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turismo pub PDF\TURISMO 2025\1t2025\"/>
    </mc:Choice>
  </mc:AlternateContent>
  <xr:revisionPtr revIDLastSave="0" documentId="13_ncr:1_{611E607A-939F-4D7E-B2BB-91B37AB2D0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4" r:id="rId1"/>
    <sheet name="Q1" sheetId="5" r:id="rId2"/>
    <sheet name="Q2" sheetId="1" r:id="rId3"/>
    <sheet name="Q3" sheetId="6" r:id="rId4"/>
    <sheet name="Q4" sheetId="7" r:id="rId5"/>
  </sheets>
  <definedNames>
    <definedName name="_xlnm.Print_Area" localSheetId="0">Indice!$B$1:$B$6</definedName>
    <definedName name="_xlnm.Print_Area" localSheetId="1">'Q1'!$B$1:$O$24</definedName>
    <definedName name="_xlnm.Print_Area" localSheetId="2">'Q2'!$B$1:$N$34</definedName>
    <definedName name="_xlnm.Print_Area" localSheetId="3">'Q3'!$B$1:$N$55</definedName>
    <definedName name="_xlnm.Print_Area" localSheetId="4">'Q4'!$B$1:$H$35</definedName>
    <definedName name="Z_25212DC4_65BC_4FB8_B905_82B7C9BCBA24_.wvu.PrintArea" localSheetId="1" hidden="1">'Q1'!$B$1:$O$24</definedName>
    <definedName name="Z_25212DC4_65BC_4FB8_B905_82B7C9BCBA24_.wvu.PrintArea" localSheetId="2" hidden="1">'Q2'!$B$1:$N$31</definedName>
    <definedName name="Z_946ED1CF_3290_44C3_8D89_4C1CFBE713EA_.wvu.PrintArea" localSheetId="1" hidden="1">'Q1'!$B$1:$O$24</definedName>
    <definedName name="Z_946ED1CF_3290_44C3_8D89_4C1CFBE713EA_.wvu.PrintArea" localSheetId="2" hidden="1">'Q2'!$B$1:$N$31</definedName>
  </definedNames>
  <calcPr calcId="191028"/>
  <customWorkbookViews>
    <customWorkbookView name="  - Vista pessoal" guid="{25212DC4-65BC-4FB8-B905-82B7C9BCBA24}" mergeInterval="0" personalView="1" maximized="1" xWindow="1" yWindow="1" windowWidth="1276" windowHeight="894" activeSheetId="1"/>
    <customWorkbookView name="paulo.vieira - Vista pessoal" guid="{946ED1CF-3290-44C3-8D89-4C1CFBE713EA}" mergeInterval="0" personalView="1" maximized="1" xWindow="1" yWindow="1" windowWidth="1362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F5" i="7"/>
  <c r="N49" i="6"/>
  <c r="N48" i="6"/>
  <c r="N47" i="6"/>
  <c r="N46" i="6"/>
  <c r="N45" i="6"/>
  <c r="N43" i="6"/>
  <c r="N42" i="6"/>
  <c r="N40" i="6"/>
  <c r="N39" i="6"/>
  <c r="N38" i="6"/>
  <c r="N37" i="6"/>
  <c r="N35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G5" i="6"/>
  <c r="J5" i="6" s="1"/>
  <c r="M5" i="6" s="1"/>
  <c r="F5" i="6"/>
  <c r="I5" i="6" s="1"/>
  <c r="L5" i="6" s="1"/>
  <c r="G5" i="1"/>
  <c r="J5" i="1" s="1"/>
  <c r="M5" i="1" s="1"/>
  <c r="F5" i="1"/>
  <c r="I5" i="1" s="1"/>
  <c r="L5" i="1" s="1"/>
</calcChain>
</file>

<file path=xl/sharedStrings.xml><?xml version="1.0" encoding="utf-8"?>
<sst xmlns="http://schemas.openxmlformats.org/spreadsheetml/2006/main" count="193" uniqueCount="102">
  <si>
    <t>Residentes em Portugal</t>
  </si>
  <si>
    <t>Residentes no Estrangeiro</t>
  </si>
  <si>
    <t>Reino Unido</t>
  </si>
  <si>
    <t>França</t>
  </si>
  <si>
    <t>Dinamarca</t>
  </si>
  <si>
    <t>(Voltar ao índice)</t>
  </si>
  <si>
    <t>TURISMO - 1.º Trimestre de 2025</t>
  </si>
  <si>
    <t>Q1 - PRINCIPAIS INDICADORES DO ALOJAMENTO TURÍSTICO GLOBAL NA R.A.MADEIRA</t>
  </si>
  <si>
    <t>Q2 - HÓSPEDES ENTRADOS, TOTAL DE HÓSPEDES, DORMIDAS E ESTADA MÉDIA, SEGUNDO A CATEGORIA DOS ESTABELECIMENTOS</t>
  </si>
  <si>
    <t>Q3 - HÓSPEDES ENTRADOS, TOTAL DE HÓSPEDES, DORMIDAS E ESTADA MÉDIA, POR PAISES DE RESIDÊNCIA HABITUAL</t>
  </si>
  <si>
    <t>Q4 - REVPAR E ADR SEGUNDO A CATEGORIA DOS ESTABELECIMENTOS</t>
  </si>
  <si>
    <t>PRINCIPAIS INDICADORES DO ALOJAMENTO TURÍSTICO GLOBAL NA R.A.MADEIRA</t>
  </si>
  <si>
    <t>1.º TRIMESTRE 2025</t>
  </si>
  <si>
    <t>R. A. Madeira</t>
  </si>
  <si>
    <t>Principais indicadores</t>
  </si>
  <si>
    <t>Unidade</t>
  </si>
  <si>
    <t>Total do alojamento turístico</t>
  </si>
  <si>
    <t>Alojamento turístico</t>
  </si>
  <si>
    <t xml:space="preserve"> Colónias de férias e pousadas da juventude</t>
  </si>
  <si>
    <t>Parques de Campismo</t>
  </si>
  <si>
    <t>1.ºT-24 Po</t>
  </si>
  <si>
    <t>1.ºT-25 Pe</t>
  </si>
  <si>
    <t>Tvh (%)</t>
  </si>
  <si>
    <t>Hóspedes entrados</t>
  </si>
  <si>
    <t>n.º</t>
  </si>
  <si>
    <t>Dormidas</t>
  </si>
  <si>
    <t>Estada Média</t>
  </si>
  <si>
    <t>n.º noites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</si>
  <si>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 permanência de hóspedes na hotelaria e outros alojamentos (IPHH); Inquérito à permanência de colonos nas colónias de férias (IPCOL) e  Inquérito à permanência de campistas nos parques de campismo (IPCAMP).</t>
    </r>
  </si>
  <si>
    <r>
      <t xml:space="preserve">Nota: </t>
    </r>
    <r>
      <rPr>
        <sz val="7"/>
        <rFont val="Arial"/>
        <family val="2"/>
      </rPr>
      <t>(1) Inclui os hóspedes que transitaram do mês anterior.</t>
    </r>
  </si>
  <si>
    <r>
      <t xml:space="preserve">Po </t>
    </r>
    <r>
      <rPr>
        <sz val="7"/>
        <rFont val="Arial"/>
        <family val="2"/>
      </rPr>
      <t>- dados provisórios</t>
    </r>
  </si>
  <si>
    <r>
      <t xml:space="preserve">Pe </t>
    </r>
    <r>
      <rPr>
        <sz val="7"/>
        <rFont val="Arial"/>
        <family val="2"/>
      </rPr>
      <t>- dados preliminares</t>
    </r>
  </si>
  <si>
    <t>HÓSPEDES ENTRADOS, TOTAL DE HÓSPEDES, DORMIDAS E ESTADA MÉDIA, SEGUNDO A CATEGORIA DOS ESTABELECIMENTOS</t>
  </si>
  <si>
    <t>Tipo de estabelecimentos e categorias</t>
  </si>
  <si>
    <t xml:space="preserve">Hóspedes entrados </t>
  </si>
  <si>
    <t xml:space="preserve">Dormidas </t>
  </si>
  <si>
    <t>Var.</t>
  </si>
  <si>
    <t>N.º</t>
  </si>
  <si>
    <t>%</t>
  </si>
  <si>
    <t>TOTAL DOS ALOJAMENTOS TURÍSTICOS</t>
  </si>
  <si>
    <t>HOTELARIA</t>
  </si>
  <si>
    <t>Hotéis</t>
  </si>
  <si>
    <t>*****</t>
  </si>
  <si>
    <t>****</t>
  </si>
  <si>
    <t>***</t>
  </si>
  <si>
    <t>** e *</t>
  </si>
  <si>
    <t>Hotéis-apartamentos</t>
  </si>
  <si>
    <t xml:space="preserve">***** </t>
  </si>
  <si>
    <t>Apartamentos turísticos</t>
  </si>
  <si>
    <t>Aldeamentos turísticos</t>
  </si>
  <si>
    <t>Pousadas e Quintas da Madeira</t>
  </si>
  <si>
    <t>TURISMO NO ESPAÇO RURAL E DE HABITAÇÃO</t>
  </si>
  <si>
    <t>ALOJAMENTO LOCAL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</si>
  <si>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 permanência de hóspedes na hotelaria e outros alojamentos (IPHH).</t>
    </r>
  </si>
  <si>
    <t>Países de residência habitual</t>
  </si>
  <si>
    <r>
      <t>Estada média</t>
    </r>
    <r>
      <rPr>
        <b/>
        <vertAlign val="superscript"/>
        <sz val="11"/>
        <rFont val="Arial"/>
        <family val="2"/>
      </rPr>
      <t/>
    </r>
  </si>
  <si>
    <t>Portugal</t>
  </si>
  <si>
    <t>Estrangeiro</t>
  </si>
  <si>
    <t>Europa</t>
  </si>
  <si>
    <t>UE-27</t>
  </si>
  <si>
    <t>Alemanha</t>
  </si>
  <si>
    <t>Áustria</t>
  </si>
  <si>
    <t>Bélgica</t>
  </si>
  <si>
    <t>Espanha</t>
  </si>
  <si>
    <t>Estónia</t>
  </si>
  <si>
    <t>Finlândia</t>
  </si>
  <si>
    <t>Hungria</t>
  </si>
  <si>
    <t>Irlanda</t>
  </si>
  <si>
    <t>Itália</t>
  </si>
  <si>
    <t>Letónia</t>
  </si>
  <si>
    <t>Lituânia</t>
  </si>
  <si>
    <t>Luxemburgo</t>
  </si>
  <si>
    <t>Países Baixos</t>
  </si>
  <si>
    <t>Polónia</t>
  </si>
  <si>
    <t>República Checa</t>
  </si>
  <si>
    <t>Roménia</t>
  </si>
  <si>
    <t>Suécia</t>
  </si>
  <si>
    <t xml:space="preserve">Outros países da UE </t>
  </si>
  <si>
    <t>Outros Países da Europa</t>
  </si>
  <si>
    <t>dos quais:</t>
  </si>
  <si>
    <t>Noruega</t>
  </si>
  <si>
    <t>Rússia</t>
  </si>
  <si>
    <t>Suiça</t>
  </si>
  <si>
    <t>África</t>
  </si>
  <si>
    <t>América</t>
  </si>
  <si>
    <t>Brasil</t>
  </si>
  <si>
    <t>Canadá</t>
  </si>
  <si>
    <t>E.U.A.</t>
  </si>
  <si>
    <t>Ásia</t>
  </si>
  <si>
    <t>Oceania</t>
  </si>
  <si>
    <t>HÓSPEDES ENTRADOS, TOTAL DE HÓSPEDES, DORMIDAS E ESTADA MÉDIA, POR PAISES DE RESIDÊNCIA HABITUAL</t>
  </si>
  <si>
    <t>1.º TRIMESTRE DE 2025</t>
  </si>
  <si>
    <t>RevPAR</t>
  </si>
  <si>
    <t>ADR</t>
  </si>
  <si>
    <t>REVPAR E ADR SEGUNDO A CATEGORIA DOS ESTABELECIMENTOS</t>
  </si>
  <si>
    <t>1.º TRIMESTRE DE  2025</t>
  </si>
  <si>
    <t xml:space="preserve">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</si>
  <si>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 xml:space="preserve">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</si>
  <si>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>CONCEITOS:</t>
  </si>
  <si>
    <t>Total</t>
  </si>
  <si>
    <r>
      <t xml:space="preserve">Hóspedes </t>
    </r>
    <r>
      <rPr>
        <b/>
        <vertAlign val="superscript"/>
        <sz val="8"/>
        <color theme="0"/>
        <rFont val="Arial"/>
        <family val="2"/>
      </rPr>
      <t>(1)</t>
    </r>
  </si>
  <si>
    <r>
      <t xml:space="preserve">Hóspedes </t>
    </r>
    <r>
      <rPr>
        <b/>
        <vertAlign val="superscript"/>
        <sz val="8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</si>
</sst>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##\ ###\ ###"/>
    <numFmt numFmtId="167" formatCode="0.0"/>
    <numFmt numFmtId="168" formatCode="##.00"/>
    <numFmt numFmtId="169" formatCode="0.0;\-0.0"/>
    <numFmt numFmtId="170" formatCode="0.0\ \p\.\p\.;\-0.0\ \p\.\p\."/>
    <numFmt numFmtId="171" formatCode="###\ ###\ ##0"/>
    <numFmt numFmtId="172" formatCode="#\ ###.0;\-#\ ###.0"/>
    <numFmt numFmtId="173" formatCode="#\ ##0.0;\-0.0"/>
    <numFmt numFmtId="174" formatCode="_-* #,##0.00\ [$€]_-;\-* #,##0.00\ [$€]_-;_-* &quot;-&quot;??\ [$€]_-;_-@_-"/>
    <numFmt numFmtId="175" formatCode="0_)"/>
    <numFmt numFmtId="176" formatCode="###.0;\-###.0"/>
    <numFmt numFmtId="177" formatCode="###\ ###"/>
  </numFmts>
  <fonts count="64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sz val="7"/>
      <name val="Verdana"/>
      <family val="2"/>
    </font>
    <font>
      <b/>
      <sz val="18"/>
      <color indexed="62"/>
      <name val="Cambria"/>
      <family val="2"/>
    </font>
    <font>
      <b/>
      <sz val="7"/>
      <name val="Verdana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  <family val="1"/>
    </font>
    <font>
      <sz val="14"/>
      <name val="ZapfHumnst BT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0"/>
      <name val="Arial"/>
      <family val="2"/>
    </font>
    <font>
      <sz val="7"/>
      <color theme="0"/>
      <name val="Verdana"/>
      <family val="2"/>
    </font>
    <font>
      <sz val="7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name val="Arial"/>
      <family val="2"/>
    </font>
    <font>
      <b/>
      <sz val="16"/>
      <color rgb="FF003366"/>
      <name val="Arial"/>
      <family val="2"/>
    </font>
    <font>
      <u/>
      <sz val="10"/>
      <color rgb="FF0000FF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b/>
      <vertAlign val="superscript"/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rgb="FFFFFFCC"/>
      </patternFill>
    </fill>
    <fill>
      <patternFill patternType="solid">
        <fgColor rgb="FF00336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6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3" fillId="8" borderId="0" applyNumberFormat="0" applyBorder="0" applyAlignment="0" applyProtection="0"/>
    <xf numFmtId="0" fontId="33" fillId="0" borderId="1" applyNumberFormat="0" applyBorder="0" applyProtection="0">
      <alignment horizontal="center"/>
    </xf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33" fillId="0" borderId="1" applyNumberFormat="0" applyBorder="0" applyProtection="0">
      <alignment horizontal="center"/>
    </xf>
    <xf numFmtId="0" fontId="4" fillId="12" borderId="5" applyNumberFormat="0" applyAlignment="0" applyProtection="0"/>
    <xf numFmtId="0" fontId="4" fillId="12" borderId="5" applyNumberFormat="0" applyAlignment="0" applyProtection="0"/>
    <xf numFmtId="0" fontId="4" fillId="2" borderId="5" applyNumberFormat="0" applyAlignment="0" applyProtection="0"/>
    <xf numFmtId="0" fontId="4" fillId="12" borderId="5" applyNumberFormat="0" applyAlignment="0" applyProtection="0"/>
    <xf numFmtId="0" fontId="13" fillId="0" borderId="6" applyNumberFormat="0" applyFill="0" applyAlignment="0" applyProtection="0"/>
    <xf numFmtId="0" fontId="5" fillId="25" borderId="7" applyNumberFormat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7" fillId="9" borderId="0" applyNumberFormat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4" fillId="0" borderId="0" applyFill="0" applyBorder="0" applyProtection="0"/>
    <xf numFmtId="0" fontId="12" fillId="3" borderId="5" applyNumberFormat="0" applyAlignment="0" applyProtection="0"/>
    <xf numFmtId="0" fontId="35" fillId="0" borderId="0">
      <alignment vertical="top"/>
    </xf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2" fillId="3" borderId="5" applyNumberFormat="0" applyAlignment="0" applyProtection="0"/>
    <xf numFmtId="175" fontId="36" fillId="0" borderId="8" applyNumberFormat="0" applyFont="0" applyFill="0" applyAlignment="0" applyProtection="0"/>
    <xf numFmtId="175" fontId="36" fillId="0" borderId="9" applyNumberFormat="0" applyFont="0" applyFill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2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21" fillId="0" borderId="0"/>
    <xf numFmtId="0" fontId="35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27" borderId="14" applyNumberFormat="0" applyFont="0" applyAlignment="0" applyProtection="0"/>
    <xf numFmtId="0" fontId="21" fillId="6" borderId="10" applyNumberFormat="0" applyFont="0" applyAlignment="0" applyProtection="0"/>
    <xf numFmtId="0" fontId="33" fillId="26" borderId="11" applyNumberFormat="0" applyBorder="0" applyProtection="0">
      <alignment horizontal="center"/>
    </xf>
    <xf numFmtId="0" fontId="15" fillId="12" borderId="12" applyNumberFormat="0" applyAlignment="0" applyProtection="0"/>
    <xf numFmtId="0" fontId="15" fillId="12" borderId="12" applyNumberFormat="0" applyAlignment="0" applyProtection="0"/>
    <xf numFmtId="0" fontId="15" fillId="2" borderId="12" applyNumberFormat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7" fillId="0" borderId="0" applyNumberFormat="0" applyFill="0" applyProtection="0"/>
    <xf numFmtId="0" fontId="15" fillId="12" borderId="12" applyNumberFormat="0" applyAlignment="0" applyProtection="0"/>
    <xf numFmtId="0" fontId="38" fillId="0" borderId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5" fillId="25" borderId="7" applyNumberFormat="0" applyAlignment="0" applyProtection="0"/>
    <xf numFmtId="175" fontId="39" fillId="0" borderId="0" applyNumberFormat="0" applyFont="0" applyFill="0" applyAlignment="0" applyProtection="0"/>
  </cellStyleXfs>
  <cellXfs count="134">
    <xf numFmtId="0" fontId="0" fillId="0" borderId="0" xfId="0"/>
    <xf numFmtId="0" fontId="20" fillId="0" borderId="0" xfId="0" applyFont="1"/>
    <xf numFmtId="0" fontId="20" fillId="0" borderId="0" xfId="194" applyFont="1"/>
    <xf numFmtId="0" fontId="19" fillId="0" borderId="0" xfId="0" applyFont="1"/>
    <xf numFmtId="0" fontId="21" fillId="0" borderId="0" xfId="0" applyFont="1"/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indent="2"/>
    </xf>
    <xf numFmtId="0" fontId="28" fillId="0" borderId="0" xfId="0" applyFont="1" applyAlignment="1">
      <alignment horizontal="left"/>
    </xf>
    <xf numFmtId="0" fontId="29" fillId="0" borderId="0" xfId="154" applyFont="1" applyAlignment="1" applyProtection="1"/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166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0" fontId="45" fillId="0" borderId="0" xfId="194" applyFont="1"/>
    <xf numFmtId="0" fontId="23" fillId="0" borderId="0" xfId="196" applyFont="1" applyAlignment="1">
      <alignment horizontal="left"/>
    </xf>
    <xf numFmtId="0" fontId="46" fillId="0" borderId="0" xfId="194" applyFont="1"/>
    <xf numFmtId="0" fontId="30" fillId="0" borderId="0" xfId="194" applyFont="1"/>
    <xf numFmtId="171" fontId="30" fillId="0" borderId="0" xfId="194" applyNumberFormat="1" applyFont="1"/>
    <xf numFmtId="166" fontId="30" fillId="0" borderId="0" xfId="194" applyNumberFormat="1" applyFont="1"/>
    <xf numFmtId="172" fontId="32" fillId="0" borderId="0" xfId="251" applyNumberFormat="1" applyFont="1" applyFill="1" applyAlignment="1">
      <alignment horizontal="right"/>
    </xf>
    <xf numFmtId="0" fontId="47" fillId="0" borderId="0" xfId="165" applyFont="1"/>
    <xf numFmtId="0" fontId="20" fillId="0" borderId="0" xfId="165" applyFont="1"/>
    <xf numFmtId="0" fontId="24" fillId="0" borderId="0" xfId="165" applyFont="1" applyAlignment="1">
      <alignment horizontal="center" vertical="center"/>
    </xf>
    <xf numFmtId="166" fontId="19" fillId="0" borderId="0" xfId="165" applyNumberFormat="1" applyFont="1"/>
    <xf numFmtId="0" fontId="19" fillId="0" borderId="0" xfId="165" applyFont="1"/>
    <xf numFmtId="169" fontId="24" fillId="0" borderId="0" xfId="250" applyNumberFormat="1" applyFont="1"/>
    <xf numFmtId="0" fontId="19" fillId="0" borderId="0" xfId="165" applyFont="1" applyAlignment="1">
      <alignment horizontal="left" indent="3"/>
    </xf>
    <xf numFmtId="0" fontId="19" fillId="0" borderId="0" xfId="165" applyFont="1" applyAlignment="1">
      <alignment horizontal="left" indent="4"/>
    </xf>
    <xf numFmtId="176" fontId="24" fillId="0" borderId="0" xfId="250" applyNumberFormat="1" applyFont="1"/>
    <xf numFmtId="2" fontId="19" fillId="0" borderId="0" xfId="165" applyNumberFormat="1" applyFont="1"/>
    <xf numFmtId="169" fontId="24" fillId="0" borderId="0" xfId="250" applyNumberFormat="1" applyFont="1" applyFill="1"/>
    <xf numFmtId="167" fontId="19" fillId="0" borderId="0" xfId="165" applyNumberFormat="1" applyFont="1"/>
    <xf numFmtId="170" fontId="24" fillId="0" borderId="0" xfId="165" quotePrefix="1" applyNumberFormat="1" applyFont="1" applyAlignment="1">
      <alignment horizontal="right"/>
    </xf>
    <xf numFmtId="168" fontId="19" fillId="0" borderId="0" xfId="165" applyNumberFormat="1" applyFont="1"/>
    <xf numFmtId="0" fontId="24" fillId="0" borderId="0" xfId="165" applyFont="1"/>
    <xf numFmtId="167" fontId="24" fillId="0" borderId="0" xfId="251" applyNumberFormat="1" applyFont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165" applyFont="1" applyAlignment="1">
      <alignment horizontal="left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/>
    <xf numFmtId="0" fontId="51" fillId="0" borderId="0" xfId="0" applyFont="1"/>
    <xf numFmtId="0" fontId="1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24" fillId="0" borderId="0" xfId="0" applyFont="1" applyAlignment="1">
      <alignment horizontal="left" vertical="justify"/>
    </xf>
    <xf numFmtId="166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left" indent="1"/>
    </xf>
    <xf numFmtId="167" fontId="19" fillId="0" borderId="0" xfId="251" applyNumberFormat="1" applyFont="1" applyAlignment="1">
      <alignment horizontal="right"/>
    </xf>
    <xf numFmtId="171" fontId="19" fillId="0" borderId="0" xfId="0" applyNumberFormat="1" applyFont="1"/>
    <xf numFmtId="171" fontId="19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justify" indent="1"/>
    </xf>
    <xf numFmtId="0" fontId="53" fillId="0" borderId="0" xfId="0" applyFont="1"/>
    <xf numFmtId="0" fontId="54" fillId="0" borderId="0" xfId="0" applyFont="1"/>
    <xf numFmtId="169" fontId="53" fillId="0" borderId="0" xfId="0" applyNumberFormat="1" applyFont="1"/>
    <xf numFmtId="0" fontId="55" fillId="0" borderId="0" xfId="0" applyFont="1"/>
    <xf numFmtId="0" fontId="44" fillId="0" borderId="0" xfId="0" applyFont="1" applyAlignment="1">
      <alignment horizontal="left" vertical="center" wrapText="1" indent="2"/>
    </xf>
    <xf numFmtId="177" fontId="44" fillId="0" borderId="0" xfId="0" applyNumberFormat="1" applyFont="1" applyAlignment="1">
      <alignment horizontal="right" vertical="center" wrapText="1"/>
    </xf>
    <xf numFmtId="167" fontId="44" fillId="0" borderId="0" xfId="0" applyNumberFormat="1" applyFont="1" applyAlignment="1">
      <alignment horizontal="right" vertical="center" wrapText="1"/>
    </xf>
    <xf numFmtId="166" fontId="44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0" fontId="20" fillId="0" borderId="0" xfId="197" quotePrefix="1" applyFont="1"/>
    <xf numFmtId="0" fontId="55" fillId="0" borderId="0" xfId="165" applyFont="1" applyAlignment="1">
      <alignment horizontal="center"/>
    </xf>
    <xf numFmtId="0" fontId="57" fillId="0" borderId="0" xfId="165" applyFont="1" applyAlignment="1">
      <alignment horizontal="center"/>
    </xf>
    <xf numFmtId="0" fontId="21" fillId="0" borderId="0" xfId="165"/>
    <xf numFmtId="0" fontId="21" fillId="0" borderId="0" xfId="165" applyAlignment="1">
      <alignment horizontal="right"/>
    </xf>
    <xf numFmtId="0" fontId="52" fillId="0" borderId="0" xfId="165" applyFont="1"/>
    <xf numFmtId="166" fontId="24" fillId="0" borderId="0" xfId="165" applyNumberFormat="1" applyFont="1"/>
    <xf numFmtId="173" fontId="24" fillId="0" borderId="0" xfId="165" applyNumberFormat="1" applyFont="1"/>
    <xf numFmtId="2" fontId="24" fillId="0" borderId="0" xfId="165" applyNumberFormat="1" applyFont="1"/>
    <xf numFmtId="166" fontId="19" fillId="0" borderId="0" xfId="165" applyNumberFormat="1" applyFont="1" applyAlignment="1">
      <alignment horizontal="left" indent="1"/>
    </xf>
    <xf numFmtId="173" fontId="19" fillId="0" borderId="0" xfId="165" applyNumberFormat="1" applyFont="1"/>
    <xf numFmtId="0" fontId="24" fillId="0" borderId="0" xfId="165" applyFont="1" applyAlignment="1">
      <alignment horizontal="left" indent="2"/>
    </xf>
    <xf numFmtId="0" fontId="24" fillId="0" borderId="0" xfId="165" applyFont="1" applyAlignment="1">
      <alignment horizontal="left" indent="3"/>
    </xf>
    <xf numFmtId="0" fontId="53" fillId="0" borderId="0" xfId="165" applyFont="1" applyAlignment="1">
      <alignment horizontal="left" indent="4"/>
    </xf>
    <xf numFmtId="0" fontId="53" fillId="0" borderId="0" xfId="165" applyFont="1"/>
    <xf numFmtId="0" fontId="56" fillId="0" borderId="0" xfId="165" applyFont="1"/>
    <xf numFmtId="2" fontId="53" fillId="0" borderId="0" xfId="165" applyNumberFormat="1" applyFont="1"/>
    <xf numFmtId="0" fontId="24" fillId="0" borderId="0" xfId="0" applyFont="1" applyAlignment="1">
      <alignment horizontal="left" vertical="center"/>
    </xf>
    <xf numFmtId="2" fontId="24" fillId="0" borderId="0" xfId="0" applyNumberFormat="1" applyFont="1" applyAlignment="1">
      <alignment horizontal="right" vertical="center"/>
    </xf>
    <xf numFmtId="167" fontId="24" fillId="0" borderId="0" xfId="251" applyNumberFormat="1" applyFont="1" applyAlignment="1">
      <alignment horizontal="right" vertical="center"/>
    </xf>
    <xf numFmtId="0" fontId="59" fillId="0" borderId="0" xfId="0" applyFont="1" applyAlignment="1">
      <alignment horizontal="left"/>
    </xf>
    <xf numFmtId="0" fontId="60" fillId="0" borderId="0" xfId="154" applyFont="1" applyAlignment="1" applyProtection="1"/>
    <xf numFmtId="0" fontId="19" fillId="28" borderId="0" xfId="0" applyFont="1" applyFill="1"/>
    <xf numFmtId="17" fontId="61" fillId="28" borderId="19" xfId="0" applyNumberFormat="1" applyFont="1" applyFill="1" applyBorder="1" applyAlignment="1">
      <alignment horizontal="center" vertical="center" wrapText="1"/>
    </xf>
    <xf numFmtId="49" fontId="61" fillId="28" borderId="15" xfId="0" applyNumberFormat="1" applyFont="1" applyFill="1" applyBorder="1" applyAlignment="1">
      <alignment horizontal="distributed" vertical="center"/>
    </xf>
    <xf numFmtId="0" fontId="61" fillId="28" borderId="15" xfId="0" applyFont="1" applyFill="1" applyBorder="1" applyAlignment="1">
      <alignment horizontal="distributed" vertical="center"/>
    </xf>
    <xf numFmtId="0" fontId="61" fillId="28" borderId="16" xfId="0" applyFont="1" applyFill="1" applyBorder="1" applyAlignment="1">
      <alignment horizontal="center"/>
    </xf>
    <xf numFmtId="0" fontId="53" fillId="28" borderId="0" xfId="0" applyFont="1" applyFill="1" applyAlignment="1">
      <alignment horizontal="left" indent="4"/>
    </xf>
    <xf numFmtId="0" fontId="53" fillId="28" borderId="0" xfId="0" applyFont="1" applyFill="1"/>
    <xf numFmtId="0" fontId="56" fillId="28" borderId="0" xfId="0" applyFont="1" applyFill="1"/>
    <xf numFmtId="0" fontId="61" fillId="28" borderId="16" xfId="165" applyFont="1" applyFill="1" applyBorder="1" applyAlignment="1">
      <alignment horizontal="center"/>
    </xf>
    <xf numFmtId="0" fontId="53" fillId="28" borderId="0" xfId="165" applyFont="1" applyFill="1" applyAlignment="1">
      <alignment horizontal="left" indent="4"/>
    </xf>
    <xf numFmtId="0" fontId="53" fillId="28" borderId="0" xfId="165" applyFont="1" applyFill="1"/>
    <xf numFmtId="0" fontId="56" fillId="28" borderId="0" xfId="165" applyFont="1" applyFill="1"/>
    <xf numFmtId="2" fontId="53" fillId="28" borderId="0" xfId="165" applyNumberFormat="1" applyFont="1" applyFill="1"/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5" fillId="0" borderId="0" xfId="194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1" fillId="28" borderId="0" xfId="0" applyFont="1" applyFill="1" applyAlignment="1">
      <alignment horizontal="left" vertical="center" wrapText="1" indent="1"/>
    </xf>
    <xf numFmtId="0" fontId="61" fillId="28" borderId="18" xfId="0" applyFont="1" applyFill="1" applyBorder="1" applyAlignment="1">
      <alignment horizontal="center" vertical="center" wrapText="1"/>
    </xf>
    <xf numFmtId="0" fontId="61" fillId="28" borderId="19" xfId="0" applyFont="1" applyFill="1" applyBorder="1" applyAlignment="1">
      <alignment horizontal="center" vertical="center" wrapText="1"/>
    </xf>
    <xf numFmtId="0" fontId="61" fillId="28" borderId="0" xfId="0" applyFont="1" applyFill="1" applyAlignment="1">
      <alignment horizontal="center" vertical="center" wrapText="1"/>
    </xf>
    <xf numFmtId="0" fontId="61" fillId="28" borderId="15" xfId="0" applyFont="1" applyFill="1" applyBorder="1" applyAlignment="1">
      <alignment horizontal="center" vertical="center"/>
    </xf>
    <xf numFmtId="0" fontId="61" fillId="28" borderId="16" xfId="0" applyFont="1" applyFill="1" applyBorder="1" applyAlignment="1">
      <alignment horizontal="center"/>
    </xf>
    <xf numFmtId="0" fontId="26" fillId="0" borderId="0" xfId="0" quotePrefix="1" applyFont="1" applyAlignment="1">
      <alignment horizontal="center" vertical="center"/>
    </xf>
    <xf numFmtId="0" fontId="61" fillId="28" borderId="20" xfId="165" applyFont="1" applyFill="1" applyBorder="1" applyAlignment="1">
      <alignment horizontal="center" vertical="center"/>
    </xf>
    <xf numFmtId="0" fontId="61" fillId="28" borderId="21" xfId="165" applyFont="1" applyFill="1" applyBorder="1" applyAlignment="1">
      <alignment horizontal="center" vertical="center"/>
    </xf>
    <xf numFmtId="0" fontId="61" fillId="28" borderId="22" xfId="165" applyFont="1" applyFill="1" applyBorder="1" applyAlignment="1">
      <alignment horizontal="center" vertical="center"/>
    </xf>
    <xf numFmtId="0" fontId="61" fillId="28" borderId="23" xfId="165" applyFont="1" applyFill="1" applyBorder="1" applyAlignment="1">
      <alignment horizontal="center"/>
    </xf>
    <xf numFmtId="0" fontId="61" fillId="28" borderId="25" xfId="165" applyFont="1" applyFill="1" applyBorder="1" applyAlignment="1">
      <alignment horizontal="center"/>
    </xf>
    <xf numFmtId="0" fontId="61" fillId="28" borderId="24" xfId="165" applyFont="1" applyFill="1" applyBorder="1" applyAlignment="1">
      <alignment horizontal="center"/>
    </xf>
    <xf numFmtId="0" fontId="20" fillId="0" borderId="0" xfId="196" quotePrefix="1" applyFont="1" applyAlignment="1">
      <alignment horizontal="justify"/>
    </xf>
    <xf numFmtId="0" fontId="23" fillId="0" borderId="0" xfId="196" applyFont="1" applyAlignment="1">
      <alignment horizontal="left"/>
    </xf>
    <xf numFmtId="0" fontId="23" fillId="0" borderId="0" xfId="196" applyFont="1" applyAlignment="1">
      <alignment horizontal="justify"/>
    </xf>
    <xf numFmtId="0" fontId="25" fillId="0" borderId="0" xfId="165" applyFont="1" applyAlignment="1">
      <alignment horizontal="center" vertical="center"/>
    </xf>
    <xf numFmtId="0" fontId="26" fillId="0" borderId="0" xfId="165" applyFont="1" applyAlignment="1">
      <alignment horizontal="center" vertical="center"/>
    </xf>
    <xf numFmtId="0" fontId="26" fillId="0" borderId="0" xfId="165" quotePrefix="1" applyFont="1" applyAlignment="1">
      <alignment horizontal="center" vertical="center"/>
    </xf>
    <xf numFmtId="0" fontId="20" fillId="0" borderId="0" xfId="165" applyFont="1" applyAlignment="1">
      <alignment horizontal="justify"/>
    </xf>
    <xf numFmtId="0" fontId="61" fillId="28" borderId="17" xfId="165" applyFont="1" applyFill="1" applyBorder="1" applyAlignment="1">
      <alignment horizontal="center" vertical="center" wrapText="1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2" fillId="0" borderId="0" xfId="165" applyFont="1" applyAlignment="1">
      <alignment horizontal="left" vertical="center"/>
    </xf>
    <xf numFmtId="0" fontId="24" fillId="0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177" fontId="19" fillId="0" borderId="0" xfId="0" applyNumberFormat="1" applyFont="1" applyFill="1" applyAlignment="1">
      <alignment horizontal="right" vertical="center" wrapText="1"/>
    </xf>
    <xf numFmtId="167" fontId="19" fillId="0" borderId="0" xfId="0" applyNumberFormat="1" applyFont="1" applyFill="1" applyAlignment="1">
      <alignment horizontal="right" vertical="center" wrapText="1"/>
    </xf>
    <xf numFmtId="166" fontId="19" fillId="0" borderId="0" xfId="0" applyNumberFormat="1" applyFont="1" applyFill="1" applyAlignment="1">
      <alignment horizontal="right" vertical="center" wrapText="1"/>
    </xf>
    <xf numFmtId="2" fontId="19" fillId="0" borderId="0" xfId="0" applyNumberFormat="1" applyFont="1" applyFill="1" applyAlignment="1">
      <alignment vertical="center"/>
    </xf>
    <xf numFmtId="167" fontId="19" fillId="0" borderId="0" xfId="0" applyNumberFormat="1" applyFont="1" applyFill="1" applyAlignment="1">
      <alignment vertical="center"/>
    </xf>
  </cellXfs>
  <cellStyles count="268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xr:uid="{00000000-0005-0000-0000-000008000000}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6" xfId="19" xr:uid="{00000000-0005-0000-0000-000012000000}"/>
    <cellStyle name="20% - Accent6 2" xfId="20" xr:uid="{00000000-0005-0000-0000-000013000000}"/>
    <cellStyle name="20% - Accent6 3" xfId="21" xr:uid="{00000000-0005-0000-0000-000014000000}"/>
    <cellStyle name="20% - Cor1 2" xfId="22" xr:uid="{00000000-0005-0000-0000-000015000000}"/>
    <cellStyle name="20% - Cor2 2" xfId="23" xr:uid="{00000000-0005-0000-0000-000016000000}"/>
    <cellStyle name="20% - Cor3 2" xfId="24" xr:uid="{00000000-0005-0000-0000-000017000000}"/>
    <cellStyle name="20% - Cor4 2" xfId="25" xr:uid="{00000000-0005-0000-0000-000018000000}"/>
    <cellStyle name="20% - Cor5 2" xfId="26" xr:uid="{00000000-0005-0000-0000-000019000000}"/>
    <cellStyle name="20% - Cor6 2" xfId="27" xr:uid="{00000000-0005-0000-0000-00001A000000}"/>
    <cellStyle name="40% - Accent1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" xfId="31" xr:uid="{00000000-0005-0000-0000-00001E000000}"/>
    <cellStyle name="40% - Accent2 2" xfId="32" xr:uid="{00000000-0005-0000-0000-00001F000000}"/>
    <cellStyle name="40% - Accent3" xfId="33" xr:uid="{00000000-0005-0000-0000-000020000000}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xr:uid="{00000000-0005-0000-0000-000024000000}"/>
    <cellStyle name="40% - Accent4 2" xfId="38" xr:uid="{00000000-0005-0000-0000-000025000000}"/>
    <cellStyle name="40% - Accent4 3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Accent6 3" xfId="44" xr:uid="{00000000-0005-0000-0000-00002B000000}"/>
    <cellStyle name="40% - Cor1 2" xfId="45" xr:uid="{00000000-0005-0000-0000-00002C000000}"/>
    <cellStyle name="40% - Cor2 2" xfId="46" xr:uid="{00000000-0005-0000-0000-00002D000000}"/>
    <cellStyle name="40% - Cor3 2" xfId="47" xr:uid="{00000000-0005-0000-0000-00002E000000}"/>
    <cellStyle name="40% - Cor4 2" xfId="48" xr:uid="{00000000-0005-0000-0000-00002F000000}"/>
    <cellStyle name="40% - Cor5 2" xfId="49" xr:uid="{00000000-0005-0000-0000-000030000000}"/>
    <cellStyle name="40% - Cor6 2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1 3" xfId="53" xr:uid="{00000000-0005-0000-0000-000034000000}"/>
    <cellStyle name="60% - Accent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3 3" xfId="57" xr:uid="{00000000-0005-0000-0000-000038000000}"/>
    <cellStyle name="60% - Accent3 4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6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Accent6 4" xfId="65" xr:uid="{00000000-0005-0000-0000-000040000000}"/>
    <cellStyle name="60% - Cor1 2" xfId="66" xr:uid="{00000000-0005-0000-0000-000041000000}"/>
    <cellStyle name="60% - Cor2 2" xfId="67" xr:uid="{00000000-0005-0000-0000-000042000000}"/>
    <cellStyle name="60% - Cor3 2" xfId="68" xr:uid="{00000000-0005-0000-0000-000043000000}"/>
    <cellStyle name="60% - Cor4 2" xfId="69" xr:uid="{00000000-0005-0000-0000-000044000000}"/>
    <cellStyle name="60% - Cor5 2" xfId="70" xr:uid="{00000000-0005-0000-0000-000045000000}"/>
    <cellStyle name="60% - Cor6 2" xfId="71" xr:uid="{00000000-0005-0000-0000-000046000000}"/>
    <cellStyle name="Accent1" xfId="72" xr:uid="{00000000-0005-0000-0000-000047000000}"/>
    <cellStyle name="Accent1 2" xfId="73" xr:uid="{00000000-0005-0000-0000-000048000000}"/>
    <cellStyle name="Accent1 3" xfId="74" xr:uid="{00000000-0005-0000-0000-000049000000}"/>
    <cellStyle name="Accent2" xfId="75" xr:uid="{00000000-0005-0000-0000-00004A000000}"/>
    <cellStyle name="Accent3" xfId="76" xr:uid="{00000000-0005-0000-0000-00004B000000}"/>
    <cellStyle name="Accent4" xfId="77" xr:uid="{00000000-0005-0000-0000-00004C000000}"/>
    <cellStyle name="Accent4 2" xfId="78" xr:uid="{00000000-0005-0000-0000-00004D000000}"/>
    <cellStyle name="Accent4 3" xfId="79" xr:uid="{00000000-0005-0000-0000-00004E000000}"/>
    <cellStyle name="Accent5" xfId="80" xr:uid="{00000000-0005-0000-0000-00004F000000}"/>
    <cellStyle name="Accent6" xfId="81" xr:uid="{00000000-0005-0000-0000-000050000000}"/>
    <cellStyle name="Accent6 2" xfId="82" xr:uid="{00000000-0005-0000-0000-000051000000}"/>
    <cellStyle name="Accent6 3" xfId="83" xr:uid="{00000000-0005-0000-0000-000052000000}"/>
    <cellStyle name="Bad" xfId="84" xr:uid="{00000000-0005-0000-0000-000053000000}"/>
    <cellStyle name="CABECALHO" xfId="85" xr:uid="{00000000-0005-0000-0000-000054000000}"/>
    <cellStyle name="Cabeçalho 1 2" xfId="86" xr:uid="{00000000-0005-0000-0000-000055000000}"/>
    <cellStyle name="Cabeçalho 2 2" xfId="87" xr:uid="{00000000-0005-0000-0000-000056000000}"/>
    <cellStyle name="Cabeçalho 3 2" xfId="88" xr:uid="{00000000-0005-0000-0000-000057000000}"/>
    <cellStyle name="Cabeçalho 4 2" xfId="89" xr:uid="{00000000-0005-0000-0000-000058000000}"/>
    <cellStyle name="CABECALHO_Publicação dos Transportes 2013" xfId="90" xr:uid="{00000000-0005-0000-0000-000059000000}"/>
    <cellStyle name="Calculation" xfId="91" xr:uid="{00000000-0005-0000-0000-00005A000000}"/>
    <cellStyle name="Calculation 2" xfId="92" xr:uid="{00000000-0005-0000-0000-00005B000000}"/>
    <cellStyle name="Calculation 3" xfId="93" xr:uid="{00000000-0005-0000-0000-00005C000000}"/>
    <cellStyle name="Cálculo 2" xfId="94" xr:uid="{00000000-0005-0000-0000-00005D000000}"/>
    <cellStyle name="Célula Ligada 2" xfId="95" xr:uid="{00000000-0005-0000-0000-00005E000000}"/>
    <cellStyle name="Check Cell" xfId="96" xr:uid="{00000000-0005-0000-0000-00005F000000}"/>
    <cellStyle name="Comma [0] 2" xfId="97" xr:uid="{00000000-0005-0000-0000-000060000000}"/>
    <cellStyle name="Comma [0] 3" xfId="98" xr:uid="{00000000-0005-0000-0000-000061000000}"/>
    <cellStyle name="Comma 10" xfId="99" xr:uid="{00000000-0005-0000-0000-000062000000}"/>
    <cellStyle name="Comma 11" xfId="100" xr:uid="{00000000-0005-0000-0000-000063000000}"/>
    <cellStyle name="Comma 12" xfId="101" xr:uid="{00000000-0005-0000-0000-000064000000}"/>
    <cellStyle name="Comma 13" xfId="102" xr:uid="{00000000-0005-0000-0000-000065000000}"/>
    <cellStyle name="Comma 2" xfId="103" xr:uid="{00000000-0005-0000-0000-000066000000}"/>
    <cellStyle name="Comma 3" xfId="104" xr:uid="{00000000-0005-0000-0000-000067000000}"/>
    <cellStyle name="Comma 4" xfId="105" xr:uid="{00000000-0005-0000-0000-000068000000}"/>
    <cellStyle name="Comma 5" xfId="106" xr:uid="{00000000-0005-0000-0000-000069000000}"/>
    <cellStyle name="Comma 6" xfId="107" xr:uid="{00000000-0005-0000-0000-00006A000000}"/>
    <cellStyle name="Comma 7" xfId="108" xr:uid="{00000000-0005-0000-0000-00006B000000}"/>
    <cellStyle name="Comma 8" xfId="109" xr:uid="{00000000-0005-0000-0000-00006C000000}"/>
    <cellStyle name="Comma 9" xfId="110" xr:uid="{00000000-0005-0000-0000-00006D000000}"/>
    <cellStyle name="Cor1 2" xfId="111" xr:uid="{00000000-0005-0000-0000-00006E000000}"/>
    <cellStyle name="Cor2 2" xfId="112" xr:uid="{00000000-0005-0000-0000-00006F000000}"/>
    <cellStyle name="Cor3 2" xfId="113" xr:uid="{00000000-0005-0000-0000-000070000000}"/>
    <cellStyle name="Cor4 2" xfId="114" xr:uid="{00000000-0005-0000-0000-000071000000}"/>
    <cellStyle name="Cor5 2" xfId="115" xr:uid="{00000000-0005-0000-0000-000072000000}"/>
    <cellStyle name="Cor6 2" xfId="116" xr:uid="{00000000-0005-0000-0000-000073000000}"/>
    <cellStyle name="Correcto 2" xfId="117" xr:uid="{00000000-0005-0000-0000-000074000000}"/>
    <cellStyle name="Currency [0] 2" xfId="118" xr:uid="{00000000-0005-0000-0000-000075000000}"/>
    <cellStyle name="Currency [0] 2 2" xfId="119" xr:uid="{00000000-0005-0000-0000-000076000000}"/>
    <cellStyle name="Currency [0] 3" xfId="120" xr:uid="{00000000-0005-0000-0000-000077000000}"/>
    <cellStyle name="Currency 10" xfId="121" xr:uid="{00000000-0005-0000-0000-000078000000}"/>
    <cellStyle name="Currency 10 2" xfId="122" xr:uid="{00000000-0005-0000-0000-000079000000}"/>
    <cellStyle name="Currency 11" xfId="123" xr:uid="{00000000-0005-0000-0000-00007A000000}"/>
    <cellStyle name="Currency 11 2" xfId="124" xr:uid="{00000000-0005-0000-0000-00007B000000}"/>
    <cellStyle name="Currency 12" xfId="125" xr:uid="{00000000-0005-0000-0000-00007C000000}"/>
    <cellStyle name="Currency 12 2" xfId="126" xr:uid="{00000000-0005-0000-0000-00007D000000}"/>
    <cellStyle name="Currency 13" xfId="127" xr:uid="{00000000-0005-0000-0000-00007E000000}"/>
    <cellStyle name="Currency 2" xfId="128" xr:uid="{00000000-0005-0000-0000-00007F000000}"/>
    <cellStyle name="Currency 2 2" xfId="129" xr:uid="{00000000-0005-0000-0000-000080000000}"/>
    <cellStyle name="Currency 3" xfId="130" xr:uid="{00000000-0005-0000-0000-000081000000}"/>
    <cellStyle name="Currency 3 2" xfId="131" xr:uid="{00000000-0005-0000-0000-000082000000}"/>
    <cellStyle name="Currency 4" xfId="132" xr:uid="{00000000-0005-0000-0000-000083000000}"/>
    <cellStyle name="Currency 4 2" xfId="133" xr:uid="{00000000-0005-0000-0000-000084000000}"/>
    <cellStyle name="Currency 5" xfId="134" xr:uid="{00000000-0005-0000-0000-000085000000}"/>
    <cellStyle name="Currency 5 2" xfId="135" xr:uid="{00000000-0005-0000-0000-000086000000}"/>
    <cellStyle name="Currency 6" xfId="136" xr:uid="{00000000-0005-0000-0000-000087000000}"/>
    <cellStyle name="Currency 6 2" xfId="137" xr:uid="{00000000-0005-0000-0000-000088000000}"/>
    <cellStyle name="Currency 7" xfId="138" xr:uid="{00000000-0005-0000-0000-000089000000}"/>
    <cellStyle name="Currency 7 2" xfId="139" xr:uid="{00000000-0005-0000-0000-00008A000000}"/>
    <cellStyle name="Currency 8" xfId="140" xr:uid="{00000000-0005-0000-0000-00008B000000}"/>
    <cellStyle name="Currency 8 2" xfId="141" xr:uid="{00000000-0005-0000-0000-00008C000000}"/>
    <cellStyle name="Currency 9" xfId="142" xr:uid="{00000000-0005-0000-0000-00008D000000}"/>
    <cellStyle name="Currency 9 2" xfId="143" xr:uid="{00000000-0005-0000-0000-00008E000000}"/>
    <cellStyle name="DADOS" xfId="144" xr:uid="{00000000-0005-0000-0000-00008F000000}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xplanatory Text" xfId="149" xr:uid="{00000000-0005-0000-0000-000094000000}"/>
    <cellStyle name="Heading 1 2" xfId="150" xr:uid="{00000000-0005-0000-0000-000095000000}"/>
    <cellStyle name="Heading 2 2" xfId="151" xr:uid="{00000000-0005-0000-0000-000096000000}"/>
    <cellStyle name="Heading 3 2" xfId="152" xr:uid="{00000000-0005-0000-0000-000097000000}"/>
    <cellStyle name="Heading 4 2" xfId="153" xr:uid="{00000000-0005-0000-0000-000098000000}"/>
    <cellStyle name="Hiperligação" xfId="154" builtinId="8"/>
    <cellStyle name="Hiperligação 2" xfId="155" xr:uid="{00000000-0005-0000-0000-000099000000}"/>
    <cellStyle name="Hiperligação 3" xfId="156" xr:uid="{00000000-0005-0000-0000-00009A000000}"/>
    <cellStyle name="Incorrecto 2" xfId="157" xr:uid="{00000000-0005-0000-0000-00009C000000}"/>
    <cellStyle name="Input 2" xfId="158" xr:uid="{00000000-0005-0000-0000-00009D000000}"/>
    <cellStyle name="LineBottom2" xfId="159" xr:uid="{00000000-0005-0000-0000-00009E000000}"/>
    <cellStyle name="LineBottom3" xfId="160" xr:uid="{00000000-0005-0000-0000-00009F000000}"/>
    <cellStyle name="Neutral" xfId="161" xr:uid="{00000000-0005-0000-0000-0000A0000000}"/>
    <cellStyle name="Neutro 2" xfId="162" xr:uid="{00000000-0005-0000-0000-0000A1000000}"/>
    <cellStyle name="Normal" xfId="0" builtinId="0"/>
    <cellStyle name="Normal 10" xfId="163" xr:uid="{00000000-0005-0000-0000-0000A3000000}"/>
    <cellStyle name="Normal 10 2" xfId="164" xr:uid="{00000000-0005-0000-0000-0000A4000000}"/>
    <cellStyle name="Normal 10 2 2" xfId="165" xr:uid="{00000000-0005-0000-0000-0000A5000000}"/>
    <cellStyle name="Normal 11" xfId="166" xr:uid="{00000000-0005-0000-0000-0000A6000000}"/>
    <cellStyle name="Normal 12" xfId="167" xr:uid="{00000000-0005-0000-0000-0000A7000000}"/>
    <cellStyle name="Normal 13" xfId="168" xr:uid="{00000000-0005-0000-0000-0000A8000000}"/>
    <cellStyle name="Normal 14" xfId="169" xr:uid="{00000000-0005-0000-0000-0000A9000000}"/>
    <cellStyle name="Normal 14 10" xfId="170" xr:uid="{00000000-0005-0000-0000-0000AA000000}"/>
    <cellStyle name="Normal 14 11" xfId="171" xr:uid="{00000000-0005-0000-0000-0000AB000000}"/>
    <cellStyle name="Normal 14 12" xfId="172" xr:uid="{00000000-0005-0000-0000-0000AC000000}"/>
    <cellStyle name="Normal 14 13" xfId="173" xr:uid="{00000000-0005-0000-0000-0000AD000000}"/>
    <cellStyle name="Normal 14 14" xfId="174" xr:uid="{00000000-0005-0000-0000-0000AE000000}"/>
    <cellStyle name="Normal 14 15" xfId="175" xr:uid="{00000000-0005-0000-0000-0000AF000000}"/>
    <cellStyle name="Normal 14 16" xfId="176" xr:uid="{00000000-0005-0000-0000-0000B0000000}"/>
    <cellStyle name="Normal 14 17" xfId="177" xr:uid="{00000000-0005-0000-0000-0000B1000000}"/>
    <cellStyle name="Normal 14 18" xfId="178" xr:uid="{00000000-0005-0000-0000-0000B2000000}"/>
    <cellStyle name="Normal 14 19" xfId="179" xr:uid="{00000000-0005-0000-0000-0000B3000000}"/>
    <cellStyle name="Normal 14 2" xfId="180" xr:uid="{00000000-0005-0000-0000-0000B4000000}"/>
    <cellStyle name="Normal 14 3" xfId="181" xr:uid="{00000000-0005-0000-0000-0000B5000000}"/>
    <cellStyle name="Normal 14 4" xfId="182" xr:uid="{00000000-0005-0000-0000-0000B6000000}"/>
    <cellStyle name="Normal 14 5" xfId="183" xr:uid="{00000000-0005-0000-0000-0000B7000000}"/>
    <cellStyle name="Normal 14 6" xfId="184" xr:uid="{00000000-0005-0000-0000-0000B8000000}"/>
    <cellStyle name="Normal 14 6 2" xfId="185" xr:uid="{00000000-0005-0000-0000-0000B9000000}"/>
    <cellStyle name="Normal 14 7" xfId="186" xr:uid="{00000000-0005-0000-0000-0000BA000000}"/>
    <cellStyle name="Normal 14 8" xfId="187" xr:uid="{00000000-0005-0000-0000-0000BB000000}"/>
    <cellStyle name="Normal 14 9" xfId="188" xr:uid="{00000000-0005-0000-0000-0000BC000000}"/>
    <cellStyle name="Normal 15" xfId="189" xr:uid="{00000000-0005-0000-0000-0000BD000000}"/>
    <cellStyle name="Normal 16" xfId="190" xr:uid="{00000000-0005-0000-0000-0000BE000000}"/>
    <cellStyle name="Normal 17" xfId="191" xr:uid="{00000000-0005-0000-0000-0000BF000000}"/>
    <cellStyle name="Normal 18" xfId="192" xr:uid="{00000000-0005-0000-0000-0000C0000000}"/>
    <cellStyle name="Normal 19" xfId="193" xr:uid="{00000000-0005-0000-0000-0000C1000000}"/>
    <cellStyle name="Normal 2" xfId="194" xr:uid="{00000000-0005-0000-0000-0000C2000000}"/>
    <cellStyle name="Normal 2 2" xfId="195" xr:uid="{00000000-0005-0000-0000-0000C3000000}"/>
    <cellStyle name="Normal 2 2 2" xfId="196" xr:uid="{00000000-0005-0000-0000-0000C4000000}"/>
    <cellStyle name="Normal 2 3" xfId="197" xr:uid="{00000000-0005-0000-0000-0000C5000000}"/>
    <cellStyle name="Normal 2 4" xfId="198" xr:uid="{00000000-0005-0000-0000-0000C6000000}"/>
    <cellStyle name="Normal 2 5" xfId="199" xr:uid="{00000000-0005-0000-0000-0000C7000000}"/>
    <cellStyle name="Normal 20" xfId="200" xr:uid="{00000000-0005-0000-0000-0000C8000000}"/>
    <cellStyle name="Normal 21" xfId="201" xr:uid="{00000000-0005-0000-0000-0000C9000000}"/>
    <cellStyle name="Normal 22" xfId="202" xr:uid="{00000000-0005-0000-0000-0000CA000000}"/>
    <cellStyle name="Normal 23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7" xfId="207" xr:uid="{00000000-0005-0000-0000-0000CF000000}"/>
    <cellStyle name="Normal 28" xfId="208" xr:uid="{00000000-0005-0000-0000-0000D0000000}"/>
    <cellStyle name="Normal 29" xfId="209" xr:uid="{00000000-0005-0000-0000-0000D1000000}"/>
    <cellStyle name="Normal 3" xfId="210" xr:uid="{00000000-0005-0000-0000-0000D2000000}"/>
    <cellStyle name="Normal 3 2" xfId="211" xr:uid="{00000000-0005-0000-0000-0000D3000000}"/>
    <cellStyle name="Normal 3 3" xfId="212" xr:uid="{00000000-0005-0000-0000-0000D4000000}"/>
    <cellStyle name="Normal 30" xfId="213" xr:uid="{00000000-0005-0000-0000-0000D5000000}"/>
    <cellStyle name="Normal 31" xfId="214" xr:uid="{00000000-0005-0000-0000-0000D6000000}"/>
    <cellStyle name="Normal 32" xfId="215" xr:uid="{00000000-0005-0000-0000-0000D7000000}"/>
    <cellStyle name="Normal 33" xfId="216" xr:uid="{00000000-0005-0000-0000-0000D8000000}"/>
    <cellStyle name="Normal 33 2" xfId="217" xr:uid="{00000000-0005-0000-0000-0000D9000000}"/>
    <cellStyle name="Normal 34" xfId="218" xr:uid="{00000000-0005-0000-0000-0000DA000000}"/>
    <cellStyle name="Normal 34 2" xfId="219" xr:uid="{00000000-0005-0000-0000-0000DB000000}"/>
    <cellStyle name="Normal 35" xfId="220" xr:uid="{00000000-0005-0000-0000-0000DC000000}"/>
    <cellStyle name="Normal 35 2" xfId="221" xr:uid="{00000000-0005-0000-0000-0000DD000000}"/>
    <cellStyle name="Normal 35 2 2" xfId="222" xr:uid="{00000000-0005-0000-0000-0000DE000000}"/>
    <cellStyle name="Normal 35 2 2 2" xfId="223" xr:uid="{00000000-0005-0000-0000-0000DF000000}"/>
    <cellStyle name="Normal 35 2 2 3" xfId="224" xr:uid="{00000000-0005-0000-0000-0000E0000000}"/>
    <cellStyle name="Normal 36" xfId="225" xr:uid="{00000000-0005-0000-0000-0000E1000000}"/>
    <cellStyle name="Normal 37" xfId="226" xr:uid="{00000000-0005-0000-0000-0000E2000000}"/>
    <cellStyle name="Normal 38" xfId="227" xr:uid="{00000000-0005-0000-0000-0000E3000000}"/>
    <cellStyle name="Normal 38 2" xfId="228" xr:uid="{00000000-0005-0000-0000-0000E4000000}"/>
    <cellStyle name="Normal 39" xfId="229" xr:uid="{00000000-0005-0000-0000-0000E5000000}"/>
    <cellStyle name="Normal 4" xfId="230" xr:uid="{00000000-0005-0000-0000-0000E6000000}"/>
    <cellStyle name="Normal 4 2" xfId="231" xr:uid="{00000000-0005-0000-0000-0000E7000000}"/>
    <cellStyle name="Normal 40" xfId="232" xr:uid="{00000000-0005-0000-0000-0000E8000000}"/>
    <cellStyle name="Normal 41" xfId="233" xr:uid="{00000000-0005-0000-0000-0000E9000000}"/>
    <cellStyle name="Normal 42" xfId="234" xr:uid="{00000000-0005-0000-0000-0000EA000000}"/>
    <cellStyle name="Normal 43" xfId="235" xr:uid="{00000000-0005-0000-0000-0000EB000000}"/>
    <cellStyle name="Normal 44" xfId="236" xr:uid="{00000000-0005-0000-0000-0000EC000000}"/>
    <cellStyle name="Normal 45" xfId="237" xr:uid="{00000000-0005-0000-0000-0000ED000000}"/>
    <cellStyle name="Normal 5" xfId="238" xr:uid="{00000000-0005-0000-0000-0000EE000000}"/>
    <cellStyle name="Normal 6" xfId="239" xr:uid="{00000000-0005-0000-0000-0000EF000000}"/>
    <cellStyle name="Normal 7" xfId="240" xr:uid="{00000000-0005-0000-0000-0000F0000000}"/>
    <cellStyle name="Normal 8" xfId="241" xr:uid="{00000000-0005-0000-0000-0000F1000000}"/>
    <cellStyle name="Normal 9" xfId="242" xr:uid="{00000000-0005-0000-0000-0000F2000000}"/>
    <cellStyle name="Nota 2" xfId="243" xr:uid="{00000000-0005-0000-0000-0000F3000000}"/>
    <cellStyle name="Note 2" xfId="244" xr:uid="{00000000-0005-0000-0000-0000F4000000}"/>
    <cellStyle name="NUMLINHA" xfId="245" xr:uid="{00000000-0005-0000-0000-0000F5000000}"/>
    <cellStyle name="Output" xfId="246" xr:uid="{00000000-0005-0000-0000-0000F6000000}"/>
    <cellStyle name="Output 2" xfId="247" xr:uid="{00000000-0005-0000-0000-0000F7000000}"/>
    <cellStyle name="Output 3" xfId="248" xr:uid="{00000000-0005-0000-0000-0000F8000000}"/>
    <cellStyle name="Percentagem 2" xfId="249" xr:uid="{00000000-0005-0000-0000-0000F9000000}"/>
    <cellStyle name="Percentagem 2 2" xfId="250" xr:uid="{00000000-0005-0000-0000-0000FA000000}"/>
    <cellStyle name="Percentagem 3" xfId="251" xr:uid="{00000000-0005-0000-0000-0000FB000000}"/>
    <cellStyle name="Percentagem 3 2" xfId="252" xr:uid="{00000000-0005-0000-0000-0000FC000000}"/>
    <cellStyle name="Percentagem 3 3" xfId="253" xr:uid="{00000000-0005-0000-0000-0000FD000000}"/>
    <cellStyle name="QDTITULO" xfId="254" xr:uid="{00000000-0005-0000-0000-0000FE000000}"/>
    <cellStyle name="Saída 2" xfId="255" xr:uid="{00000000-0005-0000-0000-0000FF000000}"/>
    <cellStyle name="Standard_1.4 Crops and Forage" xfId="256" xr:uid="{00000000-0005-0000-0000-000000010000}"/>
    <cellStyle name="Texto de Aviso 2" xfId="257" xr:uid="{00000000-0005-0000-0000-000001010000}"/>
    <cellStyle name="Texto Explicativo 2" xfId="258" xr:uid="{00000000-0005-0000-0000-000002010000}"/>
    <cellStyle name="TITCOLUNA" xfId="259" xr:uid="{00000000-0005-0000-0000-000003010000}"/>
    <cellStyle name="Title" xfId="260" xr:uid="{00000000-0005-0000-0000-000004010000}"/>
    <cellStyle name="Title 2" xfId="261" xr:uid="{00000000-0005-0000-0000-000005010000}"/>
    <cellStyle name="Title 3" xfId="262" xr:uid="{00000000-0005-0000-0000-000006010000}"/>
    <cellStyle name="Título 2" xfId="263" xr:uid="{00000000-0005-0000-0000-000007010000}"/>
    <cellStyle name="Total" xfId="264" builtinId="25" customBuiltin="1"/>
    <cellStyle name="Total 2" xfId="265" xr:uid="{00000000-0005-0000-0000-000009010000}"/>
    <cellStyle name="Verificar Célula 2" xfId="266" xr:uid="{00000000-0005-0000-0000-00000A010000}"/>
    <cellStyle name="WithoutLine" xfId="267" xr:uid="{00000000-0005-0000-0000-00000B010000}"/>
  </cellStyles>
  <dxfs count="0"/>
  <tableStyles count="0" defaultTableStyle="TableStyleMedium9" defaultPivotStyle="PivotStyleLight16"/>
  <colors>
    <mruColors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8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4.85546875" customWidth="1"/>
  </cols>
  <sheetData>
    <row r="1" spans="2:2" ht="25.5" customHeight="1">
      <c r="B1" s="7" t="s">
        <v>6</v>
      </c>
    </row>
    <row r="2" spans="2:2" ht="11.25" customHeight="1">
      <c r="B2" s="83"/>
    </row>
    <row r="3" spans="2:2" ht="18" customHeight="1">
      <c r="B3" s="84" t="s">
        <v>7</v>
      </c>
    </row>
    <row r="4" spans="2:2" ht="18" customHeight="1">
      <c r="B4" s="84" t="s">
        <v>8</v>
      </c>
    </row>
    <row r="5" spans="2:2" ht="18" customHeight="1">
      <c r="B5" s="84" t="s">
        <v>9</v>
      </c>
    </row>
    <row r="6" spans="2:2" ht="18" customHeight="1">
      <c r="B6" s="84" t="s">
        <v>10</v>
      </c>
    </row>
    <row r="7" spans="2:2">
      <c r="B7" s="41"/>
    </row>
    <row r="8" spans="2:2">
      <c r="B8" s="41"/>
    </row>
  </sheetData>
  <hyperlinks>
    <hyperlink ref="B3" location="'Q1'!A1" display="Q1 - ALOJAMENTO TURÍSTICO COLETIVO DA RAM - PRINCIPAIS DADOS ESTATÍSTICOS" xr:uid="{00000000-0004-0000-0000-000000000000}"/>
    <hyperlink ref="B4" location="'Q2'!A1" display="Q2 - HOTELARIA DA RAM - PRINCIPAIS DADOS ESTATÍSTICOS" xr:uid="{00000000-0004-0000-0000-000001000000}"/>
    <hyperlink ref="B6" location="'Q4'!A1" display="Q4 - ALOJAMENTO TURÍSTICO COLETIVO NO PORTO SANTO - PRINCIPAIS DADOS ESTATÍSTICOS" xr:uid="{E9267FD5-C67A-4ACB-A9D3-2ACD2FA8F46C}"/>
    <hyperlink ref="B5" location="'Q3'!A1" display="Q3 - ALOJAMENTO TURÍSTICO COLETIVO NA MADEIRA - PRINCIPAIS DADOS ESTATÍSTICOS" xr:uid="{1216298C-8A1E-46F0-A49A-FB0FA0833F3F}"/>
  </hyperlinks>
  <printOptions horizontalCentered="1"/>
  <pageMargins left="0.47244094488188981" right="0.47244094488188981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24"/>
  <sheetViews>
    <sheetView showGridLines="0" zoomScaleNormal="100" workbookViewId="0">
      <selection activeCell="Q2" sqref="Q2"/>
    </sheetView>
  </sheetViews>
  <sheetFormatPr defaultColWidth="9.140625" defaultRowHeight="9"/>
  <cols>
    <col min="1" max="1" width="6.7109375" style="1" customWidth="1"/>
    <col min="2" max="2" width="26.28515625" style="1" customWidth="1"/>
    <col min="3" max="3" width="10.28515625" style="1" customWidth="1"/>
    <col min="4" max="4" width="11.140625" style="1" customWidth="1"/>
    <col min="5" max="15" width="10.28515625" style="1" customWidth="1"/>
    <col min="16" max="16" width="6.7109375" style="1" customWidth="1"/>
    <col min="17" max="17" width="14" style="1" bestFit="1" customWidth="1"/>
    <col min="18" max="16384" width="9.140625" style="1"/>
  </cols>
  <sheetData>
    <row r="1" spans="2:31" s="4" customFormat="1" ht="18.75" customHeight="1">
      <c r="B1" s="100" t="s">
        <v>11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2:31" s="4" customFormat="1" ht="15" customHeight="1">
      <c r="B2" s="101" t="s">
        <v>12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Q2" s="8" t="s">
        <v>5</v>
      </c>
    </row>
    <row r="3" spans="2:31" ht="15" customHeight="1">
      <c r="B3" s="1" t="s">
        <v>13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31" s="5" customFormat="1" ht="42.75" customHeight="1">
      <c r="B4" s="102" t="s">
        <v>14</v>
      </c>
      <c r="C4" s="103" t="s">
        <v>15</v>
      </c>
      <c r="D4" s="104" t="s">
        <v>16</v>
      </c>
      <c r="E4" s="104"/>
      <c r="F4" s="104"/>
      <c r="G4" s="104" t="s">
        <v>17</v>
      </c>
      <c r="H4" s="104"/>
      <c r="I4" s="104"/>
      <c r="J4" s="104" t="s">
        <v>18</v>
      </c>
      <c r="K4" s="104"/>
      <c r="L4" s="104"/>
      <c r="M4" s="104" t="s">
        <v>19</v>
      </c>
      <c r="N4" s="104"/>
      <c r="O4" s="104"/>
    </row>
    <row r="5" spans="2:31" s="5" customFormat="1" ht="18.75" customHeight="1">
      <c r="B5" s="102"/>
      <c r="C5" s="103"/>
      <c r="D5" s="86" t="s">
        <v>20</v>
      </c>
      <c r="E5" s="86" t="s">
        <v>21</v>
      </c>
      <c r="F5" s="86" t="s">
        <v>22</v>
      </c>
      <c r="G5" s="86" t="s">
        <v>20</v>
      </c>
      <c r="H5" s="86" t="s">
        <v>21</v>
      </c>
      <c r="I5" s="86" t="s">
        <v>22</v>
      </c>
      <c r="J5" s="86" t="s">
        <v>20</v>
      </c>
      <c r="K5" s="86" t="s">
        <v>21</v>
      </c>
      <c r="L5" s="86" t="s">
        <v>22</v>
      </c>
      <c r="M5" s="86" t="s">
        <v>20</v>
      </c>
      <c r="N5" s="86" t="s">
        <v>21</v>
      </c>
      <c r="O5" s="86" t="s">
        <v>22</v>
      </c>
    </row>
    <row r="6" spans="2:31" s="3" customFormat="1" ht="9" customHeight="1">
      <c r="B6" s="38"/>
      <c r="C6" s="39"/>
      <c r="D6" s="39"/>
      <c r="E6" s="40"/>
      <c r="F6" s="40"/>
      <c r="G6" s="4"/>
      <c r="H6" s="4"/>
      <c r="I6" s="4"/>
      <c r="J6" s="4"/>
      <c r="K6" s="4"/>
      <c r="L6" s="4"/>
      <c r="M6" s="4"/>
      <c r="N6" s="4"/>
      <c r="O6" s="4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  <c r="AE6" s="19"/>
    </row>
    <row r="7" spans="2:31" s="3" customFormat="1" ht="15" customHeight="1">
      <c r="B7" s="126" t="s">
        <v>23</v>
      </c>
      <c r="C7" s="127" t="s">
        <v>24</v>
      </c>
      <c r="D7" s="129">
        <v>452526</v>
      </c>
      <c r="E7" s="129">
        <v>476282</v>
      </c>
      <c r="F7" s="130">
        <v>5.2496431144287925</v>
      </c>
      <c r="G7" s="129">
        <v>449523</v>
      </c>
      <c r="H7" s="129">
        <v>473724</v>
      </c>
      <c r="I7" s="130">
        <v>5.3837067291328866</v>
      </c>
      <c r="J7" s="129">
        <v>2047</v>
      </c>
      <c r="K7" s="129">
        <v>1869</v>
      </c>
      <c r="L7" s="130">
        <v>-8.6956521739130483</v>
      </c>
      <c r="M7" s="129">
        <v>956</v>
      </c>
      <c r="N7" s="129">
        <v>689</v>
      </c>
      <c r="O7" s="130">
        <v>-27.92887029288703</v>
      </c>
      <c r="Q7" s="18"/>
      <c r="R7" s="18"/>
      <c r="S7" s="18"/>
      <c r="T7" s="17"/>
      <c r="U7" s="17"/>
      <c r="V7" s="18"/>
      <c r="W7" s="18"/>
      <c r="X7" s="18"/>
      <c r="Y7" s="18"/>
      <c r="Z7" s="18"/>
      <c r="AA7" s="18"/>
      <c r="AB7" s="18"/>
      <c r="AC7" s="18"/>
      <c r="AD7" s="19"/>
      <c r="AE7" s="19"/>
    </row>
    <row r="8" spans="2:31" s="3" customFormat="1" ht="15" customHeight="1">
      <c r="B8" s="56" t="s">
        <v>0</v>
      </c>
      <c r="C8" s="39"/>
      <c r="D8" s="57">
        <v>101035</v>
      </c>
      <c r="E8" s="57">
        <v>108511</v>
      </c>
      <c r="F8" s="58">
        <v>7.3994160439451617</v>
      </c>
      <c r="G8" s="57">
        <v>99427</v>
      </c>
      <c r="H8" s="57">
        <v>107220</v>
      </c>
      <c r="I8" s="58">
        <v>7.8379112313556654</v>
      </c>
      <c r="J8" s="57">
        <v>1502</v>
      </c>
      <c r="K8" s="57">
        <v>1247</v>
      </c>
      <c r="L8" s="58">
        <v>-16.977363515312916</v>
      </c>
      <c r="M8" s="57">
        <v>106</v>
      </c>
      <c r="N8" s="57">
        <v>44</v>
      </c>
      <c r="O8" s="58">
        <v>-58.490566037735846</v>
      </c>
      <c r="Q8" s="18"/>
      <c r="R8" s="18"/>
      <c r="S8" s="18"/>
      <c r="T8" s="17"/>
      <c r="U8" s="17"/>
      <c r="V8" s="18"/>
      <c r="W8" s="18"/>
      <c r="X8" s="18"/>
      <c r="Y8" s="18"/>
      <c r="Z8" s="18"/>
      <c r="AA8" s="18"/>
      <c r="AB8" s="18"/>
      <c r="AC8" s="18"/>
      <c r="AD8" s="19"/>
      <c r="AE8" s="19"/>
    </row>
    <row r="9" spans="2:31" s="3" customFormat="1" ht="15" customHeight="1">
      <c r="B9" s="56" t="s">
        <v>1</v>
      </c>
      <c r="C9" s="39"/>
      <c r="D9" s="57">
        <v>351491</v>
      </c>
      <c r="E9" s="57">
        <v>367771</v>
      </c>
      <c r="F9" s="58">
        <v>4.6316975399085525</v>
      </c>
      <c r="G9" s="57">
        <v>350096</v>
      </c>
      <c r="H9" s="57">
        <v>366504</v>
      </c>
      <c r="I9" s="58">
        <v>4.686714501165401</v>
      </c>
      <c r="J9" s="57">
        <v>545</v>
      </c>
      <c r="K9" s="57">
        <v>622</v>
      </c>
      <c r="L9" s="58">
        <v>14.128440366972473</v>
      </c>
      <c r="M9" s="57">
        <v>850</v>
      </c>
      <c r="N9" s="57">
        <v>645</v>
      </c>
      <c r="O9" s="58">
        <v>-24.117647058823533</v>
      </c>
      <c r="Q9" s="18"/>
      <c r="R9" s="18"/>
      <c r="S9" s="18"/>
      <c r="T9" s="17"/>
      <c r="U9" s="17"/>
      <c r="V9" s="18"/>
      <c r="W9" s="18"/>
      <c r="X9" s="18"/>
      <c r="Y9" s="18"/>
      <c r="Z9" s="18"/>
      <c r="AA9" s="18"/>
      <c r="AB9" s="18"/>
      <c r="AC9" s="18"/>
      <c r="AD9" s="19"/>
      <c r="AE9" s="19"/>
    </row>
    <row r="10" spans="2:31" s="3" customFormat="1" ht="15" customHeight="1">
      <c r="B10" s="126" t="s">
        <v>101</v>
      </c>
      <c r="C10" s="127" t="s">
        <v>24</v>
      </c>
      <c r="D10" s="129">
        <v>512888</v>
      </c>
      <c r="E10" s="129">
        <v>540910</v>
      </c>
      <c r="F10" s="130">
        <v>5.4635709940571875</v>
      </c>
      <c r="G10" s="129">
        <v>509719</v>
      </c>
      <c r="H10" s="129">
        <v>538079</v>
      </c>
      <c r="I10" s="130">
        <v>5.5638498859175378</v>
      </c>
      <c r="J10" s="129">
        <v>2197</v>
      </c>
      <c r="K10" s="129">
        <v>2123</v>
      </c>
      <c r="L10" s="130">
        <v>-3.368229403732359</v>
      </c>
      <c r="M10" s="129">
        <v>972</v>
      </c>
      <c r="N10" s="129">
        <v>708</v>
      </c>
      <c r="O10" s="130">
        <v>-27.160493827160494</v>
      </c>
      <c r="Q10" s="18"/>
      <c r="R10" s="18"/>
      <c r="S10" s="18"/>
      <c r="T10" s="17"/>
      <c r="U10" s="17"/>
      <c r="V10" s="18"/>
      <c r="W10" s="18"/>
      <c r="X10" s="18"/>
      <c r="Y10" s="18"/>
      <c r="Z10" s="18"/>
      <c r="AA10" s="18"/>
      <c r="AB10" s="18"/>
      <c r="AC10" s="18"/>
      <c r="AD10" s="19"/>
      <c r="AE10" s="19"/>
    </row>
    <row r="11" spans="2:31" s="3" customFormat="1" ht="15" customHeight="1">
      <c r="B11" s="56" t="s">
        <v>0</v>
      </c>
      <c r="C11" s="39"/>
      <c r="D11" s="57">
        <v>110094</v>
      </c>
      <c r="E11" s="57">
        <v>121403</v>
      </c>
      <c r="F11" s="58">
        <v>10.272131087979353</v>
      </c>
      <c r="G11" s="57">
        <v>108407</v>
      </c>
      <c r="H11" s="57">
        <v>119925</v>
      </c>
      <c r="I11" s="58">
        <v>10.624775152896039</v>
      </c>
      <c r="J11" s="57">
        <v>1580</v>
      </c>
      <c r="K11" s="57">
        <v>1432</v>
      </c>
      <c r="L11" s="58">
        <v>-9.3670886075949422</v>
      </c>
      <c r="M11" s="57">
        <v>107</v>
      </c>
      <c r="N11" s="57">
        <v>46</v>
      </c>
      <c r="O11" s="58">
        <v>-57.009345794392516</v>
      </c>
      <c r="Q11" s="18"/>
      <c r="R11" s="18"/>
      <c r="S11" s="18"/>
      <c r="T11" s="17"/>
      <c r="U11" s="17"/>
      <c r="V11" s="18"/>
      <c r="W11" s="18"/>
      <c r="X11" s="18"/>
      <c r="Y11" s="18"/>
      <c r="Z11" s="18"/>
      <c r="AA11" s="18"/>
      <c r="AB11" s="18"/>
      <c r="AC11" s="18"/>
      <c r="AD11" s="19"/>
      <c r="AE11" s="19"/>
    </row>
    <row r="12" spans="2:31" s="3" customFormat="1" ht="15" customHeight="1">
      <c r="B12" s="56" t="s">
        <v>1</v>
      </c>
      <c r="C12" s="39"/>
      <c r="D12" s="57">
        <v>402794</v>
      </c>
      <c r="E12" s="57">
        <v>419507</v>
      </c>
      <c r="F12" s="58">
        <v>4.1492673674384362</v>
      </c>
      <c r="G12" s="57">
        <v>401312</v>
      </c>
      <c r="H12" s="57">
        <v>418154</v>
      </c>
      <c r="I12" s="58">
        <v>4.1967347101506958</v>
      </c>
      <c r="J12" s="57">
        <v>617</v>
      </c>
      <c r="K12" s="57">
        <v>691</v>
      </c>
      <c r="L12" s="58">
        <v>11.993517017828204</v>
      </c>
      <c r="M12" s="57">
        <v>865</v>
      </c>
      <c r="N12" s="57">
        <v>662</v>
      </c>
      <c r="O12" s="58">
        <v>-23.468208092485554</v>
      </c>
      <c r="Q12" s="18"/>
      <c r="R12" s="18"/>
      <c r="S12" s="18"/>
      <c r="T12" s="17"/>
      <c r="U12" s="17"/>
      <c r="V12" s="18"/>
      <c r="W12" s="18"/>
      <c r="X12" s="18"/>
      <c r="Y12" s="18"/>
      <c r="Z12" s="18"/>
      <c r="AA12" s="18"/>
      <c r="AB12" s="18"/>
      <c r="AC12" s="18"/>
      <c r="AD12" s="19"/>
      <c r="AE12" s="19"/>
    </row>
    <row r="13" spans="2:31" s="3" customFormat="1" ht="15" customHeight="1">
      <c r="B13" s="126" t="s">
        <v>25</v>
      </c>
      <c r="C13" s="127" t="s">
        <v>24</v>
      </c>
      <c r="D13" s="131">
        <v>2416640</v>
      </c>
      <c r="E13" s="131">
        <v>2594078</v>
      </c>
      <c r="F13" s="130">
        <v>7.3423430879237195</v>
      </c>
      <c r="G13" s="131">
        <v>2408186</v>
      </c>
      <c r="H13" s="131">
        <v>2586302</v>
      </c>
      <c r="I13" s="130">
        <v>7.3962725470540835</v>
      </c>
      <c r="J13" s="131">
        <v>6294</v>
      </c>
      <c r="K13" s="131">
        <v>6016</v>
      </c>
      <c r="L13" s="130">
        <v>-4.4169049888783007</v>
      </c>
      <c r="M13" s="131">
        <v>2160</v>
      </c>
      <c r="N13" s="131">
        <v>1760</v>
      </c>
      <c r="O13" s="130">
        <v>-18.518518518518523</v>
      </c>
      <c r="Q13" s="18"/>
      <c r="R13" s="18"/>
      <c r="S13" s="18"/>
      <c r="T13" s="17"/>
      <c r="U13" s="17"/>
      <c r="V13" s="18"/>
      <c r="W13" s="18"/>
      <c r="X13" s="18"/>
      <c r="Y13" s="18"/>
      <c r="Z13" s="18"/>
      <c r="AA13" s="18"/>
      <c r="AB13" s="18"/>
      <c r="AC13" s="18"/>
      <c r="AD13" s="19"/>
      <c r="AE13" s="19"/>
    </row>
    <row r="14" spans="2:31" s="5" customFormat="1" ht="15" customHeight="1">
      <c r="B14" s="56" t="s">
        <v>0</v>
      </c>
      <c r="C14" s="39"/>
      <c r="D14" s="57">
        <v>333842</v>
      </c>
      <c r="E14" s="57">
        <v>402335</v>
      </c>
      <c r="F14" s="58">
        <v>20.516591681094653</v>
      </c>
      <c r="G14" s="57">
        <v>329613</v>
      </c>
      <c r="H14" s="57">
        <v>398880</v>
      </c>
      <c r="I14" s="58">
        <v>21.014644446669273</v>
      </c>
      <c r="J14" s="57">
        <v>3998</v>
      </c>
      <c r="K14" s="57">
        <v>3332</v>
      </c>
      <c r="L14" s="58">
        <v>-16.658329164582288</v>
      </c>
      <c r="M14" s="57">
        <v>231</v>
      </c>
      <c r="N14" s="57">
        <v>123</v>
      </c>
      <c r="O14" s="58">
        <v>-46.753246753246756</v>
      </c>
      <c r="Q14" s="18"/>
      <c r="R14" s="18"/>
      <c r="S14" s="18"/>
      <c r="T14" s="17"/>
      <c r="U14" s="17"/>
      <c r="V14" s="18"/>
      <c r="W14" s="18"/>
      <c r="X14" s="18"/>
      <c r="Y14" s="18"/>
      <c r="Z14" s="18"/>
      <c r="AA14" s="18"/>
      <c r="AB14" s="18"/>
      <c r="AC14" s="18"/>
      <c r="AD14" s="19"/>
      <c r="AE14" s="19"/>
    </row>
    <row r="15" spans="2:31" s="5" customFormat="1" ht="15" customHeight="1">
      <c r="B15" s="56" t="s">
        <v>1</v>
      </c>
      <c r="C15" s="39"/>
      <c r="D15" s="59">
        <v>2082798</v>
      </c>
      <c r="E15" s="59">
        <v>2191743</v>
      </c>
      <c r="F15" s="58">
        <v>5.2307040817208383</v>
      </c>
      <c r="G15" s="59">
        <v>2078573</v>
      </c>
      <c r="H15" s="59">
        <v>2187422</v>
      </c>
      <c r="I15" s="58">
        <v>5.2367176904539736</v>
      </c>
      <c r="J15" s="57">
        <v>2296</v>
      </c>
      <c r="K15" s="57">
        <v>2684</v>
      </c>
      <c r="L15" s="58">
        <v>16.898954703832757</v>
      </c>
      <c r="M15" s="57">
        <v>1929</v>
      </c>
      <c r="N15" s="57">
        <v>1637</v>
      </c>
      <c r="O15" s="58">
        <v>-15.137376879212027</v>
      </c>
      <c r="Q15" s="18"/>
      <c r="R15" s="18"/>
      <c r="S15" s="18"/>
      <c r="T15" s="17"/>
      <c r="U15" s="17"/>
      <c r="V15" s="18"/>
      <c r="W15" s="18"/>
      <c r="X15" s="18"/>
      <c r="Y15" s="18"/>
      <c r="Z15" s="18"/>
      <c r="AA15" s="18"/>
      <c r="AB15" s="18"/>
      <c r="AC15" s="18"/>
      <c r="AD15" s="19"/>
      <c r="AE15" s="19"/>
    </row>
    <row r="16" spans="2:31" s="5" customFormat="1" ht="15" customHeight="1">
      <c r="B16" s="126" t="s">
        <v>26</v>
      </c>
      <c r="C16" s="128" t="s">
        <v>27</v>
      </c>
      <c r="D16" s="132">
        <v>4.7118279234452745</v>
      </c>
      <c r="E16" s="132">
        <v>4.7957663936699264</v>
      </c>
      <c r="F16" s="133">
        <v>1.7814417586641484</v>
      </c>
      <c r="G16" s="132">
        <v>4.7245364602849804</v>
      </c>
      <c r="H16" s="132">
        <v>4.806546994028758</v>
      </c>
      <c r="I16" s="133">
        <v>1.7358429643451245</v>
      </c>
      <c r="J16" s="132">
        <v>2.8648156577150661</v>
      </c>
      <c r="K16" s="132">
        <v>2.8337258596325956</v>
      </c>
      <c r="L16" s="133">
        <v>-1.0852285730407973</v>
      </c>
      <c r="M16" s="132">
        <v>2.2222222222222223</v>
      </c>
      <c r="N16" s="132">
        <v>2.4858757062146895</v>
      </c>
      <c r="O16" s="133">
        <v>11.86440677966103</v>
      </c>
      <c r="Q16" s="18"/>
      <c r="R16" s="18"/>
      <c r="S16" s="18"/>
      <c r="T16" s="17"/>
      <c r="U16" s="17"/>
      <c r="V16" s="18"/>
      <c r="W16" s="18"/>
      <c r="X16" s="18"/>
      <c r="Y16" s="18"/>
      <c r="Z16" s="18"/>
      <c r="AA16" s="18"/>
      <c r="AB16" s="18"/>
      <c r="AC16" s="18"/>
      <c r="AD16" s="19"/>
      <c r="AE16" s="19"/>
    </row>
    <row r="17" spans="2:31" s="3" customFormat="1" ht="15" customHeight="1">
      <c r="B17" s="56" t="s">
        <v>0</v>
      </c>
      <c r="C17" s="60"/>
      <c r="D17" s="61">
        <v>3.0323360037785894</v>
      </c>
      <c r="E17" s="61">
        <v>3.3140449577028575</v>
      </c>
      <c r="F17" s="62">
        <v>9.2901628834413774</v>
      </c>
      <c r="G17" s="61">
        <v>3.0405139889490531</v>
      </c>
      <c r="H17" s="61">
        <v>3.3260787992495309</v>
      </c>
      <c r="I17" s="62">
        <v>9.3919913323333493</v>
      </c>
      <c r="J17" s="61">
        <v>2.5303797468354432</v>
      </c>
      <c r="K17" s="61">
        <v>2.3268156424581004</v>
      </c>
      <c r="L17" s="62">
        <v>-8.0448045251676259</v>
      </c>
      <c r="M17" s="61">
        <v>2.1588785046728973</v>
      </c>
      <c r="N17" s="61">
        <v>2.6739130434782608</v>
      </c>
      <c r="O17" s="62">
        <v>23.856578204404279</v>
      </c>
      <c r="Q17" s="18"/>
      <c r="R17" s="18"/>
      <c r="S17" s="18"/>
      <c r="T17" s="17"/>
      <c r="U17" s="17"/>
      <c r="V17" s="18"/>
      <c r="W17" s="18"/>
      <c r="X17" s="18"/>
      <c r="Y17" s="18"/>
      <c r="Z17" s="18"/>
      <c r="AA17" s="18"/>
      <c r="AB17" s="18"/>
      <c r="AC17" s="18"/>
      <c r="AD17" s="19"/>
      <c r="AE17" s="19"/>
    </row>
    <row r="18" spans="2:31" s="3" customFormat="1" ht="15" customHeight="1">
      <c r="B18" s="56" t="s">
        <v>1</v>
      </c>
      <c r="C18" s="60"/>
      <c r="D18" s="61">
        <v>5.1708764281493762</v>
      </c>
      <c r="E18" s="61">
        <v>5.2245683623872781</v>
      </c>
      <c r="F18" s="62">
        <v>1.038352685158217</v>
      </c>
      <c r="G18" s="61">
        <v>5.1794439239295116</v>
      </c>
      <c r="H18" s="61">
        <v>5.2311397236424861</v>
      </c>
      <c r="I18" s="62">
        <v>0.99809555759711177</v>
      </c>
      <c r="J18" s="61">
        <v>3.7212317666126418</v>
      </c>
      <c r="K18" s="61">
        <v>3.8842257597684515</v>
      </c>
      <c r="L18" s="62">
        <v>4.3801086139866996</v>
      </c>
      <c r="M18" s="61">
        <v>2.2300578034682079</v>
      </c>
      <c r="N18" s="61">
        <v>2.4728096676737161</v>
      </c>
      <c r="O18" s="62">
        <v>10.885451660848355</v>
      </c>
      <c r="Q18" s="18"/>
      <c r="R18" s="18"/>
      <c r="S18" s="18"/>
      <c r="T18" s="17"/>
      <c r="U18" s="17"/>
      <c r="V18" s="18"/>
      <c r="W18" s="18"/>
      <c r="X18" s="18"/>
      <c r="Y18" s="18"/>
      <c r="Z18" s="18"/>
      <c r="AA18" s="18"/>
      <c r="AB18" s="18"/>
      <c r="AC18" s="18"/>
      <c r="AD18" s="19"/>
      <c r="AE18" s="19"/>
    </row>
    <row r="19" spans="2:31" s="3" customFormat="1" ht="9" customHeight="1">
      <c r="Q19" s="18"/>
      <c r="R19" s="18"/>
      <c r="S19" s="18"/>
      <c r="T19" s="17"/>
      <c r="U19" s="17"/>
      <c r="V19" s="18"/>
      <c r="W19" s="18"/>
      <c r="X19" s="18"/>
      <c r="Y19" s="18"/>
      <c r="Z19" s="18"/>
      <c r="AA19" s="18"/>
      <c r="AB19" s="18"/>
      <c r="AC19" s="18"/>
      <c r="AD19" s="19"/>
      <c r="AE19" s="19"/>
    </row>
    <row r="20" spans="2:31" s="3" customFormat="1" ht="3" customHeight="1"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Q20" s="18"/>
      <c r="R20" s="18"/>
      <c r="S20" s="18"/>
      <c r="T20" s="17"/>
      <c r="U20" s="17"/>
      <c r="V20" s="18"/>
      <c r="W20" s="18"/>
      <c r="X20" s="18"/>
      <c r="Y20" s="18"/>
      <c r="Z20" s="18"/>
      <c r="AA20" s="18"/>
      <c r="AB20" s="18"/>
      <c r="AC20" s="18"/>
      <c r="AD20" s="19"/>
      <c r="AE20" s="19"/>
    </row>
    <row r="21" spans="2:31" s="3" customFormat="1" ht="15" customHeight="1">
      <c r="B21" s="98" t="s">
        <v>28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Q21" s="18"/>
      <c r="R21" s="18"/>
      <c r="S21" s="18"/>
      <c r="T21" s="17"/>
      <c r="U21" s="17"/>
      <c r="V21" s="18"/>
      <c r="W21" s="18"/>
      <c r="X21" s="18"/>
      <c r="Y21" s="18"/>
      <c r="Z21" s="18"/>
      <c r="AA21" s="18"/>
      <c r="AB21" s="18"/>
      <c r="AC21" s="18"/>
      <c r="AD21" s="19"/>
      <c r="AE21" s="19"/>
    </row>
    <row r="22" spans="2:31" s="3" customFormat="1" ht="13.15" customHeight="1">
      <c r="B22" s="99" t="s">
        <v>29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Q22" s="18"/>
      <c r="R22" s="18"/>
      <c r="S22" s="18"/>
      <c r="T22" s="17"/>
      <c r="U22" s="17"/>
      <c r="V22" s="18"/>
      <c r="W22" s="18"/>
      <c r="X22" s="18"/>
      <c r="Y22" s="18"/>
      <c r="Z22" s="18"/>
      <c r="AA22" s="18"/>
      <c r="AB22" s="18"/>
      <c r="AC22" s="18"/>
      <c r="AD22" s="19"/>
      <c r="AE22" s="19"/>
    </row>
    <row r="23" spans="2:31" s="3" customFormat="1" ht="13.15" customHeight="1">
      <c r="B23" s="99" t="s">
        <v>30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Q23" s="18"/>
      <c r="R23" s="18"/>
      <c r="S23" s="18"/>
      <c r="T23" s="17"/>
      <c r="U23" s="17"/>
      <c r="V23" s="18"/>
      <c r="W23" s="18"/>
      <c r="X23" s="18"/>
      <c r="Y23" s="18"/>
      <c r="Z23" s="18"/>
      <c r="AA23" s="18"/>
      <c r="AB23" s="18"/>
      <c r="AC23" s="18"/>
      <c r="AD23" s="19"/>
      <c r="AE23" s="19"/>
    </row>
    <row r="24" spans="2:31" s="3" customFormat="1" ht="13.15" customHeight="1">
      <c r="B24" s="99" t="s">
        <v>31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Q24" s="18"/>
      <c r="R24" s="18"/>
      <c r="S24" s="18"/>
      <c r="T24" s="17"/>
      <c r="U24" s="17"/>
      <c r="V24" s="18"/>
      <c r="W24" s="18"/>
      <c r="X24" s="18"/>
      <c r="Y24" s="18"/>
      <c r="Z24" s="18"/>
      <c r="AA24" s="18"/>
      <c r="AB24" s="18"/>
      <c r="AC24" s="18"/>
      <c r="AD24" s="19"/>
      <c r="AE24" s="19"/>
    </row>
  </sheetData>
  <mergeCells count="12">
    <mergeCell ref="B21:O21"/>
    <mergeCell ref="B22:O22"/>
    <mergeCell ref="B23:O23"/>
    <mergeCell ref="B24:O24"/>
    <mergeCell ref="B1:O1"/>
    <mergeCell ref="B2:O2"/>
    <mergeCell ref="B4:B5"/>
    <mergeCell ref="C4:C5"/>
    <mergeCell ref="D4:F4"/>
    <mergeCell ref="G4:I4"/>
    <mergeCell ref="J4:L4"/>
    <mergeCell ref="M4:O4"/>
  </mergeCells>
  <hyperlinks>
    <hyperlink ref="Q2" location="Indice!A1" tooltip="(voltar ao índice)" display="Indice!A1" xr:uid="{CEC0F545-1CC5-483E-8F43-7EE100C1FDE4}"/>
  </hyperlinks>
  <printOptions horizontalCentered="1"/>
  <pageMargins left="7.874015748031496E-2" right="7.874015748031496E-2" top="0.6692913385826772" bottom="7.874015748031496E-2" header="0" footer="0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34"/>
  <sheetViews>
    <sheetView showGridLines="0" zoomScaleNormal="100" workbookViewId="0">
      <selection activeCell="P2" sqref="P2"/>
    </sheetView>
  </sheetViews>
  <sheetFormatPr defaultColWidth="9.140625" defaultRowHeight="9"/>
  <cols>
    <col min="1" max="1" width="6.7109375" style="1" customWidth="1"/>
    <col min="2" max="2" width="41.5703125" style="1" customWidth="1"/>
    <col min="3" max="4" width="7.7109375" style="1" customWidth="1"/>
    <col min="5" max="5" width="8.140625" style="1" customWidth="1"/>
    <col min="6" max="7" width="7.7109375" style="1" customWidth="1"/>
    <col min="8" max="8" width="8.140625" style="1" customWidth="1"/>
    <col min="9" max="10" width="7.7109375" style="1" customWidth="1"/>
    <col min="11" max="11" width="8.140625" style="1" customWidth="1"/>
    <col min="12" max="13" width="7.7109375" style="1" customWidth="1"/>
    <col min="14" max="14" width="8.140625" style="1" customWidth="1"/>
    <col min="15" max="15" width="6.7109375" style="1" customWidth="1"/>
    <col min="16" max="16" width="14" style="1" bestFit="1" customWidth="1"/>
    <col min="17" max="16384" width="9.140625" style="1"/>
  </cols>
  <sheetData>
    <row r="1" spans="2:16" s="4" customFormat="1" ht="18.75" customHeight="1">
      <c r="B1" s="100" t="s">
        <v>32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2:16" s="4" customFormat="1" ht="15" customHeight="1">
      <c r="B2" s="101" t="s">
        <v>12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P2" s="8" t="s">
        <v>5</v>
      </c>
    </row>
    <row r="3" spans="2:16" ht="15" customHeight="1">
      <c r="B3" s="36" t="s">
        <v>13</v>
      </c>
      <c r="C3" s="4"/>
      <c r="D3" s="4"/>
      <c r="E3" s="4"/>
      <c r="F3" s="4"/>
      <c r="G3" s="4"/>
      <c r="H3" s="4"/>
      <c r="I3" s="42"/>
      <c r="J3" s="4"/>
      <c r="K3" s="4"/>
      <c r="L3" s="42"/>
      <c r="M3" s="4"/>
      <c r="N3" s="4"/>
    </row>
    <row r="4" spans="2:16" s="5" customFormat="1" ht="22.5" customHeight="1">
      <c r="B4" s="105" t="s">
        <v>33</v>
      </c>
      <c r="C4" s="106" t="s">
        <v>34</v>
      </c>
      <c r="D4" s="106"/>
      <c r="E4" s="106"/>
      <c r="F4" s="106" t="s">
        <v>100</v>
      </c>
      <c r="G4" s="106"/>
      <c r="H4" s="106"/>
      <c r="I4" s="106" t="s">
        <v>35</v>
      </c>
      <c r="J4" s="106"/>
      <c r="K4" s="106"/>
      <c r="L4" s="106" t="s">
        <v>26</v>
      </c>
      <c r="M4" s="106"/>
      <c r="N4" s="106"/>
    </row>
    <row r="5" spans="2:16" s="3" customFormat="1" ht="22.5" customHeight="1">
      <c r="B5" s="105"/>
      <c r="C5" s="87" t="s">
        <v>20</v>
      </c>
      <c r="D5" s="87" t="s">
        <v>21</v>
      </c>
      <c r="E5" s="88" t="s">
        <v>36</v>
      </c>
      <c r="F5" s="87" t="str">
        <f>C5</f>
        <v>1.ºT-24 Po</v>
      </c>
      <c r="G5" s="87" t="str">
        <f>D5</f>
        <v>1.ºT-25 Pe</v>
      </c>
      <c r="H5" s="88" t="s">
        <v>36</v>
      </c>
      <c r="I5" s="87" t="str">
        <f>+F5</f>
        <v>1.ºT-24 Po</v>
      </c>
      <c r="J5" s="87" t="str">
        <f>+G5</f>
        <v>1.ºT-25 Pe</v>
      </c>
      <c r="K5" s="88" t="s">
        <v>36</v>
      </c>
      <c r="L5" s="87" t="str">
        <f>+I5</f>
        <v>1.ºT-24 Po</v>
      </c>
      <c r="M5" s="87" t="str">
        <f>+J5</f>
        <v>1.ºT-25 Pe</v>
      </c>
      <c r="N5" s="88" t="s">
        <v>36</v>
      </c>
    </row>
    <row r="6" spans="2:16" s="3" customFormat="1" ht="13.5" customHeight="1">
      <c r="B6" s="105"/>
      <c r="C6" s="107" t="s">
        <v>37</v>
      </c>
      <c r="D6" s="107"/>
      <c r="E6" s="89" t="s">
        <v>38</v>
      </c>
      <c r="F6" s="107" t="s">
        <v>37</v>
      </c>
      <c r="G6" s="107"/>
      <c r="H6" s="89" t="s">
        <v>38</v>
      </c>
      <c r="I6" s="107" t="s">
        <v>37</v>
      </c>
      <c r="J6" s="107"/>
      <c r="K6" s="89" t="s">
        <v>38</v>
      </c>
      <c r="L6" s="107" t="s">
        <v>37</v>
      </c>
      <c r="M6" s="107"/>
      <c r="N6" s="89" t="s">
        <v>38</v>
      </c>
    </row>
    <row r="7" spans="2:16" s="3" customFormat="1" ht="15" customHeight="1">
      <c r="B7" s="5"/>
      <c r="C7" s="43"/>
      <c r="D7" s="43"/>
      <c r="E7" s="43"/>
      <c r="F7" s="43"/>
      <c r="G7" s="43"/>
      <c r="H7" s="43"/>
      <c r="I7" s="44"/>
      <c r="J7" s="43"/>
      <c r="K7" s="43"/>
      <c r="L7" s="44"/>
      <c r="M7" s="43"/>
      <c r="N7" s="43"/>
    </row>
    <row r="8" spans="2:16" s="3" customFormat="1" ht="15" customHeight="1">
      <c r="B8" s="45" t="s">
        <v>39</v>
      </c>
      <c r="C8" s="46">
        <v>449523</v>
      </c>
      <c r="D8" s="46">
        <v>473724</v>
      </c>
      <c r="E8" s="35">
        <v>5.3837067291328866</v>
      </c>
      <c r="F8" s="46">
        <v>509719</v>
      </c>
      <c r="G8" s="46">
        <v>538079</v>
      </c>
      <c r="H8" s="35">
        <v>5.5638498859175378</v>
      </c>
      <c r="I8" s="46">
        <v>2408186</v>
      </c>
      <c r="J8" s="46">
        <v>2586302</v>
      </c>
      <c r="K8" s="35">
        <v>7.3962725470540835</v>
      </c>
      <c r="L8" s="12">
        <v>4.7245364602849804</v>
      </c>
      <c r="M8" s="12">
        <v>4.806546994028758</v>
      </c>
      <c r="N8" s="35">
        <v>1.7358429643451245</v>
      </c>
    </row>
    <row r="9" spans="2:16" s="3" customFormat="1" ht="15" customHeight="1">
      <c r="B9" s="47" t="s">
        <v>40</v>
      </c>
      <c r="C9" s="11">
        <v>312119</v>
      </c>
      <c r="D9" s="11">
        <v>320846</v>
      </c>
      <c r="E9" s="48">
        <v>2.7960489428711544</v>
      </c>
      <c r="F9" s="11">
        <v>361929</v>
      </c>
      <c r="G9" s="11">
        <v>372737</v>
      </c>
      <c r="H9" s="48">
        <v>2.9862210544056911</v>
      </c>
      <c r="I9" s="11">
        <v>1732450</v>
      </c>
      <c r="J9" s="11">
        <v>1821075</v>
      </c>
      <c r="K9" s="48">
        <v>5.1155877514502679</v>
      </c>
      <c r="L9" s="12">
        <v>4.7867123109781202</v>
      </c>
      <c r="M9" s="12">
        <v>4.885683471187459</v>
      </c>
      <c r="N9" s="48">
        <v>2.0676229064853668</v>
      </c>
    </row>
    <row r="10" spans="2:16" s="3" customFormat="1" ht="15" customHeight="1">
      <c r="B10" s="9" t="s">
        <v>41</v>
      </c>
      <c r="C10" s="49">
        <v>230404</v>
      </c>
      <c r="D10" s="49">
        <v>239459</v>
      </c>
      <c r="E10" s="48">
        <v>3.9300532976858094</v>
      </c>
      <c r="F10" s="49">
        <v>264608</v>
      </c>
      <c r="G10" s="49">
        <v>275401</v>
      </c>
      <c r="H10" s="48">
        <v>4.078863828758017</v>
      </c>
      <c r="I10" s="49">
        <v>1203765</v>
      </c>
      <c r="J10" s="49">
        <v>1296689</v>
      </c>
      <c r="K10" s="48">
        <v>7.7194469020116063</v>
      </c>
      <c r="L10" s="12">
        <v>4.5492388741081147</v>
      </c>
      <c r="M10" s="12">
        <v>4.7083670720149895</v>
      </c>
      <c r="N10" s="48">
        <v>3.497908162452168</v>
      </c>
    </row>
    <row r="11" spans="2:16" s="3" customFormat="1" ht="15" customHeight="1">
      <c r="B11" s="10" t="s">
        <v>42</v>
      </c>
      <c r="C11" s="50">
        <v>70355</v>
      </c>
      <c r="D11" s="50">
        <v>83020</v>
      </c>
      <c r="E11" s="48">
        <v>18.001563499395921</v>
      </c>
      <c r="F11" s="50">
        <v>81317</v>
      </c>
      <c r="G11" s="50">
        <v>94865</v>
      </c>
      <c r="H11" s="48">
        <v>16.660722850080557</v>
      </c>
      <c r="I11" s="50">
        <v>375603</v>
      </c>
      <c r="J11" s="50">
        <v>464547</v>
      </c>
      <c r="K11" s="48">
        <v>23.68032204215622</v>
      </c>
      <c r="L11" s="12">
        <v>4.6189972576460026</v>
      </c>
      <c r="M11" s="12">
        <v>4.8969272123543988</v>
      </c>
      <c r="N11" s="48">
        <v>6.0171058609815864</v>
      </c>
    </row>
    <row r="12" spans="2:16" s="3" customFormat="1" ht="15" customHeight="1">
      <c r="B12" s="10" t="s">
        <v>43</v>
      </c>
      <c r="C12" s="50">
        <v>126407</v>
      </c>
      <c r="D12" s="50">
        <v>122240</v>
      </c>
      <c r="E12" s="48">
        <v>-3.2964946561503727</v>
      </c>
      <c r="F12" s="50">
        <v>146845</v>
      </c>
      <c r="G12" s="50">
        <v>142965</v>
      </c>
      <c r="H12" s="48">
        <v>-2.6422418196057063</v>
      </c>
      <c r="I12" s="50">
        <v>704737</v>
      </c>
      <c r="J12" s="50">
        <v>704618</v>
      </c>
      <c r="K12" s="48">
        <v>-1.6885731840388107E-2</v>
      </c>
      <c r="L12" s="12">
        <v>4.7991896217099663</v>
      </c>
      <c r="M12" s="12">
        <v>4.9286049032980097</v>
      </c>
      <c r="N12" s="48">
        <v>2.6966069646969348</v>
      </c>
    </row>
    <row r="13" spans="2:16" s="5" customFormat="1" ht="15" customHeight="1">
      <c r="B13" s="10" t="s">
        <v>44</v>
      </c>
      <c r="C13" s="50">
        <v>27818</v>
      </c>
      <c r="D13" s="50">
        <v>28179</v>
      </c>
      <c r="E13" s="48">
        <v>1.2977209001366008</v>
      </c>
      <c r="F13" s="50">
        <v>30241</v>
      </c>
      <c r="G13" s="50">
        <v>31075</v>
      </c>
      <c r="H13" s="48">
        <v>2.7578453093482391</v>
      </c>
      <c r="I13" s="50">
        <v>103983</v>
      </c>
      <c r="J13" s="50">
        <v>107894</v>
      </c>
      <c r="K13" s="48">
        <v>3.7611917332641021</v>
      </c>
      <c r="L13" s="12">
        <v>3.4384775635726332</v>
      </c>
      <c r="M13" s="12">
        <v>3.472051488334674</v>
      </c>
      <c r="N13" s="48">
        <v>0.97641831715653549</v>
      </c>
    </row>
    <row r="14" spans="2:16" s="5" customFormat="1" ht="15" customHeight="1">
      <c r="B14" s="10" t="s">
        <v>45</v>
      </c>
      <c r="C14" s="50">
        <v>5824</v>
      </c>
      <c r="D14" s="50">
        <v>6020</v>
      </c>
      <c r="E14" s="48">
        <v>3.3653846153846256</v>
      </c>
      <c r="F14" s="50">
        <v>6205</v>
      </c>
      <c r="G14" s="50">
        <v>6496</v>
      </c>
      <c r="H14" s="48">
        <v>4.6897663174858994</v>
      </c>
      <c r="I14" s="50">
        <v>19442</v>
      </c>
      <c r="J14" s="50">
        <v>19630</v>
      </c>
      <c r="K14" s="48">
        <v>0.96697870589446122</v>
      </c>
      <c r="L14" s="12">
        <v>3.1332796132151493</v>
      </c>
      <c r="M14" s="12">
        <v>3.0218596059113301</v>
      </c>
      <c r="N14" s="48">
        <v>-3.556018646848047</v>
      </c>
    </row>
    <row r="15" spans="2:16" s="5" customFormat="1" ht="15" customHeight="1">
      <c r="B15" s="6"/>
      <c r="C15" s="50"/>
      <c r="D15" s="50"/>
      <c r="E15" s="48"/>
      <c r="F15" s="50"/>
      <c r="G15" s="50"/>
      <c r="H15" s="48"/>
      <c r="I15" s="50"/>
      <c r="J15" s="50"/>
      <c r="K15" s="48"/>
      <c r="L15" s="12"/>
      <c r="M15" s="12"/>
      <c r="N15" s="48"/>
    </row>
    <row r="16" spans="2:16" s="3" customFormat="1" ht="15" customHeight="1">
      <c r="B16" s="9" t="s">
        <v>46</v>
      </c>
      <c r="C16" s="50">
        <v>66243</v>
      </c>
      <c r="D16" s="50">
        <v>61593</v>
      </c>
      <c r="E16" s="48">
        <v>-7.0196096191295627</v>
      </c>
      <c r="F16" s="50">
        <v>78993</v>
      </c>
      <c r="G16" s="50">
        <v>74373</v>
      </c>
      <c r="H16" s="48">
        <v>-5.848619497930196</v>
      </c>
      <c r="I16" s="50">
        <v>435365</v>
      </c>
      <c r="J16" s="50">
        <v>408083</v>
      </c>
      <c r="K16" s="48">
        <v>-6.2664660687009714</v>
      </c>
      <c r="L16" s="12">
        <v>5.511437722329827</v>
      </c>
      <c r="M16" s="12">
        <v>5.4869778010837269</v>
      </c>
      <c r="N16" s="48">
        <v>-0.44380291456437293</v>
      </c>
    </row>
    <row r="17" spans="2:14" s="3" customFormat="1" ht="15" customHeight="1">
      <c r="B17" s="10" t="s">
        <v>47</v>
      </c>
      <c r="C17" s="50">
        <v>3268</v>
      </c>
      <c r="D17" s="50">
        <v>3160</v>
      </c>
      <c r="E17" s="48">
        <v>-3.3047735618115026</v>
      </c>
      <c r="F17" s="50">
        <v>4003</v>
      </c>
      <c r="G17" s="50">
        <v>4053</v>
      </c>
      <c r="H17" s="48">
        <v>1.2490632025980553</v>
      </c>
      <c r="I17" s="50">
        <v>26962</v>
      </c>
      <c r="J17" s="50">
        <v>25796</v>
      </c>
      <c r="K17" s="48">
        <v>-4.3246049996291109</v>
      </c>
      <c r="L17" s="12">
        <v>6.735448413689733</v>
      </c>
      <c r="M17" s="12">
        <v>6.3646681470515665</v>
      </c>
      <c r="N17" s="48">
        <v>-5.5049084168555034</v>
      </c>
    </row>
    <row r="18" spans="2:14" s="3" customFormat="1" ht="15" customHeight="1">
      <c r="B18" s="10" t="s">
        <v>43</v>
      </c>
      <c r="C18" s="50">
        <v>46213</v>
      </c>
      <c r="D18" s="50">
        <v>42228</v>
      </c>
      <c r="E18" s="48">
        <v>-8.6231147079826052</v>
      </c>
      <c r="F18" s="50">
        <v>55756</v>
      </c>
      <c r="G18" s="50">
        <v>51828</v>
      </c>
      <c r="H18" s="48">
        <v>-7.0449817060047382</v>
      </c>
      <c r="I18" s="50">
        <v>319332</v>
      </c>
      <c r="J18" s="50">
        <v>297122</v>
      </c>
      <c r="K18" s="48">
        <v>-6.9551438628136282</v>
      </c>
      <c r="L18" s="12">
        <v>5.7273118588134011</v>
      </c>
      <c r="M18" s="12">
        <v>5.7328471096704483</v>
      </c>
      <c r="N18" s="48">
        <v>9.664657684964606E-2</v>
      </c>
    </row>
    <row r="19" spans="2:14" s="3" customFormat="1" ht="15" customHeight="1">
      <c r="B19" s="10" t="s">
        <v>44</v>
      </c>
      <c r="C19" s="50">
        <v>16762</v>
      </c>
      <c r="D19" s="50">
        <v>16205</v>
      </c>
      <c r="E19" s="48">
        <v>-3.3229924829972557</v>
      </c>
      <c r="F19" s="50">
        <v>19234</v>
      </c>
      <c r="G19" s="50">
        <v>18492</v>
      </c>
      <c r="H19" s="48">
        <v>-3.8577518976811942</v>
      </c>
      <c r="I19" s="50">
        <v>89071</v>
      </c>
      <c r="J19" s="50">
        <v>85165</v>
      </c>
      <c r="K19" s="48">
        <v>-4.3852656869239119</v>
      </c>
      <c r="L19" s="12">
        <v>4.6309140064469165</v>
      </c>
      <c r="M19" s="12">
        <v>4.6055050832792555</v>
      </c>
      <c r="N19" s="48">
        <v>-0.54868052251214605</v>
      </c>
    </row>
    <row r="20" spans="2:14" s="3" customFormat="1" ht="15" customHeight="1">
      <c r="B20" s="9"/>
      <c r="C20" s="50"/>
      <c r="D20" s="50"/>
      <c r="E20" s="48"/>
      <c r="F20" s="50"/>
      <c r="G20" s="50"/>
      <c r="H20" s="48"/>
      <c r="I20" s="50"/>
      <c r="J20" s="50"/>
      <c r="K20" s="48"/>
      <c r="L20" s="12"/>
      <c r="M20" s="12"/>
      <c r="N20" s="48"/>
    </row>
    <row r="21" spans="2:14" s="3" customFormat="1" ht="15" customHeight="1">
      <c r="B21" s="9" t="s">
        <v>48</v>
      </c>
      <c r="C21" s="50">
        <v>4679</v>
      </c>
      <c r="D21" s="50">
        <v>4809</v>
      </c>
      <c r="E21" s="48">
        <v>2.7783714468903709</v>
      </c>
      <c r="F21" s="50">
        <v>5276</v>
      </c>
      <c r="G21" s="50">
        <v>5585</v>
      </c>
      <c r="H21" s="48">
        <v>5.8567096285064402</v>
      </c>
      <c r="I21" s="50">
        <v>24450</v>
      </c>
      <c r="J21" s="50">
        <v>24737</v>
      </c>
      <c r="K21" s="48">
        <v>1.1738241308793418</v>
      </c>
      <c r="L21" s="12">
        <v>4.6341925701288851</v>
      </c>
      <c r="M21" s="12">
        <v>4.4291853178155778</v>
      </c>
      <c r="N21" s="48">
        <v>-4.4237965775255965</v>
      </c>
    </row>
    <row r="22" spans="2:14" s="3" customFormat="1" ht="15" customHeight="1">
      <c r="B22" s="6"/>
      <c r="C22" s="50"/>
      <c r="D22" s="50"/>
      <c r="E22" s="48"/>
      <c r="F22" s="50"/>
      <c r="G22" s="50"/>
      <c r="H22" s="48"/>
      <c r="I22" s="50"/>
      <c r="J22" s="50"/>
      <c r="K22" s="48"/>
      <c r="L22" s="12"/>
      <c r="M22" s="12"/>
      <c r="N22" s="48"/>
    </row>
    <row r="23" spans="2:14" s="3" customFormat="1" ht="15" customHeight="1">
      <c r="B23" s="9" t="s">
        <v>49</v>
      </c>
      <c r="C23" s="50">
        <v>2311</v>
      </c>
      <c r="D23" s="50">
        <v>2322</v>
      </c>
      <c r="E23" s="48">
        <v>0.47598442232799076</v>
      </c>
      <c r="F23" s="50">
        <v>2983</v>
      </c>
      <c r="G23" s="50">
        <v>3019</v>
      </c>
      <c r="H23" s="48">
        <v>1.2068387529332814</v>
      </c>
      <c r="I23" s="50">
        <v>20536</v>
      </c>
      <c r="J23" s="50">
        <v>21110</v>
      </c>
      <c r="K23" s="48">
        <v>2.7950915465523973</v>
      </c>
      <c r="L23" s="12">
        <v>6.8843446195105598</v>
      </c>
      <c r="M23" s="12">
        <v>6.9923815833057308</v>
      </c>
      <c r="N23" s="48">
        <v>1.5693137076402186</v>
      </c>
    </row>
    <row r="24" spans="2:14" s="3" customFormat="1" ht="15" customHeight="1">
      <c r="B24" s="6"/>
      <c r="C24" s="50"/>
      <c r="D24" s="50"/>
      <c r="E24" s="48"/>
      <c r="F24" s="50"/>
      <c r="G24" s="50"/>
      <c r="H24" s="48"/>
      <c r="I24" s="50"/>
      <c r="J24" s="50"/>
      <c r="K24" s="48"/>
      <c r="L24" s="12"/>
      <c r="M24" s="12"/>
      <c r="N24" s="48"/>
    </row>
    <row r="25" spans="2:14" s="3" customFormat="1" ht="15" customHeight="1">
      <c r="B25" s="9" t="s">
        <v>50</v>
      </c>
      <c r="C25" s="50">
        <v>8482</v>
      </c>
      <c r="D25" s="50">
        <v>12663</v>
      </c>
      <c r="E25" s="48">
        <v>49.292619665173312</v>
      </c>
      <c r="F25" s="50">
        <v>10069</v>
      </c>
      <c r="G25" s="50">
        <v>14359</v>
      </c>
      <c r="H25" s="48">
        <v>42.606018472539489</v>
      </c>
      <c r="I25" s="50">
        <v>48334</v>
      </c>
      <c r="J25" s="50">
        <v>70456</v>
      </c>
      <c r="K25" s="48">
        <v>45.769023875532746</v>
      </c>
      <c r="L25" s="12">
        <v>4.8002780812394477</v>
      </c>
      <c r="M25" s="12">
        <v>4.9067483808064631</v>
      </c>
      <c r="N25" s="48">
        <v>2.2180027441144556</v>
      </c>
    </row>
    <row r="26" spans="2:14" s="3" customFormat="1" ht="15" customHeight="1">
      <c r="C26" s="50"/>
      <c r="D26" s="50"/>
      <c r="E26" s="48"/>
      <c r="F26" s="50"/>
      <c r="G26" s="50"/>
      <c r="H26" s="48"/>
      <c r="I26" s="50"/>
      <c r="J26" s="50"/>
      <c r="K26" s="48"/>
      <c r="L26" s="12"/>
      <c r="M26" s="12"/>
      <c r="N26" s="48"/>
    </row>
    <row r="27" spans="2:14" s="3" customFormat="1" ht="15" customHeight="1">
      <c r="B27" s="51" t="s">
        <v>51</v>
      </c>
      <c r="C27" s="50">
        <v>15313</v>
      </c>
      <c r="D27" s="50">
        <v>14866</v>
      </c>
      <c r="E27" s="48">
        <v>-2.9190883562985714</v>
      </c>
      <c r="F27" s="50">
        <v>16554</v>
      </c>
      <c r="G27" s="50">
        <v>16097</v>
      </c>
      <c r="H27" s="48">
        <v>-2.7606620756312705</v>
      </c>
      <c r="I27" s="50">
        <v>57093</v>
      </c>
      <c r="J27" s="50">
        <v>58102</v>
      </c>
      <c r="K27" s="48">
        <v>1.7672919622370609</v>
      </c>
      <c r="L27" s="12">
        <v>3.4488945270025373</v>
      </c>
      <c r="M27" s="12">
        <v>3.6094924520096914</v>
      </c>
      <c r="N27" s="48">
        <v>4.65650438857379</v>
      </c>
    </row>
    <row r="28" spans="2:14" s="3" customFormat="1" ht="15" customHeight="1">
      <c r="B28" s="47" t="s">
        <v>52</v>
      </c>
      <c r="C28" s="50">
        <v>122091</v>
      </c>
      <c r="D28" s="50">
        <v>138012</v>
      </c>
      <c r="E28" s="48">
        <v>13.040273238813672</v>
      </c>
      <c r="F28" s="50">
        <v>131236</v>
      </c>
      <c r="G28" s="50">
        <v>149245</v>
      </c>
      <c r="H28" s="48">
        <v>13.722606601847055</v>
      </c>
      <c r="I28" s="50">
        <v>618643</v>
      </c>
      <c r="J28" s="50">
        <v>707125</v>
      </c>
      <c r="K28" s="48">
        <v>14.302594549683745</v>
      </c>
      <c r="L28" s="12">
        <v>4.7139733000091439</v>
      </c>
      <c r="M28" s="12">
        <v>4.7380146738584203</v>
      </c>
      <c r="N28" s="48">
        <v>0.51000233389590921</v>
      </c>
    </row>
    <row r="29" spans="2:14" s="3" customFormat="1" ht="15" customHeight="1">
      <c r="B29" s="52"/>
      <c r="C29" s="53"/>
      <c r="D29" s="50"/>
      <c r="E29" s="54"/>
      <c r="F29" s="53"/>
      <c r="G29" s="50"/>
      <c r="H29" s="54"/>
      <c r="I29" s="11"/>
      <c r="J29" s="55"/>
      <c r="K29" s="54"/>
      <c r="L29" s="11"/>
      <c r="M29" s="55"/>
      <c r="N29" s="54"/>
    </row>
    <row r="30" spans="2:14" s="3" customFormat="1" ht="3" customHeight="1">
      <c r="B30" s="90"/>
      <c r="C30" s="91"/>
      <c r="D30" s="91"/>
      <c r="E30" s="91"/>
      <c r="F30" s="91"/>
      <c r="G30" s="91"/>
      <c r="H30" s="91"/>
      <c r="I30" s="92"/>
      <c r="J30" s="91"/>
      <c r="K30" s="91"/>
      <c r="L30" s="92"/>
      <c r="M30" s="91"/>
      <c r="N30" s="91"/>
    </row>
    <row r="31" spans="2:14" s="3" customFormat="1" ht="15" customHeight="1">
      <c r="B31" s="98" t="s">
        <v>53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2:14" ht="13.15" customHeight="1">
      <c r="B32" s="99" t="s">
        <v>29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</row>
    <row r="33" spans="2:14" ht="13.15" customHeight="1">
      <c r="B33" s="99" t="s">
        <v>30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</row>
    <row r="34" spans="2:14" ht="13.15" customHeight="1">
      <c r="B34" s="99" t="s">
        <v>31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</row>
  </sheetData>
  <customSheetViews>
    <customSheetView guid="{25212DC4-65BC-4FB8-B905-82B7C9BCBA24}" showGridLines="0" fitToPage="1">
      <pane xSplit="2" ySplit="4" topLeftCell="C5" activePane="bottomRight" state="frozen"/>
      <selection pane="bottomRight" activeCell="K14" sqref="K14"/>
      <pageMargins left="0" right="0" top="0" bottom="0" header="0" footer="0"/>
      <printOptions horizontalCentered="1"/>
      <pageSetup paperSize="9" scale="75" orientation="landscape" r:id="rId1"/>
      <headerFooter alignWithMargins="0"/>
    </customSheetView>
    <customSheetView guid="{946ED1CF-3290-44C3-8D89-4C1CFBE713EA}" showGridLines="0" fitToPage="1">
      <pane xSplit="2" ySplit="4" topLeftCell="C5" activePane="bottomRight" state="frozen"/>
      <selection pane="bottomRight" activeCell="C6" sqref="C6:P21"/>
      <pageMargins left="0" right="0" top="0" bottom="0" header="0" footer="0"/>
      <printOptions horizontalCentered="1"/>
      <pageSetup paperSize="9" scale="75" orientation="landscape" r:id="rId2"/>
      <headerFooter alignWithMargins="0"/>
    </customSheetView>
  </customSheetViews>
  <mergeCells count="15">
    <mergeCell ref="B31:N31"/>
    <mergeCell ref="B32:N32"/>
    <mergeCell ref="B33:N33"/>
    <mergeCell ref="B34:N34"/>
    <mergeCell ref="B1:N1"/>
    <mergeCell ref="B4:B6"/>
    <mergeCell ref="C4:E4"/>
    <mergeCell ref="F4:H4"/>
    <mergeCell ref="I4:K4"/>
    <mergeCell ref="L4:N4"/>
    <mergeCell ref="C6:D6"/>
    <mergeCell ref="F6:G6"/>
    <mergeCell ref="I6:J6"/>
    <mergeCell ref="B2:N2"/>
    <mergeCell ref="L6:M6"/>
  </mergeCells>
  <phoneticPr fontId="19" type="noConversion"/>
  <conditionalFormatting sqref="E8:E28 K8:K28 N8:N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{34D50112-20EE-4CD7-9969-8EF8019C6877}</x14:id>
        </ext>
      </extLst>
    </cfRule>
  </conditionalFormatting>
  <hyperlinks>
    <hyperlink ref="P2" location="Indice!A1" tooltip="(voltar ao índice)" display="Indice!A1" xr:uid="{441CD9CA-ADF4-4AAE-A13F-EA7AC328C016}"/>
  </hyperlinks>
  <printOptions horizontalCentered="1"/>
  <pageMargins left="7.874015748031496E-2" right="7.874015748031496E-2" top="0.6692913385826772" bottom="7.874015748031496E-2" header="0" footer="0"/>
  <pageSetup paperSize="9" orientation="landscape" r:id="rId3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D50112-20EE-4CD7-9969-8EF8019C687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E8:E28 K8:K28 N8:N28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775-1C78-4654-96A5-F4C41CB19156}">
  <sheetPr>
    <pageSetUpPr fitToPage="1"/>
  </sheetPr>
  <dimension ref="A1:W55"/>
  <sheetViews>
    <sheetView showGridLines="0" zoomScaleNormal="100" workbookViewId="0">
      <pane ySplit="6" topLeftCell="A7" activePane="bottomLeft" state="frozen"/>
      <selection pane="bottomLeft" activeCell="P2" sqref="P2"/>
    </sheetView>
  </sheetViews>
  <sheetFormatPr defaultColWidth="9.140625" defaultRowHeight="9"/>
  <cols>
    <col min="1" max="1" width="6.7109375" style="21" customWidth="1"/>
    <col min="2" max="2" width="29.140625" style="21" customWidth="1"/>
    <col min="3" max="4" width="7.85546875" style="21" customWidth="1"/>
    <col min="5" max="5" width="7.42578125" style="21" customWidth="1"/>
    <col min="6" max="7" width="7.85546875" style="21" customWidth="1"/>
    <col min="8" max="8" width="7.42578125" style="21" customWidth="1"/>
    <col min="9" max="10" width="7.85546875" style="21" customWidth="1"/>
    <col min="11" max="11" width="7.42578125" style="21" customWidth="1"/>
    <col min="12" max="13" width="7.85546875" style="21" customWidth="1"/>
    <col min="14" max="14" width="7.42578125" style="21" customWidth="1"/>
    <col min="15" max="15" width="6.7109375" style="21" customWidth="1"/>
    <col min="16" max="16384" width="9.140625" style="21"/>
  </cols>
  <sheetData>
    <row r="1" spans="2:17" s="20" customFormat="1" ht="18.75" customHeight="1">
      <c r="B1" s="118" t="s">
        <v>90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2:17" s="20" customFormat="1" ht="15" customHeight="1">
      <c r="B2" s="119" t="s">
        <v>91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O2" s="8"/>
      <c r="P2" s="8" t="s">
        <v>5</v>
      </c>
    </row>
    <row r="3" spans="2:17" ht="15" customHeight="1">
      <c r="B3" s="37" t="s">
        <v>13</v>
      </c>
      <c r="C3" s="64"/>
      <c r="D3" s="64"/>
      <c r="E3" s="64"/>
      <c r="F3" s="64"/>
      <c r="G3" s="64"/>
      <c r="H3" s="64"/>
      <c r="I3" s="65"/>
      <c r="J3" s="64"/>
      <c r="K3" s="66"/>
      <c r="L3" s="66"/>
      <c r="M3" s="67"/>
    </row>
    <row r="4" spans="2:17" s="22" customFormat="1" ht="23.25" customHeight="1">
      <c r="B4" s="122" t="s">
        <v>54</v>
      </c>
      <c r="C4" s="109" t="s">
        <v>34</v>
      </c>
      <c r="D4" s="110"/>
      <c r="E4" s="111"/>
      <c r="F4" s="109" t="s">
        <v>100</v>
      </c>
      <c r="G4" s="110"/>
      <c r="H4" s="111"/>
      <c r="I4" s="109" t="s">
        <v>35</v>
      </c>
      <c r="J4" s="110"/>
      <c r="K4" s="111"/>
      <c r="L4" s="109" t="s">
        <v>55</v>
      </c>
      <c r="M4" s="110"/>
      <c r="N4" s="111"/>
    </row>
    <row r="5" spans="2:17" s="24" customFormat="1" ht="23.25" customHeight="1">
      <c r="B5" s="122"/>
      <c r="C5" s="87" t="s">
        <v>20</v>
      </c>
      <c r="D5" s="87" t="s">
        <v>21</v>
      </c>
      <c r="E5" s="88" t="s">
        <v>36</v>
      </c>
      <c r="F5" s="87" t="str">
        <f>C5</f>
        <v>1.ºT-24 Po</v>
      </c>
      <c r="G5" s="87" t="str">
        <f>D5</f>
        <v>1.ºT-25 Pe</v>
      </c>
      <c r="H5" s="88" t="s">
        <v>36</v>
      </c>
      <c r="I5" s="87" t="str">
        <f>+F5</f>
        <v>1.ºT-24 Po</v>
      </c>
      <c r="J5" s="87" t="str">
        <f>+G5</f>
        <v>1.ºT-25 Pe</v>
      </c>
      <c r="K5" s="88" t="s">
        <v>36</v>
      </c>
      <c r="L5" s="87" t="str">
        <f>+I5</f>
        <v>1.ºT-24 Po</v>
      </c>
      <c r="M5" s="87" t="str">
        <f>+J5</f>
        <v>1.ºT-25 Pe</v>
      </c>
      <c r="N5" s="88" t="s">
        <v>36</v>
      </c>
      <c r="O5" s="23"/>
      <c r="P5" s="25"/>
      <c r="Q5" s="25"/>
    </row>
    <row r="6" spans="2:17" s="24" customFormat="1" ht="13.5" customHeight="1">
      <c r="B6" s="122"/>
      <c r="C6" s="112" t="s">
        <v>37</v>
      </c>
      <c r="D6" s="114"/>
      <c r="E6" s="93" t="s">
        <v>38</v>
      </c>
      <c r="F6" s="112" t="s">
        <v>37</v>
      </c>
      <c r="G6" s="114"/>
      <c r="H6" s="93" t="s">
        <v>38</v>
      </c>
      <c r="I6" s="112" t="s">
        <v>37</v>
      </c>
      <c r="J6" s="114"/>
      <c r="K6" s="93" t="s">
        <v>38</v>
      </c>
      <c r="L6" s="112" t="s">
        <v>37</v>
      </c>
      <c r="M6" s="113"/>
      <c r="N6" s="114"/>
      <c r="O6" s="23"/>
      <c r="P6" s="25"/>
      <c r="Q6" s="25"/>
    </row>
    <row r="7" spans="2:17" s="24" customFormat="1" ht="15" customHeight="1">
      <c r="I7" s="68"/>
      <c r="O7" s="23"/>
      <c r="P7" s="25"/>
      <c r="Q7" s="25"/>
    </row>
    <row r="8" spans="2:17" s="24" customFormat="1" ht="15" customHeight="1">
      <c r="B8" s="34" t="s">
        <v>99</v>
      </c>
      <c r="C8" s="69">
        <v>449523</v>
      </c>
      <c r="D8" s="69">
        <v>473724</v>
      </c>
      <c r="E8" s="70">
        <v>5.3837067291328866</v>
      </c>
      <c r="F8" s="69">
        <v>509719</v>
      </c>
      <c r="G8" s="69">
        <v>538079</v>
      </c>
      <c r="H8" s="70">
        <v>5.5638498859175378</v>
      </c>
      <c r="I8" s="69">
        <v>2408186</v>
      </c>
      <c r="J8" s="69">
        <v>2586302</v>
      </c>
      <c r="K8" s="70">
        <v>7.3962725470540835</v>
      </c>
      <c r="L8" s="71">
        <v>4.7245364602849804</v>
      </c>
      <c r="M8" s="71">
        <v>4.806546994028758</v>
      </c>
      <c r="N8" s="70">
        <f>+(M8/L8-1)*100</f>
        <v>1.7358429643451245</v>
      </c>
      <c r="O8" s="23"/>
      <c r="P8" s="25"/>
      <c r="Q8" s="25"/>
    </row>
    <row r="9" spans="2:17" s="24" customFormat="1" ht="15" customHeight="1">
      <c r="B9" s="72" t="s">
        <v>56</v>
      </c>
      <c r="C9" s="23">
        <v>99427</v>
      </c>
      <c r="D9" s="23">
        <v>107220</v>
      </c>
      <c r="E9" s="73">
        <v>7.8379112313556654</v>
      </c>
      <c r="F9" s="23">
        <v>108407</v>
      </c>
      <c r="G9" s="23">
        <v>119925</v>
      </c>
      <c r="H9" s="73">
        <v>10.624775152896039</v>
      </c>
      <c r="I9" s="23">
        <v>329613</v>
      </c>
      <c r="J9" s="23">
        <v>398880</v>
      </c>
      <c r="K9" s="73">
        <v>21.014644446669273</v>
      </c>
      <c r="L9" s="29">
        <v>3.0405139889490531</v>
      </c>
      <c r="M9" s="29">
        <v>3.3260787992495309</v>
      </c>
      <c r="N9" s="73">
        <f t="shared" ref="N9:N49" si="0">+(M9/L9-1)*100</f>
        <v>9.3919913323333493</v>
      </c>
      <c r="O9" s="23"/>
      <c r="P9" s="25"/>
      <c r="Q9" s="25"/>
    </row>
    <row r="10" spans="2:17" s="24" customFormat="1" ht="15" customHeight="1">
      <c r="B10" s="72" t="s">
        <v>57</v>
      </c>
      <c r="C10" s="23">
        <v>350096</v>
      </c>
      <c r="D10" s="23">
        <v>366504</v>
      </c>
      <c r="E10" s="73">
        <v>4.686714501165401</v>
      </c>
      <c r="F10" s="23">
        <v>401312</v>
      </c>
      <c r="G10" s="23">
        <v>418154</v>
      </c>
      <c r="H10" s="73">
        <v>4.1967347101506958</v>
      </c>
      <c r="I10" s="23">
        <v>2078573</v>
      </c>
      <c r="J10" s="23">
        <v>2187422</v>
      </c>
      <c r="K10" s="73">
        <v>5.2367176904539736</v>
      </c>
      <c r="L10" s="29">
        <v>5.1794439239295116</v>
      </c>
      <c r="M10" s="29">
        <v>5.2311397236424861</v>
      </c>
      <c r="N10" s="73">
        <f t="shared" si="0"/>
        <v>0.99809555759711177</v>
      </c>
      <c r="O10" s="23"/>
      <c r="P10" s="25"/>
      <c r="Q10" s="25"/>
    </row>
    <row r="11" spans="2:17" s="24" customFormat="1" ht="15" customHeight="1">
      <c r="B11" s="74" t="s">
        <v>58</v>
      </c>
      <c r="C11" s="23">
        <v>425268</v>
      </c>
      <c r="D11" s="23">
        <v>446850</v>
      </c>
      <c r="E11" s="73">
        <v>5.0749174638110572</v>
      </c>
      <c r="F11" s="23">
        <v>482721</v>
      </c>
      <c r="G11" s="23">
        <v>508747</v>
      </c>
      <c r="H11" s="73">
        <v>5.3915201534633805</v>
      </c>
      <c r="I11" s="23">
        <v>2301137</v>
      </c>
      <c r="J11" s="23">
        <v>2471676</v>
      </c>
      <c r="K11" s="73">
        <v>7.4110754813816015</v>
      </c>
      <c r="L11" s="29">
        <v>4.7670124150389146</v>
      </c>
      <c r="M11" s="29">
        <v>4.8583598527362319</v>
      </c>
      <c r="N11" s="73">
        <f t="shared" si="0"/>
        <v>1.9162408180254609</v>
      </c>
      <c r="O11" s="23"/>
      <c r="P11" s="25"/>
      <c r="Q11" s="25"/>
    </row>
    <row r="12" spans="2:17" s="24" customFormat="1" ht="15" customHeight="1">
      <c r="B12" s="26" t="s">
        <v>59</v>
      </c>
      <c r="C12" s="23">
        <v>332124</v>
      </c>
      <c r="D12" s="23">
        <v>355154</v>
      </c>
      <c r="E12" s="73">
        <v>6.9341571220387532</v>
      </c>
      <c r="F12" s="23">
        <v>373247</v>
      </c>
      <c r="G12" s="23">
        <v>400813</v>
      </c>
      <c r="H12" s="73">
        <v>7.3854578871364041</v>
      </c>
      <c r="I12" s="23">
        <v>1674588</v>
      </c>
      <c r="J12" s="23">
        <v>1852668</v>
      </c>
      <c r="K12" s="73">
        <v>10.634257500949484</v>
      </c>
      <c r="L12" s="29">
        <v>4.4865410840542586</v>
      </c>
      <c r="M12" s="29">
        <v>4.6222752256039596</v>
      </c>
      <c r="N12" s="73">
        <f t="shared" si="0"/>
        <v>3.0253627239059</v>
      </c>
      <c r="O12" s="23"/>
      <c r="P12" s="25"/>
      <c r="Q12" s="25"/>
    </row>
    <row r="13" spans="2:17" s="22" customFormat="1" ht="15" customHeight="1">
      <c r="B13" s="27" t="s">
        <v>56</v>
      </c>
      <c r="C13" s="23">
        <v>99427</v>
      </c>
      <c r="D13" s="23">
        <v>107220</v>
      </c>
      <c r="E13" s="73">
        <v>7.8379112313556654</v>
      </c>
      <c r="F13" s="23">
        <v>108407</v>
      </c>
      <c r="G13" s="23">
        <v>119925</v>
      </c>
      <c r="H13" s="73">
        <v>10.624775152896039</v>
      </c>
      <c r="I13" s="23">
        <v>329613</v>
      </c>
      <c r="J13" s="23">
        <v>398880</v>
      </c>
      <c r="K13" s="73">
        <v>21.014644446669273</v>
      </c>
      <c r="L13" s="29">
        <v>3.0405139889490531</v>
      </c>
      <c r="M13" s="29">
        <v>3.3260787992495309</v>
      </c>
      <c r="N13" s="73">
        <f t="shared" si="0"/>
        <v>9.3919913323333493</v>
      </c>
      <c r="O13" s="23"/>
      <c r="P13" s="25"/>
      <c r="Q13" s="25"/>
    </row>
    <row r="14" spans="2:17" s="22" customFormat="1" ht="15" customHeight="1">
      <c r="B14" s="27" t="s">
        <v>60</v>
      </c>
      <c r="C14" s="23">
        <v>74606</v>
      </c>
      <c r="D14" s="23">
        <v>75744</v>
      </c>
      <c r="E14" s="73">
        <v>1.5253464868777211</v>
      </c>
      <c r="F14" s="23">
        <v>88030</v>
      </c>
      <c r="G14" s="23">
        <v>89275</v>
      </c>
      <c r="H14" s="73">
        <v>1.4142905827558838</v>
      </c>
      <c r="I14" s="23">
        <v>521022</v>
      </c>
      <c r="J14" s="23">
        <v>531737</v>
      </c>
      <c r="K14" s="73">
        <v>2.0565350407468319</v>
      </c>
      <c r="L14" s="29">
        <v>5.9186868113143243</v>
      </c>
      <c r="M14" s="29">
        <v>5.9561691402968355</v>
      </c>
      <c r="N14" s="73">
        <f t="shared" si="0"/>
        <v>0.63328792648496002</v>
      </c>
      <c r="O14" s="23"/>
      <c r="P14" s="25"/>
      <c r="Q14" s="25"/>
    </row>
    <row r="15" spans="2:17" s="22" customFormat="1" ht="15" customHeight="1">
      <c r="B15" s="27" t="s">
        <v>61</v>
      </c>
      <c r="C15" s="23">
        <v>4887</v>
      </c>
      <c r="D15" s="23">
        <v>4730</v>
      </c>
      <c r="E15" s="73">
        <v>-3.2126048700634291</v>
      </c>
      <c r="F15" s="23">
        <v>5574</v>
      </c>
      <c r="G15" s="23">
        <v>5289</v>
      </c>
      <c r="H15" s="73">
        <v>-5.1130247578040855</v>
      </c>
      <c r="I15" s="23">
        <v>27911</v>
      </c>
      <c r="J15" s="23">
        <v>25776</v>
      </c>
      <c r="K15" s="73">
        <v>-7.6493138905807783</v>
      </c>
      <c r="L15" s="29">
        <v>5.0073555794761395</v>
      </c>
      <c r="M15" s="29">
        <v>4.8735110606920022</v>
      </c>
      <c r="N15" s="73">
        <f t="shared" si="0"/>
        <v>-2.6729581444691397</v>
      </c>
      <c r="O15" s="23"/>
      <c r="P15" s="28"/>
      <c r="Q15" s="25"/>
    </row>
    <row r="16" spans="2:17" s="24" customFormat="1" ht="15" customHeight="1">
      <c r="B16" s="27" t="s">
        <v>62</v>
      </c>
      <c r="C16" s="23">
        <v>6712</v>
      </c>
      <c r="D16" s="23">
        <v>6500</v>
      </c>
      <c r="E16" s="73">
        <v>-3.1585220500595979</v>
      </c>
      <c r="F16" s="23">
        <v>7331</v>
      </c>
      <c r="G16" s="23">
        <v>7138</v>
      </c>
      <c r="H16" s="73">
        <v>-2.6326558450416093</v>
      </c>
      <c r="I16" s="23">
        <v>27791</v>
      </c>
      <c r="J16" s="23">
        <v>26889</v>
      </c>
      <c r="K16" s="73">
        <v>-3.2456550681875473</v>
      </c>
      <c r="L16" s="29">
        <v>3.7908880098213067</v>
      </c>
      <c r="M16" s="29">
        <v>3.767021574670776</v>
      </c>
      <c r="N16" s="73">
        <f t="shared" si="0"/>
        <v>-0.62957373282191975</v>
      </c>
      <c r="O16" s="23"/>
      <c r="P16" s="25"/>
      <c r="Q16" s="25"/>
    </row>
    <row r="17" spans="2:17" s="24" customFormat="1" ht="15" customHeight="1">
      <c r="B17" s="27" t="s">
        <v>4</v>
      </c>
      <c r="C17" s="23">
        <v>13855</v>
      </c>
      <c r="D17" s="23">
        <v>14202</v>
      </c>
      <c r="E17" s="73">
        <v>2.5045110068567356</v>
      </c>
      <c r="F17" s="23">
        <v>16343</v>
      </c>
      <c r="G17" s="23">
        <v>16438</v>
      </c>
      <c r="H17" s="73">
        <v>0.5812886250994298</v>
      </c>
      <c r="I17" s="23">
        <v>94433</v>
      </c>
      <c r="J17" s="23">
        <v>95181</v>
      </c>
      <c r="K17" s="73">
        <v>0.79209598339562426</v>
      </c>
      <c r="L17" s="29">
        <v>5.7781924983173223</v>
      </c>
      <c r="M17" s="29">
        <v>5.7903029565640587</v>
      </c>
      <c r="N17" s="73">
        <f t="shared" si="0"/>
        <v>0.20958904104118048</v>
      </c>
      <c r="O17" s="23"/>
      <c r="P17" s="25"/>
      <c r="Q17" s="25"/>
    </row>
    <row r="18" spans="2:17" s="24" customFormat="1" ht="15" customHeight="1">
      <c r="B18" s="27" t="s">
        <v>63</v>
      </c>
      <c r="C18" s="23">
        <v>10683</v>
      </c>
      <c r="D18" s="23">
        <v>7141</v>
      </c>
      <c r="E18" s="73">
        <v>-33.155480670223724</v>
      </c>
      <c r="F18" s="23">
        <v>11343</v>
      </c>
      <c r="G18" s="23">
        <v>7684</v>
      </c>
      <c r="H18" s="73">
        <v>-32.25778012871374</v>
      </c>
      <c r="I18" s="23">
        <v>40960</v>
      </c>
      <c r="J18" s="23">
        <v>26699</v>
      </c>
      <c r="K18" s="73">
        <v>-34.81689453125</v>
      </c>
      <c r="L18" s="29">
        <v>3.6110376443621619</v>
      </c>
      <c r="M18" s="29">
        <v>3.474622592399792</v>
      </c>
      <c r="N18" s="73">
        <f t="shared" si="0"/>
        <v>-3.7777244492411155</v>
      </c>
      <c r="O18" s="23"/>
      <c r="P18" s="25"/>
      <c r="Q18" s="25"/>
    </row>
    <row r="19" spans="2:17" s="24" customFormat="1" ht="15" customHeight="1">
      <c r="B19" s="27" t="s">
        <v>64</v>
      </c>
      <c r="C19" s="23">
        <v>472</v>
      </c>
      <c r="D19" s="23">
        <v>988</v>
      </c>
      <c r="E19" s="73">
        <v>109.32203389830511</v>
      </c>
      <c r="F19" s="23">
        <v>518</v>
      </c>
      <c r="G19" s="23">
        <v>1088</v>
      </c>
      <c r="H19" s="73">
        <v>110.03861003861002</v>
      </c>
      <c r="I19" s="23">
        <v>2145</v>
      </c>
      <c r="J19" s="23">
        <v>4965</v>
      </c>
      <c r="K19" s="73">
        <v>131.46853146853147</v>
      </c>
      <c r="L19" s="29">
        <v>4.140926640926641</v>
      </c>
      <c r="M19" s="29">
        <v>4.5634191176470589</v>
      </c>
      <c r="N19" s="73">
        <f t="shared" si="0"/>
        <v>10.202848621966275</v>
      </c>
      <c r="O19" s="23"/>
      <c r="P19" s="25"/>
      <c r="Q19" s="25"/>
    </row>
    <row r="20" spans="2:17" s="24" customFormat="1" ht="15" customHeight="1">
      <c r="B20" s="27" t="s">
        <v>65</v>
      </c>
      <c r="C20" s="23">
        <v>7026</v>
      </c>
      <c r="D20" s="23">
        <v>8201</v>
      </c>
      <c r="E20" s="73">
        <v>16.723598064332478</v>
      </c>
      <c r="F20" s="23">
        <v>8340</v>
      </c>
      <c r="G20" s="23">
        <v>10099</v>
      </c>
      <c r="H20" s="73">
        <v>21.091127098321351</v>
      </c>
      <c r="I20" s="23">
        <v>52186</v>
      </c>
      <c r="J20" s="23">
        <v>64435</v>
      </c>
      <c r="K20" s="73">
        <v>23.471812363469134</v>
      </c>
      <c r="L20" s="29">
        <v>6.2573141486810551</v>
      </c>
      <c r="M20" s="29">
        <v>6.3803346866026338</v>
      </c>
      <c r="N20" s="73">
        <f t="shared" si="0"/>
        <v>1.9660278355611904</v>
      </c>
      <c r="O20" s="23"/>
      <c r="P20" s="25"/>
      <c r="Q20" s="25"/>
    </row>
    <row r="21" spans="2:17" s="24" customFormat="1" ht="15" customHeight="1">
      <c r="B21" s="27" t="s">
        <v>3</v>
      </c>
      <c r="C21" s="23">
        <v>27445</v>
      </c>
      <c r="D21" s="23">
        <v>27003</v>
      </c>
      <c r="E21" s="73">
        <v>-1.6104937147021325</v>
      </c>
      <c r="F21" s="23">
        <v>30038</v>
      </c>
      <c r="G21" s="23">
        <v>28943</v>
      </c>
      <c r="H21" s="73">
        <v>-3.6453825154803887</v>
      </c>
      <c r="I21" s="23">
        <v>117006</v>
      </c>
      <c r="J21" s="23">
        <v>115888</v>
      </c>
      <c r="K21" s="73">
        <v>-0.95550655521938754</v>
      </c>
      <c r="L21" s="29">
        <v>3.8952659964045542</v>
      </c>
      <c r="M21" s="29">
        <v>4.0040078775524304</v>
      </c>
      <c r="N21" s="73">
        <f t="shared" si="0"/>
        <v>2.7916419892312305</v>
      </c>
      <c r="O21" s="23"/>
      <c r="P21" s="25"/>
      <c r="Q21" s="25"/>
    </row>
    <row r="22" spans="2:17" s="24" customFormat="1" ht="15" customHeight="1">
      <c r="B22" s="27" t="s">
        <v>66</v>
      </c>
      <c r="C22" s="23">
        <v>6455</v>
      </c>
      <c r="D22" s="23">
        <v>4570</v>
      </c>
      <c r="E22" s="73">
        <v>-29.202168861347786</v>
      </c>
      <c r="F22" s="23">
        <v>7032</v>
      </c>
      <c r="G22" s="23">
        <v>4893</v>
      </c>
      <c r="H22" s="73">
        <v>-30.418088737201366</v>
      </c>
      <c r="I22" s="23">
        <v>29595</v>
      </c>
      <c r="J22" s="23">
        <v>22745</v>
      </c>
      <c r="K22" s="73">
        <v>-23.145801655685084</v>
      </c>
      <c r="L22" s="29">
        <v>4.2086177474402726</v>
      </c>
      <c r="M22" s="29">
        <v>4.6484774167177605</v>
      </c>
      <c r="N22" s="73">
        <f t="shared" si="0"/>
        <v>10.451404610100678</v>
      </c>
      <c r="O22" s="23"/>
      <c r="P22" s="25"/>
      <c r="Q22" s="25"/>
    </row>
    <row r="23" spans="2:17" s="24" customFormat="1" ht="15" customHeight="1">
      <c r="B23" s="27" t="s">
        <v>67</v>
      </c>
      <c r="C23" s="23">
        <v>3504</v>
      </c>
      <c r="D23" s="23">
        <v>3939</v>
      </c>
      <c r="E23" s="73">
        <v>12.414383561643838</v>
      </c>
      <c r="F23" s="23">
        <v>4005</v>
      </c>
      <c r="G23" s="23">
        <v>4492</v>
      </c>
      <c r="H23" s="73">
        <v>12.15980024968788</v>
      </c>
      <c r="I23" s="23">
        <v>19368</v>
      </c>
      <c r="J23" s="23">
        <v>21754</v>
      </c>
      <c r="K23" s="73">
        <v>12.319289549772815</v>
      </c>
      <c r="L23" s="29">
        <v>4.8359550561797757</v>
      </c>
      <c r="M23" s="29">
        <v>4.8428317008014243</v>
      </c>
      <c r="N23" s="73">
        <f t="shared" si="0"/>
        <v>0.14219827400714369</v>
      </c>
      <c r="O23" s="23"/>
      <c r="P23" s="25"/>
      <c r="Q23" s="28"/>
    </row>
    <row r="24" spans="2:17" s="24" customFormat="1" ht="15" customHeight="1">
      <c r="B24" s="27" t="s">
        <v>68</v>
      </c>
      <c r="C24" s="23">
        <v>6656</v>
      </c>
      <c r="D24" s="23">
        <v>4778</v>
      </c>
      <c r="E24" s="73">
        <v>-28.21514423076923</v>
      </c>
      <c r="F24" s="23">
        <v>7238</v>
      </c>
      <c r="G24" s="23">
        <v>5120</v>
      </c>
      <c r="H24" s="73">
        <v>-29.262227134567564</v>
      </c>
      <c r="I24" s="23">
        <v>26009</v>
      </c>
      <c r="J24" s="23">
        <v>18771</v>
      </c>
      <c r="K24" s="73">
        <v>-27.828828482448387</v>
      </c>
      <c r="L24" s="29">
        <v>3.5933959657363914</v>
      </c>
      <c r="M24" s="29">
        <v>3.6662109374999998</v>
      </c>
      <c r="N24" s="73">
        <f t="shared" si="0"/>
        <v>2.0263553601637785</v>
      </c>
      <c r="O24" s="23"/>
      <c r="P24" s="25"/>
      <c r="Q24" s="25"/>
    </row>
    <row r="25" spans="2:17" s="24" customFormat="1" ht="15" customHeight="1">
      <c r="B25" s="27" t="s">
        <v>69</v>
      </c>
      <c r="C25" s="23">
        <v>1397</v>
      </c>
      <c r="D25" s="23">
        <v>2860</v>
      </c>
      <c r="E25" s="73">
        <v>104.72440944881889</v>
      </c>
      <c r="F25" s="23">
        <v>1593</v>
      </c>
      <c r="G25" s="23">
        <v>3150</v>
      </c>
      <c r="H25" s="73">
        <v>97.740112994350284</v>
      </c>
      <c r="I25" s="23">
        <v>6188</v>
      </c>
      <c r="J25" s="23">
        <v>13154</v>
      </c>
      <c r="K25" s="73">
        <v>112.57272139625081</v>
      </c>
      <c r="L25" s="29">
        <v>3.8844946641556812</v>
      </c>
      <c r="M25" s="29">
        <v>4.175873015873016</v>
      </c>
      <c r="N25" s="73">
        <f t="shared" si="0"/>
        <v>7.5010619632468467</v>
      </c>
      <c r="O25" s="23"/>
      <c r="P25" s="25"/>
      <c r="Q25" s="25"/>
    </row>
    <row r="26" spans="2:17" s="24" customFormat="1" ht="15" customHeight="1">
      <c r="B26" s="27" t="s">
        <v>70</v>
      </c>
      <c r="C26" s="23">
        <v>2923</v>
      </c>
      <c r="D26" s="23">
        <v>3010</v>
      </c>
      <c r="E26" s="73">
        <v>2.9763941156346174</v>
      </c>
      <c r="F26" s="23">
        <v>3154</v>
      </c>
      <c r="G26" s="23">
        <v>3338</v>
      </c>
      <c r="H26" s="73">
        <v>5.8338617628408418</v>
      </c>
      <c r="I26" s="23">
        <v>16278</v>
      </c>
      <c r="J26" s="23">
        <v>15288</v>
      </c>
      <c r="K26" s="73">
        <v>-6.0818282344268333</v>
      </c>
      <c r="L26" s="29">
        <v>5.1610653138871276</v>
      </c>
      <c r="M26" s="29">
        <v>4.5799880167765128</v>
      </c>
      <c r="N26" s="73">
        <f t="shared" si="0"/>
        <v>-11.258863466561486</v>
      </c>
      <c r="O26" s="23"/>
      <c r="P26" s="25"/>
      <c r="Q26" s="25"/>
    </row>
    <row r="27" spans="2:17" s="24" customFormat="1" ht="15" customHeight="1">
      <c r="B27" s="27" t="s">
        <v>71</v>
      </c>
      <c r="C27" s="23">
        <v>1326</v>
      </c>
      <c r="D27" s="23">
        <v>998</v>
      </c>
      <c r="E27" s="73">
        <v>-24.736048265460031</v>
      </c>
      <c r="F27" s="23">
        <v>1517</v>
      </c>
      <c r="G27" s="23">
        <v>1156</v>
      </c>
      <c r="H27" s="73">
        <v>-23.796967699406725</v>
      </c>
      <c r="I27" s="23">
        <v>7849</v>
      </c>
      <c r="J27" s="23">
        <v>6027</v>
      </c>
      <c r="K27" s="73">
        <v>-23.213148171741626</v>
      </c>
      <c r="L27" s="29">
        <v>5.1740276862228081</v>
      </c>
      <c r="M27" s="29">
        <v>5.2136678200692046</v>
      </c>
      <c r="N27" s="73">
        <f t="shared" si="0"/>
        <v>0.76613687151207976</v>
      </c>
      <c r="O27" s="23"/>
      <c r="P27" s="25"/>
      <c r="Q27" s="25"/>
    </row>
    <row r="28" spans="2:17" s="24" customFormat="1" ht="15" customHeight="1">
      <c r="B28" s="27" t="s">
        <v>72</v>
      </c>
      <c r="C28" s="23">
        <v>12343</v>
      </c>
      <c r="D28" s="23">
        <v>17197</v>
      </c>
      <c r="E28" s="73">
        <v>39.325933727618903</v>
      </c>
      <c r="F28" s="23">
        <v>13756</v>
      </c>
      <c r="G28" s="23">
        <v>18835</v>
      </c>
      <c r="H28" s="73">
        <v>36.922070369293401</v>
      </c>
      <c r="I28" s="23">
        <v>65825</v>
      </c>
      <c r="J28" s="23">
        <v>87174</v>
      </c>
      <c r="K28" s="73">
        <v>32.432966198252934</v>
      </c>
      <c r="L28" s="29">
        <v>4.785184646699622</v>
      </c>
      <c r="M28" s="29">
        <v>4.628298380674277</v>
      </c>
      <c r="N28" s="73">
        <f t="shared" si="0"/>
        <v>-3.2785833276789189</v>
      </c>
      <c r="O28" s="23"/>
      <c r="P28" s="25"/>
      <c r="Q28" s="25"/>
    </row>
    <row r="29" spans="2:17" s="24" customFormat="1" ht="15" customHeight="1">
      <c r="B29" s="27" t="s">
        <v>73</v>
      </c>
      <c r="C29" s="23">
        <v>29727</v>
      </c>
      <c r="D29" s="23">
        <v>41346</v>
      </c>
      <c r="E29" s="73">
        <v>39.085679685134721</v>
      </c>
      <c r="F29" s="23">
        <v>33614</v>
      </c>
      <c r="G29" s="23">
        <v>45766</v>
      </c>
      <c r="H29" s="73">
        <v>36.151603498542272</v>
      </c>
      <c r="I29" s="23">
        <v>171418</v>
      </c>
      <c r="J29" s="23">
        <v>241943</v>
      </c>
      <c r="K29" s="73">
        <v>41.142120430759888</v>
      </c>
      <c r="L29" s="29">
        <v>5.0996013565776162</v>
      </c>
      <c r="M29" s="29">
        <v>5.286522746143425</v>
      </c>
      <c r="N29" s="73">
        <f t="shared" si="0"/>
        <v>3.6654117938985875</v>
      </c>
      <c r="O29" s="29"/>
      <c r="P29" s="25"/>
      <c r="Q29" s="25"/>
    </row>
    <row r="30" spans="2:17" s="24" customFormat="1" ht="15" customHeight="1">
      <c r="B30" s="27" t="s">
        <v>74</v>
      </c>
      <c r="C30" s="23">
        <v>9205</v>
      </c>
      <c r="D30" s="23">
        <v>9626</v>
      </c>
      <c r="E30" s="73">
        <v>4.5736013036393297</v>
      </c>
      <c r="F30" s="23">
        <v>9889</v>
      </c>
      <c r="G30" s="23">
        <v>10835</v>
      </c>
      <c r="H30" s="73">
        <v>9.5661846496106762</v>
      </c>
      <c r="I30" s="23">
        <v>43045</v>
      </c>
      <c r="J30" s="23">
        <v>48906</v>
      </c>
      <c r="K30" s="73">
        <v>13.61598327331861</v>
      </c>
      <c r="L30" s="29">
        <v>4.3528162604914549</v>
      </c>
      <c r="M30" s="29">
        <v>4.5137055837563453</v>
      </c>
      <c r="N30" s="73">
        <f t="shared" si="0"/>
        <v>3.6962121448867569</v>
      </c>
      <c r="O30" s="23"/>
      <c r="P30" s="30"/>
      <c r="Q30" s="30"/>
    </row>
    <row r="31" spans="2:17" s="24" customFormat="1" ht="15" customHeight="1">
      <c r="B31" s="27" t="s">
        <v>75</v>
      </c>
      <c r="C31" s="23">
        <v>2417</v>
      </c>
      <c r="D31" s="23">
        <v>2765</v>
      </c>
      <c r="E31" s="73">
        <v>14.398014067025233</v>
      </c>
      <c r="F31" s="23">
        <v>2692</v>
      </c>
      <c r="G31" s="23">
        <v>3054</v>
      </c>
      <c r="H31" s="73">
        <v>13.447251114413072</v>
      </c>
      <c r="I31" s="23">
        <v>11357</v>
      </c>
      <c r="J31" s="23">
        <v>13466</v>
      </c>
      <c r="K31" s="73">
        <v>18.570044906225224</v>
      </c>
      <c r="L31" s="29">
        <v>4.2187964338781576</v>
      </c>
      <c r="M31" s="29">
        <v>4.4092992796332675</v>
      </c>
      <c r="N31" s="73">
        <f t="shared" si="0"/>
        <v>4.5155733096130746</v>
      </c>
      <c r="O31" s="23"/>
      <c r="P31" s="30"/>
      <c r="Q31" s="30"/>
    </row>
    <row r="32" spans="2:17" s="24" customFormat="1" ht="15" customHeight="1">
      <c r="B32" s="27" t="s">
        <v>76</v>
      </c>
      <c r="C32" s="23">
        <v>5831</v>
      </c>
      <c r="D32" s="23">
        <v>7218</v>
      </c>
      <c r="E32" s="73">
        <v>23.786657520150921</v>
      </c>
      <c r="F32" s="23">
        <v>6976</v>
      </c>
      <c r="G32" s="23">
        <v>8562</v>
      </c>
      <c r="H32" s="73">
        <v>22.735091743119273</v>
      </c>
      <c r="I32" s="23">
        <v>40711</v>
      </c>
      <c r="J32" s="23">
        <v>49121</v>
      </c>
      <c r="K32" s="73">
        <v>20.657807472181954</v>
      </c>
      <c r="L32" s="29">
        <v>5.8358658256880735</v>
      </c>
      <c r="M32" s="29">
        <v>5.7370941368839059</v>
      </c>
      <c r="N32" s="73">
        <f t="shared" si="0"/>
        <v>-1.6924941688926221</v>
      </c>
      <c r="O32" s="23"/>
      <c r="P32" s="30"/>
      <c r="Q32" s="30"/>
    </row>
    <row r="33" spans="1:23" s="24" customFormat="1" ht="15" customHeight="1">
      <c r="B33" s="27" t="s">
        <v>77</v>
      </c>
      <c r="C33" s="23">
        <v>5227</v>
      </c>
      <c r="D33" s="23">
        <v>5118</v>
      </c>
      <c r="E33" s="73">
        <v>-2.0853261909317022</v>
      </c>
      <c r="F33" s="23">
        <v>5857</v>
      </c>
      <c r="G33" s="23">
        <v>5733</v>
      </c>
      <c r="H33" s="73">
        <v>-2.1171248079221439</v>
      </c>
      <c r="I33" s="23">
        <v>23878</v>
      </c>
      <c r="J33" s="23">
        <v>23869</v>
      </c>
      <c r="K33" s="73">
        <v>-3.7691598961386852E-2</v>
      </c>
      <c r="L33" s="29">
        <v>4.0768311422229813</v>
      </c>
      <c r="M33" s="29">
        <v>4.1634397348683061</v>
      </c>
      <c r="N33" s="73">
        <f t="shared" si="0"/>
        <v>2.124409611875655</v>
      </c>
      <c r="O33" s="31"/>
      <c r="P33" s="32"/>
      <c r="Q33" s="32"/>
    </row>
    <row r="34" spans="1:23" s="24" customFormat="1" ht="8.25" customHeight="1">
      <c r="C34" s="23"/>
      <c r="D34" s="23"/>
      <c r="E34" s="73"/>
      <c r="F34" s="23"/>
      <c r="G34" s="23"/>
      <c r="H34" s="73"/>
      <c r="I34" s="23"/>
      <c r="J34" s="23"/>
      <c r="K34" s="73"/>
      <c r="L34" s="29"/>
      <c r="M34" s="29"/>
      <c r="N34" s="73"/>
      <c r="O34" s="31"/>
      <c r="P34" s="32"/>
      <c r="Q34" s="32"/>
    </row>
    <row r="35" spans="1:23" s="24" customFormat="1" ht="15" customHeight="1">
      <c r="B35" s="26" t="s">
        <v>78</v>
      </c>
      <c r="C35" s="23">
        <v>93144</v>
      </c>
      <c r="D35" s="23">
        <v>91696</v>
      </c>
      <c r="E35" s="73">
        <v>-1.554582152366224</v>
      </c>
      <c r="F35" s="23">
        <v>109474</v>
      </c>
      <c r="G35" s="23">
        <v>107934</v>
      </c>
      <c r="H35" s="73">
        <v>-1.4067267113652582</v>
      </c>
      <c r="I35" s="23">
        <v>626549</v>
      </c>
      <c r="J35" s="23">
        <v>619008</v>
      </c>
      <c r="K35" s="73">
        <v>-1.2035770546278135</v>
      </c>
      <c r="L35" s="29">
        <v>5.7232676251895427</v>
      </c>
      <c r="M35" s="29">
        <v>5.7350603146367227</v>
      </c>
      <c r="N35" s="73">
        <f t="shared" si="0"/>
        <v>0.20604819168821287</v>
      </c>
      <c r="O35" s="23"/>
      <c r="P35" s="30"/>
      <c r="Q35" s="30"/>
    </row>
    <row r="36" spans="1:23" s="24" customFormat="1" ht="15" customHeight="1">
      <c r="B36" s="27" t="s">
        <v>79</v>
      </c>
      <c r="C36" s="23"/>
      <c r="D36" s="23"/>
      <c r="E36" s="73"/>
      <c r="F36" s="23"/>
      <c r="G36" s="23"/>
      <c r="H36" s="73"/>
      <c r="I36" s="23"/>
      <c r="J36" s="23"/>
      <c r="K36" s="73"/>
      <c r="L36" s="29"/>
      <c r="M36" s="29"/>
      <c r="N36" s="73"/>
      <c r="O36" s="23"/>
      <c r="P36" s="30"/>
      <c r="Q36" s="30"/>
    </row>
    <row r="37" spans="1:23" s="24" customFormat="1" ht="15" customHeight="1">
      <c r="B37" s="27" t="s">
        <v>2</v>
      </c>
      <c r="C37" s="23">
        <v>73181</v>
      </c>
      <c r="D37" s="23">
        <v>71688</v>
      </c>
      <c r="E37" s="73">
        <v>-2.0401470326997462</v>
      </c>
      <c r="F37" s="23">
        <v>86965</v>
      </c>
      <c r="G37" s="23">
        <v>85457</v>
      </c>
      <c r="H37" s="73">
        <v>-1.7340309319841318</v>
      </c>
      <c r="I37" s="23">
        <v>519083</v>
      </c>
      <c r="J37" s="23">
        <v>508164</v>
      </c>
      <c r="K37" s="73">
        <v>-2.1035171639217642</v>
      </c>
      <c r="L37" s="29">
        <v>5.9688725349278444</v>
      </c>
      <c r="M37" s="29">
        <v>5.9464291983102617</v>
      </c>
      <c r="N37" s="73">
        <f t="shared" si="0"/>
        <v>-0.37600629744146685</v>
      </c>
      <c r="O37" s="33"/>
      <c r="P37" s="30"/>
      <c r="Q37" s="30"/>
    </row>
    <row r="38" spans="1:23" s="24" customFormat="1" ht="15" customHeight="1">
      <c r="B38" s="27" t="s">
        <v>80</v>
      </c>
      <c r="C38" s="23">
        <v>5641</v>
      </c>
      <c r="D38" s="23">
        <v>4377</v>
      </c>
      <c r="E38" s="73">
        <v>-22.407374578975357</v>
      </c>
      <c r="F38" s="23">
        <v>6617</v>
      </c>
      <c r="G38" s="23">
        <v>5432</v>
      </c>
      <c r="H38" s="73">
        <v>-17.908417711954062</v>
      </c>
      <c r="I38" s="23">
        <v>41489</v>
      </c>
      <c r="J38" s="23">
        <v>35047</v>
      </c>
      <c r="K38" s="73">
        <v>-15.527007158523942</v>
      </c>
      <c r="L38" s="29">
        <v>6.2700619616140241</v>
      </c>
      <c r="M38" s="29">
        <v>6.4519513991163473</v>
      </c>
      <c r="N38" s="73">
        <f t="shared" si="0"/>
        <v>2.9009192989777333</v>
      </c>
      <c r="O38" s="33"/>
      <c r="P38" s="30"/>
      <c r="Q38" s="30"/>
    </row>
    <row r="39" spans="1:23" s="24" customFormat="1" ht="15" customHeight="1">
      <c r="B39" s="27" t="s">
        <v>81</v>
      </c>
      <c r="C39" s="23">
        <v>1719</v>
      </c>
      <c r="D39" s="23">
        <v>1701</v>
      </c>
      <c r="E39" s="73">
        <v>-1.0471204188481686</v>
      </c>
      <c r="F39" s="23">
        <v>1876</v>
      </c>
      <c r="G39" s="23">
        <v>1822</v>
      </c>
      <c r="H39" s="73">
        <v>-2.8784648187633266</v>
      </c>
      <c r="I39" s="23">
        <v>7014</v>
      </c>
      <c r="J39" s="23">
        <v>6692</v>
      </c>
      <c r="K39" s="73">
        <v>-4.5908183632734527</v>
      </c>
      <c r="L39" s="29">
        <v>3.7388059701492535</v>
      </c>
      <c r="M39" s="29">
        <v>3.6728869374313939</v>
      </c>
      <c r="N39" s="73">
        <f t="shared" si="0"/>
        <v>-1.7631038691004353</v>
      </c>
    </row>
    <row r="40" spans="1:23" ht="15" customHeight="1">
      <c r="B40" s="27" t="s">
        <v>82</v>
      </c>
      <c r="C40" s="23">
        <v>6972</v>
      </c>
      <c r="D40" s="23">
        <v>6099</v>
      </c>
      <c r="E40" s="73">
        <v>-12.52151462994836</v>
      </c>
      <c r="F40" s="23">
        <v>7948</v>
      </c>
      <c r="G40" s="23">
        <v>6729</v>
      </c>
      <c r="H40" s="73">
        <v>-15.337191746351287</v>
      </c>
      <c r="I40" s="23">
        <v>34123</v>
      </c>
      <c r="J40" s="23">
        <v>30085</v>
      </c>
      <c r="K40" s="73">
        <v>-11.833660580839901</v>
      </c>
      <c r="L40" s="29">
        <v>4.2932813286361347</v>
      </c>
      <c r="M40" s="29">
        <v>4.470946648833408</v>
      </c>
      <c r="N40" s="73">
        <f t="shared" si="0"/>
        <v>4.1382175216948314</v>
      </c>
    </row>
    <row r="41" spans="1:23" ht="6" customHeight="1">
      <c r="B41" s="27"/>
      <c r="C41" s="23"/>
      <c r="D41" s="23"/>
      <c r="E41" s="73"/>
      <c r="F41" s="23"/>
      <c r="G41" s="23"/>
      <c r="H41" s="73"/>
      <c r="I41" s="23"/>
      <c r="J41" s="23"/>
      <c r="K41" s="73"/>
      <c r="L41" s="29"/>
      <c r="M41" s="29"/>
      <c r="N41" s="73"/>
    </row>
    <row r="42" spans="1:23" ht="12.75" customHeight="1">
      <c r="B42" s="75" t="s">
        <v>83</v>
      </c>
      <c r="C42" s="23">
        <v>739</v>
      </c>
      <c r="D42" s="23">
        <v>983</v>
      </c>
      <c r="E42" s="73">
        <v>33.017591339648163</v>
      </c>
      <c r="F42" s="23">
        <v>837</v>
      </c>
      <c r="G42" s="23">
        <v>1139</v>
      </c>
      <c r="H42" s="73">
        <v>36.081242532855427</v>
      </c>
      <c r="I42" s="23">
        <v>3305</v>
      </c>
      <c r="J42" s="23">
        <v>4278</v>
      </c>
      <c r="K42" s="73">
        <v>29.440242057488653</v>
      </c>
      <c r="L42" s="29">
        <v>3.9486260454002391</v>
      </c>
      <c r="M42" s="29">
        <v>3.755926251097454</v>
      </c>
      <c r="N42" s="73">
        <f t="shared" si="0"/>
        <v>-4.8801733080614529</v>
      </c>
    </row>
    <row r="43" spans="1:23" ht="12.75" customHeight="1">
      <c r="B43" s="75" t="s">
        <v>84</v>
      </c>
      <c r="C43" s="23">
        <v>19769</v>
      </c>
      <c r="D43" s="23">
        <v>20583</v>
      </c>
      <c r="E43" s="73">
        <v>4.1175577925034235</v>
      </c>
      <c r="F43" s="23">
        <v>22102</v>
      </c>
      <c r="G43" s="23">
        <v>22461</v>
      </c>
      <c r="H43" s="73">
        <v>1.62428739480589</v>
      </c>
      <c r="I43" s="23">
        <v>89728</v>
      </c>
      <c r="J43" s="23">
        <v>91531</v>
      </c>
      <c r="K43" s="73">
        <v>2.0094062054208273</v>
      </c>
      <c r="L43" s="29">
        <v>4.0597231019817208</v>
      </c>
      <c r="M43" s="29">
        <v>4.0751079649169668</v>
      </c>
      <c r="N43" s="73">
        <f t="shared" si="0"/>
        <v>0.37896335658300639</v>
      </c>
    </row>
    <row r="44" spans="1:23" ht="12" customHeight="1">
      <c r="B44" s="27" t="s">
        <v>79</v>
      </c>
      <c r="C44" s="23"/>
      <c r="D44" s="23"/>
      <c r="E44" s="73"/>
      <c r="F44" s="23"/>
      <c r="G44" s="23"/>
      <c r="H44" s="73"/>
      <c r="I44" s="23"/>
      <c r="J44" s="23"/>
      <c r="K44" s="73"/>
      <c r="L44" s="29"/>
      <c r="M44" s="29"/>
      <c r="N44" s="73"/>
    </row>
    <row r="45" spans="1:23" ht="15" customHeight="1">
      <c r="B45" s="27" t="s">
        <v>85</v>
      </c>
      <c r="C45" s="23">
        <v>2170</v>
      </c>
      <c r="D45" s="23">
        <v>1923</v>
      </c>
      <c r="E45" s="73">
        <v>-11.382488479262676</v>
      </c>
      <c r="F45" s="23">
        <v>2530</v>
      </c>
      <c r="G45" s="23">
        <v>2154</v>
      </c>
      <c r="H45" s="73">
        <v>-14.861660079051386</v>
      </c>
      <c r="I45" s="23">
        <v>9020</v>
      </c>
      <c r="J45" s="23">
        <v>7428</v>
      </c>
      <c r="K45" s="73">
        <v>-17.649667405764969</v>
      </c>
      <c r="L45" s="29">
        <v>3.5652173913043477</v>
      </c>
      <c r="M45" s="29">
        <v>3.448467966573816</v>
      </c>
      <c r="N45" s="73">
        <f t="shared" si="0"/>
        <v>-3.2746789863441816</v>
      </c>
    </row>
    <row r="46" spans="1:23" ht="15" customHeight="1">
      <c r="B46" s="27" t="s">
        <v>86</v>
      </c>
      <c r="C46" s="23">
        <v>6130</v>
      </c>
      <c r="D46" s="23">
        <v>7000</v>
      </c>
      <c r="E46" s="73">
        <v>14.19249592169658</v>
      </c>
      <c r="F46" s="23">
        <v>6805</v>
      </c>
      <c r="G46" s="23">
        <v>7609</v>
      </c>
      <c r="H46" s="73">
        <v>11.814842027920648</v>
      </c>
      <c r="I46" s="23">
        <v>33066</v>
      </c>
      <c r="J46" s="23">
        <v>36252</v>
      </c>
      <c r="K46" s="73">
        <v>9.63527490473599</v>
      </c>
      <c r="L46" s="29">
        <v>4.8590742101396032</v>
      </c>
      <c r="M46" s="29">
        <v>4.7643579971086867</v>
      </c>
      <c r="N46" s="73">
        <f t="shared" si="0"/>
        <v>-1.9492645910463513</v>
      </c>
    </row>
    <row r="47" spans="1:23" s="2" customFormat="1" ht="15" customHeight="1">
      <c r="A47" s="13"/>
      <c r="B47" s="27" t="s">
        <v>87</v>
      </c>
      <c r="C47" s="23">
        <v>10523</v>
      </c>
      <c r="D47" s="23">
        <v>10675</v>
      </c>
      <c r="E47" s="73">
        <v>1.4444550033260395</v>
      </c>
      <c r="F47" s="23">
        <v>11734</v>
      </c>
      <c r="G47" s="23">
        <v>11632</v>
      </c>
      <c r="H47" s="73">
        <v>-0.86926879154592962</v>
      </c>
      <c r="I47" s="23">
        <v>43712</v>
      </c>
      <c r="J47" s="23">
        <v>44024</v>
      </c>
      <c r="K47" s="73">
        <v>0.71376281112738305</v>
      </c>
      <c r="L47" s="29">
        <v>3.7252428839270495</v>
      </c>
      <c r="M47" s="29">
        <v>3.7847317744154059</v>
      </c>
      <c r="N47" s="73">
        <f t="shared" si="0"/>
        <v>1.596913069615602</v>
      </c>
      <c r="P47" s="13"/>
      <c r="Q47" s="13"/>
      <c r="R47" s="121"/>
      <c r="S47" s="121"/>
      <c r="T47" s="121"/>
      <c r="U47" s="121"/>
      <c r="V47" s="121"/>
      <c r="W47" s="121"/>
    </row>
    <row r="48" spans="1:23" s="2" customFormat="1" ht="15" customHeight="1">
      <c r="A48" s="13"/>
      <c r="B48" s="75" t="s">
        <v>88</v>
      </c>
      <c r="C48" s="23">
        <v>2944</v>
      </c>
      <c r="D48" s="23">
        <v>4364</v>
      </c>
      <c r="E48" s="73">
        <v>48.2336956521739</v>
      </c>
      <c r="F48" s="23">
        <v>3160</v>
      </c>
      <c r="G48" s="23">
        <v>4727</v>
      </c>
      <c r="H48" s="73">
        <v>49.588607594936704</v>
      </c>
      <c r="I48" s="23">
        <v>10446</v>
      </c>
      <c r="J48" s="23">
        <v>15020</v>
      </c>
      <c r="K48" s="73">
        <v>43.787095538962276</v>
      </c>
      <c r="L48" s="29">
        <v>3.3056962025316454</v>
      </c>
      <c r="M48" s="29">
        <v>3.1774910090966788</v>
      </c>
      <c r="N48" s="73">
        <f t="shared" si="0"/>
        <v>-3.8783114230757643</v>
      </c>
      <c r="P48" s="13"/>
      <c r="Q48" s="13"/>
      <c r="R48" s="116"/>
      <c r="S48" s="116"/>
      <c r="T48" s="116"/>
      <c r="U48" s="116"/>
      <c r="V48" s="116"/>
      <c r="W48" s="116"/>
    </row>
    <row r="49" spans="1:23" s="2" customFormat="1" ht="15" customHeight="1">
      <c r="A49" s="13"/>
      <c r="B49" s="75" t="s">
        <v>89</v>
      </c>
      <c r="C49" s="23">
        <v>803</v>
      </c>
      <c r="D49" s="23">
        <v>944</v>
      </c>
      <c r="E49" s="73">
        <v>17.559153175591536</v>
      </c>
      <c r="F49" s="23">
        <v>899</v>
      </c>
      <c r="G49" s="23">
        <v>1005</v>
      </c>
      <c r="H49" s="73">
        <v>11.790878754171308</v>
      </c>
      <c r="I49" s="23">
        <v>3570</v>
      </c>
      <c r="J49" s="23">
        <v>3797</v>
      </c>
      <c r="K49" s="73">
        <v>6.3585434173669464</v>
      </c>
      <c r="L49" s="29">
        <v>3.9710789766407117</v>
      </c>
      <c r="M49" s="29">
        <v>3.7781094527363184</v>
      </c>
      <c r="N49" s="73">
        <f t="shared" si="0"/>
        <v>-4.8593726047632906</v>
      </c>
      <c r="P49" s="13"/>
      <c r="Q49" s="13"/>
      <c r="R49" s="14"/>
      <c r="S49" s="14"/>
      <c r="T49" s="14"/>
      <c r="U49" s="14"/>
      <c r="V49" s="14"/>
      <c r="W49" s="14"/>
    </row>
    <row r="50" spans="1:23" s="2" customFormat="1" ht="7.5" customHeight="1">
      <c r="A50" s="13"/>
      <c r="B50" s="76"/>
      <c r="C50" s="77"/>
      <c r="D50" s="77"/>
      <c r="E50" s="77"/>
      <c r="F50" s="77"/>
      <c r="G50" s="23"/>
      <c r="H50" s="77"/>
      <c r="I50" s="78"/>
      <c r="J50" s="77"/>
      <c r="K50" s="77"/>
      <c r="L50" s="79"/>
      <c r="M50" s="79"/>
      <c r="P50" s="13"/>
      <c r="Q50" s="13"/>
      <c r="R50" s="116"/>
      <c r="S50" s="116"/>
      <c r="T50" s="116"/>
      <c r="U50" s="116"/>
      <c r="V50" s="116"/>
      <c r="W50" s="116"/>
    </row>
    <row r="51" spans="1:23" s="16" customFormat="1" ht="3" customHeight="1">
      <c r="A51" s="15"/>
      <c r="B51" s="94"/>
      <c r="C51" s="95"/>
      <c r="D51" s="95"/>
      <c r="E51" s="95"/>
      <c r="F51" s="95"/>
      <c r="G51" s="95"/>
      <c r="H51" s="95"/>
      <c r="I51" s="96"/>
      <c r="J51" s="95"/>
      <c r="K51" s="95"/>
      <c r="L51" s="97"/>
      <c r="M51" s="97"/>
      <c r="N51" s="97"/>
      <c r="P51" s="15"/>
      <c r="Q51" s="15"/>
      <c r="R51" s="117"/>
      <c r="S51" s="117"/>
      <c r="T51" s="117"/>
      <c r="U51" s="117"/>
      <c r="V51" s="117"/>
      <c r="W51" s="117"/>
    </row>
    <row r="52" spans="1:23" s="16" customFormat="1" ht="15" customHeight="1">
      <c r="A52" s="15"/>
      <c r="B52" s="98" t="s">
        <v>53</v>
      </c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P52" s="15"/>
      <c r="Q52" s="15"/>
      <c r="R52" s="115"/>
      <c r="S52" s="115"/>
      <c r="T52" s="115"/>
      <c r="U52" s="115"/>
      <c r="V52" s="115"/>
      <c r="W52" s="115"/>
    </row>
    <row r="53" spans="1:23" s="16" customFormat="1" ht="13.15" customHeight="1">
      <c r="A53" s="15"/>
      <c r="B53" s="99" t="s">
        <v>29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P53" s="15"/>
      <c r="Q53" s="15"/>
      <c r="R53" s="115"/>
      <c r="S53" s="115"/>
      <c r="T53" s="115"/>
      <c r="U53" s="115"/>
      <c r="V53" s="115"/>
      <c r="W53" s="115"/>
    </row>
    <row r="54" spans="1:23" s="2" customFormat="1" ht="13.15" customHeight="1">
      <c r="A54" s="13"/>
      <c r="B54" s="99" t="s">
        <v>30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P54" s="13"/>
      <c r="Q54" s="13"/>
      <c r="R54" s="116"/>
      <c r="S54" s="116"/>
      <c r="T54" s="116"/>
      <c r="U54" s="116"/>
      <c r="V54" s="116"/>
      <c r="W54" s="116"/>
    </row>
    <row r="55" spans="1:23" ht="13.15" customHeight="1">
      <c r="B55" s="99" t="s">
        <v>31</v>
      </c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</row>
  </sheetData>
  <mergeCells count="22">
    <mergeCell ref="R52:W52"/>
    <mergeCell ref="R53:W53"/>
    <mergeCell ref="R54:W54"/>
    <mergeCell ref="R51:W51"/>
    <mergeCell ref="B1:M1"/>
    <mergeCell ref="B2:M2"/>
    <mergeCell ref="R47:W47"/>
    <mergeCell ref="R48:W48"/>
    <mergeCell ref="R50:W50"/>
    <mergeCell ref="B4:B6"/>
    <mergeCell ref="C4:E4"/>
    <mergeCell ref="F4:H4"/>
    <mergeCell ref="I4:K4"/>
    <mergeCell ref="C6:D6"/>
    <mergeCell ref="F6:G6"/>
    <mergeCell ref="I6:J6"/>
    <mergeCell ref="B55:N55"/>
    <mergeCell ref="L4:N4"/>
    <mergeCell ref="L6:N6"/>
    <mergeCell ref="B52:N52"/>
    <mergeCell ref="B53:N53"/>
    <mergeCell ref="B54:N54"/>
  </mergeCells>
  <conditionalFormatting sqref="E8:E49 H8:H49 K8:K49 N8:N4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{F98766D4-0AD3-4EA1-9474-4D1C947E4138}</x14:id>
        </ext>
      </extLst>
    </cfRule>
  </conditionalFormatting>
  <hyperlinks>
    <hyperlink ref="P2" location="Indice!A1" tooltip="(voltar ao índice)" display="Indice!A1" xr:uid="{29F5059C-046F-4C60-AB65-9BDE2A0E227C}"/>
  </hyperlinks>
  <printOptions horizontalCentered="1"/>
  <pageMargins left="7.874015748031496E-2" right="7.874015748031496E-2" top="0.6692913385826772" bottom="7.874015748031496E-2" header="0" footer="0"/>
  <pageSetup paperSize="9" scale="8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8766D4-0AD3-4EA1-9474-4D1C947E41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E8:E49 H8:H49 K8:K49 N8:N49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38FA-9B86-4B6D-86B6-D1525001AFD0}">
  <sheetPr>
    <pageSetUpPr fitToPage="1"/>
  </sheetPr>
  <dimension ref="B1:Q36"/>
  <sheetViews>
    <sheetView showGridLines="0" zoomScaleNormal="100" workbookViewId="0">
      <selection activeCell="J2" sqref="J2"/>
    </sheetView>
  </sheetViews>
  <sheetFormatPr defaultColWidth="9.140625" defaultRowHeight="9"/>
  <cols>
    <col min="1" max="1" width="6.7109375" style="21" customWidth="1"/>
    <col min="2" max="2" width="39.7109375" style="21" customWidth="1"/>
    <col min="3" max="4" width="7.7109375" style="21" customWidth="1"/>
    <col min="5" max="5" width="10.28515625" style="21" customWidth="1"/>
    <col min="6" max="7" width="7.7109375" style="21" customWidth="1"/>
    <col min="8" max="8" width="10.28515625" style="21" customWidth="1"/>
    <col min="9" max="9" width="6.7109375" style="21" customWidth="1"/>
    <col min="10" max="10" width="14" style="21" bestFit="1" customWidth="1"/>
    <col min="11" max="16384" width="9.140625" style="21"/>
  </cols>
  <sheetData>
    <row r="1" spans="2:12" s="20" customFormat="1" ht="18.75" customHeight="1">
      <c r="B1" s="118" t="s">
        <v>94</v>
      </c>
      <c r="C1" s="118"/>
      <c r="D1" s="118"/>
      <c r="E1" s="118"/>
      <c r="F1" s="118"/>
      <c r="G1" s="118"/>
      <c r="H1" s="118"/>
    </row>
    <row r="2" spans="2:12" s="20" customFormat="1" ht="15" customHeight="1">
      <c r="B2" s="119" t="s">
        <v>95</v>
      </c>
      <c r="C2" s="120"/>
      <c r="D2" s="120"/>
      <c r="E2" s="120"/>
      <c r="F2" s="120"/>
      <c r="G2" s="120"/>
      <c r="H2" s="120"/>
      <c r="J2" s="8" t="s">
        <v>5</v>
      </c>
    </row>
    <row r="3" spans="2:12" ht="15" customHeight="1">
      <c r="B3" s="36" t="s">
        <v>13</v>
      </c>
      <c r="C3" s="4"/>
      <c r="D3" s="4"/>
      <c r="E3" s="4"/>
      <c r="F3" s="4"/>
      <c r="G3" s="4"/>
      <c r="H3" s="4"/>
    </row>
    <row r="4" spans="2:12" s="22" customFormat="1" ht="18.75" customHeight="1">
      <c r="B4" s="105" t="s">
        <v>33</v>
      </c>
      <c r="C4" s="106" t="s">
        <v>92</v>
      </c>
      <c r="D4" s="106"/>
      <c r="E4" s="106"/>
      <c r="F4" s="106" t="s">
        <v>93</v>
      </c>
      <c r="G4" s="106"/>
      <c r="H4" s="106"/>
    </row>
    <row r="5" spans="2:12" s="24" customFormat="1" ht="22.5" customHeight="1">
      <c r="B5" s="105"/>
      <c r="C5" s="87" t="s">
        <v>20</v>
      </c>
      <c r="D5" s="87" t="s">
        <v>21</v>
      </c>
      <c r="E5" s="88" t="s">
        <v>36</v>
      </c>
      <c r="F5" s="87" t="str">
        <f>C5</f>
        <v>1.ºT-24 Po</v>
      </c>
      <c r="G5" s="87" t="str">
        <f>D5</f>
        <v>1.ºT-25 Pe</v>
      </c>
      <c r="H5" s="88" t="s">
        <v>36</v>
      </c>
      <c r="J5" s="23"/>
      <c r="K5" s="25"/>
      <c r="L5" s="25"/>
    </row>
    <row r="6" spans="2:12" s="24" customFormat="1" ht="11.25" customHeight="1">
      <c r="B6" s="105"/>
      <c r="C6" s="107" t="s">
        <v>37</v>
      </c>
      <c r="D6" s="107"/>
      <c r="E6" s="89" t="s">
        <v>38</v>
      </c>
      <c r="F6" s="107" t="s">
        <v>37</v>
      </c>
      <c r="G6" s="107"/>
      <c r="H6" s="89" t="s">
        <v>38</v>
      </c>
      <c r="J6" s="23"/>
      <c r="K6" s="25"/>
      <c r="L6" s="25"/>
    </row>
    <row r="7" spans="2:12" s="24" customFormat="1" ht="15" customHeight="1">
      <c r="B7" s="5"/>
      <c r="C7" s="43"/>
      <c r="D7" s="43"/>
      <c r="E7" s="43"/>
      <c r="F7" s="43"/>
      <c r="G7" s="43"/>
      <c r="H7" s="43"/>
      <c r="J7" s="23"/>
      <c r="K7" s="25"/>
      <c r="L7" s="25"/>
    </row>
    <row r="8" spans="2:12" s="24" customFormat="1" ht="15" customHeight="1">
      <c r="B8" s="80" t="s">
        <v>39</v>
      </c>
      <c r="C8" s="81">
        <v>58.959211587352222</v>
      </c>
      <c r="D8" s="81">
        <v>72.776797765292201</v>
      </c>
      <c r="E8" s="82">
        <v>23.435839465845397</v>
      </c>
      <c r="F8" s="81">
        <v>87.15107117439446</v>
      </c>
      <c r="G8" s="81">
        <v>103.20364093381193</v>
      </c>
      <c r="H8" s="82">
        <v>18.419245504504843</v>
      </c>
      <c r="J8" s="23"/>
      <c r="K8" s="25"/>
      <c r="L8" s="25"/>
    </row>
    <row r="9" spans="2:12" s="24" customFormat="1" ht="15" customHeight="1">
      <c r="B9" s="47" t="s">
        <v>40</v>
      </c>
      <c r="C9" s="12">
        <v>62.851087014025808</v>
      </c>
      <c r="D9" s="12">
        <v>78.403318369364854</v>
      </c>
      <c r="E9" s="48">
        <v>24.744570212235818</v>
      </c>
      <c r="F9" s="12">
        <v>89.280166810423637</v>
      </c>
      <c r="G9" s="12">
        <v>105.96102282475995</v>
      </c>
      <c r="H9" s="48">
        <v>18.683719587751479</v>
      </c>
      <c r="J9" s="23"/>
      <c r="K9" s="25"/>
      <c r="L9" s="25"/>
    </row>
    <row r="10" spans="2:12" s="24" customFormat="1" ht="15" customHeight="1">
      <c r="B10" s="9" t="s">
        <v>41</v>
      </c>
      <c r="C10" s="12">
        <v>66.354304046591466</v>
      </c>
      <c r="D10" s="12">
        <v>81.379005978470715</v>
      </c>
      <c r="E10" s="48">
        <v>22.643145983913083</v>
      </c>
      <c r="F10" s="12">
        <v>95.540072827022541</v>
      </c>
      <c r="G10" s="12">
        <v>110.99080879161579</v>
      </c>
      <c r="H10" s="48">
        <v>16.171995171667032</v>
      </c>
      <c r="J10" s="23"/>
      <c r="K10" s="25"/>
      <c r="L10" s="25"/>
    </row>
    <row r="11" spans="2:12" s="24" customFormat="1" ht="15" customHeight="1">
      <c r="B11" s="10" t="s">
        <v>42</v>
      </c>
      <c r="C11" s="12">
        <v>86.891118405404114</v>
      </c>
      <c r="D11" s="12">
        <v>109.39758835394194</v>
      </c>
      <c r="E11" s="48">
        <v>25.901922269581522</v>
      </c>
      <c r="F11" s="12">
        <v>141.04759919072109</v>
      </c>
      <c r="G11" s="12">
        <v>156.62827810190262</v>
      </c>
      <c r="H11" s="48">
        <v>11.046397812212128</v>
      </c>
      <c r="J11" s="23"/>
      <c r="K11" s="25"/>
      <c r="L11" s="25"/>
    </row>
    <row r="12" spans="2:12" s="24" customFormat="1" ht="15" customHeight="1">
      <c r="B12" s="10" t="s">
        <v>43</v>
      </c>
      <c r="C12" s="12">
        <v>60.07293086855401</v>
      </c>
      <c r="D12" s="12">
        <v>70.662854039397601</v>
      </c>
      <c r="E12" s="48">
        <v>17.628444322144809</v>
      </c>
      <c r="F12" s="12">
        <v>79.252114088012718</v>
      </c>
      <c r="G12" s="12">
        <v>90.783817388202209</v>
      </c>
      <c r="H12" s="48">
        <v>14.550657017657675</v>
      </c>
      <c r="J12" s="23"/>
      <c r="K12" s="25"/>
      <c r="L12" s="25"/>
    </row>
    <row r="13" spans="2:12" s="22" customFormat="1" ht="15" customHeight="1">
      <c r="B13" s="10" t="s">
        <v>44</v>
      </c>
      <c r="C13" s="12">
        <v>35.628872902770503</v>
      </c>
      <c r="D13" s="12">
        <v>43.776939273049642</v>
      </c>
      <c r="E13" s="48">
        <v>22.86927906059455</v>
      </c>
      <c r="F13" s="12">
        <v>55.076082557668961</v>
      </c>
      <c r="G13" s="12">
        <v>66.222399168538573</v>
      </c>
      <c r="H13" s="48">
        <v>20.238034539218617</v>
      </c>
      <c r="J13" s="23"/>
      <c r="K13" s="25"/>
      <c r="L13" s="25"/>
    </row>
    <row r="14" spans="2:12" s="22" customFormat="1" ht="15" customHeight="1">
      <c r="B14" s="10" t="s">
        <v>45</v>
      </c>
      <c r="C14" s="12">
        <v>33.838968915845335</v>
      </c>
      <c r="D14" s="12">
        <v>35.6171276079573</v>
      </c>
      <c r="E14" s="48">
        <v>5.2547661736801032</v>
      </c>
      <c r="F14" s="12">
        <v>60.819767441860463</v>
      </c>
      <c r="G14" s="12">
        <v>64.437236657303373</v>
      </c>
      <c r="H14" s="48">
        <v>5.9478511141973112</v>
      </c>
      <c r="J14" s="23"/>
      <c r="K14" s="25"/>
      <c r="L14" s="25"/>
    </row>
    <row r="15" spans="2:12" s="22" customFormat="1" ht="7.5" customHeight="1">
      <c r="B15" s="6"/>
      <c r="C15" s="12"/>
      <c r="D15" s="12"/>
      <c r="E15" s="48"/>
      <c r="F15" s="12"/>
      <c r="G15" s="12"/>
      <c r="H15" s="48"/>
      <c r="J15" s="23"/>
      <c r="K15" s="28"/>
      <c r="L15" s="25"/>
    </row>
    <row r="16" spans="2:12" s="24" customFormat="1" ht="15" customHeight="1">
      <c r="B16" s="9" t="s">
        <v>46</v>
      </c>
      <c r="C16" s="12">
        <v>56.325619253687535</v>
      </c>
      <c r="D16" s="12">
        <v>67.607370282580746</v>
      </c>
      <c r="E16" s="48">
        <v>20.029519743193269</v>
      </c>
      <c r="F16" s="12">
        <v>75.077082290861114</v>
      </c>
      <c r="G16" s="12">
        <v>85.455162341626519</v>
      </c>
      <c r="H16" s="48">
        <v>13.823233048081175</v>
      </c>
      <c r="J16" s="23"/>
      <c r="K16" s="25"/>
      <c r="L16" s="25"/>
    </row>
    <row r="17" spans="2:12" s="24" customFormat="1" ht="15" customHeight="1">
      <c r="B17" s="10" t="s">
        <v>47</v>
      </c>
      <c r="C17" s="12">
        <v>50.132183908045974</v>
      </c>
      <c r="D17" s="12">
        <v>60.609131545338442</v>
      </c>
      <c r="E17" s="48">
        <v>20.898645980613196</v>
      </c>
      <c r="F17" s="12">
        <v>57.359129994941831</v>
      </c>
      <c r="G17" s="12">
        <v>67.742416672614368</v>
      </c>
      <c r="H17" s="48">
        <v>18.102238786725277</v>
      </c>
      <c r="J17" s="23"/>
      <c r="K17" s="25"/>
      <c r="L17" s="25"/>
    </row>
    <row r="18" spans="2:12" s="24" customFormat="1" ht="15" customHeight="1">
      <c r="B18" s="10" t="s">
        <v>43</v>
      </c>
      <c r="C18" s="12">
        <v>61.470854333353131</v>
      </c>
      <c r="D18" s="12">
        <v>76.037728047697314</v>
      </c>
      <c r="E18" s="48">
        <v>23.697203938876154</v>
      </c>
      <c r="F18" s="12">
        <v>83.74263126770208</v>
      </c>
      <c r="G18" s="12">
        <v>96.498814490425232</v>
      </c>
      <c r="H18" s="48">
        <v>15.232603788081555</v>
      </c>
      <c r="J18" s="23"/>
      <c r="K18" s="25"/>
      <c r="L18" s="25"/>
    </row>
    <row r="19" spans="2:12" s="24" customFormat="1" ht="15" customHeight="1">
      <c r="B19" s="10" t="s">
        <v>44</v>
      </c>
      <c r="C19" s="12">
        <v>38.702696679295741</v>
      </c>
      <c r="D19" s="12">
        <v>40.837725694444444</v>
      </c>
      <c r="E19" s="48">
        <v>5.5164864423797422</v>
      </c>
      <c r="F19" s="12">
        <v>49.785361443126185</v>
      </c>
      <c r="G19" s="12">
        <v>52.775414507190774</v>
      </c>
      <c r="H19" s="48">
        <v>6.0058880309232343</v>
      </c>
      <c r="J19" s="23"/>
      <c r="K19" s="25"/>
      <c r="L19" s="25"/>
    </row>
    <row r="20" spans="2:12" s="24" customFormat="1" ht="6.75" customHeight="1">
      <c r="B20" s="9"/>
      <c r="C20" s="12"/>
      <c r="D20" s="12"/>
      <c r="E20" s="48"/>
      <c r="F20" s="12"/>
      <c r="G20" s="12"/>
      <c r="H20" s="48"/>
      <c r="J20" s="23"/>
      <c r="K20" s="25"/>
      <c r="L20" s="25"/>
    </row>
    <row r="21" spans="2:12" s="24" customFormat="1" ht="15" customHeight="1">
      <c r="B21" s="9" t="s">
        <v>48</v>
      </c>
      <c r="C21" s="12">
        <v>30.822561042978677</v>
      </c>
      <c r="D21" s="12">
        <v>32.45247122996075</v>
      </c>
      <c r="E21" s="48">
        <v>5.2880426928487267</v>
      </c>
      <c r="F21" s="12">
        <v>60.214763652061301</v>
      </c>
      <c r="G21" s="12">
        <v>72.03514211886305</v>
      </c>
      <c r="H21" s="48">
        <v>19.630365959922045</v>
      </c>
      <c r="J21" s="23"/>
      <c r="K21" s="25"/>
      <c r="L21" s="25"/>
    </row>
    <row r="22" spans="2:12" s="24" customFormat="1" ht="15" customHeight="1">
      <c r="B22" s="9" t="s">
        <v>49</v>
      </c>
      <c r="C22" s="12">
        <v>29.690501986276633</v>
      </c>
      <c r="D22" s="12">
        <v>31.991184141888368</v>
      </c>
      <c r="E22" s="48">
        <v>7.7488826449453097</v>
      </c>
      <c r="F22" s="12">
        <v>39.823610822780431</v>
      </c>
      <c r="G22" s="12">
        <v>40.735370308867488</v>
      </c>
      <c r="H22" s="48">
        <v>2.289494767675615</v>
      </c>
      <c r="J22" s="23"/>
      <c r="K22" s="25"/>
      <c r="L22" s="25"/>
    </row>
    <row r="23" spans="2:12" s="24" customFormat="1" ht="15" customHeight="1">
      <c r="B23" s="9" t="s">
        <v>50</v>
      </c>
      <c r="C23" s="12">
        <v>100.54366685945634</v>
      </c>
      <c r="D23" s="12">
        <v>126.23371647509579</v>
      </c>
      <c r="E23" s="48">
        <v>25.551136553981024</v>
      </c>
      <c r="F23" s="12">
        <v>161.76178660049627</v>
      </c>
      <c r="G23" s="12">
        <v>168.8495981010951</v>
      </c>
      <c r="H23" s="48">
        <v>4.3816352734182162</v>
      </c>
      <c r="J23" s="23"/>
      <c r="K23" s="25"/>
      <c r="L23" s="28"/>
    </row>
    <row r="24" spans="2:12" s="24" customFormat="1" ht="9" customHeight="1">
      <c r="B24" s="3"/>
      <c r="C24" s="12"/>
      <c r="D24" s="12"/>
      <c r="E24" s="48"/>
      <c r="F24" s="12"/>
      <c r="G24" s="12"/>
      <c r="H24" s="48"/>
      <c r="J24" s="23"/>
      <c r="K24" s="25"/>
      <c r="L24" s="25"/>
    </row>
    <row r="25" spans="2:12" s="24" customFormat="1" ht="15" customHeight="1">
      <c r="B25" s="47" t="s">
        <v>51</v>
      </c>
      <c r="C25" s="12">
        <v>55.190825723055802</v>
      </c>
      <c r="D25" s="12">
        <v>62.205731888442706</v>
      </c>
      <c r="E25" s="48">
        <v>12.710275799436799</v>
      </c>
      <c r="F25" s="12">
        <v>96.0710872162485</v>
      </c>
      <c r="G25" s="12">
        <v>110.58819310884375</v>
      </c>
      <c r="H25" s="48">
        <v>15.110795883800488</v>
      </c>
      <c r="J25" s="23"/>
      <c r="K25" s="25"/>
      <c r="L25" s="25"/>
    </row>
    <row r="26" spans="2:12" s="24" customFormat="1" ht="15" customHeight="1">
      <c r="B26" s="47" t="s">
        <v>52</v>
      </c>
      <c r="C26" s="12">
        <v>36.175638908017469</v>
      </c>
      <c r="D26" s="12">
        <v>40.390435855537397</v>
      </c>
      <c r="E26" s="48">
        <v>11.650926078283641</v>
      </c>
      <c r="F26" s="12">
        <v>67.639669734022434</v>
      </c>
      <c r="G26" s="12">
        <v>76.895245696457394</v>
      </c>
      <c r="H26" s="48">
        <v>13.683650435950391</v>
      </c>
      <c r="J26" s="23"/>
      <c r="K26" s="25"/>
      <c r="L26" s="25"/>
    </row>
    <row r="27" spans="2:12" s="24" customFormat="1" ht="6.75" customHeight="1">
      <c r="B27" s="52"/>
      <c r="C27" s="53"/>
      <c r="D27" s="50"/>
      <c r="E27" s="54"/>
      <c r="F27" s="53"/>
      <c r="G27" s="50"/>
      <c r="H27" s="54"/>
      <c r="J27" s="23"/>
      <c r="K27" s="25"/>
      <c r="L27" s="25"/>
    </row>
    <row r="28" spans="2:12" s="24" customFormat="1" ht="3" customHeight="1">
      <c r="B28" s="90"/>
      <c r="C28" s="91"/>
      <c r="D28" s="91"/>
      <c r="E28" s="91"/>
      <c r="F28" s="91"/>
      <c r="G28" s="91"/>
      <c r="H28" s="91"/>
      <c r="J28" s="23"/>
      <c r="K28" s="25"/>
      <c r="L28" s="25"/>
    </row>
    <row r="29" spans="2:12" ht="15" customHeight="1">
      <c r="B29" s="98" t="s">
        <v>53</v>
      </c>
      <c r="C29" s="98"/>
      <c r="D29" s="98"/>
      <c r="E29" s="98"/>
      <c r="F29" s="98"/>
      <c r="G29" s="98"/>
      <c r="H29" s="98"/>
    </row>
    <row r="30" spans="2:12" ht="15" customHeight="1">
      <c r="B30" s="99" t="s">
        <v>30</v>
      </c>
      <c r="C30" s="99"/>
      <c r="D30" s="99"/>
      <c r="E30" s="99"/>
      <c r="F30" s="99"/>
      <c r="G30" s="99"/>
      <c r="H30" s="99"/>
    </row>
    <row r="31" spans="2:12" ht="15" customHeight="1">
      <c r="B31" s="99" t="s">
        <v>31</v>
      </c>
      <c r="C31" s="99"/>
      <c r="D31" s="99"/>
      <c r="E31" s="99"/>
      <c r="F31" s="99"/>
      <c r="G31" s="99"/>
      <c r="H31" s="99"/>
    </row>
    <row r="33" spans="2:17" ht="14.25" customHeight="1">
      <c r="B33" s="125" t="s">
        <v>98</v>
      </c>
      <c r="C33" s="125"/>
      <c r="D33" s="125"/>
      <c r="E33" s="125"/>
      <c r="F33" s="125"/>
      <c r="G33" s="125"/>
      <c r="H33" s="125"/>
    </row>
    <row r="34" spans="2:17" ht="27" customHeight="1">
      <c r="B34" s="123" t="s">
        <v>96</v>
      </c>
      <c r="C34" s="124"/>
      <c r="D34" s="124"/>
      <c r="E34" s="124"/>
      <c r="F34" s="124"/>
      <c r="G34" s="124"/>
      <c r="H34" s="124"/>
      <c r="I34" s="63"/>
      <c r="J34" s="63"/>
      <c r="K34" s="63"/>
      <c r="L34" s="63"/>
      <c r="M34" s="63"/>
      <c r="N34" s="63"/>
      <c r="O34" s="63"/>
      <c r="P34" s="63"/>
      <c r="Q34" s="63"/>
    </row>
    <row r="35" spans="2:17" ht="33" customHeight="1">
      <c r="B35" s="123" t="s">
        <v>97</v>
      </c>
      <c r="C35" s="124"/>
      <c r="D35" s="124"/>
      <c r="E35" s="124"/>
      <c r="F35" s="124"/>
      <c r="G35" s="124"/>
      <c r="H35" s="124"/>
      <c r="I35" s="63"/>
      <c r="J35" s="63"/>
      <c r="K35" s="63"/>
      <c r="L35" s="63"/>
      <c r="M35" s="63"/>
      <c r="N35" s="63"/>
      <c r="O35" s="63"/>
      <c r="P35" s="63"/>
      <c r="Q35" s="63"/>
    </row>
    <row r="36" spans="2:17" ht="27" customHeight="1"/>
  </sheetData>
  <mergeCells count="13">
    <mergeCell ref="B34:H34"/>
    <mergeCell ref="B35:H35"/>
    <mergeCell ref="B1:H1"/>
    <mergeCell ref="B2:H2"/>
    <mergeCell ref="B4:B6"/>
    <mergeCell ref="C4:E4"/>
    <mergeCell ref="F4:H4"/>
    <mergeCell ref="C6:D6"/>
    <mergeCell ref="F6:G6"/>
    <mergeCell ref="B29:H29"/>
    <mergeCell ref="B30:H30"/>
    <mergeCell ref="B31:H31"/>
    <mergeCell ref="B33:H33"/>
  </mergeCells>
  <conditionalFormatting sqref="E8:E26 H8:H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{965E099C-D61B-4866-B419-286F40525CD5}</x14:id>
        </ext>
      </extLst>
    </cfRule>
  </conditionalFormatting>
  <hyperlinks>
    <hyperlink ref="J2" location="Indice!A1" tooltip="(voltar ao índice)" display="Indice!A1" xr:uid="{3375DB57-2335-44B8-8404-E7EE10F29D8B}"/>
  </hyperlinks>
  <printOptions horizontalCentered="1"/>
  <pageMargins left="7.874015748031496E-2" right="7.874015748031496E-2" top="0.6692913385826772" bottom="7.874015748031496E-2" header="0" footer="0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5E099C-D61B-4866-B419-286F40525CD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E8:E26 H8:H26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Indice</vt:lpstr>
      <vt:lpstr>Q1</vt:lpstr>
      <vt:lpstr>Q2</vt:lpstr>
      <vt:lpstr>Q3</vt:lpstr>
      <vt:lpstr>Q4</vt:lpstr>
      <vt:lpstr>Indice!Área_de_Impressão</vt:lpstr>
      <vt:lpstr>'Q1'!Área_de_Impressão</vt:lpstr>
      <vt:lpstr>'Q2'!Área_de_Impressão</vt:lpstr>
      <vt:lpstr>'Q3'!Área_de_Impressão</vt:lpstr>
      <vt:lpstr>'Q4'!Área_de_Impressão</vt:lpstr>
    </vt:vector>
  </TitlesOfParts>
  <Manager/>
  <Company>Governo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suzete.nobrega</dc:creator>
  <cp:keywords/>
  <dc:description/>
  <cp:lastModifiedBy>Jesus Costa</cp:lastModifiedBy>
  <cp:revision/>
  <cp:lastPrinted>2025-05-15T11:57:01Z</cp:lastPrinted>
  <dcterms:created xsi:type="dcterms:W3CDTF">2011-05-12T14:23:32Z</dcterms:created>
  <dcterms:modified xsi:type="dcterms:W3CDTF">2025-05-15T11:58:00Z</dcterms:modified>
  <cp:category/>
  <cp:contentStatus/>
</cp:coreProperties>
</file>