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1840" windowHeight="6345"/>
  </bookViews>
  <sheets>
    <sheet name="Indice" sheetId="5" r:id="rId1"/>
    <sheet name="Sinais convencionais" sheetId="6" r:id="rId2"/>
    <sheet name="Q.1" sheetId="1" r:id="rId3"/>
    <sheet name="Q.2" sheetId="7" r:id="rId4"/>
    <sheet name="Q.3" sheetId="8" r:id="rId5"/>
    <sheet name="Q.4" sheetId="4" r:id="rId6"/>
  </sheets>
  <definedNames>
    <definedName name="_xlnm._FilterDatabase" localSheetId="3" hidden="1">Q.2!$A$8:$H$43</definedName>
    <definedName name="_xlnm._FilterDatabase" localSheetId="4" hidden="1">Q.3!$A$8:$H$35</definedName>
    <definedName name="_xlnm._FilterDatabase" localSheetId="5" hidden="1">Q.4!$A$9:$M$9</definedName>
    <definedName name="AAA">#REF!</definedName>
    <definedName name="AAAA">#REF!</definedName>
    <definedName name="_xlnm.Print_Area" localSheetId="2">Q.1!$B$1:$Z$20</definedName>
    <definedName name="_xlnm.Print_Area" localSheetId="3">Q.2!$B$1:$G$48</definedName>
    <definedName name="_xlnm.Print_Area" localSheetId="4">Q.3!$B$1:$G$48</definedName>
    <definedName name="_xlnm.Print_Area" localSheetId="5">Q.4!$B$1:$M$32</definedName>
    <definedName name="_xlnm.Print_Area" localSheetId="1">'Sinais convencionais'!$B$1:$E$19</definedName>
    <definedName name="marco_1digito">#REF!</definedName>
    <definedName name="_xlnm.Print_Titles" localSheetId="2">Q.1!$A:$B,Q.1!$1:$6</definedName>
    <definedName name="_xlnm.Print_Titles" localSheetId="3">Q.2!$A:$B,Q.2!$1:$6</definedName>
    <definedName name="_xlnm.Print_Titles" localSheetId="4">Q.3!$A:$B,Q.3!$1:$6</definedName>
  </definedNames>
  <calcPr calcId="145621"/>
</workbook>
</file>

<file path=xl/calcChain.xml><?xml version="1.0" encoding="utf-8"?>
<calcChain xmlns="http://schemas.openxmlformats.org/spreadsheetml/2006/main">
  <c r="R12" i="1" l="1"/>
  <c r="R8" i="1"/>
  <c r="R9" i="1"/>
  <c r="R10" i="1"/>
  <c r="R7" i="1"/>
  <c r="Q12" i="1"/>
  <c r="Q8" i="1"/>
  <c r="Q9" i="1"/>
  <c r="Q10" i="1"/>
  <c r="Q7" i="1"/>
  <c r="Z7" i="1" l="1"/>
  <c r="Z12" i="1"/>
  <c r="Z8" i="1"/>
  <c r="Z9" i="1"/>
  <c r="Z10" i="1"/>
  <c r="Y12" i="1"/>
  <c r="Y8" i="1"/>
  <c r="Y9" i="1"/>
  <c r="Y10" i="1"/>
  <c r="Y7" i="1"/>
  <c r="N12" i="1"/>
  <c r="N8" i="1"/>
  <c r="N9" i="1"/>
  <c r="N10" i="1"/>
  <c r="N7" i="1"/>
  <c r="M12" i="1"/>
  <c r="M8" i="1"/>
  <c r="M9" i="1"/>
  <c r="M10" i="1"/>
  <c r="M7" i="1"/>
  <c r="V12" i="1"/>
  <c r="V8" i="1"/>
  <c r="V9" i="1"/>
  <c r="V10" i="1"/>
  <c r="V7" i="1"/>
  <c r="U12" i="1"/>
  <c r="U8" i="1"/>
  <c r="U9" i="1"/>
  <c r="U10" i="1"/>
  <c r="U7" i="1"/>
  <c r="J12" i="1"/>
  <c r="J8" i="1"/>
  <c r="J9" i="1"/>
  <c r="J10" i="1"/>
  <c r="J7" i="1"/>
  <c r="I12" i="1"/>
  <c r="I8" i="1"/>
  <c r="I9" i="1"/>
  <c r="I10" i="1"/>
  <c r="I7" i="1"/>
  <c r="F12" i="1" l="1"/>
  <c r="F8" i="1"/>
  <c r="F9" i="1"/>
  <c r="F10" i="1"/>
  <c r="F7" i="1"/>
  <c r="B4" i="5" l="1"/>
  <c r="B5" i="5"/>
  <c r="B6" i="5"/>
  <c r="B7" i="5"/>
</calcChain>
</file>

<file path=xl/sharedStrings.xml><?xml version="1.0" encoding="utf-8"?>
<sst xmlns="http://schemas.openxmlformats.org/spreadsheetml/2006/main" count="222" uniqueCount="120">
  <si>
    <t>Exportações</t>
  </si>
  <si>
    <t>Importações</t>
  </si>
  <si>
    <t>Taxa de Cobertura</t>
  </si>
  <si>
    <t>Milhares de euros</t>
  </si>
  <si>
    <t>%</t>
  </si>
  <si>
    <t>Trimestre</t>
  </si>
  <si>
    <t>Total</t>
  </si>
  <si>
    <t>https://estatistica.madeira.gov.pt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</si>
  <si>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</si>
  <si>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Saldo</t>
  </si>
  <si>
    <t>INTRA-UE 27 (não inclui o Reino Unido)</t>
  </si>
  <si>
    <t>INTRA-UE 28 (inclui o Reino Unido)</t>
  </si>
  <si>
    <t>EXTRA-UE 27 (inclui o Reino Unido)</t>
  </si>
  <si>
    <t>EXTRA-UE 28 (não inclui o Reino Unido)</t>
  </si>
  <si>
    <t>Região Autónoma da Madeira</t>
  </si>
  <si>
    <t>Código G.P.</t>
  </si>
  <si>
    <t>Designação Grupo de Produtos</t>
  </si>
  <si>
    <t>Agrícolas</t>
  </si>
  <si>
    <t>Alimentares</t>
  </si>
  <si>
    <t>Combustíveis minerais</t>
  </si>
  <si>
    <t>Químicos</t>
  </si>
  <si>
    <t>Plásticos e borracha</t>
  </si>
  <si>
    <t>Peles, couros</t>
  </si>
  <si>
    <t>Madeira e cortiça</t>
  </si>
  <si>
    <t>Pasta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</si>
  <si>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</si>
  <si>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</si>
  <si>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</si>
  <si>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</si>
  <si>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</si>
  <si>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</si>
  <si>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Veículos e outro material de transporte</t>
  </si>
  <si>
    <t>Ótica e precisão</t>
  </si>
  <si>
    <t>Outros produtos</t>
  </si>
  <si>
    <t>https://estatistica.madeira.gov.pt/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</si>
  <si>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Operadores sedeados na Região Autónoma da Madeira.</t>
    </r>
  </si>
  <si>
    <t xml:space="preserve">Milhares de euros </t>
  </si>
  <si>
    <t>//</t>
  </si>
  <si>
    <t>Sinais convencionais</t>
  </si>
  <si>
    <t>Percentagem</t>
  </si>
  <si>
    <t>-</t>
  </si>
  <si>
    <t>Unidade de Medida:</t>
  </si>
  <si>
    <t>Nota - por razões de arredondamento, os totais podem não corresponder à soma das parcelas</t>
  </si>
  <si>
    <t>Valor revisto</t>
  </si>
  <si>
    <t>Rv</t>
  </si>
  <si>
    <t>Valor retificado</t>
  </si>
  <si>
    <t>Rc</t>
  </si>
  <si>
    <t>Valor provisório</t>
  </si>
  <si>
    <t>Po</t>
  </si>
  <si>
    <t>Valor preliminar</t>
  </si>
  <si>
    <t>Pe</t>
  </si>
  <si>
    <t>Não aplicável</t>
  </si>
  <si>
    <t>Valor inferior a metade do módulo da unidade utilizada</t>
  </si>
  <si>
    <t>ә</t>
  </si>
  <si>
    <t>Valor não disponível</t>
  </si>
  <si>
    <t>x</t>
  </si>
  <si>
    <t>Valor confidencial</t>
  </si>
  <si>
    <t>…</t>
  </si>
  <si>
    <t>(Voltar ao índice)</t>
  </si>
  <si>
    <t>Sinais Convencionais:</t>
  </si>
  <si>
    <t xml:space="preserve"> </t>
  </si>
  <si>
    <t xml:space="preserve"> SINAIS CONVENCIONAIS </t>
  </si>
  <si>
    <t>Angola</t>
  </si>
  <si>
    <t>Cabo Verde</t>
  </si>
  <si>
    <t>Moçambique</t>
  </si>
  <si>
    <t>Congo</t>
  </si>
  <si>
    <t>Tanzânia</t>
  </si>
  <si>
    <t>Brasil</t>
  </si>
  <si>
    <t>Cuba</t>
  </si>
  <si>
    <t>Estados Unidos</t>
  </si>
  <si>
    <t>Guatemala</t>
  </si>
  <si>
    <t>China</t>
  </si>
  <si>
    <t>Japão</t>
  </si>
  <si>
    <t>Alemanha</t>
  </si>
  <si>
    <t>Áustria</t>
  </si>
  <si>
    <t>Bélgica</t>
  </si>
  <si>
    <t>Dinamarca</t>
  </si>
  <si>
    <t>Espanha</t>
  </si>
  <si>
    <t>França</t>
  </si>
  <si>
    <t>Hungria</t>
  </si>
  <si>
    <t>Itália</t>
  </si>
  <si>
    <t>Países Baixos</t>
  </si>
  <si>
    <t>Polónia</t>
  </si>
  <si>
    <t>Reino Unido</t>
  </si>
  <si>
    <t>República Checa</t>
  </si>
  <si>
    <t>Suíça</t>
  </si>
  <si>
    <t>Nova Zelândia</t>
  </si>
  <si>
    <t>Uruguai</t>
  </si>
  <si>
    <t>Principais Países</t>
  </si>
  <si>
    <t>dos quais:</t>
  </si>
  <si>
    <t>Zona Euro</t>
  </si>
  <si>
    <t>2. Exportações por Principais Países, por trimestre</t>
  </si>
  <si>
    <t>3. Importações por Principais Países, por trimestre</t>
  </si>
  <si>
    <t>4. Exportações e Importações por Grupo de Produtos, por trimestre</t>
  </si>
  <si>
    <t>1. Comércio Internacional de Bens, por trimestre</t>
  </si>
  <si>
    <t>Operadores sedeados na Região Autónoma da Madeira.</t>
  </si>
  <si>
    <t>1.º Trimestre 2019</t>
  </si>
  <si>
    <t>2.º Trimestre 2019</t>
  </si>
  <si>
    <t>3.º Trimestre 2019</t>
  </si>
  <si>
    <t>4.º Trimestre 2019</t>
  </si>
  <si>
    <t>A. P. Bordo com países terceiros</t>
  </si>
  <si>
    <t>Finlândia</t>
  </si>
  <si>
    <t>Irão</t>
  </si>
  <si>
    <t>Grécia</t>
  </si>
  <si>
    <t>Irlanda</t>
  </si>
  <si>
    <t>Suécia</t>
  </si>
  <si>
    <t xml:space="preserve">    INTRA UE28 (1)</t>
  </si>
  <si>
    <t xml:space="preserve">    INTRA UE27 (2)</t>
  </si>
  <si>
    <t xml:space="preserve">    EXTRA UE28 (3)</t>
  </si>
  <si>
    <t xml:space="preserve">    EXTRA UE27 (4)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</si>
  <si>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</si>
  <si>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(3) - UE28 - não inclui o Reino Unido</t>
  </si>
  <si>
    <t>(4) - UE27 - inclui o Reino Unido</t>
  </si>
  <si>
    <t>(2) - UE27 - não inclui o Reino Unido</t>
  </si>
  <si>
    <t>(1) - UE28 - inclui o Reino Unido</t>
  </si>
  <si>
    <t>Notas:</t>
  </si>
  <si>
    <t>Em janeiro, as transações do Reino Unido estão em qualquer  dos agregados sempre incluídas no comércio Intra-UE.</t>
  </si>
  <si>
    <t>Em janeiro, as exportações para o Reino Unido estão em qualquer  dos agregados sempre incluídas no comércio Intra-UE.</t>
  </si>
  <si>
    <t>Em janeiro, as importações do Reino Unido estão em qualquer  dos agregados sempre incluídas no comércio Intra-UE.</t>
  </si>
  <si>
    <t>COMÉRCIO INTERNACIONAL DE BENS - 2019Po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</si>
</sst>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General_)"/>
    <numFmt numFmtId="170" formatCode="###\ ##0"/>
    <numFmt numFmtId="171" formatCode="0.0;\-0.0"/>
    <numFmt numFmtId="172" formatCode="###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12"/>
      <name val="Helv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sz val="10"/>
      <name val="Verdana"/>
      <family val="2"/>
    </font>
    <font>
      <vertAlign val="superscript"/>
      <sz val="7"/>
      <name val="Arial"/>
      <family val="2"/>
    </font>
    <font>
      <b/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14" applyNumberFormat="0" applyAlignment="0" applyProtection="0"/>
    <xf numFmtId="0" fontId="19" fillId="20" borderId="15" applyNumberFormat="0" applyAlignment="0" applyProtection="0"/>
    <xf numFmtId="0" fontId="20" fillId="0" borderId="0" applyNumberFormat="0" applyFill="0" applyBorder="0" applyAlignment="0" applyProtection="0"/>
    <xf numFmtId="0" fontId="21" fillId="21" borderId="0" applyNumberFormat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11" borderId="14" applyNumberFormat="0" applyAlignment="0" applyProtection="0"/>
    <xf numFmtId="0" fontId="26" fillId="0" borderId="19" applyNumberFormat="0" applyFill="0" applyAlignment="0" applyProtection="0"/>
    <xf numFmtId="0" fontId="27" fillId="11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8" borderId="20" applyNumberFormat="0" applyFont="0" applyAlignment="0" applyProtection="0"/>
    <xf numFmtId="0" fontId="28" fillId="19" borderId="21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9" fontId="32" fillId="0" borderId="0"/>
  </cellStyleXfs>
  <cellXfs count="187">
    <xf numFmtId="0" fontId="0" fillId="0" borderId="0" xfId="0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5" fillId="0" borderId="0" xfId="0" applyFont="1"/>
    <xf numFmtId="0" fontId="3" fillId="2" borderId="0" xfId="0" applyFont="1" applyFill="1"/>
    <xf numFmtId="0" fontId="3" fillId="0" borderId="0" xfId="0" applyFont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right" vertical="center"/>
    </xf>
    <xf numFmtId="0" fontId="7" fillId="0" borderId="0" xfId="0" applyFont="1"/>
    <xf numFmtId="0" fontId="7" fillId="2" borderId="0" xfId="0" applyFont="1" applyFill="1" applyBorder="1"/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64" fontId="9" fillId="3" borderId="0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9" fillId="2" borderId="0" xfId="0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164" fontId="7" fillId="2" borderId="0" xfId="0" applyNumberFormat="1" applyFont="1" applyFill="1"/>
    <xf numFmtId="0" fontId="7" fillId="0" borderId="0" xfId="0" applyFont="1" applyFill="1"/>
    <xf numFmtId="0" fontId="9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/>
    <xf numFmtId="0" fontId="10" fillId="2" borderId="0" xfId="0" applyFont="1" applyFill="1"/>
    <xf numFmtId="0" fontId="10" fillId="0" borderId="0" xfId="0" applyFont="1"/>
    <xf numFmtId="0" fontId="5" fillId="0" borderId="0" xfId="0" applyFont="1" applyAlignment="1">
      <alignment horizontal="center" vertical="center"/>
    </xf>
    <xf numFmtId="165" fontId="5" fillId="4" borderId="0" xfId="0" applyNumberFormat="1" applyFont="1" applyFill="1" applyBorder="1" applyAlignment="1">
      <alignment horizontal="right" vertical="center"/>
    </xf>
    <xf numFmtId="166" fontId="4" fillId="4" borderId="0" xfId="0" applyNumberFormat="1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3" fillId="2" borderId="0" xfId="2" applyFont="1" applyFill="1"/>
    <xf numFmtId="0" fontId="13" fillId="0" borderId="0" xfId="2" applyFont="1"/>
    <xf numFmtId="0" fontId="13" fillId="2" borderId="0" xfId="2" applyFont="1" applyFill="1" applyBorder="1" applyAlignment="1">
      <alignment vertical="center" wrapText="1"/>
    </xf>
    <xf numFmtId="0" fontId="7" fillId="2" borderId="0" xfId="2" applyFont="1" applyFill="1"/>
    <xf numFmtId="0" fontId="7" fillId="2" borderId="0" xfId="2" applyFont="1" applyFill="1" applyAlignment="1"/>
    <xf numFmtId="0" fontId="7" fillId="2" borderId="0" xfId="2" applyFont="1" applyFill="1" applyAlignment="1">
      <alignment horizontal="right"/>
    </xf>
    <xf numFmtId="0" fontId="7" fillId="0" borderId="0" xfId="2" applyFont="1"/>
    <xf numFmtId="0" fontId="14" fillId="5" borderId="11" xfId="2" applyFont="1" applyFill="1" applyBorder="1" applyAlignment="1">
      <alignment horizontal="center" vertical="center"/>
    </xf>
    <xf numFmtId="0" fontId="14" fillId="5" borderId="12" xfId="2" applyFont="1" applyFill="1" applyBorder="1" applyAlignment="1">
      <alignment horizontal="center" vertical="center"/>
    </xf>
    <xf numFmtId="0" fontId="14" fillId="5" borderId="13" xfId="2" applyFont="1" applyFill="1" applyBorder="1" applyAlignment="1">
      <alignment horizontal="center" vertical="center"/>
    </xf>
    <xf numFmtId="0" fontId="7" fillId="0" borderId="0" xfId="2" applyFont="1" applyFill="1"/>
    <xf numFmtId="0" fontId="14" fillId="0" borderId="0" xfId="2" applyFont="1" applyFill="1" applyBorder="1" applyAlignment="1">
      <alignment horizontal="center" vertical="center"/>
    </xf>
    <xf numFmtId="0" fontId="14" fillId="4" borderId="0" xfId="2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Border="1" applyAlignment="1">
      <alignment horizontal="left" vertical="center"/>
    </xf>
    <xf numFmtId="165" fontId="5" fillId="4" borderId="0" xfId="2" applyNumberFormat="1" applyFont="1" applyFill="1" applyBorder="1" applyAlignment="1">
      <alignment horizontal="right" vertical="center"/>
    </xf>
    <xf numFmtId="164" fontId="5" fillId="4" borderId="0" xfId="2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horizontal="right" vertical="center"/>
    </xf>
    <xf numFmtId="165" fontId="4" fillId="4" borderId="0" xfId="2" applyNumberFormat="1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4" fillId="0" borderId="0" xfId="2" applyFont="1"/>
    <xf numFmtId="2" fontId="4" fillId="2" borderId="0" xfId="2" applyNumberFormat="1" applyFont="1" applyFill="1"/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168" fontId="4" fillId="0" borderId="0" xfId="2" applyNumberFormat="1" applyFont="1" applyFill="1" applyAlignment="1">
      <alignment vertical="center"/>
    </xf>
    <xf numFmtId="0" fontId="5" fillId="5" borderId="0" xfId="2" applyFont="1" applyFill="1" applyBorder="1" applyAlignment="1">
      <alignment vertical="center"/>
    </xf>
    <xf numFmtId="164" fontId="5" fillId="5" borderId="0" xfId="2" applyNumberFormat="1" applyFont="1" applyFill="1" applyBorder="1" applyAlignment="1">
      <alignment vertical="center"/>
    </xf>
    <xf numFmtId="164" fontId="7" fillId="2" borderId="0" xfId="2" applyNumberFormat="1" applyFont="1" applyFill="1" applyAlignment="1"/>
    <xf numFmtId="0" fontId="10" fillId="2" borderId="0" xfId="2" applyFont="1" applyFill="1"/>
    <xf numFmtId="0" fontId="7" fillId="2" borderId="0" xfId="2" applyFont="1" applyFill="1" applyAlignment="1">
      <alignment horizontal="left"/>
    </xf>
    <xf numFmtId="0" fontId="10" fillId="0" borderId="0" xfId="2" applyFont="1"/>
    <xf numFmtId="0" fontId="3" fillId="2" borderId="0" xfId="2" applyFont="1" applyFill="1"/>
    <xf numFmtId="167" fontId="3" fillId="2" borderId="0" xfId="2" applyNumberFormat="1" applyFont="1" applyFill="1"/>
    <xf numFmtId="0" fontId="3" fillId="0" borderId="0" xfId="2" applyFont="1"/>
    <xf numFmtId="0" fontId="7" fillId="2" borderId="0" xfId="2" applyFont="1" applyFill="1" applyAlignment="1">
      <alignment horizontal="left" vertical="center"/>
    </xf>
    <xf numFmtId="167" fontId="3" fillId="0" borderId="0" xfId="2" applyNumberFormat="1" applyFont="1"/>
    <xf numFmtId="0" fontId="3" fillId="0" borderId="0" xfId="2"/>
    <xf numFmtId="0" fontId="2" fillId="0" borderId="0" xfId="1" applyAlignment="1" applyProtection="1"/>
    <xf numFmtId="0" fontId="31" fillId="0" borderId="0" xfId="2" applyFont="1" applyAlignment="1">
      <alignment horizontal="center"/>
    </xf>
    <xf numFmtId="0" fontId="3" fillId="0" borderId="0" xfId="2" applyFont="1" applyBorder="1" applyAlignment="1">
      <alignment horizontal="justify" vertical="top" wrapText="1"/>
    </xf>
    <xf numFmtId="0" fontId="3" fillId="0" borderId="0" xfId="2" applyFont="1" applyBorder="1" applyAlignment="1">
      <alignment horizontal="center" wrapText="1"/>
    </xf>
    <xf numFmtId="0" fontId="3" fillId="0" borderId="28" xfId="2" applyFont="1" applyBorder="1" applyAlignment="1">
      <alignment horizontal="justify" vertical="top" wrapText="1"/>
    </xf>
    <xf numFmtId="169" fontId="3" fillId="0" borderId="0" xfId="49" quotePrefix="1" applyFont="1" applyFill="1" applyAlignment="1" applyProtection="1">
      <alignment horizontal="center" vertical="center"/>
    </xf>
    <xf numFmtId="0" fontId="3" fillId="0" borderId="29" xfId="2" applyFont="1" applyBorder="1" applyAlignment="1">
      <alignment horizontal="center" wrapText="1"/>
    </xf>
    <xf numFmtId="0" fontId="13" fillId="0" borderId="0" xfId="2" applyFont="1" applyAlignment="1">
      <alignment horizontal="left" inden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13" fillId="0" borderId="0" xfId="2" applyFont="1" applyFill="1" applyAlignment="1">
      <alignment horizontal="left" vertical="center"/>
    </xf>
    <xf numFmtId="0" fontId="33" fillId="0" borderId="0" xfId="1" applyFont="1" applyFill="1" applyAlignment="1" applyProtection="1"/>
    <xf numFmtId="0" fontId="34" fillId="0" borderId="0" xfId="2" applyFont="1" applyFill="1" applyAlignment="1">
      <alignment horizontal="left" vertical="center"/>
    </xf>
    <xf numFmtId="0" fontId="33" fillId="0" borderId="0" xfId="1" applyFont="1" applyAlignment="1" applyProtection="1">
      <alignment vertical="center"/>
    </xf>
    <xf numFmtId="0" fontId="35" fillId="2" borderId="0" xfId="2" applyFont="1" applyFill="1" applyAlignment="1">
      <alignment vertical="center"/>
    </xf>
    <xf numFmtId="0" fontId="13" fillId="2" borderId="0" xfId="2" applyFont="1" applyFill="1" applyAlignment="1">
      <alignment vertical="center" wrapText="1"/>
    </xf>
    <xf numFmtId="0" fontId="35" fillId="2" borderId="0" xfId="2" applyFont="1" applyFill="1" applyAlignment="1"/>
    <xf numFmtId="0" fontId="36" fillId="2" borderId="0" xfId="2" applyFont="1" applyFill="1"/>
    <xf numFmtId="0" fontId="36" fillId="0" borderId="0" xfId="2" applyFont="1"/>
    <xf numFmtId="0" fontId="5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2" fontId="5" fillId="2" borderId="0" xfId="2" applyNumberFormat="1" applyFont="1" applyFill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4" fillId="4" borderId="0" xfId="2" applyFont="1" applyFill="1" applyAlignment="1">
      <alignment vertical="center"/>
    </xf>
    <xf numFmtId="168" fontId="5" fillId="4" borderId="0" xfId="2" applyNumberFormat="1" applyFont="1" applyFill="1" applyAlignment="1">
      <alignment vertical="center"/>
    </xf>
    <xf numFmtId="170" fontId="37" fillId="0" borderId="0" xfId="2" applyNumberFormat="1" applyFont="1" applyAlignment="1">
      <alignment vertical="center"/>
    </xf>
    <xf numFmtId="0" fontId="4" fillId="4" borderId="0" xfId="2" applyFont="1" applyFill="1" applyAlignment="1">
      <alignment horizontal="left" vertical="center" indent="2"/>
    </xf>
    <xf numFmtId="170" fontId="4" fillId="4" borderId="0" xfId="2" applyNumberFormat="1" applyFont="1" applyFill="1" applyAlignment="1">
      <alignment horizontal="right" vertical="center"/>
    </xf>
    <xf numFmtId="0" fontId="4" fillId="4" borderId="0" xfId="2" applyFont="1" applyFill="1" applyAlignment="1">
      <alignment horizontal="left" vertical="center" indent="3"/>
    </xf>
    <xf numFmtId="170" fontId="37" fillId="4" borderId="0" xfId="2" applyNumberFormat="1" applyFont="1" applyFill="1" applyAlignment="1">
      <alignment vertical="center"/>
    </xf>
    <xf numFmtId="0" fontId="37" fillId="4" borderId="0" xfId="2" applyFont="1" applyFill="1" applyAlignment="1">
      <alignment vertical="center"/>
    </xf>
    <xf numFmtId="0" fontId="4" fillId="5" borderId="0" xfId="2" applyFont="1" applyFill="1" applyAlignment="1">
      <alignment horizontal="left" vertical="center" indent="2"/>
    </xf>
    <xf numFmtId="170" fontId="4" fillId="5" borderId="0" xfId="2" applyNumberFormat="1" applyFont="1" applyFill="1" applyAlignment="1">
      <alignment horizontal="right" vertical="center"/>
    </xf>
    <xf numFmtId="0" fontId="37" fillId="4" borderId="0" xfId="2" applyFont="1" applyFill="1" applyBorder="1" applyAlignment="1">
      <alignment vertical="center"/>
    </xf>
    <xf numFmtId="171" fontId="37" fillId="4" borderId="0" xfId="2" applyNumberFormat="1" applyFont="1" applyFill="1" applyBorder="1" applyAlignment="1">
      <alignment vertical="center"/>
    </xf>
    <xf numFmtId="0" fontId="38" fillId="0" borderId="0" xfId="2" applyFont="1"/>
    <xf numFmtId="0" fontId="12" fillId="2" borderId="0" xfId="1" applyFont="1" applyFill="1" applyAlignment="1" applyProtection="1">
      <alignment horizontal="left" vertical="center"/>
    </xf>
    <xf numFmtId="0" fontId="9" fillId="0" borderId="0" xfId="2" applyFont="1" applyBorder="1" applyAlignment="1">
      <alignment vertical="center"/>
    </xf>
    <xf numFmtId="0" fontId="4" fillId="2" borderId="0" xfId="2" applyFont="1" applyFill="1"/>
    <xf numFmtId="0" fontId="4" fillId="0" borderId="0" xfId="2" applyFont="1" applyFill="1"/>
    <xf numFmtId="0" fontId="40" fillId="0" borderId="0" xfId="2" applyFont="1" applyBorder="1" applyAlignment="1">
      <alignment horizontal="center" vertical="center"/>
    </xf>
    <xf numFmtId="164" fontId="4" fillId="2" borderId="0" xfId="2" applyNumberFormat="1" applyFont="1" applyFill="1"/>
    <xf numFmtId="0" fontId="4" fillId="4" borderId="0" xfId="2" applyFont="1" applyFill="1" applyBorder="1" applyAlignment="1">
      <alignment horizontal="left" vertical="center" indent="3"/>
    </xf>
    <xf numFmtId="0" fontId="14" fillId="5" borderId="30" xfId="2" applyFont="1" applyFill="1" applyBorder="1" applyAlignment="1">
      <alignment horizontal="center" vertical="center"/>
    </xf>
    <xf numFmtId="0" fontId="39" fillId="4" borderId="0" xfId="2" applyFont="1" applyFill="1" applyBorder="1" applyAlignment="1">
      <alignment horizontal="left" vertical="center"/>
    </xf>
    <xf numFmtId="168" fontId="4" fillId="0" borderId="0" xfId="0" applyNumberFormat="1" applyFont="1" applyAlignment="1">
      <alignment horizontal="right" vertical="center"/>
    </xf>
    <xf numFmtId="0" fontId="9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left" vertical="center"/>
    </xf>
    <xf numFmtId="165" fontId="3" fillId="4" borderId="0" xfId="0" applyNumberFormat="1" applyFont="1" applyFill="1"/>
    <xf numFmtId="1" fontId="10" fillId="4" borderId="0" xfId="0" applyNumberFormat="1" applyFont="1" applyFill="1"/>
    <xf numFmtId="0" fontId="3" fillId="4" borderId="0" xfId="0" applyFont="1" applyFill="1"/>
    <xf numFmtId="1" fontId="3" fillId="4" borderId="0" xfId="0" applyNumberFormat="1" applyFont="1" applyFill="1"/>
    <xf numFmtId="0" fontId="12" fillId="4" borderId="0" xfId="1" applyFont="1" applyFill="1" applyAlignment="1" applyProtection="1">
      <alignment horizontal="left"/>
    </xf>
    <xf numFmtId="164" fontId="9" fillId="4" borderId="0" xfId="0" applyNumberFormat="1" applyFont="1" applyFill="1" applyBorder="1" applyAlignment="1">
      <alignment vertical="center"/>
    </xf>
    <xf numFmtId="0" fontId="7" fillId="4" borderId="0" xfId="0" applyFont="1" applyFill="1"/>
    <xf numFmtId="164" fontId="7" fillId="4" borderId="0" xfId="0" applyNumberFormat="1" applyFont="1" applyFill="1"/>
    <xf numFmtId="0" fontId="10" fillId="4" borderId="0" xfId="0" applyFont="1" applyFill="1"/>
    <xf numFmtId="170" fontId="5" fillId="4" borderId="0" xfId="2" applyNumberFormat="1" applyFont="1" applyFill="1" applyAlignment="1">
      <alignment horizontal="right" vertical="center"/>
    </xf>
    <xf numFmtId="168" fontId="5" fillId="0" borderId="0" xfId="2" applyNumberFormat="1" applyFont="1" applyFill="1" applyAlignment="1">
      <alignment vertical="center"/>
    </xf>
    <xf numFmtId="0" fontId="7" fillId="2" borderId="0" xfId="2" applyFont="1" applyFill="1" applyAlignment="1">
      <alignment horizontal="left" vertical="center"/>
    </xf>
    <xf numFmtId="0" fontId="5" fillId="4" borderId="0" xfId="2" applyFont="1" applyFill="1" applyAlignment="1">
      <alignment horizontal="left" vertical="center" indent="1"/>
    </xf>
    <xf numFmtId="0" fontId="7" fillId="0" borderId="0" xfId="0" applyFont="1" applyFill="1" applyAlignment="1">
      <alignment horizontal="left" vertical="center"/>
    </xf>
    <xf numFmtId="1" fontId="3" fillId="0" borderId="0" xfId="0" applyNumberFormat="1" applyFont="1" applyFill="1"/>
    <xf numFmtId="165" fontId="4" fillId="0" borderId="0" xfId="0" applyNumberFormat="1" applyFont="1" applyFill="1" applyAlignment="1">
      <alignment horizontal="right" vertical="center"/>
    </xf>
    <xf numFmtId="165" fontId="3" fillId="0" borderId="0" xfId="0" applyNumberFormat="1" applyFont="1" applyFill="1"/>
    <xf numFmtId="166" fontId="4" fillId="0" borderId="0" xfId="0" applyNumberFormat="1" applyFont="1" applyFill="1" applyAlignment="1">
      <alignment vertical="center"/>
    </xf>
    <xf numFmtId="166" fontId="4" fillId="0" borderId="0" xfId="2" applyNumberFormat="1" applyFont="1"/>
    <xf numFmtId="166" fontId="7" fillId="0" borderId="0" xfId="2" applyNumberFormat="1" applyFont="1"/>
    <xf numFmtId="166" fontId="37" fillId="0" borderId="0" xfId="2" applyNumberFormat="1" applyFont="1" applyAlignment="1">
      <alignment vertical="center"/>
    </xf>
    <xf numFmtId="166" fontId="3" fillId="0" borderId="0" xfId="0" applyNumberFormat="1" applyFont="1"/>
    <xf numFmtId="165" fontId="4" fillId="4" borderId="0" xfId="0" applyNumberFormat="1" applyFont="1" applyFill="1" applyAlignment="1">
      <alignment horizontal="right" vertical="center"/>
    </xf>
    <xf numFmtId="165" fontId="5" fillId="4" borderId="27" xfId="0" applyNumberFormat="1" applyFont="1" applyFill="1" applyBorder="1" applyAlignment="1">
      <alignment horizontal="center" vertical="center"/>
    </xf>
    <xf numFmtId="165" fontId="5" fillId="4" borderId="27" xfId="0" applyNumberFormat="1" applyFont="1" applyFill="1" applyBorder="1" applyAlignment="1">
      <alignment horizontal="right" vertical="center"/>
    </xf>
    <xf numFmtId="165" fontId="5" fillId="0" borderId="27" xfId="0" applyNumberFormat="1" applyFont="1" applyBorder="1" applyAlignment="1">
      <alignment horizontal="right" vertical="center"/>
    </xf>
    <xf numFmtId="166" fontId="5" fillId="0" borderId="27" xfId="0" applyNumberFormat="1" applyFont="1" applyBorder="1" applyAlignment="1">
      <alignment horizontal="right" vertical="center"/>
    </xf>
    <xf numFmtId="172" fontId="5" fillId="0" borderId="27" xfId="0" applyNumberFormat="1" applyFont="1" applyBorder="1" applyAlignment="1">
      <alignment horizontal="right" vertical="center"/>
    </xf>
    <xf numFmtId="0" fontId="13" fillId="0" borderId="0" xfId="2" applyFont="1" applyAlignment="1">
      <alignment horizontal="left" indent="1"/>
    </xf>
    <xf numFmtId="0" fontId="34" fillId="5" borderId="0" xfId="2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 indent="1"/>
    </xf>
    <xf numFmtId="0" fontId="3" fillId="0" borderId="0" xfId="2" applyFont="1" applyFill="1" applyAlignment="1">
      <alignment horizontal="justify" vertical="center" wrapText="1"/>
    </xf>
    <xf numFmtId="0" fontId="3" fillId="0" borderId="0" xfId="2" applyFont="1" applyAlignment="1">
      <alignment horizontal="left" indent="1"/>
    </xf>
    <xf numFmtId="0" fontId="13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2" fillId="0" borderId="0" xfId="1" applyFont="1" applyAlignment="1" applyProtection="1">
      <alignment horizontal="left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/>
    </xf>
    <xf numFmtId="0" fontId="13" fillId="2" borderId="0" xfId="2" applyFont="1" applyFill="1" applyAlignment="1">
      <alignment horizontal="center" vertical="center" wrapText="1"/>
    </xf>
    <xf numFmtId="0" fontId="14" fillId="5" borderId="13" xfId="2" applyFont="1" applyFill="1" applyBorder="1" applyAlignment="1">
      <alignment horizontal="center" vertical="center"/>
    </xf>
    <xf numFmtId="0" fontId="14" fillId="5" borderId="23" xfId="2" applyFont="1" applyFill="1" applyBorder="1" applyAlignment="1">
      <alignment horizontal="center" vertical="center"/>
    </xf>
    <xf numFmtId="0" fontId="14" fillId="5" borderId="0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vertical="center" wrapText="1"/>
    </xf>
    <xf numFmtId="0" fontId="14" fillId="5" borderId="25" xfId="2" applyFont="1" applyFill="1" applyBorder="1" applyAlignment="1">
      <alignment horizontal="center" vertical="center"/>
    </xf>
    <xf numFmtId="0" fontId="14" fillId="5" borderId="26" xfId="2" applyFont="1" applyFill="1" applyBorder="1" applyAlignment="1">
      <alignment horizontal="center" vertical="center"/>
    </xf>
    <xf numFmtId="0" fontId="14" fillId="5" borderId="27" xfId="2" applyFont="1" applyFill="1" applyBorder="1" applyAlignment="1">
      <alignment horizontal="center" vertical="center"/>
    </xf>
    <xf numFmtId="0" fontId="14" fillId="5" borderId="2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right"/>
    </xf>
    <xf numFmtId="0" fontId="14" fillId="5" borderId="22" xfId="2" applyFont="1" applyFill="1" applyBorder="1" applyAlignment="1">
      <alignment horizontal="center" vertical="center"/>
    </xf>
  </cellXfs>
  <cellStyles count="5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Hiperligação" xfId="1" builtinId="8"/>
    <cellStyle name="Input" xfId="37"/>
    <cellStyle name="Linked Cell" xfId="38"/>
    <cellStyle name="Neutral" xfId="39"/>
    <cellStyle name="Normal" xfId="0" builtinId="0"/>
    <cellStyle name="Normal 2" xfId="2"/>
    <cellStyle name="Normal 2 2" xfId="40"/>
    <cellStyle name="Normal 2 5 2" xfId="3"/>
    <cellStyle name="Normal 3" xfId="41"/>
    <cellStyle name="Normal 3 2" xfId="42"/>
    <cellStyle name="Normal_Q2_1_03_2000" xfId="49"/>
    <cellStyle name="Note" xfId="43"/>
    <cellStyle name="Output" xfId="44"/>
    <cellStyle name="Percentagem 2" xfId="45"/>
    <cellStyle name="Percentagem 2 2" xfId="46"/>
    <cellStyle name="Title" xfId="47"/>
    <cellStyle name="Warning Text" xfId="48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79" customWidth="1"/>
    <col min="2" max="2" width="122.42578125" style="79" customWidth="1"/>
    <col min="3" max="16384" width="9.140625" style="79"/>
  </cols>
  <sheetData>
    <row r="1" spans="2:2" ht="28.5" customHeight="1" x14ac:dyDescent="0.3">
      <c r="B1" s="81" t="s">
        <v>119</v>
      </c>
    </row>
    <row r="2" spans="2:2" ht="15" customHeight="1" x14ac:dyDescent="0.3">
      <c r="B2" s="81"/>
    </row>
    <row r="3" spans="2:2" ht="15" customHeight="1" x14ac:dyDescent="0.2">
      <c r="B3" s="80" t="s">
        <v>38</v>
      </c>
    </row>
    <row r="4" spans="2:2" ht="15" customHeight="1" x14ac:dyDescent="0.2">
      <c r="B4" s="80" t="str">
        <f>+Q.1!B1</f>
        <v>1. Comércio Internacional de Bens, por trimestre</v>
      </c>
    </row>
    <row r="5" spans="2:2" ht="15" customHeight="1" x14ac:dyDescent="0.2">
      <c r="B5" s="80" t="str">
        <f>+Q.2!B1</f>
        <v>2. Exportações por Principais Países, por trimestre</v>
      </c>
    </row>
    <row r="6" spans="2:2" ht="15" customHeight="1" x14ac:dyDescent="0.2">
      <c r="B6" s="80" t="str">
        <f>+Q.3!B1</f>
        <v>3. Importações por Principais Países, por trimestre</v>
      </c>
    </row>
    <row r="7" spans="2:2" ht="15" customHeight="1" x14ac:dyDescent="0.2">
      <c r="B7" s="80" t="str">
        <f>+Q.4!B1</f>
        <v>4. Exportações e Importações por Grupo de Produtos, por trimestre</v>
      </c>
    </row>
  </sheetData>
  <hyperlinks>
    <hyperlink ref="B3" location="'Sinais convencionais'!A1" display="Sinais convencionais"/>
    <hyperlink ref="B4" location="Q.1!A1" display="Q.1!A1"/>
    <hyperlink ref="B5" location="Q.2!A1" display="Q.2!A1"/>
    <hyperlink ref="B6" location="Q.3!A1" display="Q.3!A1"/>
    <hyperlink ref="B7" location="Q.4!A1" display="Q.4!A1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showGridLines="0" workbookViewId="0">
      <selection activeCell="B1" sqref="B1:E1"/>
    </sheetView>
  </sheetViews>
  <sheetFormatPr defaultRowHeight="12.75" x14ac:dyDescent="0.2"/>
  <cols>
    <col min="1" max="1" width="6.7109375" style="79" customWidth="1"/>
    <col min="2" max="2" width="14.7109375" style="79" customWidth="1"/>
    <col min="3" max="3" width="6.7109375" style="79" customWidth="1"/>
    <col min="4" max="4" width="56.7109375" style="79" customWidth="1"/>
    <col min="5" max="5" width="9.140625" style="79"/>
    <col min="6" max="6" width="6.7109375" style="79" customWidth="1"/>
    <col min="7" max="7" width="14.28515625" style="79" bestFit="1" customWidth="1"/>
    <col min="8" max="16384" width="9.140625" style="79"/>
  </cols>
  <sheetData>
    <row r="1" spans="2:8" ht="18" customHeight="1" x14ac:dyDescent="0.2">
      <c r="B1" s="157" t="s">
        <v>61</v>
      </c>
      <c r="C1" s="157"/>
      <c r="D1" s="157"/>
      <c r="E1" s="157"/>
    </row>
    <row r="2" spans="2:8" ht="3" customHeight="1" x14ac:dyDescent="0.2">
      <c r="B2" s="92"/>
      <c r="C2" s="92"/>
      <c r="D2" s="92"/>
      <c r="E2" s="92"/>
      <c r="G2" s="76" t="s">
        <v>60</v>
      </c>
    </row>
    <row r="3" spans="2:8" ht="16.5" customHeight="1" x14ac:dyDescent="0.2">
      <c r="B3" s="158" t="s">
        <v>59</v>
      </c>
      <c r="C3" s="158"/>
      <c r="D3" s="158"/>
      <c r="E3" s="92"/>
      <c r="G3" s="93" t="s">
        <v>58</v>
      </c>
      <c r="H3" s="93"/>
    </row>
    <row r="4" spans="2:8" ht="3" customHeight="1" x14ac:dyDescent="0.2">
      <c r="B4" s="92"/>
      <c r="C4" s="92"/>
      <c r="D4" s="92"/>
      <c r="E4" s="92"/>
      <c r="G4" s="91"/>
    </row>
    <row r="5" spans="2:8" ht="15" customHeight="1" x14ac:dyDescent="0.2">
      <c r="B5" s="88" t="s">
        <v>57</v>
      </c>
      <c r="C5" s="85" t="s">
        <v>40</v>
      </c>
      <c r="D5" s="89" t="s">
        <v>56</v>
      </c>
      <c r="E5" s="90"/>
    </row>
    <row r="6" spans="2:8" ht="15" customHeight="1" x14ac:dyDescent="0.2">
      <c r="B6" s="88" t="s">
        <v>55</v>
      </c>
      <c r="C6" s="85" t="s">
        <v>40</v>
      </c>
      <c r="D6" s="89" t="s">
        <v>54</v>
      </c>
      <c r="E6" s="90"/>
    </row>
    <row r="7" spans="2:8" ht="15" customHeight="1" x14ac:dyDescent="0.2">
      <c r="B7" s="88" t="s">
        <v>53</v>
      </c>
      <c r="C7" s="85" t="s">
        <v>40</v>
      </c>
      <c r="D7" s="89" t="s">
        <v>52</v>
      </c>
      <c r="E7" s="90"/>
    </row>
    <row r="8" spans="2:8" ht="15" customHeight="1" x14ac:dyDescent="0.2">
      <c r="B8" s="88" t="s">
        <v>37</v>
      </c>
      <c r="C8" s="85" t="s">
        <v>40</v>
      </c>
      <c r="D8" s="89" t="s">
        <v>51</v>
      </c>
      <c r="E8" s="90"/>
    </row>
    <row r="9" spans="2:8" ht="15" customHeight="1" x14ac:dyDescent="0.2">
      <c r="B9" s="88" t="s">
        <v>50</v>
      </c>
      <c r="C9" s="85" t="s">
        <v>40</v>
      </c>
      <c r="D9" s="89" t="s">
        <v>49</v>
      </c>
      <c r="E9" s="76"/>
    </row>
    <row r="10" spans="2:8" ht="15" customHeight="1" x14ac:dyDescent="0.2">
      <c r="B10" s="88" t="s">
        <v>48</v>
      </c>
      <c r="C10" s="85" t="s">
        <v>40</v>
      </c>
      <c r="D10" s="89" t="s">
        <v>47</v>
      </c>
      <c r="E10" s="76"/>
    </row>
    <row r="11" spans="2:8" ht="15" customHeight="1" x14ac:dyDescent="0.2">
      <c r="B11" s="88" t="s">
        <v>46</v>
      </c>
      <c r="C11" s="85" t="s">
        <v>40</v>
      </c>
      <c r="D11" s="76" t="s">
        <v>45</v>
      </c>
      <c r="E11" s="76"/>
    </row>
    <row r="12" spans="2:8" ht="15" customHeight="1" x14ac:dyDescent="0.2">
      <c r="B12" s="88" t="s">
        <v>44</v>
      </c>
      <c r="C12" s="85" t="s">
        <v>40</v>
      </c>
      <c r="D12" s="159" t="s">
        <v>43</v>
      </c>
      <c r="E12" s="159"/>
    </row>
    <row r="13" spans="2:8" ht="4.5" customHeight="1" x14ac:dyDescent="0.2"/>
    <row r="14" spans="2:8" x14ac:dyDescent="0.2">
      <c r="B14" s="160" t="s">
        <v>42</v>
      </c>
      <c r="C14" s="160"/>
      <c r="D14" s="160"/>
      <c r="E14" s="160"/>
    </row>
    <row r="16" spans="2:8" x14ac:dyDescent="0.2">
      <c r="B16" s="156" t="s">
        <v>41</v>
      </c>
      <c r="C16" s="156"/>
    </row>
    <row r="17" spans="2:4" ht="3" customHeight="1" x14ac:dyDescent="0.2">
      <c r="B17" s="87"/>
      <c r="C17" s="87"/>
    </row>
    <row r="18" spans="2:4" ht="13.5" thickBot="1" x14ac:dyDescent="0.25">
      <c r="B18" s="86" t="s">
        <v>4</v>
      </c>
      <c r="C18" s="85" t="s">
        <v>40</v>
      </c>
      <c r="D18" s="84" t="s">
        <v>39</v>
      </c>
    </row>
    <row r="19" spans="2:4" x14ac:dyDescent="0.2">
      <c r="C19" s="83"/>
      <c r="D19" s="82"/>
    </row>
  </sheetData>
  <mergeCells count="5">
    <mergeCell ref="B16:C16"/>
    <mergeCell ref="B1:E1"/>
    <mergeCell ref="B3:D3"/>
    <mergeCell ref="D12:E12"/>
    <mergeCell ref="B14:E14"/>
  </mergeCells>
  <hyperlinks>
    <hyperlink ref="G3" location="Indice!A1" display="(Voltar ao índice)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showGridLines="0" zoomScaleNormal="100" workbookViewId="0">
      <pane xSplit="2" ySplit="6" topLeftCell="C7" activePane="bottomRight" state="frozen"/>
      <selection activeCell="C41" sqref="C41"/>
      <selection pane="topRight" activeCell="C41" sqref="C41"/>
      <selection pane="bottomLeft" activeCell="C41" sqref="C41"/>
      <selection pane="bottomRight" activeCell="B1" sqref="B1:Z1"/>
    </sheetView>
  </sheetViews>
  <sheetFormatPr defaultColWidth="9.140625" defaultRowHeight="12.75" x14ac:dyDescent="0.2"/>
  <cols>
    <col min="1" max="1" width="6.7109375" style="5" customWidth="1"/>
    <col min="2" max="6" width="15" style="5" customWidth="1"/>
    <col min="7" max="26" width="14.7109375" style="5" customWidth="1"/>
    <col min="27" max="27" width="6.7109375" style="5" customWidth="1"/>
    <col min="28" max="16384" width="9.140625" style="5"/>
  </cols>
  <sheetData>
    <row r="1" spans="1:34" s="3" customFormat="1" ht="18" customHeight="1" x14ac:dyDescent="0.2">
      <c r="A1" s="1"/>
      <c r="B1" s="161" t="s">
        <v>94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2"/>
      <c r="AB1" s="2"/>
      <c r="AC1" s="2"/>
      <c r="AD1" s="1"/>
      <c r="AE1" s="1"/>
    </row>
    <row r="2" spans="1:34" ht="15" customHeight="1" x14ac:dyDescent="0.2">
      <c r="A2" s="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4"/>
      <c r="AB2" s="4"/>
      <c r="AC2" s="4"/>
      <c r="AD2" s="4"/>
      <c r="AE2" s="4"/>
    </row>
    <row r="3" spans="1:34" s="9" customFormat="1" ht="15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6"/>
      <c r="AB3" s="6"/>
      <c r="AC3" s="6"/>
      <c r="AD3" s="6"/>
      <c r="AE3" s="6"/>
    </row>
    <row r="4" spans="1:34" s="9" customFormat="1" ht="25.5" customHeight="1" x14ac:dyDescent="0.15">
      <c r="A4" s="6"/>
      <c r="B4" s="165" t="s">
        <v>5</v>
      </c>
      <c r="C4" s="169" t="s">
        <v>6</v>
      </c>
      <c r="D4" s="170"/>
      <c r="E4" s="170"/>
      <c r="F4" s="165"/>
      <c r="G4" s="168" t="s">
        <v>10</v>
      </c>
      <c r="H4" s="168"/>
      <c r="I4" s="168"/>
      <c r="J4" s="168"/>
      <c r="K4" s="168" t="s">
        <v>11</v>
      </c>
      <c r="L4" s="168"/>
      <c r="M4" s="168"/>
      <c r="N4" s="168"/>
      <c r="O4" s="168" t="s">
        <v>90</v>
      </c>
      <c r="P4" s="168"/>
      <c r="Q4" s="168"/>
      <c r="R4" s="168"/>
      <c r="S4" s="168" t="s">
        <v>12</v>
      </c>
      <c r="T4" s="168"/>
      <c r="U4" s="168"/>
      <c r="V4" s="168"/>
      <c r="W4" s="168" t="s">
        <v>13</v>
      </c>
      <c r="X4" s="168"/>
      <c r="Y4" s="168"/>
      <c r="Z4" s="168"/>
      <c r="AA4" s="10"/>
      <c r="AB4" s="6"/>
      <c r="AC4" s="6"/>
      <c r="AD4" s="6"/>
      <c r="AE4" s="6"/>
    </row>
    <row r="5" spans="1:34" s="9" customFormat="1" ht="25.5" customHeight="1" x14ac:dyDescent="0.15">
      <c r="A5" s="6"/>
      <c r="B5" s="166"/>
      <c r="C5" s="36" t="s">
        <v>0</v>
      </c>
      <c r="D5" s="36" t="s">
        <v>1</v>
      </c>
      <c r="E5" s="36" t="s">
        <v>9</v>
      </c>
      <c r="F5" s="38" t="s">
        <v>2</v>
      </c>
      <c r="G5" s="36" t="s">
        <v>0</v>
      </c>
      <c r="H5" s="36" t="s">
        <v>1</v>
      </c>
      <c r="I5" s="36" t="s">
        <v>9</v>
      </c>
      <c r="J5" s="38" t="s">
        <v>2</v>
      </c>
      <c r="K5" s="36" t="s">
        <v>0</v>
      </c>
      <c r="L5" s="36" t="s">
        <v>1</v>
      </c>
      <c r="M5" s="36" t="s">
        <v>9</v>
      </c>
      <c r="N5" s="38" t="s">
        <v>2</v>
      </c>
      <c r="O5" s="36" t="s">
        <v>0</v>
      </c>
      <c r="P5" s="36" t="s">
        <v>1</v>
      </c>
      <c r="Q5" s="36" t="s">
        <v>9</v>
      </c>
      <c r="R5" s="38" t="s">
        <v>2</v>
      </c>
      <c r="S5" s="33" t="s">
        <v>0</v>
      </c>
      <c r="T5" s="33" t="s">
        <v>1</v>
      </c>
      <c r="U5" s="33" t="s">
        <v>9</v>
      </c>
      <c r="V5" s="41" t="s">
        <v>2</v>
      </c>
      <c r="W5" s="33" t="s">
        <v>0</v>
      </c>
      <c r="X5" s="33" t="s">
        <v>1</v>
      </c>
      <c r="Y5" s="33" t="s">
        <v>9</v>
      </c>
      <c r="Z5" s="42" t="s">
        <v>2</v>
      </c>
      <c r="AA5" s="10"/>
      <c r="AB5" s="6"/>
      <c r="AC5" s="6"/>
      <c r="AD5" s="6"/>
      <c r="AE5" s="6"/>
    </row>
    <row r="6" spans="1:34" s="9" customFormat="1" ht="17.25" customHeight="1" x14ac:dyDescent="0.15">
      <c r="A6" s="6"/>
      <c r="B6" s="167"/>
      <c r="C6" s="171" t="s">
        <v>3</v>
      </c>
      <c r="D6" s="172"/>
      <c r="E6" s="167"/>
      <c r="F6" s="37" t="s">
        <v>4</v>
      </c>
      <c r="G6" s="171" t="s">
        <v>3</v>
      </c>
      <c r="H6" s="172"/>
      <c r="I6" s="167"/>
      <c r="J6" s="37" t="s">
        <v>4</v>
      </c>
      <c r="K6" s="171" t="s">
        <v>3</v>
      </c>
      <c r="L6" s="172"/>
      <c r="M6" s="167"/>
      <c r="N6" s="37" t="s">
        <v>4</v>
      </c>
      <c r="O6" s="171" t="s">
        <v>3</v>
      </c>
      <c r="P6" s="172"/>
      <c r="Q6" s="167"/>
      <c r="R6" s="37" t="s">
        <v>4</v>
      </c>
      <c r="S6" s="171" t="s">
        <v>3</v>
      </c>
      <c r="T6" s="172"/>
      <c r="U6" s="167"/>
      <c r="V6" s="37" t="s">
        <v>4</v>
      </c>
      <c r="W6" s="171" t="s">
        <v>3</v>
      </c>
      <c r="X6" s="172"/>
      <c r="Y6" s="167"/>
      <c r="Z6" s="37" t="s">
        <v>4</v>
      </c>
      <c r="AA6" s="10"/>
      <c r="AB6" s="6"/>
      <c r="AC6" s="6"/>
      <c r="AD6" s="6"/>
      <c r="AE6" s="6"/>
    </row>
    <row r="7" spans="1:34" s="14" customFormat="1" ht="18" customHeight="1" x14ac:dyDescent="0.2">
      <c r="A7" s="11"/>
      <c r="B7" s="29" t="s">
        <v>96</v>
      </c>
      <c r="C7" s="39">
        <v>80752.866999999969</v>
      </c>
      <c r="D7" s="39">
        <v>35188.43600000006</v>
      </c>
      <c r="E7" s="39">
        <v>45564.43099999991</v>
      </c>
      <c r="F7" s="40">
        <f>+C7/D7*100</f>
        <v>229.48694565453218</v>
      </c>
      <c r="G7" s="39">
        <v>52052.521999999997</v>
      </c>
      <c r="H7" s="39">
        <v>27380.684000000001</v>
      </c>
      <c r="I7" s="39">
        <f>+G7-H7</f>
        <v>24671.837999999996</v>
      </c>
      <c r="J7" s="40">
        <f>+G7/H7*100</f>
        <v>190.10672633306018</v>
      </c>
      <c r="K7" s="39">
        <v>53269.926999999981</v>
      </c>
      <c r="L7" s="39">
        <v>29225.909000000011</v>
      </c>
      <c r="M7" s="39">
        <f>+K7-L7</f>
        <v>24044.017999999971</v>
      </c>
      <c r="N7" s="40">
        <f>+K7/L7*100</f>
        <v>182.26953009399969</v>
      </c>
      <c r="O7" s="39">
        <v>51209.896999999997</v>
      </c>
      <c r="P7" s="39">
        <v>26524.628000000001</v>
      </c>
      <c r="Q7" s="39">
        <f>+O7-P7</f>
        <v>24685.268999999997</v>
      </c>
      <c r="R7" s="40">
        <f>+O7/P7*100</f>
        <v>193.06546730834449</v>
      </c>
      <c r="S7" s="39">
        <v>28700.34499999999</v>
      </c>
      <c r="T7" s="39">
        <v>7807.7519999999968</v>
      </c>
      <c r="U7" s="39">
        <f>+S7-T7</f>
        <v>20892.592999999993</v>
      </c>
      <c r="V7" s="40">
        <f>+S7/T7*100</f>
        <v>367.58781528921514</v>
      </c>
      <c r="W7" s="39">
        <v>27482.939999999988</v>
      </c>
      <c r="X7" s="39">
        <v>5962.5269999999991</v>
      </c>
      <c r="Y7" s="39">
        <f>+W7-X7</f>
        <v>21520.41299999999</v>
      </c>
      <c r="Z7" s="40">
        <f>+W7/X7*100</f>
        <v>460.92772410087184</v>
      </c>
      <c r="AA7" s="11"/>
      <c r="AB7" s="12"/>
      <c r="AC7" s="13"/>
      <c r="AD7" s="11"/>
      <c r="AE7" s="11"/>
    </row>
    <row r="8" spans="1:34" s="14" customFormat="1" ht="18" customHeight="1" x14ac:dyDescent="0.2">
      <c r="A8" s="11"/>
      <c r="B8" s="29" t="s">
        <v>97</v>
      </c>
      <c r="C8" s="39">
        <v>56851.806000000026</v>
      </c>
      <c r="D8" s="39">
        <v>46873.863000000034</v>
      </c>
      <c r="E8" s="39">
        <v>9977.942999999992</v>
      </c>
      <c r="F8" s="40">
        <f t="shared" ref="F8:F10" si="0">+C8/D8*100</f>
        <v>121.28679473249299</v>
      </c>
      <c r="G8" s="39">
        <v>24870.834999999999</v>
      </c>
      <c r="H8" s="39">
        <v>39484.625000000015</v>
      </c>
      <c r="I8" s="125">
        <f t="shared" ref="I8:I10" si="1">+G8-H8</f>
        <v>-14613.790000000015</v>
      </c>
      <c r="J8" s="40">
        <f t="shared" ref="J8:J10" si="2">+G8/H8*100</f>
        <v>62.988656977241121</v>
      </c>
      <c r="K8" s="39">
        <v>25878.529999999995</v>
      </c>
      <c r="L8" s="39">
        <v>41423.964</v>
      </c>
      <c r="M8" s="125">
        <f t="shared" ref="M8:M10" si="3">+K8-L8</f>
        <v>-15545.434000000005</v>
      </c>
      <c r="N8" s="40">
        <f t="shared" ref="N8:N10" si="4">+K8/L8*100</f>
        <v>62.472365030058427</v>
      </c>
      <c r="O8" s="39">
        <v>24068.598999999998</v>
      </c>
      <c r="P8" s="39">
        <v>38098.599000000002</v>
      </c>
      <c r="Q8" s="125">
        <f t="shared" ref="Q8:Q10" si="5">+O8-P8</f>
        <v>-14030.000000000004</v>
      </c>
      <c r="R8" s="40">
        <f t="shared" ref="R8:R10" si="6">+O8/P8*100</f>
        <v>63.174498883804098</v>
      </c>
      <c r="S8" s="39">
        <v>31980.971000000009</v>
      </c>
      <c r="T8" s="39">
        <v>7389.2380000000067</v>
      </c>
      <c r="U8" s="39">
        <f t="shared" ref="U8:U10" si="7">+S8-T8</f>
        <v>24591.733</v>
      </c>
      <c r="V8" s="40">
        <f t="shared" ref="V8:V10" si="8">+S8/T8*100</f>
        <v>432.80472221898901</v>
      </c>
      <c r="W8" s="39">
        <v>30973.27600000002</v>
      </c>
      <c r="X8" s="39">
        <v>5449.8990000000022</v>
      </c>
      <c r="Y8" s="39">
        <f t="shared" ref="Y8:Y10" si="9">+W8-X8</f>
        <v>25523.377000000019</v>
      </c>
      <c r="Z8" s="40">
        <f t="shared" ref="Z8:Z10" si="10">+W8/X8*100</f>
        <v>568.32752313391507</v>
      </c>
      <c r="AA8" s="11"/>
      <c r="AB8" s="12"/>
      <c r="AC8" s="13"/>
      <c r="AD8" s="11"/>
      <c r="AE8" s="11"/>
    </row>
    <row r="9" spans="1:34" s="14" customFormat="1" ht="18" customHeight="1" x14ac:dyDescent="0.2">
      <c r="A9" s="11"/>
      <c r="B9" s="29" t="s">
        <v>98</v>
      </c>
      <c r="C9" s="39">
        <v>64198.445000000014</v>
      </c>
      <c r="D9" s="39">
        <v>51874.41999999994</v>
      </c>
      <c r="E9" s="39">
        <v>12324.025000000074</v>
      </c>
      <c r="F9" s="40">
        <f t="shared" si="0"/>
        <v>123.757422251661</v>
      </c>
      <c r="G9" s="39">
        <v>35945.45900000001</v>
      </c>
      <c r="H9" s="39">
        <v>46168.715999999964</v>
      </c>
      <c r="I9" s="125">
        <f t="shared" si="1"/>
        <v>-10223.256999999954</v>
      </c>
      <c r="J9" s="40">
        <f t="shared" si="2"/>
        <v>77.85674394756839</v>
      </c>
      <c r="K9" s="39">
        <v>37258.769000000015</v>
      </c>
      <c r="L9" s="39">
        <v>47881.005999999958</v>
      </c>
      <c r="M9" s="125">
        <f t="shared" si="3"/>
        <v>-10622.236999999943</v>
      </c>
      <c r="N9" s="40">
        <f t="shared" si="4"/>
        <v>77.81534289400696</v>
      </c>
      <c r="O9" s="39">
        <v>35220.108999999997</v>
      </c>
      <c r="P9" s="39">
        <v>40853.811999999998</v>
      </c>
      <c r="Q9" s="125">
        <f t="shared" si="5"/>
        <v>-5633.7030000000013</v>
      </c>
      <c r="R9" s="40">
        <f t="shared" si="6"/>
        <v>86.210092218567013</v>
      </c>
      <c r="S9" s="39">
        <v>28252.986000000012</v>
      </c>
      <c r="T9" s="39">
        <v>5705.7039999999934</v>
      </c>
      <c r="U9" s="39">
        <f t="shared" si="7"/>
        <v>22547.282000000017</v>
      </c>
      <c r="V9" s="40">
        <f t="shared" si="8"/>
        <v>495.17090266161796</v>
      </c>
      <c r="W9" s="39">
        <v>26939.675999999999</v>
      </c>
      <c r="X9" s="39">
        <v>3993.4139999999993</v>
      </c>
      <c r="Y9" s="39">
        <f t="shared" si="9"/>
        <v>22946.261999999999</v>
      </c>
      <c r="Z9" s="40">
        <f t="shared" si="10"/>
        <v>674.60263323562253</v>
      </c>
      <c r="AA9" s="11"/>
      <c r="AB9" s="12"/>
      <c r="AC9" s="13"/>
      <c r="AD9" s="11"/>
      <c r="AE9" s="11"/>
    </row>
    <row r="10" spans="1:34" s="14" customFormat="1" ht="18" customHeight="1" x14ac:dyDescent="0.2">
      <c r="A10" s="11"/>
      <c r="B10" s="29" t="s">
        <v>99</v>
      </c>
      <c r="C10" s="39">
        <v>70254.319000000047</v>
      </c>
      <c r="D10" s="39">
        <v>38117.025000000038</v>
      </c>
      <c r="E10" s="39">
        <v>32137.294000000009</v>
      </c>
      <c r="F10" s="40">
        <f t="shared" si="0"/>
        <v>184.31217808840009</v>
      </c>
      <c r="G10" s="39">
        <v>33898.472000000009</v>
      </c>
      <c r="H10" s="39">
        <v>32653.796999999995</v>
      </c>
      <c r="I10" s="39">
        <f t="shared" si="1"/>
        <v>1244.6750000000138</v>
      </c>
      <c r="J10" s="40">
        <f t="shared" si="2"/>
        <v>103.81173129728225</v>
      </c>
      <c r="K10" s="39">
        <v>36115.141000000018</v>
      </c>
      <c r="L10" s="39">
        <v>34032.102999999981</v>
      </c>
      <c r="M10" s="39">
        <f t="shared" si="3"/>
        <v>2083.0380000000368</v>
      </c>
      <c r="N10" s="40">
        <f t="shared" si="4"/>
        <v>106.12080305469232</v>
      </c>
      <c r="O10" s="39">
        <v>32536.977999999999</v>
      </c>
      <c r="P10" s="39">
        <v>31619.114000000001</v>
      </c>
      <c r="Q10" s="39">
        <f t="shared" si="5"/>
        <v>917.86399999999776</v>
      </c>
      <c r="R10" s="40">
        <f t="shared" si="6"/>
        <v>102.90287703823707</v>
      </c>
      <c r="S10" s="39">
        <v>36355.847000000009</v>
      </c>
      <c r="T10" s="39">
        <v>5463.228000000001</v>
      </c>
      <c r="U10" s="39">
        <f t="shared" si="7"/>
        <v>30892.619000000006</v>
      </c>
      <c r="V10" s="40">
        <f t="shared" si="8"/>
        <v>665.46457515593352</v>
      </c>
      <c r="W10" s="39">
        <v>34139.178</v>
      </c>
      <c r="X10" s="39">
        <v>4084.9220000000037</v>
      </c>
      <c r="Y10" s="39">
        <f t="shared" si="9"/>
        <v>30054.255999999998</v>
      </c>
      <c r="Z10" s="40">
        <f t="shared" si="10"/>
        <v>835.73634943335446</v>
      </c>
      <c r="AA10" s="11"/>
      <c r="AB10" s="12"/>
      <c r="AC10" s="13"/>
      <c r="AD10" s="11"/>
      <c r="AE10" s="11"/>
    </row>
    <row r="11" spans="1:34" s="9" customFormat="1" ht="1.5" customHeight="1" x14ac:dyDescent="0.15">
      <c r="A11" s="6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11"/>
      <c r="AB11" s="11"/>
      <c r="AC11" s="11"/>
      <c r="AD11" s="11"/>
      <c r="AE11" s="11"/>
      <c r="AF11" s="11"/>
      <c r="AG11" s="11"/>
      <c r="AH11" s="11"/>
    </row>
    <row r="12" spans="1:34" s="19" customFormat="1" ht="18" customHeight="1" x14ac:dyDescent="0.2">
      <c r="A12" s="16"/>
      <c r="B12" s="151" t="s">
        <v>6</v>
      </c>
      <c r="C12" s="152">
        <v>272057.43700000003</v>
      </c>
      <c r="D12" s="152">
        <v>172053.74400000006</v>
      </c>
      <c r="E12" s="153">
        <v>100003.69299999997</v>
      </c>
      <c r="F12" s="154">
        <f>+C12/D12*100</f>
        <v>158.12352040418253</v>
      </c>
      <c r="G12" s="152">
        <v>146767.288</v>
      </c>
      <c r="H12" s="152">
        <v>145687.82199999996</v>
      </c>
      <c r="I12" s="153">
        <f>+G12-H12</f>
        <v>1079.466000000044</v>
      </c>
      <c r="J12" s="154">
        <f>+G12/H12*100</f>
        <v>100.74094456570299</v>
      </c>
      <c r="K12" s="152">
        <v>152522.36700000003</v>
      </c>
      <c r="L12" s="152">
        <v>152562.98199999993</v>
      </c>
      <c r="M12" s="155">
        <f>+K12-L12</f>
        <v>-40.614999999903375</v>
      </c>
      <c r="N12" s="154">
        <f>+K12/L12*100</f>
        <v>99.973378207827707</v>
      </c>
      <c r="O12" s="152">
        <v>143035.58300000001</v>
      </c>
      <c r="P12" s="152">
        <v>137096.15299999999</v>
      </c>
      <c r="Q12" s="153">
        <f>+O12-P12</f>
        <v>5939.4300000000221</v>
      </c>
      <c r="R12" s="154">
        <f>+O12/P12*100</f>
        <v>104.33230974759738</v>
      </c>
      <c r="S12" s="152">
        <v>125290.14900000002</v>
      </c>
      <c r="T12" s="152">
        <v>26365.921999999999</v>
      </c>
      <c r="U12" s="153">
        <f>+S12-T12</f>
        <v>98924.227000000014</v>
      </c>
      <c r="V12" s="154">
        <f>+S12/T12*100</f>
        <v>475.19729823975069</v>
      </c>
      <c r="W12" s="152">
        <v>119535.07</v>
      </c>
      <c r="X12" s="152">
        <v>19490.762000000002</v>
      </c>
      <c r="Y12" s="153">
        <f>+W12-X12</f>
        <v>100044.308</v>
      </c>
      <c r="Z12" s="154">
        <f>+W12/X12*100</f>
        <v>613.2909016076436</v>
      </c>
      <c r="AA12" s="16"/>
      <c r="AB12" s="17"/>
      <c r="AC12" s="18"/>
      <c r="AD12" s="16"/>
      <c r="AE12" s="16"/>
    </row>
    <row r="13" spans="1:34" s="9" customFormat="1" ht="3" customHeight="1" x14ac:dyDescent="0.15">
      <c r="A13" s="6"/>
      <c r="B13" s="20"/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5"/>
      <c r="Z13" s="15"/>
      <c r="AA13" s="6"/>
      <c r="AB13" s="6"/>
      <c r="AC13" s="22"/>
      <c r="AD13" s="6"/>
      <c r="AE13" s="6"/>
    </row>
    <row r="14" spans="1:34" s="23" customFormat="1" ht="10.5" customHeight="1" x14ac:dyDescent="0.1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5"/>
      <c r="Z14" s="25"/>
      <c r="AC14" s="26"/>
    </row>
    <row r="15" spans="1:34" s="23" customFormat="1" ht="12.75" customHeight="1" x14ac:dyDescent="0.15">
      <c r="B15" s="163" t="s">
        <v>8</v>
      </c>
      <c r="C15" s="163"/>
      <c r="D15" s="163"/>
      <c r="E15" s="163"/>
      <c r="F15" s="163"/>
      <c r="G15" s="163"/>
      <c r="H15" s="163"/>
      <c r="I15" s="163"/>
      <c r="J15" s="163"/>
      <c r="K15" s="35"/>
      <c r="L15" s="35"/>
      <c r="M15" s="35"/>
      <c r="N15" s="35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25"/>
      <c r="AC15" s="26"/>
    </row>
    <row r="16" spans="1:34" s="23" customFormat="1" ht="12.75" customHeight="1" x14ac:dyDescent="0.2">
      <c r="B16" s="173" t="s">
        <v>7</v>
      </c>
      <c r="C16" s="173"/>
      <c r="D16" s="173"/>
      <c r="E16" s="173"/>
      <c r="F16" s="173"/>
      <c r="G16" s="173"/>
      <c r="H16" s="173"/>
      <c r="I16" s="173"/>
      <c r="J16" s="173"/>
      <c r="K16" s="128"/>
      <c r="L16" s="128"/>
      <c r="M16" s="132"/>
      <c r="N16" s="132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33"/>
      <c r="Z16" s="133"/>
      <c r="AA16" s="134"/>
      <c r="AB16" s="134"/>
      <c r="AC16" s="135"/>
      <c r="AD16" s="134"/>
    </row>
    <row r="17" spans="1:31" s="23" customFormat="1" ht="5.25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  <c r="K17" s="128"/>
      <c r="L17" s="128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33"/>
      <c r="Z17" s="133"/>
      <c r="AA17" s="134"/>
      <c r="AB17" s="134"/>
      <c r="AC17" s="135"/>
      <c r="AD17" s="134"/>
    </row>
    <row r="18" spans="1:31" s="23" customFormat="1" ht="12" customHeight="1" x14ac:dyDescent="0.2">
      <c r="B18" s="162" t="s">
        <v>115</v>
      </c>
      <c r="C18" s="162"/>
      <c r="D18" s="162"/>
      <c r="E18" s="162"/>
      <c r="F18" s="162"/>
      <c r="G18" s="163"/>
      <c r="H18" s="163"/>
      <c r="I18" s="163"/>
      <c r="J18" s="163"/>
      <c r="K18" s="128"/>
      <c r="L18" s="128"/>
      <c r="M18" s="128"/>
      <c r="N18" s="127"/>
      <c r="O18" s="126"/>
      <c r="P18" s="126"/>
      <c r="Q18" s="126"/>
      <c r="R18" s="126"/>
      <c r="S18" s="126"/>
      <c r="T18" s="126"/>
      <c r="U18" s="126"/>
      <c r="V18" s="126"/>
      <c r="W18" s="31"/>
      <c r="X18" s="31"/>
      <c r="Y18" s="31"/>
      <c r="Z18" s="31"/>
      <c r="AA18" s="134"/>
      <c r="AB18" s="134"/>
      <c r="AC18" s="135"/>
      <c r="AD18" s="134"/>
    </row>
    <row r="19" spans="1:31" s="23" customFormat="1" ht="12" customHeight="1" x14ac:dyDescent="0.2">
      <c r="B19" s="163" t="s">
        <v>95</v>
      </c>
      <c r="C19" s="163"/>
      <c r="D19" s="163"/>
      <c r="E19" s="163"/>
      <c r="F19" s="163"/>
      <c r="G19" s="163"/>
      <c r="H19" s="163"/>
      <c r="I19" s="163"/>
      <c r="J19" s="163"/>
      <c r="K19" s="131"/>
      <c r="L19" s="131"/>
      <c r="M19" s="127"/>
      <c r="N19" s="127"/>
      <c r="O19" s="127"/>
      <c r="P19" s="127"/>
      <c r="Q19" s="127"/>
      <c r="R19" s="127"/>
      <c r="S19" s="126"/>
      <c r="T19" s="126"/>
      <c r="U19" s="126"/>
      <c r="V19" s="126"/>
      <c r="W19" s="31"/>
      <c r="X19" s="31"/>
      <c r="Y19" s="31"/>
      <c r="Z19" s="31"/>
      <c r="AA19" s="134"/>
      <c r="AB19" s="134"/>
      <c r="AC19" s="135"/>
      <c r="AD19" s="134"/>
    </row>
    <row r="20" spans="1:31" s="23" customFormat="1" ht="12" customHeight="1" x14ac:dyDescent="0.2">
      <c r="B20" s="141" t="s">
        <v>116</v>
      </c>
      <c r="C20" s="141"/>
      <c r="D20" s="141"/>
      <c r="E20" s="141"/>
      <c r="F20" s="141"/>
      <c r="G20" s="141"/>
      <c r="H20" s="141"/>
      <c r="I20" s="141"/>
      <c r="J20" s="141"/>
      <c r="K20" s="142"/>
      <c r="L20" s="142"/>
      <c r="M20" s="141"/>
      <c r="N20" s="141"/>
      <c r="O20" s="143"/>
      <c r="P20" s="143"/>
      <c r="Q20" s="144"/>
      <c r="R20" s="144"/>
      <c r="S20" s="144"/>
      <c r="T20" s="144"/>
      <c r="U20" s="144"/>
      <c r="V20" s="24"/>
      <c r="W20" s="145"/>
      <c r="X20" s="145"/>
      <c r="Y20" s="145"/>
      <c r="Z20" s="145"/>
      <c r="AC20" s="26"/>
    </row>
    <row r="21" spans="1:31" s="23" customFormat="1" ht="12" customHeight="1" x14ac:dyDescent="0.2">
      <c r="B21" s="34"/>
      <c r="C21" s="35"/>
      <c r="D21" s="35"/>
      <c r="E21" s="35"/>
      <c r="F21" s="35"/>
      <c r="G21" s="34"/>
      <c r="H21" s="34"/>
      <c r="I21" s="35"/>
      <c r="J21" s="34"/>
      <c r="K21" s="128"/>
      <c r="L21" s="128"/>
      <c r="M21" s="128"/>
      <c r="N21" s="127"/>
      <c r="O21" s="39"/>
      <c r="P21" s="39"/>
      <c r="Q21" s="128"/>
      <c r="R21" s="128"/>
      <c r="S21" s="128"/>
      <c r="T21" s="128"/>
      <c r="U21" s="128"/>
      <c r="V21" s="126"/>
      <c r="W21" s="31"/>
      <c r="X21" s="31"/>
      <c r="Y21" s="31"/>
      <c r="Z21" s="31"/>
      <c r="AA21" s="134"/>
      <c r="AB21" s="134"/>
      <c r="AC21" s="135"/>
      <c r="AD21" s="134"/>
    </row>
    <row r="22" spans="1:31" s="28" customFormat="1" ht="14.25" customHeight="1" x14ac:dyDescent="0.2">
      <c r="A22" s="27"/>
      <c r="B22" s="93" t="s">
        <v>58</v>
      </c>
      <c r="C22" s="131"/>
      <c r="D22" s="131"/>
      <c r="E22" s="130"/>
      <c r="F22" s="130"/>
      <c r="G22" s="128"/>
      <c r="H22" s="128"/>
      <c r="I22" s="130"/>
      <c r="J22" s="130"/>
      <c r="K22" s="131"/>
      <c r="L22" s="131"/>
      <c r="M22" s="129"/>
      <c r="N22" s="129"/>
      <c r="O22" s="39"/>
      <c r="P22" s="39"/>
      <c r="Q22" s="128"/>
      <c r="R22" s="128"/>
      <c r="S22" s="128"/>
      <c r="T22" s="128"/>
      <c r="U22" s="128"/>
      <c r="V22" s="129"/>
      <c r="W22" s="129"/>
      <c r="X22" s="129"/>
      <c r="Y22" s="129"/>
      <c r="Z22" s="31"/>
      <c r="AA22" s="136"/>
      <c r="AB22" s="136"/>
      <c r="AC22" s="136"/>
      <c r="AD22" s="136"/>
      <c r="AE22" s="27"/>
    </row>
    <row r="23" spans="1:31" x14ac:dyDescent="0.2">
      <c r="C23" s="131"/>
      <c r="D23" s="131"/>
      <c r="E23" s="130"/>
      <c r="F23" s="130"/>
      <c r="G23" s="130"/>
      <c r="H23" s="130"/>
      <c r="I23" s="130"/>
      <c r="J23" s="130"/>
      <c r="K23" s="128"/>
      <c r="L23" s="128"/>
      <c r="M23" s="130"/>
      <c r="N23" s="130"/>
      <c r="O23" s="39"/>
      <c r="P23" s="39"/>
      <c r="Q23" s="128"/>
      <c r="R23" s="128"/>
      <c r="S23" s="128"/>
      <c r="T23" s="128"/>
      <c r="U23" s="128"/>
      <c r="V23" s="130"/>
      <c r="W23" s="130"/>
      <c r="X23" s="130"/>
      <c r="Y23" s="130"/>
      <c r="Z23" s="130"/>
      <c r="AA23" s="130"/>
      <c r="AB23" s="130"/>
      <c r="AC23" s="130"/>
      <c r="AD23" s="130"/>
    </row>
    <row r="24" spans="1:31" x14ac:dyDescent="0.2"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30"/>
      <c r="AB24" s="130"/>
      <c r="AC24" s="130"/>
      <c r="AD24" s="130"/>
    </row>
    <row r="25" spans="1:31" x14ac:dyDescent="0.2"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30"/>
      <c r="AB25" s="130"/>
      <c r="AC25" s="130"/>
      <c r="AD25" s="130"/>
    </row>
    <row r="26" spans="1:31" x14ac:dyDescent="0.2"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</row>
    <row r="27" spans="1:31" x14ac:dyDescent="0.2"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</row>
    <row r="28" spans="1:31" x14ac:dyDescent="0.2"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</row>
    <row r="29" spans="1:31" x14ac:dyDescent="0.2"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</row>
    <row r="30" spans="1:31" x14ac:dyDescent="0.2"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</row>
    <row r="31" spans="1:31" x14ac:dyDescent="0.2"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</row>
    <row r="32" spans="1:31" x14ac:dyDescent="0.2"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</row>
    <row r="33" spans="3:26" x14ac:dyDescent="0.2"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</row>
    <row r="34" spans="3:26" x14ac:dyDescent="0.2"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</row>
    <row r="35" spans="3:26" x14ac:dyDescent="0.2">
      <c r="C35" s="39"/>
      <c r="D35" s="39"/>
      <c r="G35" s="39"/>
      <c r="H35" s="39"/>
      <c r="K35" s="39"/>
      <c r="L35" s="39"/>
    </row>
    <row r="39" spans="3:26" x14ac:dyDescent="0.2">
      <c r="C39" s="39"/>
      <c r="D39" s="39"/>
      <c r="G39" s="39"/>
      <c r="H39" s="39"/>
    </row>
    <row r="40" spans="3:26" x14ac:dyDescent="0.2">
      <c r="C40" s="39"/>
      <c r="D40" s="39"/>
      <c r="G40" s="39"/>
      <c r="H40" s="39"/>
    </row>
    <row r="41" spans="3:26" x14ac:dyDescent="0.2">
      <c r="C41" s="39"/>
      <c r="D41" s="39"/>
      <c r="G41" s="39"/>
      <c r="H41" s="39"/>
    </row>
    <row r="42" spans="3:26" x14ac:dyDescent="0.2">
      <c r="C42" s="39"/>
      <c r="D42" s="39"/>
      <c r="G42" s="39"/>
      <c r="H42" s="39"/>
    </row>
    <row r="43" spans="3:26" x14ac:dyDescent="0.2">
      <c r="C43" s="39"/>
      <c r="D43" s="39"/>
      <c r="G43" s="39"/>
      <c r="H43" s="39"/>
    </row>
    <row r="44" spans="3:26" x14ac:dyDescent="0.2">
      <c r="C44" s="39"/>
      <c r="D44" s="39"/>
      <c r="G44" s="39"/>
      <c r="H44" s="39"/>
    </row>
  </sheetData>
  <mergeCells count="19">
    <mergeCell ref="B19:J19"/>
    <mergeCell ref="C4:F4"/>
    <mergeCell ref="C6:E6"/>
    <mergeCell ref="W6:Y6"/>
    <mergeCell ref="G6:I6"/>
    <mergeCell ref="K6:M6"/>
    <mergeCell ref="K4:N4"/>
    <mergeCell ref="O6:Q6"/>
    <mergeCell ref="S6:U6"/>
    <mergeCell ref="B16:J16"/>
    <mergeCell ref="B1:Z1"/>
    <mergeCell ref="B18:J18"/>
    <mergeCell ref="B15:J15"/>
    <mergeCell ref="B2:Z2"/>
    <mergeCell ref="B4:B6"/>
    <mergeCell ref="G4:J4"/>
    <mergeCell ref="O4:R4"/>
    <mergeCell ref="S4:V4"/>
    <mergeCell ref="W4:Z4"/>
  </mergeCells>
  <phoneticPr fontId="4" type="noConversion"/>
  <hyperlinks>
    <hyperlink ref="B16" r:id="rId1" display="http://estatistica.madeira.gov.pt/"/>
    <hyperlink ref="B16:J16" r:id="rId2" display="https://estatistica.madeira.gov.pt"/>
    <hyperlink ref="B22" location="Indice!A1" display="(Voltar ao índice)"/>
  </hyperlinks>
  <printOptions horizontalCentered="1"/>
  <pageMargins left="0.45275590551181105" right="0.45275590551181105" top="0.6692913385826772" bottom="0.6692913385826772" header="0" footer="0"/>
  <pageSetup paperSize="9" scale="95" orientation="landscape" r:id="rId3"/>
  <headerFooter alignWithMargins="0"/>
  <webPublishItems count="5">
    <webPublishItem id="8515" divId="comerciobens_8515" sourceType="range" sourceRef="A1:AA22" destinationFile="Z:\Comercio_Internacional\Comercio_Internacional_Bens\Dados_Estatisticos\2013\comerciobens.htm"/>
    <webPublishItem id="6230" divId="comerciobens_6230" sourceType="range" sourceRef="A1:AA22" destinationFile="Z:\Comercio_Internacional\Comercio_Internacional_Bens\Dados_Estatisticos\2013\comerciobens.htm"/>
    <webPublishItem id="18549" divId="comerciobens_18549" sourceType="range" sourceRef="A1:AA22" destinationFile="Z:\Comercio_Internacional\Comercio_Internacional_Bens\Dados_Estatisticos\2013\comerciobens.htm"/>
    <webPublishItem id="17003" divId="comerciobens_2014_17003" sourceType="range" sourceRef="A1:AA22" destinationFile="C:\Documents and Settings\jesus.costa\My Documents\Meus documentos\Pagina\Comércio\Comercio_2014\comerciobens1.htm"/>
    <webPublishItem id="9812" divId="comerciobens1_9812" sourceType="range" sourceRef="A1:AA22" destinationFile="C:\Documents and Settings\jesus.costa\My Documents\Meus documentos\Pagina\Comércio\Comercio_2014\comerciobens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zoomScaleNormal="100" workbookViewId="0">
      <pane ySplit="5" topLeftCell="A6" activePane="bottomLeft" state="frozen"/>
      <selection activeCell="C41" sqref="C41"/>
      <selection pane="bottomLeft" activeCell="B1" sqref="B1:G1"/>
    </sheetView>
  </sheetViews>
  <sheetFormatPr defaultRowHeight="12.75" x14ac:dyDescent="0.2"/>
  <cols>
    <col min="1" max="1" width="6.7109375" style="115" customWidth="1"/>
    <col min="2" max="2" width="51.5703125" style="115" customWidth="1"/>
    <col min="3" max="7" width="15.7109375" style="115" customWidth="1"/>
    <col min="8" max="8" width="6.7109375" style="115" customWidth="1"/>
    <col min="9" max="9" width="14.28515625" style="115" bestFit="1" customWidth="1"/>
    <col min="10" max="16384" width="9.140625" style="115"/>
  </cols>
  <sheetData>
    <row r="1" spans="1:16" s="44" customFormat="1" ht="18" customHeight="1" x14ac:dyDescent="0.2">
      <c r="A1" s="43"/>
      <c r="B1" s="176" t="s">
        <v>91</v>
      </c>
      <c r="C1" s="176"/>
      <c r="D1" s="176"/>
      <c r="E1" s="176"/>
      <c r="F1" s="176"/>
      <c r="G1" s="176"/>
      <c r="H1" s="94"/>
    </row>
    <row r="2" spans="1:16" s="44" customFormat="1" ht="15.75" customHeight="1" x14ac:dyDescent="0.2">
      <c r="A2" s="43"/>
      <c r="B2" s="95"/>
      <c r="C2" s="95"/>
      <c r="D2" s="95"/>
      <c r="E2" s="95"/>
      <c r="F2" s="95"/>
      <c r="G2" s="95"/>
      <c r="H2" s="96"/>
    </row>
    <row r="3" spans="1:16" s="49" customFormat="1" ht="15" customHeight="1" x14ac:dyDescent="0.15">
      <c r="A3" s="46"/>
      <c r="B3" s="46" t="s">
        <v>14</v>
      </c>
      <c r="C3" s="47"/>
      <c r="D3" s="47"/>
      <c r="E3" s="47"/>
      <c r="F3" s="47"/>
      <c r="G3" s="47"/>
      <c r="I3" s="93" t="s">
        <v>58</v>
      </c>
    </row>
    <row r="4" spans="1:16" s="98" customFormat="1" ht="18" customHeight="1" x14ac:dyDescent="0.15">
      <c r="A4" s="97"/>
      <c r="B4" s="179" t="s">
        <v>88</v>
      </c>
      <c r="C4" s="50" t="s">
        <v>96</v>
      </c>
      <c r="D4" s="50" t="s">
        <v>97</v>
      </c>
      <c r="E4" s="50" t="s">
        <v>98</v>
      </c>
      <c r="F4" s="50" t="s">
        <v>99</v>
      </c>
      <c r="G4" s="123" t="s">
        <v>6</v>
      </c>
      <c r="H4" s="97"/>
    </row>
    <row r="5" spans="1:16" s="98" customFormat="1" ht="18" customHeight="1" x14ac:dyDescent="0.15">
      <c r="A5" s="97"/>
      <c r="B5" s="179"/>
      <c r="C5" s="177" t="s">
        <v>36</v>
      </c>
      <c r="D5" s="178"/>
      <c r="E5" s="178"/>
      <c r="F5" s="178"/>
      <c r="G5" s="178"/>
      <c r="H5" s="97"/>
    </row>
    <row r="6" spans="1:16" s="98" customFormat="1" ht="10.5" customHeight="1" x14ac:dyDescent="0.15">
      <c r="A6" s="97"/>
      <c r="B6" s="99"/>
      <c r="C6" s="100"/>
      <c r="D6" s="100"/>
      <c r="E6" s="100"/>
      <c r="F6" s="100"/>
      <c r="G6" s="100"/>
      <c r="H6" s="101"/>
    </row>
    <row r="7" spans="1:16" s="100" customFormat="1" ht="22.5" customHeight="1" x14ac:dyDescent="0.2">
      <c r="B7" s="57" t="s">
        <v>6</v>
      </c>
      <c r="C7" s="58">
        <v>80752.866999999998</v>
      </c>
      <c r="D7" s="58">
        <v>56851.805999999997</v>
      </c>
      <c r="E7" s="58">
        <v>64198.445</v>
      </c>
      <c r="F7" s="58">
        <v>70254.319000000003</v>
      </c>
      <c r="G7" s="58">
        <v>272057.43699999998</v>
      </c>
      <c r="I7" s="148"/>
      <c r="J7" s="148"/>
      <c r="K7" s="148"/>
      <c r="L7" s="148"/>
      <c r="M7" s="148"/>
    </row>
    <row r="8" spans="1:16" s="100" customFormat="1" ht="3.75" customHeight="1" x14ac:dyDescent="0.2">
      <c r="A8" s="102"/>
      <c r="B8" s="57"/>
      <c r="C8" s="103"/>
      <c r="D8" s="103"/>
      <c r="E8" s="103"/>
      <c r="F8" s="103"/>
      <c r="G8" s="103"/>
      <c r="I8" s="148"/>
      <c r="J8" s="148"/>
      <c r="K8" s="148"/>
      <c r="L8" s="148"/>
      <c r="M8" s="148"/>
    </row>
    <row r="9" spans="1:16" s="100" customFormat="1" ht="15.75" customHeight="1" x14ac:dyDescent="0.2">
      <c r="A9" s="102"/>
      <c r="B9" s="140" t="s">
        <v>106</v>
      </c>
      <c r="C9" s="107">
        <v>53269.926999999981</v>
      </c>
      <c r="D9" s="107">
        <v>25878.529999999995</v>
      </c>
      <c r="E9" s="107">
        <v>37258.769000000015</v>
      </c>
      <c r="F9" s="107">
        <v>36115.141000000018</v>
      </c>
      <c r="G9" s="137">
        <v>152522.36700000003</v>
      </c>
      <c r="H9" s="109"/>
      <c r="I9" s="148"/>
      <c r="J9" s="148"/>
      <c r="K9" s="148"/>
      <c r="L9" s="148"/>
      <c r="M9" s="148"/>
    </row>
    <row r="10" spans="1:16" s="100" customFormat="1" ht="15.75" customHeight="1" x14ac:dyDescent="0.2">
      <c r="A10" s="102"/>
      <c r="B10" s="140" t="s">
        <v>107</v>
      </c>
      <c r="C10" s="150">
        <v>52052.521999999997</v>
      </c>
      <c r="D10" s="150">
        <v>24870.834999999999</v>
      </c>
      <c r="E10" s="150">
        <v>35945.45900000001</v>
      </c>
      <c r="F10" s="150">
        <v>33898.472000000009</v>
      </c>
      <c r="G10" s="30">
        <v>146767.288</v>
      </c>
      <c r="H10" s="109"/>
      <c r="I10" s="148"/>
      <c r="J10" s="148"/>
      <c r="K10" s="148"/>
      <c r="L10" s="148"/>
      <c r="M10" s="148"/>
    </row>
    <row r="11" spans="1:16" s="100" customFormat="1" ht="3.75" customHeight="1" x14ac:dyDescent="0.2">
      <c r="A11" s="102"/>
      <c r="B11" s="57"/>
      <c r="C11" s="103"/>
      <c r="D11" s="103"/>
      <c r="E11" s="103"/>
      <c r="F11" s="103"/>
      <c r="G11" s="103"/>
      <c r="I11" s="148"/>
      <c r="J11" s="148"/>
      <c r="K11" s="148"/>
      <c r="L11" s="148"/>
      <c r="M11" s="148"/>
    </row>
    <row r="12" spans="1:16" s="100" customFormat="1" ht="15.75" customHeight="1" x14ac:dyDescent="0.2">
      <c r="A12" s="102"/>
      <c r="B12" s="140" t="s">
        <v>108</v>
      </c>
      <c r="C12" s="107">
        <v>27482.939999999988</v>
      </c>
      <c r="D12" s="107">
        <v>30973.27600000002</v>
      </c>
      <c r="E12" s="107">
        <v>26939.675999999999</v>
      </c>
      <c r="F12" s="107">
        <v>34139.178</v>
      </c>
      <c r="G12" s="137">
        <v>119535.07</v>
      </c>
      <c r="H12" s="109"/>
      <c r="I12" s="148"/>
      <c r="J12" s="148"/>
      <c r="K12" s="148"/>
      <c r="L12" s="148"/>
      <c r="M12" s="148"/>
    </row>
    <row r="13" spans="1:16" s="100" customFormat="1" ht="15.75" customHeight="1" x14ac:dyDescent="0.2">
      <c r="A13" s="102"/>
      <c r="B13" s="140" t="s">
        <v>109</v>
      </c>
      <c r="C13" s="107">
        <v>28700.34499999999</v>
      </c>
      <c r="D13" s="107">
        <v>31980.971000000009</v>
      </c>
      <c r="E13" s="107">
        <v>28252.986000000012</v>
      </c>
      <c r="F13" s="107">
        <v>36355.847000000009</v>
      </c>
      <c r="G13" s="137">
        <v>125290.14900000002</v>
      </c>
      <c r="H13" s="109"/>
      <c r="I13" s="148"/>
      <c r="J13" s="148"/>
      <c r="K13" s="148"/>
      <c r="L13" s="148"/>
      <c r="M13" s="148"/>
    </row>
    <row r="14" spans="1:16" s="100" customFormat="1" ht="3.75" customHeight="1" x14ac:dyDescent="0.2">
      <c r="A14" s="102"/>
      <c r="B14" s="57"/>
      <c r="C14" s="103"/>
      <c r="D14" s="103"/>
      <c r="E14" s="103"/>
      <c r="F14" s="103"/>
      <c r="G14" s="103"/>
      <c r="I14" s="148"/>
      <c r="J14" s="148"/>
      <c r="K14" s="148"/>
      <c r="L14" s="148"/>
      <c r="M14" s="148"/>
    </row>
    <row r="15" spans="1:16" s="100" customFormat="1" ht="15.75" customHeight="1" x14ac:dyDescent="0.2">
      <c r="A15" s="102"/>
      <c r="B15" s="106" t="s">
        <v>89</v>
      </c>
      <c r="C15" s="104"/>
      <c r="D15" s="104"/>
      <c r="E15" s="104"/>
      <c r="F15" s="104"/>
      <c r="G15" s="104"/>
      <c r="H15" s="105"/>
      <c r="I15" s="148"/>
      <c r="J15" s="148"/>
      <c r="K15" s="148"/>
      <c r="L15" s="148"/>
      <c r="M15" s="148"/>
    </row>
    <row r="16" spans="1:16" s="100" customFormat="1" ht="15.75" customHeight="1" x14ac:dyDescent="0.2">
      <c r="A16" s="66"/>
      <c r="B16" s="108" t="s">
        <v>100</v>
      </c>
      <c r="C16" s="107">
        <v>41.076000000000001</v>
      </c>
      <c r="D16" s="107">
        <v>626.67100000000005</v>
      </c>
      <c r="E16" s="107">
        <v>150.19200000000001</v>
      </c>
      <c r="F16" s="107">
        <v>1209.829</v>
      </c>
      <c r="G16" s="137">
        <v>2027.768</v>
      </c>
      <c r="H16" s="105"/>
      <c r="I16" s="148"/>
      <c r="J16" s="148"/>
      <c r="K16" s="148"/>
      <c r="L16" s="148"/>
      <c r="M16" s="148"/>
      <c r="P16" s="105"/>
    </row>
    <row r="17" spans="1:16" s="100" customFormat="1" ht="15.75" customHeight="1" x14ac:dyDescent="0.2">
      <c r="A17" s="66"/>
      <c r="B17" s="108" t="s">
        <v>73</v>
      </c>
      <c r="C17" s="107">
        <v>9942.1759999999995</v>
      </c>
      <c r="D17" s="107">
        <v>975.48599999999999</v>
      </c>
      <c r="E17" s="107">
        <v>1854.5129999999999</v>
      </c>
      <c r="F17" s="107">
        <v>2421.42</v>
      </c>
      <c r="G17" s="137">
        <v>15193.594999999999</v>
      </c>
      <c r="H17" s="105"/>
      <c r="I17" s="148"/>
      <c r="J17" s="148"/>
      <c r="K17" s="148"/>
      <c r="L17" s="148"/>
      <c r="M17" s="148"/>
      <c r="P17" s="105"/>
    </row>
    <row r="18" spans="1:16" s="100" customFormat="1" ht="15.75" customHeight="1" x14ac:dyDescent="0.2">
      <c r="A18" s="66"/>
      <c r="B18" s="122" t="s">
        <v>62</v>
      </c>
      <c r="C18" s="107">
        <v>17281.699000000001</v>
      </c>
      <c r="D18" s="107">
        <v>19997.802</v>
      </c>
      <c r="E18" s="107">
        <v>17579.205999999998</v>
      </c>
      <c r="F18" s="107">
        <v>23357.863000000001</v>
      </c>
      <c r="G18" s="137">
        <v>78216.570000000007</v>
      </c>
      <c r="H18" s="105"/>
      <c r="I18" s="148"/>
      <c r="J18" s="148"/>
      <c r="K18" s="148"/>
      <c r="L18" s="148"/>
      <c r="M18" s="148"/>
      <c r="P18" s="105"/>
    </row>
    <row r="19" spans="1:16" s="100" customFormat="1" ht="15.75" customHeight="1" x14ac:dyDescent="0.2">
      <c r="A19" s="66"/>
      <c r="B19" s="122" t="s">
        <v>63</v>
      </c>
      <c r="C19" s="107">
        <v>786.93899999999996</v>
      </c>
      <c r="D19" s="107">
        <v>986.07299999999998</v>
      </c>
      <c r="E19" s="107">
        <v>463.87700000000001</v>
      </c>
      <c r="F19" s="107">
        <v>840.10599999999999</v>
      </c>
      <c r="G19" s="137">
        <v>3076.9949999999999</v>
      </c>
      <c r="H19" s="105"/>
      <c r="I19" s="148"/>
      <c r="J19" s="148"/>
      <c r="K19" s="148"/>
      <c r="L19" s="148"/>
      <c r="M19" s="148"/>
      <c r="P19" s="105"/>
    </row>
    <row r="20" spans="1:16" s="100" customFormat="1" ht="15.75" customHeight="1" x14ac:dyDescent="0.2">
      <c r="A20" s="66"/>
      <c r="B20" s="122" t="s">
        <v>65</v>
      </c>
      <c r="C20" s="107">
        <v>870.05399999999997</v>
      </c>
      <c r="D20" s="107">
        <v>339.52</v>
      </c>
      <c r="E20" s="107">
        <v>87.331999999999994</v>
      </c>
      <c r="F20" s="107">
        <v>0</v>
      </c>
      <c r="G20" s="137">
        <v>1296.9059999999999</v>
      </c>
      <c r="H20" s="105"/>
      <c r="I20" s="148"/>
      <c r="J20" s="148"/>
      <c r="K20" s="148"/>
      <c r="L20" s="148"/>
      <c r="M20" s="148"/>
      <c r="P20" s="105"/>
    </row>
    <row r="21" spans="1:16" s="100" customFormat="1" ht="15.75" customHeight="1" x14ac:dyDescent="0.2">
      <c r="A21" s="66"/>
      <c r="B21" s="108" t="s">
        <v>68</v>
      </c>
      <c r="C21" s="107">
        <v>184.76599999999999</v>
      </c>
      <c r="D21" s="107">
        <v>188.495</v>
      </c>
      <c r="E21" s="107">
        <v>421.48599999999999</v>
      </c>
      <c r="F21" s="107">
        <v>159.898</v>
      </c>
      <c r="G21" s="137">
        <v>954.64499999999998</v>
      </c>
      <c r="H21" s="105"/>
      <c r="I21" s="148"/>
      <c r="J21" s="148"/>
      <c r="K21" s="148"/>
      <c r="L21" s="148"/>
      <c r="M21" s="148"/>
      <c r="P21" s="105"/>
    </row>
    <row r="22" spans="1:16" s="100" customFormat="1" ht="15.75" customHeight="1" x14ac:dyDescent="0.2">
      <c r="A22" s="66"/>
      <c r="B22" s="108" t="s">
        <v>77</v>
      </c>
      <c r="C22" s="107">
        <v>1559.904</v>
      </c>
      <c r="D22" s="107">
        <v>8143.3419999999996</v>
      </c>
      <c r="E22" s="107">
        <v>4970.2920000000004</v>
      </c>
      <c r="F22" s="107">
        <v>2411.5509999999999</v>
      </c>
      <c r="G22" s="137">
        <v>17085.089</v>
      </c>
      <c r="H22" s="105"/>
      <c r="I22" s="148"/>
      <c r="J22" s="148"/>
      <c r="K22" s="148"/>
      <c r="L22" s="148"/>
      <c r="M22" s="148"/>
      <c r="P22" s="105"/>
    </row>
    <row r="23" spans="1:16" s="100" customFormat="1" ht="15.75" customHeight="1" x14ac:dyDescent="0.2">
      <c r="A23" s="66"/>
      <c r="B23" s="108" t="s">
        <v>69</v>
      </c>
      <c r="C23" s="107">
        <v>2466.5189999999998</v>
      </c>
      <c r="D23" s="107">
        <v>2577.7800000000002</v>
      </c>
      <c r="E23" s="107">
        <v>1677.1679999999999</v>
      </c>
      <c r="F23" s="107">
        <v>2841.768</v>
      </c>
      <c r="G23" s="137">
        <v>9563.2350000000006</v>
      </c>
      <c r="H23" s="105"/>
      <c r="I23" s="148"/>
      <c r="J23" s="148"/>
      <c r="K23" s="148"/>
      <c r="L23" s="148"/>
      <c r="M23" s="148"/>
      <c r="P23" s="105"/>
    </row>
    <row r="24" spans="1:16" s="100" customFormat="1" ht="15.75" customHeight="1" x14ac:dyDescent="0.2">
      <c r="A24" s="66"/>
      <c r="B24" s="108" t="s">
        <v>101</v>
      </c>
      <c r="C24" s="107">
        <v>30867.764999999999</v>
      </c>
      <c r="D24" s="107">
        <v>10.577999999999999</v>
      </c>
      <c r="E24" s="107">
        <v>27.911000000000001</v>
      </c>
      <c r="F24" s="107">
        <v>42.523000000000003</v>
      </c>
      <c r="G24" s="137">
        <v>30948.776999999998</v>
      </c>
      <c r="H24" s="105"/>
      <c r="I24" s="148"/>
      <c r="J24" s="148"/>
      <c r="K24" s="148"/>
      <c r="L24" s="148"/>
      <c r="M24" s="148"/>
      <c r="P24" s="105"/>
    </row>
    <row r="25" spans="1:16" s="100" customFormat="1" ht="15.75" customHeight="1" x14ac:dyDescent="0.2">
      <c r="A25" s="66"/>
      <c r="B25" s="108" t="s">
        <v>78</v>
      </c>
      <c r="C25" s="107">
        <v>5220.6329999999998</v>
      </c>
      <c r="D25" s="107">
        <v>5322.2849999999999</v>
      </c>
      <c r="E25" s="107">
        <v>3850.1779999999999</v>
      </c>
      <c r="F25" s="107">
        <v>5965.8370000000004</v>
      </c>
      <c r="G25" s="137">
        <v>20358.933000000001</v>
      </c>
      <c r="H25" s="105"/>
      <c r="I25" s="148"/>
      <c r="J25" s="148"/>
      <c r="K25" s="148"/>
      <c r="L25" s="148"/>
      <c r="M25" s="148"/>
      <c r="P25" s="105"/>
    </row>
    <row r="26" spans="1:16" s="100" customFormat="1" ht="15.75" customHeight="1" x14ac:dyDescent="0.2">
      <c r="A26" s="66"/>
      <c r="B26" s="108" t="s">
        <v>70</v>
      </c>
      <c r="C26" s="107">
        <v>298.90100000000001</v>
      </c>
      <c r="D26" s="107">
        <v>371.654</v>
      </c>
      <c r="E26" s="107">
        <v>433.39299999999997</v>
      </c>
      <c r="F26" s="107">
        <v>322.65199999999999</v>
      </c>
      <c r="G26" s="137">
        <v>1426.6</v>
      </c>
      <c r="H26" s="105"/>
      <c r="I26" s="148"/>
      <c r="J26" s="148"/>
      <c r="K26" s="148"/>
      <c r="L26" s="148"/>
      <c r="M26" s="148"/>
      <c r="P26" s="105"/>
    </row>
    <row r="27" spans="1:16" s="100" customFormat="1" ht="15.75" customHeight="1" x14ac:dyDescent="0.2">
      <c r="A27" s="66"/>
      <c r="B27" s="108" t="s">
        <v>79</v>
      </c>
      <c r="C27" s="107">
        <v>152.33000000000001</v>
      </c>
      <c r="D27" s="107">
        <v>94.135999999999996</v>
      </c>
      <c r="E27" s="107">
        <v>12.03</v>
      </c>
      <c r="F27" s="107">
        <v>718.15700000000004</v>
      </c>
      <c r="G27" s="137">
        <v>976.65300000000002</v>
      </c>
      <c r="H27" s="105"/>
      <c r="I27" s="148"/>
      <c r="J27" s="148"/>
      <c r="K27" s="148"/>
      <c r="L27" s="148"/>
      <c r="M27" s="148"/>
      <c r="P27" s="105"/>
    </row>
    <row r="28" spans="1:16" s="100" customFormat="1" ht="15.75" customHeight="1" x14ac:dyDescent="0.2">
      <c r="A28" s="66"/>
      <c r="B28" s="108" t="s">
        <v>102</v>
      </c>
      <c r="C28" s="107">
        <v>540.00800000000004</v>
      </c>
      <c r="D28" s="107">
        <v>385.697</v>
      </c>
      <c r="E28" s="107">
        <v>332.41699999999997</v>
      </c>
      <c r="F28" s="107">
        <v>144.56100000000001</v>
      </c>
      <c r="G28" s="137">
        <v>1402.683</v>
      </c>
      <c r="H28" s="105"/>
      <c r="I28" s="148"/>
      <c r="J28" s="148"/>
      <c r="K28" s="148"/>
      <c r="L28" s="148"/>
      <c r="M28" s="148"/>
      <c r="P28" s="105"/>
    </row>
    <row r="29" spans="1:16" s="100" customFormat="1" ht="15.75" customHeight="1" x14ac:dyDescent="0.2">
      <c r="A29" s="66"/>
      <c r="B29" s="108" t="s">
        <v>80</v>
      </c>
      <c r="C29" s="107">
        <v>2843.8330000000001</v>
      </c>
      <c r="D29" s="107">
        <v>7870.2759999999998</v>
      </c>
      <c r="E29" s="107">
        <v>24108.039000000001</v>
      </c>
      <c r="F29" s="107">
        <v>20588.118999999999</v>
      </c>
      <c r="G29" s="137">
        <v>55410.267</v>
      </c>
      <c r="H29" s="105"/>
      <c r="I29" s="148"/>
      <c r="J29" s="148"/>
      <c r="K29" s="148"/>
      <c r="L29" s="148"/>
      <c r="M29" s="148"/>
      <c r="P29" s="105"/>
    </row>
    <row r="30" spans="1:16" s="100" customFormat="1" ht="15.75" customHeight="1" x14ac:dyDescent="0.2">
      <c r="A30" s="66"/>
      <c r="B30" s="108" t="s">
        <v>72</v>
      </c>
      <c r="C30" s="107">
        <v>345.28300000000002</v>
      </c>
      <c r="D30" s="107">
        <v>395.64699999999999</v>
      </c>
      <c r="E30" s="107">
        <v>326.95499999999998</v>
      </c>
      <c r="F30" s="107">
        <v>444.39699999999999</v>
      </c>
      <c r="G30" s="137">
        <v>1512.2819999999999</v>
      </c>
      <c r="H30" s="109"/>
      <c r="I30" s="148"/>
      <c r="J30" s="148"/>
      <c r="K30" s="148"/>
      <c r="L30" s="148"/>
      <c r="M30" s="148"/>
      <c r="P30" s="105"/>
    </row>
    <row r="31" spans="1:16" s="100" customFormat="1" ht="15.75" customHeight="1" x14ac:dyDescent="0.2">
      <c r="A31" s="66"/>
      <c r="B31" s="122" t="s">
        <v>64</v>
      </c>
      <c r="C31" s="107">
        <v>1856.607</v>
      </c>
      <c r="D31" s="107">
        <v>1727.923</v>
      </c>
      <c r="E31" s="107">
        <v>1707.5229999999999</v>
      </c>
      <c r="F31" s="107">
        <v>1655.2670000000001</v>
      </c>
      <c r="G31" s="137">
        <v>6947.32</v>
      </c>
      <c r="H31" s="109"/>
      <c r="I31" s="148"/>
      <c r="J31" s="148"/>
      <c r="K31" s="148"/>
      <c r="L31" s="148"/>
      <c r="M31" s="148"/>
      <c r="P31" s="105"/>
    </row>
    <row r="32" spans="1:16" s="100" customFormat="1" ht="15.75" customHeight="1" x14ac:dyDescent="0.2">
      <c r="A32" s="66"/>
      <c r="B32" s="122" t="s">
        <v>81</v>
      </c>
      <c r="C32" s="107">
        <v>199.12700000000001</v>
      </c>
      <c r="D32" s="107">
        <v>332.43799999999999</v>
      </c>
      <c r="E32" s="107">
        <v>73.885999999999996</v>
      </c>
      <c r="F32" s="107">
        <v>344.322</v>
      </c>
      <c r="G32" s="137">
        <v>949.77300000000002</v>
      </c>
      <c r="H32" s="109"/>
      <c r="I32" s="148"/>
      <c r="J32" s="148"/>
      <c r="K32" s="148"/>
      <c r="L32" s="148"/>
      <c r="M32" s="148"/>
      <c r="P32" s="105"/>
    </row>
    <row r="33" spans="1:16" s="100" customFormat="1" ht="15.75" customHeight="1" x14ac:dyDescent="0.2">
      <c r="A33" s="66"/>
      <c r="B33" s="108" t="s">
        <v>83</v>
      </c>
      <c r="C33" s="107">
        <v>1217.405</v>
      </c>
      <c r="D33" s="107">
        <v>1007.6950000000001</v>
      </c>
      <c r="E33" s="107">
        <v>1313.31</v>
      </c>
      <c r="F33" s="107">
        <v>2216.6689999999999</v>
      </c>
      <c r="G33" s="137">
        <v>5755.0789999999997</v>
      </c>
      <c r="H33" s="109"/>
      <c r="I33" s="148"/>
      <c r="J33" s="148"/>
      <c r="K33" s="148"/>
      <c r="L33" s="148"/>
      <c r="M33" s="148"/>
      <c r="P33" s="105"/>
    </row>
    <row r="34" spans="1:16" s="100" customFormat="1" ht="15.75" customHeight="1" x14ac:dyDescent="0.2">
      <c r="A34" s="66"/>
      <c r="B34" s="108" t="s">
        <v>84</v>
      </c>
      <c r="C34" s="107">
        <v>290.35199999999998</v>
      </c>
      <c r="D34" s="107">
        <v>395.27800000000002</v>
      </c>
      <c r="E34" s="107">
        <v>311.69400000000002</v>
      </c>
      <c r="F34" s="107">
        <v>285.69099999999997</v>
      </c>
      <c r="G34" s="137">
        <v>1283.0150000000001</v>
      </c>
      <c r="H34" s="109"/>
      <c r="I34" s="148"/>
      <c r="J34" s="148"/>
      <c r="K34" s="148"/>
      <c r="L34" s="148"/>
      <c r="M34" s="148"/>
      <c r="P34" s="105"/>
    </row>
    <row r="35" spans="1:16" s="100" customFormat="1" ht="15.75" customHeight="1" x14ac:dyDescent="0.2">
      <c r="A35" s="66"/>
      <c r="B35" s="108" t="s">
        <v>85</v>
      </c>
      <c r="C35" s="107">
        <v>713.84699999999998</v>
      </c>
      <c r="D35" s="107">
        <v>1066.347</v>
      </c>
      <c r="E35" s="107">
        <v>578.27099999999996</v>
      </c>
      <c r="F35" s="107">
        <v>1109.1400000000001</v>
      </c>
      <c r="G35" s="137">
        <v>3467.605</v>
      </c>
      <c r="H35" s="109"/>
      <c r="I35" s="148"/>
      <c r="J35" s="148"/>
      <c r="K35" s="148"/>
      <c r="L35" s="148"/>
      <c r="M35" s="148"/>
      <c r="P35" s="105"/>
    </row>
    <row r="36" spans="1:16" s="110" customFormat="1" ht="6" customHeight="1" x14ac:dyDescent="0.2">
      <c r="B36" s="106"/>
      <c r="C36" s="107"/>
      <c r="D36" s="107"/>
    </row>
    <row r="37" spans="1:16" s="110" customFormat="1" ht="3" customHeight="1" x14ac:dyDescent="0.2">
      <c r="B37" s="111"/>
      <c r="C37" s="112"/>
      <c r="D37" s="112"/>
      <c r="E37" s="112"/>
      <c r="F37" s="112"/>
      <c r="G37" s="112"/>
    </row>
    <row r="38" spans="1:16" s="110" customFormat="1" ht="9" customHeight="1" x14ac:dyDescent="0.2">
      <c r="B38" s="113"/>
      <c r="C38" s="114"/>
      <c r="D38" s="114"/>
    </row>
    <row r="39" spans="1:16" s="100" customFormat="1" ht="12.75" customHeight="1" x14ac:dyDescent="0.2">
      <c r="B39" s="174" t="s">
        <v>8</v>
      </c>
      <c r="C39" s="174"/>
      <c r="D39" s="174"/>
      <c r="E39" s="174"/>
      <c r="F39" s="174"/>
      <c r="G39" s="174"/>
    </row>
    <row r="40" spans="1:16" s="100" customFormat="1" ht="12.75" customHeight="1" x14ac:dyDescent="0.2">
      <c r="B40" s="116" t="s">
        <v>7</v>
      </c>
      <c r="C40" s="77"/>
      <c r="D40" s="77"/>
      <c r="E40" s="77"/>
      <c r="F40" s="77"/>
      <c r="G40" s="77"/>
    </row>
    <row r="41" spans="1:16" s="100" customFormat="1" ht="5.25" customHeight="1" x14ac:dyDescent="0.2">
      <c r="B41" s="117"/>
      <c r="C41" s="114"/>
      <c r="D41" s="114"/>
      <c r="E41" s="114"/>
      <c r="F41" s="114"/>
      <c r="G41" s="114"/>
    </row>
    <row r="42" spans="1:16" s="100" customFormat="1" ht="11.25" customHeight="1" x14ac:dyDescent="0.15">
      <c r="B42" s="175" t="s">
        <v>110</v>
      </c>
      <c r="C42" s="175"/>
      <c r="D42" s="175"/>
      <c r="E42" s="124"/>
      <c r="F42" s="124"/>
      <c r="G42" s="124"/>
    </row>
    <row r="43" spans="1:16" s="100" customFormat="1" ht="15.75" customHeight="1" x14ac:dyDescent="0.2">
      <c r="A43" s="102"/>
      <c r="B43" s="174" t="s">
        <v>95</v>
      </c>
      <c r="C43" s="174"/>
      <c r="D43" s="174"/>
      <c r="E43" s="115"/>
      <c r="F43" s="115"/>
      <c r="G43" s="115"/>
      <c r="H43" s="105"/>
    </row>
    <row r="44" spans="1:16" x14ac:dyDescent="0.2">
      <c r="B44" s="139" t="s">
        <v>114</v>
      </c>
      <c r="C44" s="76"/>
      <c r="D44" s="76"/>
    </row>
    <row r="45" spans="1:16" x14ac:dyDescent="0.2">
      <c r="B45" s="139" t="s">
        <v>113</v>
      </c>
      <c r="C45" s="76"/>
      <c r="D45" s="78"/>
    </row>
    <row r="46" spans="1:16" x14ac:dyDescent="0.2">
      <c r="B46" s="139" t="s">
        <v>111</v>
      </c>
      <c r="C46" s="76"/>
      <c r="D46" s="76"/>
    </row>
    <row r="47" spans="1:16" x14ac:dyDescent="0.2">
      <c r="B47" s="139" t="s">
        <v>112</v>
      </c>
      <c r="C47" s="76"/>
      <c r="D47" s="76"/>
    </row>
    <row r="48" spans="1:16" x14ac:dyDescent="0.2">
      <c r="B48" s="141" t="s">
        <v>117</v>
      </c>
    </row>
  </sheetData>
  <sortState ref="A16:P35">
    <sortCondition ref="B16:B35"/>
  </sortState>
  <mergeCells count="6">
    <mergeCell ref="B43:D43"/>
    <mergeCell ref="B42:D42"/>
    <mergeCell ref="B1:G1"/>
    <mergeCell ref="B39:G39"/>
    <mergeCell ref="C5:G5"/>
    <mergeCell ref="B4:B5"/>
  </mergeCells>
  <hyperlinks>
    <hyperlink ref="B40" r:id="rId1"/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pane ySplit="5" topLeftCell="A6" activePane="bottomLeft" state="frozen"/>
      <selection activeCell="C41" sqref="C41"/>
      <selection pane="bottomLeft" activeCell="B1" sqref="B1:G1"/>
    </sheetView>
  </sheetViews>
  <sheetFormatPr defaultColWidth="9.140625" defaultRowHeight="12.75" x14ac:dyDescent="0.2"/>
  <cols>
    <col min="1" max="1" width="6.7109375" style="76" customWidth="1"/>
    <col min="2" max="2" width="51.5703125" style="76" customWidth="1"/>
    <col min="3" max="7" width="15.7109375" style="76" customWidth="1"/>
    <col min="8" max="8" width="6.7109375" style="76" customWidth="1"/>
    <col min="9" max="9" width="14.28515625" style="76" bestFit="1" customWidth="1"/>
    <col min="10" max="16384" width="9.140625" style="76"/>
  </cols>
  <sheetData>
    <row r="1" spans="1:14" s="44" customFormat="1" ht="18" customHeight="1" x14ac:dyDescent="0.2">
      <c r="A1" s="43"/>
      <c r="B1" s="176" t="s">
        <v>92</v>
      </c>
      <c r="C1" s="176"/>
      <c r="D1" s="176"/>
      <c r="E1" s="176"/>
      <c r="F1" s="176"/>
      <c r="G1" s="176"/>
      <c r="H1" s="94"/>
    </row>
    <row r="2" spans="1:14" s="44" customFormat="1" ht="15.75" customHeight="1" x14ac:dyDescent="0.2">
      <c r="A2" s="43"/>
      <c r="B2" s="95"/>
      <c r="C2" s="95"/>
      <c r="D2" s="95"/>
      <c r="E2" s="95"/>
      <c r="F2" s="95"/>
      <c r="G2" s="95"/>
      <c r="H2" s="96"/>
    </row>
    <row r="3" spans="1:14" s="49" customFormat="1" ht="15" customHeight="1" x14ac:dyDescent="0.15">
      <c r="A3" s="46"/>
      <c r="B3" s="46" t="s">
        <v>14</v>
      </c>
      <c r="C3" s="47"/>
      <c r="D3" s="47"/>
      <c r="E3" s="47"/>
      <c r="F3" s="47"/>
      <c r="G3" s="47"/>
      <c r="I3" s="93" t="s">
        <v>58</v>
      </c>
    </row>
    <row r="4" spans="1:14" s="63" customFormat="1" ht="18" customHeight="1" x14ac:dyDescent="0.2">
      <c r="A4" s="118"/>
      <c r="B4" s="179" t="s">
        <v>88</v>
      </c>
      <c r="C4" s="50" t="s">
        <v>96</v>
      </c>
      <c r="D4" s="50" t="s">
        <v>97</v>
      </c>
      <c r="E4" s="50" t="s">
        <v>98</v>
      </c>
      <c r="F4" s="50" t="s">
        <v>99</v>
      </c>
      <c r="G4" s="123" t="s">
        <v>6</v>
      </c>
      <c r="H4" s="118"/>
    </row>
    <row r="5" spans="1:14" s="63" customFormat="1" ht="18" customHeight="1" x14ac:dyDescent="0.2">
      <c r="A5" s="118"/>
      <c r="B5" s="179"/>
      <c r="C5" s="177" t="s">
        <v>36</v>
      </c>
      <c r="D5" s="178"/>
      <c r="E5" s="178"/>
      <c r="F5" s="178"/>
      <c r="G5" s="178"/>
      <c r="H5" s="118"/>
    </row>
    <row r="6" spans="1:14" s="119" customFormat="1" ht="10.5" customHeight="1" x14ac:dyDescent="0.2">
      <c r="B6" s="120"/>
      <c r="C6" s="100"/>
      <c r="D6" s="100"/>
      <c r="E6" s="100"/>
      <c r="F6" s="100"/>
      <c r="G6" s="100"/>
    </row>
    <row r="7" spans="1:14" s="63" customFormat="1" ht="20.25" customHeight="1" x14ac:dyDescent="0.2">
      <c r="A7" s="118"/>
      <c r="B7" s="57" t="s">
        <v>6</v>
      </c>
      <c r="C7" s="58">
        <v>35188.436000000002</v>
      </c>
      <c r="D7" s="58">
        <v>46873.862999999998</v>
      </c>
      <c r="E7" s="58">
        <v>51874.42</v>
      </c>
      <c r="F7" s="58">
        <v>38117.025000000001</v>
      </c>
      <c r="G7" s="58">
        <v>172053.74400000001</v>
      </c>
      <c r="H7" s="121"/>
      <c r="J7" s="146"/>
      <c r="K7" s="146"/>
      <c r="L7" s="146"/>
      <c r="M7" s="146"/>
      <c r="N7" s="146"/>
    </row>
    <row r="8" spans="1:14" s="63" customFormat="1" ht="3" customHeight="1" x14ac:dyDescent="0.2">
      <c r="A8" s="118"/>
      <c r="B8" s="57"/>
      <c r="C8" s="110"/>
      <c r="D8" s="110"/>
      <c r="E8" s="110"/>
      <c r="F8" s="110"/>
      <c r="G8" s="110"/>
      <c r="H8" s="121"/>
      <c r="J8" s="146"/>
      <c r="K8" s="146"/>
      <c r="L8" s="146"/>
      <c r="M8" s="146"/>
      <c r="N8" s="146"/>
    </row>
    <row r="9" spans="1:14" s="63" customFormat="1" ht="15" customHeight="1" x14ac:dyDescent="0.2">
      <c r="A9" s="118"/>
      <c r="B9" s="140" t="s">
        <v>106</v>
      </c>
      <c r="C9" s="107">
        <v>29225.909000000011</v>
      </c>
      <c r="D9" s="107">
        <v>41423.964</v>
      </c>
      <c r="E9" s="107">
        <v>47881.005999999958</v>
      </c>
      <c r="F9" s="107">
        <v>34032.102999999981</v>
      </c>
      <c r="G9" s="137">
        <v>152562.98199999993</v>
      </c>
      <c r="J9" s="146"/>
      <c r="K9" s="146"/>
      <c r="L9" s="146"/>
      <c r="M9" s="146"/>
      <c r="N9" s="146"/>
    </row>
    <row r="10" spans="1:14" s="63" customFormat="1" ht="15" customHeight="1" x14ac:dyDescent="0.2">
      <c r="A10" s="118"/>
      <c r="B10" s="140" t="s">
        <v>107</v>
      </c>
      <c r="C10" s="107">
        <v>27380.684000000001</v>
      </c>
      <c r="D10" s="107">
        <v>39484.625000000015</v>
      </c>
      <c r="E10" s="107">
        <v>46168.715999999964</v>
      </c>
      <c r="F10" s="107">
        <v>32653.796999999995</v>
      </c>
      <c r="G10" s="137">
        <v>145687.82199999996</v>
      </c>
      <c r="J10" s="146"/>
      <c r="K10" s="146"/>
      <c r="L10" s="146"/>
      <c r="M10" s="146"/>
      <c r="N10" s="146"/>
    </row>
    <row r="11" spans="1:14" s="63" customFormat="1" ht="3" customHeight="1" x14ac:dyDescent="0.2">
      <c r="A11" s="118"/>
      <c r="B11" s="57"/>
      <c r="C11" s="110"/>
      <c r="D11" s="110"/>
      <c r="E11" s="110"/>
      <c r="F11" s="110"/>
      <c r="G11" s="110"/>
      <c r="H11" s="121"/>
      <c r="J11" s="146"/>
      <c r="K11" s="146"/>
      <c r="L11" s="146"/>
      <c r="M11" s="146"/>
      <c r="N11" s="146"/>
    </row>
    <row r="12" spans="1:14" s="63" customFormat="1" ht="15" customHeight="1" x14ac:dyDescent="0.2">
      <c r="A12" s="118"/>
      <c r="B12" s="140" t="s">
        <v>108</v>
      </c>
      <c r="C12" s="107">
        <v>5962.5269999999991</v>
      </c>
      <c r="D12" s="107">
        <v>5449.8990000000022</v>
      </c>
      <c r="E12" s="107">
        <v>3993.4139999999993</v>
      </c>
      <c r="F12" s="107">
        <v>4084.9220000000037</v>
      </c>
      <c r="G12" s="137">
        <v>19490.762000000002</v>
      </c>
      <c r="J12" s="146"/>
      <c r="K12" s="146"/>
      <c r="L12" s="146"/>
      <c r="M12" s="146"/>
      <c r="N12" s="146"/>
    </row>
    <row r="13" spans="1:14" s="63" customFormat="1" ht="15" customHeight="1" x14ac:dyDescent="0.2">
      <c r="A13" s="118"/>
      <c r="B13" s="140" t="s">
        <v>109</v>
      </c>
      <c r="C13" s="107">
        <v>7807.7519999999968</v>
      </c>
      <c r="D13" s="107">
        <v>7389.2380000000067</v>
      </c>
      <c r="E13" s="107">
        <v>5705.7039999999934</v>
      </c>
      <c r="F13" s="107">
        <v>5463.228000000001</v>
      </c>
      <c r="G13" s="137">
        <v>26365.921999999999</v>
      </c>
      <c r="J13" s="146"/>
      <c r="K13" s="146"/>
      <c r="L13" s="146"/>
      <c r="M13" s="146"/>
      <c r="N13" s="146"/>
    </row>
    <row r="14" spans="1:14" s="63" customFormat="1" ht="3" customHeight="1" x14ac:dyDescent="0.2">
      <c r="A14" s="118"/>
      <c r="B14" s="57"/>
      <c r="C14" s="110"/>
      <c r="D14" s="110"/>
      <c r="E14" s="110"/>
      <c r="F14" s="110"/>
      <c r="G14" s="110"/>
      <c r="H14" s="121"/>
      <c r="J14" s="146"/>
      <c r="K14" s="146"/>
      <c r="L14" s="146"/>
      <c r="M14" s="146"/>
      <c r="N14" s="146"/>
    </row>
    <row r="15" spans="1:14" s="63" customFormat="1" ht="15" customHeight="1" x14ac:dyDescent="0.2">
      <c r="A15" s="118"/>
      <c r="B15" s="106" t="s">
        <v>89</v>
      </c>
      <c r="C15" s="104"/>
      <c r="D15" s="104"/>
      <c r="E15" s="104"/>
      <c r="F15" s="104"/>
      <c r="G15" s="104"/>
      <c r="H15" s="121"/>
      <c r="J15" s="146"/>
      <c r="K15" s="146"/>
      <c r="L15" s="146"/>
      <c r="M15" s="146"/>
      <c r="N15" s="146"/>
    </row>
    <row r="16" spans="1:14" s="63" customFormat="1" ht="15" customHeight="1" x14ac:dyDescent="0.2">
      <c r="A16" s="118"/>
      <c r="B16" s="108" t="s">
        <v>73</v>
      </c>
      <c r="C16" s="107">
        <v>2151.0169999999998</v>
      </c>
      <c r="D16" s="107">
        <v>2916.5970000000002</v>
      </c>
      <c r="E16" s="107">
        <v>9658.6039999999994</v>
      </c>
      <c r="F16" s="107">
        <v>5273.3440000000001</v>
      </c>
      <c r="G16" s="137">
        <v>19999.562000000002</v>
      </c>
      <c r="H16" s="121"/>
      <c r="J16" s="146"/>
      <c r="K16" s="146"/>
      <c r="L16" s="146"/>
      <c r="M16" s="146"/>
      <c r="N16" s="146"/>
    </row>
    <row r="17" spans="1:14" s="63" customFormat="1" ht="15" customHeight="1" x14ac:dyDescent="0.2">
      <c r="A17" s="118"/>
      <c r="B17" s="108" t="s">
        <v>74</v>
      </c>
      <c r="C17" s="107">
        <v>213.49100000000001</v>
      </c>
      <c r="D17" s="107">
        <v>237.23099999999999</v>
      </c>
      <c r="E17" s="107">
        <v>309.95699999999999</v>
      </c>
      <c r="F17" s="107">
        <v>212.25399999999999</v>
      </c>
      <c r="G17" s="137">
        <v>972.93299999999999</v>
      </c>
      <c r="H17" s="121"/>
      <c r="J17" s="146"/>
      <c r="K17" s="146"/>
      <c r="L17" s="146"/>
      <c r="M17" s="146"/>
      <c r="N17" s="146"/>
    </row>
    <row r="18" spans="1:14" s="63" customFormat="1" ht="15" customHeight="1" x14ac:dyDescent="0.2">
      <c r="A18" s="118"/>
      <c r="B18" s="122" t="s">
        <v>75</v>
      </c>
      <c r="C18" s="107">
        <v>1194.6500000000001</v>
      </c>
      <c r="D18" s="107">
        <v>1842.308</v>
      </c>
      <c r="E18" s="107">
        <v>1641.7280000000001</v>
      </c>
      <c r="F18" s="107">
        <v>1785.414</v>
      </c>
      <c r="G18" s="137">
        <v>6464.1</v>
      </c>
      <c r="H18" s="121"/>
      <c r="J18" s="146"/>
      <c r="K18" s="146"/>
      <c r="L18" s="146"/>
      <c r="M18" s="146"/>
      <c r="N18" s="146"/>
    </row>
    <row r="19" spans="1:14" s="63" customFormat="1" ht="15" customHeight="1" x14ac:dyDescent="0.2">
      <c r="A19" s="118"/>
      <c r="B19" s="108" t="s">
        <v>67</v>
      </c>
      <c r="C19" s="107">
        <v>1527.596</v>
      </c>
      <c r="D19" s="107">
        <v>575.89099999999996</v>
      </c>
      <c r="E19" s="107">
        <v>1080.288</v>
      </c>
      <c r="F19" s="107">
        <v>628.63300000000004</v>
      </c>
      <c r="G19" s="137">
        <v>3812.4079999999999</v>
      </c>
      <c r="H19" s="121"/>
      <c r="J19" s="146"/>
      <c r="K19" s="146"/>
      <c r="L19" s="146"/>
      <c r="M19" s="146"/>
      <c r="N19" s="146"/>
    </row>
    <row r="20" spans="1:14" s="63" customFormat="1" ht="15" customHeight="1" x14ac:dyDescent="0.2">
      <c r="A20" s="118"/>
      <c r="B20" s="122" t="s">
        <v>71</v>
      </c>
      <c r="C20" s="107">
        <v>2518.8270000000002</v>
      </c>
      <c r="D20" s="107">
        <v>1707.7080000000001</v>
      </c>
      <c r="E20" s="107">
        <v>988.94100000000003</v>
      </c>
      <c r="F20" s="107">
        <v>1113.8130000000001</v>
      </c>
      <c r="G20" s="137">
        <v>6329.2889999999998</v>
      </c>
      <c r="H20" s="121"/>
      <c r="J20" s="146"/>
      <c r="K20" s="146"/>
      <c r="L20" s="146"/>
      <c r="M20" s="146"/>
      <c r="N20" s="146"/>
    </row>
    <row r="21" spans="1:14" s="63" customFormat="1" ht="15" customHeight="1" x14ac:dyDescent="0.2">
      <c r="A21" s="118"/>
      <c r="B21" s="108" t="s">
        <v>76</v>
      </c>
      <c r="C21" s="107">
        <v>349.07799999999997</v>
      </c>
      <c r="D21" s="107">
        <v>566.80499999999995</v>
      </c>
      <c r="E21" s="107">
        <v>346.37900000000002</v>
      </c>
      <c r="F21" s="107">
        <v>468.50400000000002</v>
      </c>
      <c r="G21" s="137">
        <v>1730.7660000000001</v>
      </c>
      <c r="H21" s="121"/>
      <c r="J21" s="146"/>
      <c r="K21" s="146"/>
      <c r="L21" s="146"/>
      <c r="M21" s="146"/>
      <c r="N21" s="146"/>
    </row>
    <row r="22" spans="1:14" s="63" customFormat="1" ht="15" customHeight="1" x14ac:dyDescent="0.2">
      <c r="A22" s="118"/>
      <c r="B22" s="108" t="s">
        <v>77</v>
      </c>
      <c r="C22" s="107">
        <v>13958.4</v>
      </c>
      <c r="D22" s="107">
        <v>16920.433000000001</v>
      </c>
      <c r="E22" s="107">
        <v>17990.595000000001</v>
      </c>
      <c r="F22" s="107">
        <v>15569.304</v>
      </c>
      <c r="G22" s="137">
        <v>64438.732000000004</v>
      </c>
      <c r="H22" s="121"/>
      <c r="J22" s="146"/>
      <c r="K22" s="146"/>
      <c r="L22" s="146"/>
      <c r="M22" s="146"/>
      <c r="N22" s="146"/>
    </row>
    <row r="23" spans="1:14" s="63" customFormat="1" ht="15" customHeight="1" x14ac:dyDescent="0.2">
      <c r="A23" s="118"/>
      <c r="B23" s="108" t="s">
        <v>69</v>
      </c>
      <c r="C23" s="107">
        <v>69.358000000000004</v>
      </c>
      <c r="D23" s="107">
        <v>162.24600000000001</v>
      </c>
      <c r="E23" s="107">
        <v>76.83</v>
      </c>
      <c r="F23" s="107">
        <v>258.64999999999998</v>
      </c>
      <c r="G23" s="137">
        <v>567.08399999999995</v>
      </c>
      <c r="H23" s="121"/>
      <c r="J23" s="146"/>
      <c r="K23" s="146"/>
      <c r="L23" s="146"/>
      <c r="M23" s="146"/>
      <c r="N23" s="146"/>
    </row>
    <row r="24" spans="1:14" s="63" customFormat="1" ht="15" customHeight="1" x14ac:dyDescent="0.2">
      <c r="A24" s="118"/>
      <c r="B24" s="108" t="s">
        <v>78</v>
      </c>
      <c r="C24" s="107">
        <v>2430.1060000000002</v>
      </c>
      <c r="D24" s="107">
        <v>3692.8220000000001</v>
      </c>
      <c r="E24" s="107">
        <v>4560.0029999999997</v>
      </c>
      <c r="F24" s="107">
        <v>2514.377</v>
      </c>
      <c r="G24" s="137">
        <v>13197.308000000001</v>
      </c>
      <c r="J24" s="146"/>
      <c r="K24" s="146"/>
      <c r="L24" s="146"/>
      <c r="M24" s="146"/>
      <c r="N24" s="146"/>
    </row>
    <row r="25" spans="1:14" s="63" customFormat="1" ht="15" customHeight="1" x14ac:dyDescent="0.2">
      <c r="A25" s="118"/>
      <c r="B25" s="108" t="s">
        <v>103</v>
      </c>
      <c r="C25" s="107">
        <v>102.73699999999999</v>
      </c>
      <c r="D25" s="107">
        <v>36.018999999999998</v>
      </c>
      <c r="E25" s="107">
        <v>205.51499999999999</v>
      </c>
      <c r="F25" s="107">
        <v>393.05599999999998</v>
      </c>
      <c r="G25" s="137">
        <v>737.327</v>
      </c>
      <c r="J25" s="146"/>
      <c r="K25" s="146"/>
      <c r="L25" s="146"/>
      <c r="M25" s="146"/>
      <c r="N25" s="146"/>
    </row>
    <row r="26" spans="1:14" s="63" customFormat="1" ht="15" customHeight="1" x14ac:dyDescent="0.2">
      <c r="A26" s="118"/>
      <c r="B26" s="108" t="s">
        <v>104</v>
      </c>
      <c r="C26" s="107">
        <v>57.63</v>
      </c>
      <c r="D26" s="107">
        <v>191.553</v>
      </c>
      <c r="E26" s="107">
        <v>202.191</v>
      </c>
      <c r="F26" s="107">
        <v>134.988</v>
      </c>
      <c r="G26" s="137">
        <v>586.36199999999997</v>
      </c>
      <c r="J26" s="146"/>
      <c r="K26" s="146"/>
      <c r="L26" s="146"/>
      <c r="M26" s="146"/>
      <c r="N26" s="146"/>
    </row>
    <row r="27" spans="1:14" s="63" customFormat="1" ht="15" customHeight="1" x14ac:dyDescent="0.2">
      <c r="A27" s="118"/>
      <c r="B27" s="108" t="s">
        <v>80</v>
      </c>
      <c r="C27" s="107">
        <v>3463.8270000000002</v>
      </c>
      <c r="D27" s="107">
        <v>9058.1509999999998</v>
      </c>
      <c r="E27" s="107">
        <v>2931.1019999999999</v>
      </c>
      <c r="F27" s="107">
        <v>2529.2620000000002</v>
      </c>
      <c r="G27" s="137">
        <v>17982.342000000001</v>
      </c>
      <c r="J27" s="146"/>
      <c r="K27" s="146"/>
      <c r="L27" s="146"/>
      <c r="M27" s="146"/>
      <c r="N27" s="146"/>
    </row>
    <row r="28" spans="1:14" s="63" customFormat="1" ht="15" customHeight="1" x14ac:dyDescent="0.2">
      <c r="A28" s="118"/>
      <c r="B28" s="108" t="s">
        <v>86</v>
      </c>
      <c r="C28" s="107">
        <v>515.96199999999999</v>
      </c>
      <c r="D28" s="107">
        <v>673.13300000000004</v>
      </c>
      <c r="E28" s="107">
        <v>225.77199999999999</v>
      </c>
      <c r="F28" s="107">
        <v>61.533999999999999</v>
      </c>
      <c r="G28" s="137">
        <v>1476.4010000000001</v>
      </c>
      <c r="J28" s="146"/>
      <c r="K28" s="146"/>
      <c r="L28" s="146"/>
      <c r="M28" s="146"/>
      <c r="N28" s="146"/>
    </row>
    <row r="29" spans="1:14" s="63" customFormat="1" ht="15" customHeight="1" x14ac:dyDescent="0.2">
      <c r="A29" s="118"/>
      <c r="B29" s="108" t="s">
        <v>81</v>
      </c>
      <c r="C29" s="107">
        <v>2855.6</v>
      </c>
      <c r="D29" s="107">
        <v>2999.81</v>
      </c>
      <c r="E29" s="107">
        <v>3050.29</v>
      </c>
      <c r="F29" s="107">
        <v>3171.9290000000001</v>
      </c>
      <c r="G29" s="137">
        <v>12077.629000000001</v>
      </c>
      <c r="J29" s="146"/>
      <c r="K29" s="146"/>
      <c r="L29" s="146"/>
      <c r="M29" s="146"/>
      <c r="N29" s="146"/>
    </row>
    <row r="30" spans="1:14" s="63" customFormat="1" ht="15" customHeight="1" x14ac:dyDescent="0.2">
      <c r="A30" s="118"/>
      <c r="B30" s="108" t="s">
        <v>82</v>
      </c>
      <c r="C30" s="107">
        <v>89.450999999999993</v>
      </c>
      <c r="D30" s="107">
        <v>149.70099999999999</v>
      </c>
      <c r="E30" s="107">
        <v>4333.21</v>
      </c>
      <c r="F30" s="107">
        <v>200.726</v>
      </c>
      <c r="G30" s="137">
        <v>4773.0879999999997</v>
      </c>
      <c r="J30" s="146"/>
      <c r="K30" s="146"/>
      <c r="L30" s="146"/>
      <c r="M30" s="146"/>
      <c r="N30" s="146"/>
    </row>
    <row r="31" spans="1:14" s="63" customFormat="1" ht="15" customHeight="1" x14ac:dyDescent="0.2">
      <c r="A31" s="118"/>
      <c r="B31" s="108" t="s">
        <v>83</v>
      </c>
      <c r="C31" s="107">
        <v>1845.2249999999999</v>
      </c>
      <c r="D31" s="107">
        <v>1939.3389999999999</v>
      </c>
      <c r="E31" s="107">
        <v>1712.29</v>
      </c>
      <c r="F31" s="107">
        <v>1378.306</v>
      </c>
      <c r="G31" s="137">
        <v>6875.16</v>
      </c>
      <c r="J31" s="146"/>
      <c r="K31" s="146"/>
      <c r="L31" s="146"/>
      <c r="M31" s="146"/>
      <c r="N31" s="146"/>
    </row>
    <row r="32" spans="1:14" s="63" customFormat="1" ht="15" customHeight="1" x14ac:dyDescent="0.2">
      <c r="A32" s="118"/>
      <c r="B32" s="108" t="s">
        <v>84</v>
      </c>
      <c r="C32" s="107">
        <v>125.529</v>
      </c>
      <c r="D32" s="107">
        <v>230.578</v>
      </c>
      <c r="E32" s="107">
        <v>386.15899999999999</v>
      </c>
      <c r="F32" s="107">
        <v>112.408</v>
      </c>
      <c r="G32" s="137">
        <v>854.67399999999998</v>
      </c>
      <c r="J32" s="146"/>
      <c r="K32" s="146"/>
      <c r="L32" s="146"/>
      <c r="M32" s="146"/>
      <c r="N32" s="146"/>
    </row>
    <row r="33" spans="1:14" s="63" customFormat="1" ht="15" customHeight="1" x14ac:dyDescent="0.2">
      <c r="A33" s="118"/>
      <c r="B33" s="108" t="s">
        <v>105</v>
      </c>
      <c r="C33" s="107">
        <v>162.946</v>
      </c>
      <c r="D33" s="107">
        <v>225.61199999999999</v>
      </c>
      <c r="E33" s="107">
        <v>115.64400000000001</v>
      </c>
      <c r="F33" s="107">
        <v>73.97</v>
      </c>
      <c r="G33" s="137">
        <v>578.17200000000003</v>
      </c>
      <c r="J33" s="146"/>
      <c r="K33" s="146"/>
      <c r="L33" s="146"/>
      <c r="M33" s="146"/>
      <c r="N33" s="146"/>
    </row>
    <row r="34" spans="1:14" s="63" customFormat="1" ht="15" customHeight="1" x14ac:dyDescent="0.2">
      <c r="A34" s="118"/>
      <c r="B34" s="108" t="s">
        <v>66</v>
      </c>
      <c r="C34" s="107">
        <v>0</v>
      </c>
      <c r="D34" s="107">
        <v>469.387</v>
      </c>
      <c r="E34" s="107">
        <v>151.62200000000001</v>
      </c>
      <c r="F34" s="107">
        <v>325.25700000000001</v>
      </c>
      <c r="G34" s="137">
        <v>946.26599999999996</v>
      </c>
      <c r="I34" s="110"/>
      <c r="J34" s="146"/>
      <c r="K34" s="146"/>
      <c r="L34" s="146"/>
      <c r="M34" s="146"/>
      <c r="N34" s="146"/>
    </row>
    <row r="35" spans="1:14" s="63" customFormat="1" ht="15" customHeight="1" x14ac:dyDescent="0.2">
      <c r="A35" s="118"/>
      <c r="B35" s="108" t="s">
        <v>87</v>
      </c>
      <c r="C35" s="107">
        <v>693.05100000000004</v>
      </c>
      <c r="D35" s="107">
        <v>673.57100000000003</v>
      </c>
      <c r="E35" s="107">
        <v>564.28700000000003</v>
      </c>
      <c r="F35" s="107">
        <v>867.96400000000006</v>
      </c>
      <c r="G35" s="137">
        <v>2798.873</v>
      </c>
      <c r="I35" s="110"/>
      <c r="J35" s="146"/>
      <c r="K35" s="146"/>
      <c r="L35" s="146"/>
      <c r="M35" s="146"/>
      <c r="N35" s="146"/>
    </row>
    <row r="36" spans="1:14" s="110" customFormat="1" ht="6" customHeight="1" x14ac:dyDescent="0.2">
      <c r="B36" s="106"/>
      <c r="C36" s="107"/>
      <c r="D36" s="107"/>
      <c r="E36" s="107"/>
      <c r="F36" s="107"/>
      <c r="G36" s="107"/>
    </row>
    <row r="37" spans="1:14" s="110" customFormat="1" ht="3" customHeight="1" x14ac:dyDescent="0.2">
      <c r="B37" s="111"/>
      <c r="C37" s="112"/>
      <c r="D37" s="112"/>
      <c r="E37" s="112"/>
      <c r="F37" s="112"/>
      <c r="G37" s="112"/>
    </row>
    <row r="38" spans="1:14" s="110" customFormat="1" ht="9" customHeight="1" x14ac:dyDescent="0.2">
      <c r="B38" s="113"/>
      <c r="C38" s="114"/>
      <c r="D38" s="114"/>
      <c r="E38" s="114"/>
      <c r="F38" s="114"/>
      <c r="G38" s="114"/>
    </row>
    <row r="39" spans="1:14" s="100" customFormat="1" ht="12.75" customHeight="1" x14ac:dyDescent="0.2">
      <c r="B39" s="174" t="s">
        <v>8</v>
      </c>
      <c r="C39" s="174"/>
      <c r="D39" s="174"/>
      <c r="E39" s="174"/>
      <c r="F39" s="174"/>
      <c r="G39" s="174"/>
    </row>
    <row r="40" spans="1:14" s="100" customFormat="1" ht="12.75" customHeight="1" x14ac:dyDescent="0.2">
      <c r="B40" s="116" t="s">
        <v>34</v>
      </c>
      <c r="C40" s="77"/>
      <c r="D40" s="77"/>
      <c r="E40" s="77"/>
      <c r="F40" s="77"/>
      <c r="G40" s="77"/>
    </row>
    <row r="41" spans="1:14" s="100" customFormat="1" ht="5.25" customHeight="1" x14ac:dyDescent="0.2">
      <c r="B41" s="117"/>
      <c r="C41" s="114"/>
      <c r="D41" s="114"/>
      <c r="E41" s="114"/>
      <c r="F41" s="114"/>
      <c r="G41" s="114"/>
    </row>
    <row r="42" spans="1:14" s="100" customFormat="1" ht="11.25" customHeight="1" x14ac:dyDescent="0.15">
      <c r="B42" s="175" t="s">
        <v>110</v>
      </c>
      <c r="C42" s="175"/>
      <c r="D42" s="175"/>
      <c r="E42" s="124"/>
      <c r="F42" s="124"/>
      <c r="G42" s="124"/>
    </row>
    <row r="43" spans="1:14" ht="12.75" customHeight="1" x14ac:dyDescent="0.2">
      <c r="B43" s="174" t="s">
        <v>95</v>
      </c>
      <c r="C43" s="174"/>
      <c r="D43" s="174"/>
    </row>
    <row r="44" spans="1:14" x14ac:dyDescent="0.2">
      <c r="B44" s="139" t="s">
        <v>114</v>
      </c>
    </row>
    <row r="45" spans="1:14" x14ac:dyDescent="0.2">
      <c r="B45" s="139" t="s">
        <v>113</v>
      </c>
      <c r="D45" s="78"/>
    </row>
    <row r="46" spans="1:14" x14ac:dyDescent="0.2">
      <c r="B46" s="139" t="s">
        <v>111</v>
      </c>
    </row>
    <row r="47" spans="1:14" x14ac:dyDescent="0.2">
      <c r="B47" s="139" t="s">
        <v>112</v>
      </c>
    </row>
    <row r="48" spans="1:14" x14ac:dyDescent="0.2">
      <c r="B48" s="141" t="s">
        <v>118</v>
      </c>
    </row>
  </sheetData>
  <mergeCells count="6">
    <mergeCell ref="B43:D43"/>
    <mergeCell ref="B1:G1"/>
    <mergeCell ref="B39:G39"/>
    <mergeCell ref="B42:D42"/>
    <mergeCell ref="B4:B5"/>
    <mergeCell ref="C5:G5"/>
  </mergeCells>
  <hyperlinks>
    <hyperlink ref="B40" r:id="rId1"/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8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showGridLines="0" zoomScaleNormal="100" workbookViewId="0">
      <pane ySplit="6" topLeftCell="A7" activePane="bottomLeft" state="frozen"/>
      <selection activeCell="C41" sqref="C41"/>
      <selection pane="bottomLeft" activeCell="B1" sqref="B1:M1"/>
    </sheetView>
  </sheetViews>
  <sheetFormatPr defaultColWidth="9.140625" defaultRowHeight="12.75" x14ac:dyDescent="0.2"/>
  <cols>
    <col min="1" max="1" width="6.7109375" style="76" customWidth="1"/>
    <col min="2" max="2" width="10.42578125" style="76" customWidth="1"/>
    <col min="3" max="3" width="32.42578125" style="76" customWidth="1"/>
    <col min="4" max="13" width="12.7109375" style="76" customWidth="1"/>
    <col min="14" max="14" width="6.7109375" style="76" customWidth="1"/>
    <col min="15" max="16384" width="9.140625" style="76"/>
  </cols>
  <sheetData>
    <row r="1" spans="1:26" s="44" customFormat="1" ht="18" customHeight="1" x14ac:dyDescent="0.2">
      <c r="A1" s="43"/>
      <c r="B1" s="180" t="s">
        <v>93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26" s="44" customFormat="1" ht="18" customHeight="1" x14ac:dyDescent="0.2">
      <c r="A2" s="43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26" s="49" customFormat="1" ht="15" customHeight="1" x14ac:dyDescent="0.15">
      <c r="A3" s="46"/>
      <c r="B3" s="46" t="s">
        <v>14</v>
      </c>
      <c r="C3" s="46"/>
      <c r="D3" s="47"/>
      <c r="E3" s="47"/>
      <c r="F3" s="47"/>
      <c r="G3" s="47"/>
      <c r="H3" s="47"/>
      <c r="I3" s="47"/>
      <c r="J3" s="185"/>
      <c r="K3" s="185"/>
      <c r="L3" s="48"/>
      <c r="M3" s="48"/>
    </row>
    <row r="4" spans="1:26" s="49" customFormat="1" ht="18" customHeight="1" x14ac:dyDescent="0.15">
      <c r="A4" s="46"/>
      <c r="B4" s="184" t="s">
        <v>15</v>
      </c>
      <c r="C4" s="184" t="s">
        <v>16</v>
      </c>
      <c r="D4" s="184" t="s">
        <v>96</v>
      </c>
      <c r="E4" s="184"/>
      <c r="F4" s="184" t="s">
        <v>97</v>
      </c>
      <c r="G4" s="184"/>
      <c r="H4" s="184" t="s">
        <v>98</v>
      </c>
      <c r="I4" s="184"/>
      <c r="J4" s="184" t="s">
        <v>99</v>
      </c>
      <c r="K4" s="184"/>
      <c r="L4" s="181" t="s">
        <v>6</v>
      </c>
      <c r="M4" s="182"/>
    </row>
    <row r="5" spans="1:26" s="49" customFormat="1" ht="18" customHeight="1" x14ac:dyDescent="0.15">
      <c r="A5" s="46"/>
      <c r="B5" s="186"/>
      <c r="C5" s="186"/>
      <c r="D5" s="51" t="s">
        <v>0</v>
      </c>
      <c r="E5" s="51" t="s">
        <v>1</v>
      </c>
      <c r="F5" s="51" t="s">
        <v>0</v>
      </c>
      <c r="G5" s="51" t="s">
        <v>1</v>
      </c>
      <c r="H5" s="51" t="s">
        <v>0</v>
      </c>
      <c r="I5" s="51" t="s">
        <v>1</v>
      </c>
      <c r="J5" s="51" t="s">
        <v>0</v>
      </c>
      <c r="K5" s="52" t="s">
        <v>1</v>
      </c>
      <c r="L5" s="51" t="s">
        <v>0</v>
      </c>
      <c r="M5" s="51" t="s">
        <v>1</v>
      </c>
    </row>
    <row r="6" spans="1:26" s="49" customFormat="1" ht="18" customHeight="1" x14ac:dyDescent="0.15">
      <c r="A6" s="46"/>
      <c r="B6" s="184"/>
      <c r="C6" s="184"/>
      <c r="D6" s="181" t="s">
        <v>36</v>
      </c>
      <c r="E6" s="183"/>
      <c r="F6" s="183"/>
      <c r="G6" s="183"/>
      <c r="H6" s="183"/>
      <c r="I6" s="183"/>
      <c r="J6" s="183"/>
      <c r="K6" s="183"/>
      <c r="L6" s="183"/>
      <c r="M6" s="182"/>
    </row>
    <row r="7" spans="1:26" s="53" customFormat="1" ht="10.5" customHeight="1" x14ac:dyDescent="0.15">
      <c r="B7" s="54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26" s="49" customFormat="1" ht="15" customHeight="1" x14ac:dyDescent="0.15">
      <c r="A8" s="46"/>
      <c r="B8" s="56"/>
      <c r="C8" s="57" t="s">
        <v>6</v>
      </c>
      <c r="D8" s="58">
        <v>80752.866999999998</v>
      </c>
      <c r="E8" s="58">
        <v>35188.436000000002</v>
      </c>
      <c r="F8" s="59">
        <v>56851.805999999997</v>
      </c>
      <c r="G8" s="58">
        <v>46873.862999999998</v>
      </c>
      <c r="H8" s="58">
        <v>64198.445</v>
      </c>
      <c r="I8" s="58">
        <v>51874.42</v>
      </c>
      <c r="J8" s="60">
        <v>70254.319000000003</v>
      </c>
      <c r="K8" s="60">
        <v>38117.025000000001</v>
      </c>
      <c r="L8" s="60">
        <v>272057.43699999998</v>
      </c>
      <c r="M8" s="60">
        <v>172053.74400000001</v>
      </c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</row>
    <row r="9" spans="1:26" s="49" customFormat="1" ht="3" customHeight="1" x14ac:dyDescent="0.2">
      <c r="A9" s="46"/>
      <c r="B9" s="56"/>
      <c r="C9" s="57"/>
      <c r="D9" s="61">
        <v>0</v>
      </c>
      <c r="E9" s="58">
        <v>0</v>
      </c>
      <c r="F9" s="62">
        <v>0</v>
      </c>
      <c r="G9" s="61">
        <v>0</v>
      </c>
      <c r="H9" s="61">
        <v>0</v>
      </c>
      <c r="I9" s="61">
        <v>0</v>
      </c>
      <c r="J9" s="63">
        <v>0</v>
      </c>
      <c r="K9" s="64">
        <v>0</v>
      </c>
      <c r="L9" s="64">
        <v>0</v>
      </c>
      <c r="M9" s="64">
        <v>0</v>
      </c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</row>
    <row r="10" spans="1:26" s="49" customFormat="1" ht="15" customHeight="1" x14ac:dyDescent="0.15">
      <c r="A10" s="46"/>
      <c r="B10" s="65">
        <v>1</v>
      </c>
      <c r="C10" s="66" t="s">
        <v>17</v>
      </c>
      <c r="D10" s="67">
        <v>2022.1410000000001</v>
      </c>
      <c r="E10" s="67">
        <v>8749.3349999999991</v>
      </c>
      <c r="F10" s="62">
        <v>8376.6270000000004</v>
      </c>
      <c r="G10" s="67">
        <v>10510.093999999999</v>
      </c>
      <c r="H10" s="67">
        <v>5708.9160000000002</v>
      </c>
      <c r="I10" s="67">
        <v>9468.7980000000007</v>
      </c>
      <c r="J10" s="67">
        <v>2894.63</v>
      </c>
      <c r="K10" s="67">
        <v>9899.7880000000005</v>
      </c>
      <c r="L10" s="138">
        <v>19002.313999999998</v>
      </c>
      <c r="M10" s="138">
        <v>38628.014999999999</v>
      </c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</row>
    <row r="11" spans="1:26" s="49" customFormat="1" ht="15" customHeight="1" x14ac:dyDescent="0.15">
      <c r="A11" s="46"/>
      <c r="B11" s="65">
        <v>2</v>
      </c>
      <c r="C11" s="66" t="s">
        <v>18</v>
      </c>
      <c r="D11" s="67">
        <v>4317.3999999999996</v>
      </c>
      <c r="E11" s="67">
        <v>3112.2170000000001</v>
      </c>
      <c r="F11" s="62">
        <v>5798.67</v>
      </c>
      <c r="G11" s="67">
        <v>4504.6959999999999</v>
      </c>
      <c r="H11" s="67">
        <v>5178.0649999999996</v>
      </c>
      <c r="I11" s="67">
        <v>5171.6629999999996</v>
      </c>
      <c r="J11" s="67">
        <v>6997.6559999999999</v>
      </c>
      <c r="K11" s="67">
        <v>4438.5479999999998</v>
      </c>
      <c r="L11" s="138">
        <v>22291.791000000001</v>
      </c>
      <c r="M11" s="138">
        <v>17227.124</v>
      </c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</row>
    <row r="12" spans="1:26" s="49" customFormat="1" ht="15" customHeight="1" x14ac:dyDescent="0.15">
      <c r="A12" s="46"/>
      <c r="B12" s="65">
        <v>3</v>
      </c>
      <c r="C12" s="66" t="s">
        <v>19</v>
      </c>
      <c r="D12" s="67">
        <v>34.840000000000003</v>
      </c>
      <c r="E12" s="67">
        <v>25.663</v>
      </c>
      <c r="F12" s="62">
        <v>1147.607</v>
      </c>
      <c r="G12" s="67">
        <v>2.278</v>
      </c>
      <c r="H12" s="67">
        <v>102.967</v>
      </c>
      <c r="I12" s="67">
        <v>6.1820000000000004</v>
      </c>
      <c r="J12" s="67">
        <v>1173.4259999999999</v>
      </c>
      <c r="K12" s="67">
        <v>23.716000000000001</v>
      </c>
      <c r="L12" s="138">
        <v>2458.84</v>
      </c>
      <c r="M12" s="138">
        <v>57.838999999999999</v>
      </c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</row>
    <row r="13" spans="1:26" s="49" customFormat="1" ht="15" customHeight="1" x14ac:dyDescent="0.15">
      <c r="A13" s="46"/>
      <c r="B13" s="65">
        <v>4</v>
      </c>
      <c r="C13" s="66" t="s">
        <v>20</v>
      </c>
      <c r="D13" s="67">
        <v>8319.2639999999992</v>
      </c>
      <c r="E13" s="67">
        <v>2218.105</v>
      </c>
      <c r="F13" s="62">
        <v>8205.31</v>
      </c>
      <c r="G13" s="67">
        <v>3484.8760000000002</v>
      </c>
      <c r="H13" s="67">
        <v>7267.4629999999997</v>
      </c>
      <c r="I13" s="67">
        <v>4556.8909999999996</v>
      </c>
      <c r="J13" s="67">
        <v>10537.772999999999</v>
      </c>
      <c r="K13" s="67">
        <v>3948.3209999999999</v>
      </c>
      <c r="L13" s="138">
        <v>34329.81</v>
      </c>
      <c r="M13" s="138">
        <v>14208.192999999999</v>
      </c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</row>
    <row r="14" spans="1:26" s="49" customFormat="1" ht="15" customHeight="1" x14ac:dyDescent="0.15">
      <c r="A14" s="46"/>
      <c r="B14" s="65">
        <v>5</v>
      </c>
      <c r="C14" s="66" t="s">
        <v>21</v>
      </c>
      <c r="D14" s="67">
        <v>3057.375</v>
      </c>
      <c r="E14" s="67">
        <v>2386.462</v>
      </c>
      <c r="F14" s="62">
        <v>3074.8510000000001</v>
      </c>
      <c r="G14" s="67">
        <v>2302.04</v>
      </c>
      <c r="H14" s="67">
        <v>1593.8309999999999</v>
      </c>
      <c r="I14" s="67">
        <v>2806.3359999999998</v>
      </c>
      <c r="J14" s="67">
        <v>2753.7370000000001</v>
      </c>
      <c r="K14" s="67">
        <v>2132.4110000000001</v>
      </c>
      <c r="L14" s="138">
        <v>10479.794</v>
      </c>
      <c r="M14" s="138">
        <v>9627.2489999999998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</row>
    <row r="15" spans="1:26" s="49" customFormat="1" ht="15" customHeight="1" x14ac:dyDescent="0.15">
      <c r="A15" s="46"/>
      <c r="B15" s="65">
        <v>6</v>
      </c>
      <c r="C15" s="66" t="s">
        <v>22</v>
      </c>
      <c r="D15" s="67">
        <v>83.581999999999994</v>
      </c>
      <c r="E15" s="67">
        <v>128.00299999999999</v>
      </c>
      <c r="F15" s="62">
        <v>119.819</v>
      </c>
      <c r="G15" s="67">
        <v>115.328</v>
      </c>
      <c r="H15" s="67">
        <v>106.068</v>
      </c>
      <c r="I15" s="67">
        <v>170.511</v>
      </c>
      <c r="J15" s="67">
        <v>88.18</v>
      </c>
      <c r="K15" s="67">
        <v>231.78399999999999</v>
      </c>
      <c r="L15" s="138">
        <v>397.649</v>
      </c>
      <c r="M15" s="138">
        <v>645.62599999999998</v>
      </c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</row>
    <row r="16" spans="1:26" s="49" customFormat="1" ht="15" customHeight="1" x14ac:dyDescent="0.15">
      <c r="A16" s="46"/>
      <c r="B16" s="65">
        <v>7</v>
      </c>
      <c r="C16" s="66" t="s">
        <v>23</v>
      </c>
      <c r="D16" s="67">
        <v>2534.7159999999999</v>
      </c>
      <c r="E16" s="67">
        <v>269.33999999999997</v>
      </c>
      <c r="F16" s="62">
        <v>901.90200000000004</v>
      </c>
      <c r="G16" s="67">
        <v>339.08100000000002</v>
      </c>
      <c r="H16" s="67">
        <v>755.45100000000002</v>
      </c>
      <c r="I16" s="67">
        <v>376.7</v>
      </c>
      <c r="J16" s="67">
        <v>555.41099999999994</v>
      </c>
      <c r="K16" s="67">
        <v>215.86199999999999</v>
      </c>
      <c r="L16" s="138">
        <v>4747.4799999999996</v>
      </c>
      <c r="M16" s="138">
        <v>1200.9829999999999</v>
      </c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</row>
    <row r="17" spans="1:26" s="49" customFormat="1" ht="15" customHeight="1" x14ac:dyDescent="0.15">
      <c r="A17" s="46"/>
      <c r="B17" s="65">
        <v>8</v>
      </c>
      <c r="C17" s="66" t="s">
        <v>24</v>
      </c>
      <c r="D17" s="67">
        <v>421.59800000000001</v>
      </c>
      <c r="E17" s="67">
        <v>807.17200000000003</v>
      </c>
      <c r="F17" s="62">
        <v>537.41399999999999</v>
      </c>
      <c r="G17" s="67">
        <v>975.5</v>
      </c>
      <c r="H17" s="67">
        <v>437.31099999999998</v>
      </c>
      <c r="I17" s="67">
        <v>1378.7809999999999</v>
      </c>
      <c r="J17" s="67">
        <v>629.95000000000005</v>
      </c>
      <c r="K17" s="67">
        <v>945.64</v>
      </c>
      <c r="L17" s="138">
        <v>2026.2729999999999</v>
      </c>
      <c r="M17" s="138">
        <v>4107.0929999999998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</row>
    <row r="18" spans="1:26" s="49" customFormat="1" ht="15" customHeight="1" x14ac:dyDescent="0.15">
      <c r="A18" s="46"/>
      <c r="B18" s="65">
        <v>9</v>
      </c>
      <c r="C18" s="66" t="s">
        <v>25</v>
      </c>
      <c r="D18" s="67">
        <v>175.292</v>
      </c>
      <c r="E18" s="67">
        <v>1548.4639999999999</v>
      </c>
      <c r="F18" s="62">
        <v>269.87</v>
      </c>
      <c r="G18" s="67">
        <v>1869.0909999999999</v>
      </c>
      <c r="H18" s="67">
        <v>295.81400000000002</v>
      </c>
      <c r="I18" s="67">
        <v>1611.5060000000001</v>
      </c>
      <c r="J18" s="67">
        <v>272.13499999999999</v>
      </c>
      <c r="K18" s="67">
        <v>1192.4190000000001</v>
      </c>
      <c r="L18" s="138">
        <v>1013.111</v>
      </c>
      <c r="M18" s="138">
        <v>6221.48</v>
      </c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</row>
    <row r="19" spans="1:26" s="49" customFormat="1" ht="15" customHeight="1" x14ac:dyDescent="0.15">
      <c r="A19" s="46"/>
      <c r="B19" s="65">
        <v>10</v>
      </c>
      <c r="C19" s="66" t="s">
        <v>26</v>
      </c>
      <c r="D19" s="67">
        <v>4073.2979999999998</v>
      </c>
      <c r="E19" s="67">
        <v>1171.5170000000001</v>
      </c>
      <c r="F19" s="62">
        <v>3834.8870000000002</v>
      </c>
      <c r="G19" s="67">
        <v>865.952</v>
      </c>
      <c r="H19" s="67">
        <v>1926.204</v>
      </c>
      <c r="I19" s="67">
        <v>884.47</v>
      </c>
      <c r="J19" s="67">
        <v>3580.732</v>
      </c>
      <c r="K19" s="67">
        <v>732.50599999999997</v>
      </c>
      <c r="L19" s="138">
        <v>13415.120999999999</v>
      </c>
      <c r="M19" s="138">
        <v>3654.4450000000002</v>
      </c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</row>
    <row r="20" spans="1:26" s="49" customFormat="1" ht="15" customHeight="1" x14ac:dyDescent="0.15">
      <c r="A20" s="46"/>
      <c r="B20" s="65">
        <v>11</v>
      </c>
      <c r="C20" s="66" t="s">
        <v>27</v>
      </c>
      <c r="D20" s="67">
        <v>207.00299999999999</v>
      </c>
      <c r="E20" s="67">
        <v>595.64099999999996</v>
      </c>
      <c r="F20" s="62">
        <v>80.132000000000005</v>
      </c>
      <c r="G20" s="67">
        <v>502.79300000000001</v>
      </c>
      <c r="H20" s="67">
        <v>61.860999999999997</v>
      </c>
      <c r="I20" s="67">
        <v>714.84</v>
      </c>
      <c r="J20" s="67">
        <v>120.048</v>
      </c>
      <c r="K20" s="67">
        <v>374.43</v>
      </c>
      <c r="L20" s="138">
        <v>469.04399999999998</v>
      </c>
      <c r="M20" s="138">
        <v>2187.7040000000002</v>
      </c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s="49" customFormat="1" ht="15" customHeight="1" x14ac:dyDescent="0.15">
      <c r="A21" s="46"/>
      <c r="B21" s="65">
        <v>12</v>
      </c>
      <c r="C21" s="66" t="s">
        <v>28</v>
      </c>
      <c r="D21" s="67">
        <v>1496.7380000000001</v>
      </c>
      <c r="E21" s="67">
        <v>2112.4409999999998</v>
      </c>
      <c r="F21" s="62">
        <v>1813.924</v>
      </c>
      <c r="G21" s="67">
        <v>2601.4639999999999</v>
      </c>
      <c r="H21" s="67">
        <v>1311.7049999999999</v>
      </c>
      <c r="I21" s="67">
        <v>2345.6489999999999</v>
      </c>
      <c r="J21" s="67">
        <v>2442.415</v>
      </c>
      <c r="K21" s="67">
        <v>2090.0650000000001</v>
      </c>
      <c r="L21" s="138">
        <v>7064.7820000000002</v>
      </c>
      <c r="M21" s="138">
        <v>9149.6190000000006</v>
      </c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</row>
    <row r="22" spans="1:26" s="49" customFormat="1" ht="15" customHeight="1" x14ac:dyDescent="0.15">
      <c r="A22" s="46"/>
      <c r="B22" s="65">
        <v>13</v>
      </c>
      <c r="C22" s="66" t="s">
        <v>29</v>
      </c>
      <c r="D22" s="67">
        <v>3157.79</v>
      </c>
      <c r="E22" s="67">
        <v>2345.7289999999998</v>
      </c>
      <c r="F22" s="62">
        <v>3273.0439999999999</v>
      </c>
      <c r="G22" s="67">
        <v>1963.2460000000001</v>
      </c>
      <c r="H22" s="67">
        <v>4041.873</v>
      </c>
      <c r="I22" s="67">
        <v>1962.269</v>
      </c>
      <c r="J22" s="67">
        <v>2629.2269999999999</v>
      </c>
      <c r="K22" s="67">
        <v>2143.377</v>
      </c>
      <c r="L22" s="138">
        <v>13101.933999999999</v>
      </c>
      <c r="M22" s="138">
        <v>8414.6209999999992</v>
      </c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</row>
    <row r="23" spans="1:26" s="49" customFormat="1" ht="15" customHeight="1" x14ac:dyDescent="0.15">
      <c r="A23" s="46"/>
      <c r="B23" s="65">
        <v>14</v>
      </c>
      <c r="C23" s="66" t="s">
        <v>30</v>
      </c>
      <c r="D23" s="67">
        <v>6100.4219999999996</v>
      </c>
      <c r="E23" s="67">
        <v>3860.163</v>
      </c>
      <c r="F23" s="62">
        <v>8508.19</v>
      </c>
      <c r="G23" s="67">
        <v>5822.64</v>
      </c>
      <c r="H23" s="67">
        <v>8316.1939999999995</v>
      </c>
      <c r="I23" s="67">
        <v>6365.6369999999997</v>
      </c>
      <c r="J23" s="67">
        <v>10288.189</v>
      </c>
      <c r="K23" s="67">
        <v>4825.2169999999996</v>
      </c>
      <c r="L23" s="138">
        <v>33212.995000000003</v>
      </c>
      <c r="M23" s="138">
        <v>20873.656999999999</v>
      </c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</row>
    <row r="24" spans="1:26" s="49" customFormat="1" ht="15" customHeight="1" x14ac:dyDescent="0.15">
      <c r="A24" s="46"/>
      <c r="B24" s="65">
        <v>15</v>
      </c>
      <c r="C24" s="66" t="s">
        <v>31</v>
      </c>
      <c r="D24" s="67">
        <v>32445.227999999999</v>
      </c>
      <c r="E24" s="67">
        <v>1033.6559999999999</v>
      </c>
      <c r="F24" s="62">
        <v>1108.152</v>
      </c>
      <c r="G24" s="67">
        <v>7360.7730000000001</v>
      </c>
      <c r="H24" s="67">
        <v>325.70299999999997</v>
      </c>
      <c r="I24" s="67">
        <v>11130.81</v>
      </c>
      <c r="J24" s="67">
        <v>2516.326</v>
      </c>
      <c r="K24" s="67">
        <v>1384.2080000000001</v>
      </c>
      <c r="L24" s="138">
        <v>36395.409</v>
      </c>
      <c r="M24" s="138">
        <v>20909.447</v>
      </c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</row>
    <row r="25" spans="1:26" s="49" customFormat="1" ht="15" customHeight="1" x14ac:dyDescent="0.15">
      <c r="A25" s="46"/>
      <c r="B25" s="65">
        <v>16</v>
      </c>
      <c r="C25" s="66" t="s">
        <v>32</v>
      </c>
      <c r="D25" s="67">
        <v>808.43200000000002</v>
      </c>
      <c r="E25" s="67">
        <v>669.024</v>
      </c>
      <c r="F25" s="62">
        <v>766.91300000000001</v>
      </c>
      <c r="G25" s="67">
        <v>1357.8720000000001</v>
      </c>
      <c r="H25" s="67">
        <v>1197.375</v>
      </c>
      <c r="I25" s="67">
        <v>552.99199999999996</v>
      </c>
      <c r="J25" s="67">
        <v>962.59199999999998</v>
      </c>
      <c r="K25" s="67">
        <v>1781.6</v>
      </c>
      <c r="L25" s="138">
        <v>3735.3119999999999</v>
      </c>
      <c r="M25" s="138">
        <v>4361.4880000000003</v>
      </c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</row>
    <row r="26" spans="1:26" s="49" customFormat="1" ht="15" customHeight="1" x14ac:dyDescent="0.15">
      <c r="A26" s="46"/>
      <c r="B26" s="65">
        <v>17</v>
      </c>
      <c r="C26" s="66" t="s">
        <v>33</v>
      </c>
      <c r="D26" s="67">
        <v>11497.748</v>
      </c>
      <c r="E26" s="67">
        <v>4155.5039999999999</v>
      </c>
      <c r="F26" s="62">
        <v>9034.4940000000006</v>
      </c>
      <c r="G26" s="67">
        <v>2296.1390000000001</v>
      </c>
      <c r="H26" s="67">
        <v>25571.644</v>
      </c>
      <c r="I26" s="67">
        <v>2370.3850000000002</v>
      </c>
      <c r="J26" s="67">
        <v>21811.892</v>
      </c>
      <c r="K26" s="67">
        <v>1757.133</v>
      </c>
      <c r="L26" s="138">
        <v>67915.778000000006</v>
      </c>
      <c r="M26" s="138">
        <v>10579.161</v>
      </c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</row>
    <row r="27" spans="1:26" s="49" customFormat="1" ht="3" customHeight="1" x14ac:dyDescent="0.15">
      <c r="A27" s="46"/>
      <c r="B27" s="68"/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</row>
    <row r="28" spans="1:26" s="49" customFormat="1" ht="9" customHeight="1" x14ac:dyDescent="0.15">
      <c r="A28" s="46"/>
      <c r="B28" s="175"/>
      <c r="C28" s="175"/>
      <c r="D28" s="70"/>
      <c r="E28" s="70"/>
      <c r="F28" s="46"/>
      <c r="G28" s="46"/>
      <c r="H28" s="46"/>
      <c r="I28" s="46"/>
      <c r="J28" s="46"/>
      <c r="K28" s="46"/>
      <c r="L28" s="46"/>
      <c r="M28" s="46"/>
    </row>
    <row r="29" spans="1:26" s="73" customFormat="1" ht="12.75" customHeight="1" x14ac:dyDescent="0.15">
      <c r="A29" s="71"/>
      <c r="B29" s="175" t="s">
        <v>8</v>
      </c>
      <c r="C29" s="175"/>
      <c r="D29" s="175"/>
      <c r="E29" s="72"/>
      <c r="F29" s="46"/>
      <c r="G29" s="46"/>
      <c r="H29" s="46"/>
      <c r="I29" s="46"/>
      <c r="J29" s="71"/>
      <c r="K29" s="71"/>
      <c r="L29" s="71"/>
      <c r="M29" s="71"/>
    </row>
    <row r="30" spans="1:26" s="73" customFormat="1" ht="12.75" customHeight="1" x14ac:dyDescent="0.15">
      <c r="A30" s="71"/>
      <c r="B30" s="173" t="s">
        <v>34</v>
      </c>
      <c r="C30" s="173"/>
      <c r="E30" s="72"/>
      <c r="F30" s="46"/>
      <c r="G30" s="46"/>
      <c r="H30" s="46"/>
      <c r="I30" s="46"/>
      <c r="J30" s="71"/>
      <c r="K30" s="71"/>
      <c r="L30" s="71"/>
      <c r="M30" s="71"/>
    </row>
    <row r="31" spans="1:26" s="73" customFormat="1" ht="5.25" customHeight="1" x14ac:dyDescent="0.15">
      <c r="A31" s="71"/>
      <c r="B31" s="72"/>
      <c r="C31" s="72"/>
      <c r="D31" s="72"/>
      <c r="E31" s="72"/>
      <c r="F31" s="71"/>
      <c r="G31" s="71"/>
      <c r="H31" s="71"/>
      <c r="I31" s="71"/>
      <c r="J31" s="71"/>
      <c r="K31" s="71"/>
      <c r="L31" s="71"/>
      <c r="M31" s="71"/>
    </row>
    <row r="32" spans="1:26" x14ac:dyDescent="0.2">
      <c r="A32" s="74"/>
      <c r="B32" s="175" t="s">
        <v>35</v>
      </c>
      <c r="C32" s="175"/>
      <c r="D32" s="175"/>
      <c r="E32" s="75"/>
      <c r="F32" s="75"/>
      <c r="G32" s="75"/>
      <c r="H32" s="75"/>
      <c r="I32" s="75"/>
      <c r="J32" s="75"/>
      <c r="K32" s="74"/>
    </row>
    <row r="33" spans="2:13" x14ac:dyDescent="0.2">
      <c r="B33" s="174"/>
      <c r="C33" s="174"/>
      <c r="D33" s="174"/>
    </row>
    <row r="34" spans="2:13" x14ac:dyDescent="0.2">
      <c r="B34" s="93" t="s">
        <v>58</v>
      </c>
    </row>
    <row r="35" spans="2:13" x14ac:dyDescent="0.2">
      <c r="B35" s="139"/>
      <c r="D35" s="78"/>
      <c r="E35" s="78"/>
      <c r="F35" s="78"/>
      <c r="G35" s="78"/>
      <c r="H35" s="78"/>
      <c r="I35" s="78"/>
      <c r="J35" s="78"/>
      <c r="K35" s="78"/>
      <c r="M35" s="78"/>
    </row>
  </sheetData>
  <mergeCells count="15">
    <mergeCell ref="B28:C28"/>
    <mergeCell ref="B29:D29"/>
    <mergeCell ref="B30:C30"/>
    <mergeCell ref="B32:D32"/>
    <mergeCell ref="B33:D33"/>
    <mergeCell ref="B1:M1"/>
    <mergeCell ref="L4:M4"/>
    <mergeCell ref="D6:M6"/>
    <mergeCell ref="H4:I4"/>
    <mergeCell ref="J3:K3"/>
    <mergeCell ref="B4:B6"/>
    <mergeCell ref="C4:C6"/>
    <mergeCell ref="D4:E4"/>
    <mergeCell ref="F4:G4"/>
    <mergeCell ref="J4:K4"/>
  </mergeCells>
  <hyperlinks>
    <hyperlink ref="B30" r:id="rId1" display="http://estatistica.madeira.gov.pt/"/>
    <hyperlink ref="B30:C30" r:id="rId2" display="https://estatistica.madeira.gov.pt/"/>
    <hyperlink ref="B34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landscape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8</vt:i4>
      </vt:variant>
    </vt:vector>
  </HeadingPairs>
  <TitlesOfParts>
    <vt:vector size="14" baseType="lpstr">
      <vt:lpstr>Indice</vt:lpstr>
      <vt:lpstr>Sinais convencionais</vt:lpstr>
      <vt:lpstr>Q.1</vt:lpstr>
      <vt:lpstr>Q.2</vt:lpstr>
      <vt:lpstr>Q.3</vt:lpstr>
      <vt:lpstr>Q.4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Q.1!Títulos_de_Impressão</vt:lpstr>
      <vt:lpstr>Q.2!Títulos_de_Impressão</vt:lpstr>
      <vt:lpstr>Q.3!Títulos_de_Impressão</vt:lpstr>
    </vt:vector>
  </TitlesOfParts>
  <Company>Direção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celina.nunes</cp:lastModifiedBy>
  <cp:lastPrinted>2020-10-26T12:13:21Z</cp:lastPrinted>
  <dcterms:created xsi:type="dcterms:W3CDTF">2013-12-17T16:30:42Z</dcterms:created>
  <dcterms:modified xsi:type="dcterms:W3CDTF">2020-10-26T12:14:05Z</dcterms:modified>
</cp:coreProperties>
</file>