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5" yWindow="285" windowWidth="16845" windowHeight="8580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69" r:id="rId33"/>
    <sheet name="II 33" sheetId="66" r:id="rId34"/>
    <sheet name="II 34" sheetId="70" r:id="rId35"/>
    <sheet name="II 35" sheetId="71" r:id="rId36"/>
    <sheet name="II 36" sheetId="52" r:id="rId37"/>
    <sheet name="II 37" sheetId="53" r:id="rId38"/>
  </sheets>
  <definedNames>
    <definedName name="_xlnm.Print_Area" localSheetId="1">'II 1'!$B$1:$S$24</definedName>
    <definedName name="_xlnm.Print_Area" localSheetId="10">'II 10'!$B$1:$AC$29</definedName>
    <definedName name="_xlnm.Print_Area" localSheetId="11">'II 11'!$B$1:$F$26</definedName>
    <definedName name="_xlnm.Print_Area" localSheetId="12">'II 12'!$B$1:$AA$26</definedName>
    <definedName name="_xlnm.Print_Area" localSheetId="13">'II 13'!$B$1:$Q$29</definedName>
    <definedName name="_xlnm.Print_Area" localSheetId="14">'II 14'!$B$1:$J$25</definedName>
    <definedName name="_xlnm.Print_Area" localSheetId="15">'II 15'!$B$1:$V$27</definedName>
    <definedName name="_xlnm.Print_Area" localSheetId="16">'II 16'!$B$1:$G$26</definedName>
    <definedName name="_xlnm.Print_Area" localSheetId="17">'II 17'!$B$1:$F$26</definedName>
    <definedName name="_xlnm.Print_Area" localSheetId="18">'II 18'!$B$1:$H$26</definedName>
    <definedName name="_xlnm.Print_Area" localSheetId="19">'II 19'!$B$1:$P$25</definedName>
    <definedName name="_xlnm.Print_Area" localSheetId="2">'II 2'!$B$1:$S$24</definedName>
    <definedName name="_xlnm.Print_Area" localSheetId="20">'II 20'!$B$1:$P$25</definedName>
    <definedName name="_xlnm.Print_Area" localSheetId="21">'II 21'!$B$1:$G$26</definedName>
    <definedName name="_xlnm.Print_Area" localSheetId="22">'II 22'!$B$1:$K$24</definedName>
    <definedName name="_xlnm.Print_Area" localSheetId="23">'II 23'!$B$1:$AC$28</definedName>
    <definedName name="_xlnm.Print_Area" localSheetId="24">'II 24'!$B$1:$F$24</definedName>
    <definedName name="_xlnm.Print_Area" localSheetId="25">'II 25'!$B$1:$V$25</definedName>
    <definedName name="_xlnm.Print_Area" localSheetId="26">'II 26'!$B$1:$Q$28</definedName>
    <definedName name="_xlnm.Print_Area" localSheetId="27">'II 27'!$B$1:$K$24</definedName>
    <definedName name="_xlnm.Print_Area" localSheetId="28">'II 28'!$B$1:$V$24</definedName>
    <definedName name="_xlnm.Print_Area" localSheetId="29">'II 29'!$B$1:$H$25</definedName>
    <definedName name="_xlnm.Print_Area" localSheetId="3">'II 3'!$B$1:$Q$27</definedName>
    <definedName name="_xlnm.Print_Area" localSheetId="30">'II 30'!$B$1:$F$25</definedName>
    <definedName name="_xlnm.Print_Area" localSheetId="31">'II 31'!$B$1:$H$25</definedName>
    <definedName name="_xlnm.Print_Area" localSheetId="32">'II 32'!$B$1:$M$25</definedName>
    <definedName name="_xlnm.Print_Area" localSheetId="33">'II 33'!$B$1:$L$24</definedName>
    <definedName name="_xlnm.Print_Area" localSheetId="34">'II 34'!$B$1:$L$24</definedName>
    <definedName name="_xlnm.Print_Area" localSheetId="35">'II 35'!$B$1:$H$23</definedName>
    <definedName name="_xlnm.Print_Area" localSheetId="36">'II 36'!$B$1:$C$39</definedName>
    <definedName name="_xlnm.Print_Area" localSheetId="37">'II 37'!$B$1:$C$38</definedName>
    <definedName name="_xlnm.Print_Area" localSheetId="4">'II 4'!$B$1:$H$27</definedName>
    <definedName name="_xlnm.Print_Area" localSheetId="5">'II 5'!$B$1:$H$25</definedName>
    <definedName name="_xlnm.Print_Area" localSheetId="6">'II 6'!$B$1:$P$26</definedName>
    <definedName name="_xlnm.Print_Area" localSheetId="7">'II 7'!$B$1:$P$26</definedName>
    <definedName name="_xlnm.Print_Area" localSheetId="8">'II 8'!$B$1:$G$27</definedName>
    <definedName name="_xlnm.Print_Area" localSheetId="9">'II 9'!$B$1:$L$25</definedName>
    <definedName name="_xlnm.Print_Titles" localSheetId="10">'II 10'!$A:$B,'II 10'!$1:$9</definedName>
  </definedNames>
  <calcPr calcId="145621"/>
</workbook>
</file>

<file path=xl/calcChain.xml><?xml version="1.0" encoding="utf-8"?>
<calcChain xmlns="http://schemas.openxmlformats.org/spreadsheetml/2006/main">
  <c r="I9" i="63" l="1"/>
  <c r="H9" i="63"/>
  <c r="C11" i="49" l="1"/>
  <c r="C12" i="49"/>
  <c r="C13" i="49"/>
  <c r="C14" i="49"/>
  <c r="C15" i="49"/>
  <c r="C16" i="49"/>
  <c r="C17" i="49"/>
  <c r="C18" i="49"/>
  <c r="C19" i="49"/>
  <c r="C20" i="49"/>
  <c r="C10" i="49"/>
  <c r="S8" i="38"/>
  <c r="S8" i="27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C16" i="44"/>
  <c r="D16" i="44"/>
  <c r="E16" i="44"/>
  <c r="F16" i="44"/>
  <c r="G16" i="44"/>
  <c r="G12" i="44"/>
  <c r="E12" i="31"/>
  <c r="E13" i="31"/>
  <c r="E14" i="31"/>
  <c r="E15" i="31"/>
  <c r="E16" i="31"/>
  <c r="E17" i="31"/>
  <c r="E18" i="31"/>
  <c r="E19" i="31"/>
  <c r="E20" i="31"/>
  <c r="E21" i="31"/>
  <c r="E11" i="31"/>
  <c r="D12" i="31"/>
  <c r="D13" i="31"/>
  <c r="D14" i="31"/>
  <c r="D15" i="31"/>
  <c r="D16" i="31"/>
  <c r="D17" i="31"/>
  <c r="D18" i="31"/>
  <c r="D19" i="31"/>
  <c r="D20" i="31"/>
  <c r="D21" i="31"/>
  <c r="D11" i="31"/>
  <c r="C12" i="31"/>
  <c r="C13" i="31"/>
  <c r="C14" i="31"/>
  <c r="C15" i="31"/>
  <c r="C16" i="31"/>
  <c r="C17" i="31"/>
  <c r="C18" i="31"/>
  <c r="C19" i="31"/>
  <c r="C20" i="31"/>
  <c r="C21" i="31"/>
  <c r="C22" i="31"/>
  <c r="C11" i="31"/>
  <c r="C12" i="30"/>
  <c r="C10" i="30" s="1"/>
  <c r="D12" i="30"/>
  <c r="E12" i="30"/>
  <c r="F12" i="30"/>
  <c r="G12" i="30"/>
  <c r="C13" i="30"/>
  <c r="D13" i="30"/>
  <c r="E13" i="30"/>
  <c r="F13" i="30"/>
  <c r="G13" i="30"/>
  <c r="C14" i="30"/>
  <c r="D14" i="30"/>
  <c r="E14" i="30"/>
  <c r="F14" i="30"/>
  <c r="G14" i="30"/>
  <c r="C15" i="30"/>
  <c r="D15" i="30"/>
  <c r="E15" i="30"/>
  <c r="F15" i="30"/>
  <c r="G15" i="30"/>
  <c r="C16" i="30"/>
  <c r="D16" i="30"/>
  <c r="E16" i="30"/>
  <c r="F16" i="30"/>
  <c r="G16" i="30"/>
  <c r="C17" i="30"/>
  <c r="D17" i="30"/>
  <c r="E17" i="30"/>
  <c r="F17" i="30"/>
  <c r="G17" i="30"/>
  <c r="C18" i="30"/>
  <c r="D18" i="30"/>
  <c r="E18" i="30"/>
  <c r="F18" i="30"/>
  <c r="G18" i="30"/>
  <c r="C19" i="30"/>
  <c r="D19" i="30"/>
  <c r="E19" i="30"/>
  <c r="F19" i="30"/>
  <c r="G19" i="30"/>
  <c r="C20" i="30"/>
  <c r="D20" i="30"/>
  <c r="E20" i="30"/>
  <c r="F20" i="30"/>
  <c r="G20" i="30"/>
  <c r="C21" i="30"/>
  <c r="D21" i="30"/>
  <c r="E21" i="30"/>
  <c r="F21" i="30"/>
  <c r="G21" i="30"/>
  <c r="D11" i="30"/>
  <c r="E11" i="30"/>
  <c r="F11" i="30"/>
  <c r="G11" i="30"/>
  <c r="C11" i="30"/>
  <c r="D10" i="63"/>
  <c r="D11" i="63"/>
  <c r="D12" i="63"/>
  <c r="D13" i="63"/>
  <c r="D14" i="63"/>
  <c r="D15" i="63"/>
  <c r="D16" i="63"/>
  <c r="D17" i="63"/>
  <c r="D18" i="63"/>
  <c r="D19" i="63"/>
  <c r="D20" i="63"/>
  <c r="C11" i="63"/>
  <c r="C12" i="63"/>
  <c r="C13" i="63"/>
  <c r="C14" i="63"/>
  <c r="C15" i="63"/>
  <c r="C16" i="63"/>
  <c r="C17" i="63"/>
  <c r="C18" i="63"/>
  <c r="C19" i="63"/>
  <c r="C20" i="63"/>
  <c r="C10" i="63"/>
  <c r="E9" i="63"/>
  <c r="F9" i="63"/>
  <c r="G9" i="63"/>
  <c r="J9" i="63"/>
  <c r="K9" i="63"/>
  <c r="L9" i="63"/>
  <c r="N10" i="60"/>
  <c r="D9" i="63" l="1"/>
  <c r="D9" i="46"/>
  <c r="C9" i="46"/>
  <c r="C9" i="63"/>
  <c r="G10" i="28"/>
  <c r="C10" i="60"/>
  <c r="D10" i="60"/>
  <c r="E10" i="60"/>
  <c r="F10" i="60"/>
  <c r="G10" i="60"/>
  <c r="H10" i="60"/>
  <c r="I10" i="60"/>
  <c r="J10" i="60"/>
  <c r="K10" i="60"/>
  <c r="L10" i="60"/>
  <c r="M10" i="60"/>
  <c r="R8" i="38"/>
  <c r="R8" i="27"/>
  <c r="Q10" i="31"/>
  <c r="P10" i="31"/>
  <c r="O10" i="31"/>
  <c r="N10" i="31"/>
  <c r="M10" i="31"/>
  <c r="L10" i="31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M10" i="30"/>
  <c r="N10" i="30"/>
  <c r="O10" i="30"/>
  <c r="P10" i="30"/>
  <c r="Q10" i="30"/>
  <c r="L10" i="30"/>
  <c r="K10" i="30"/>
  <c r="J10" i="30"/>
  <c r="I10" i="30"/>
  <c r="H10" i="30"/>
  <c r="D10" i="30"/>
  <c r="C18" i="29"/>
  <c r="C17" i="29"/>
  <c r="C16" i="29"/>
  <c r="C15" i="29"/>
  <c r="C13" i="29"/>
  <c r="C12" i="29"/>
  <c r="C11" i="29"/>
  <c r="C10" i="29"/>
  <c r="C9" i="29"/>
  <c r="F8" i="29"/>
  <c r="E8" i="29"/>
  <c r="D8" i="29"/>
  <c r="AC10" i="28"/>
  <c r="AB10" i="28"/>
  <c r="AA10" i="28"/>
  <c r="Z10" i="28"/>
  <c r="Y10" i="28"/>
  <c r="X10" i="28"/>
  <c r="Q10" i="28"/>
  <c r="P10" i="28"/>
  <c r="O10" i="28"/>
  <c r="N10" i="28"/>
  <c r="M10" i="28"/>
  <c r="L10" i="28"/>
  <c r="K10" i="28"/>
  <c r="J10" i="28"/>
  <c r="I10" i="28"/>
  <c r="H10" i="28"/>
  <c r="F10" i="28"/>
  <c r="E10" i="28"/>
  <c r="D10" i="28"/>
  <c r="C10" i="28"/>
  <c r="P10" i="61"/>
  <c r="O10" i="61"/>
  <c r="N10" i="61"/>
  <c r="M10" i="61"/>
  <c r="L10" i="61"/>
  <c r="K10" i="61"/>
  <c r="J10" i="61"/>
  <c r="I10" i="61"/>
  <c r="H10" i="61"/>
  <c r="G10" i="61"/>
  <c r="F10" i="61"/>
  <c r="E10" i="61"/>
  <c r="D10" i="61"/>
  <c r="C10" i="61"/>
  <c r="P10" i="60"/>
  <c r="O10" i="60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D11" i="45"/>
  <c r="C11" i="45"/>
  <c r="Q10" i="45"/>
  <c r="P10" i="45"/>
  <c r="O10" i="45"/>
  <c r="M10" i="45"/>
  <c r="G21" i="44"/>
  <c r="F21" i="44"/>
  <c r="E21" i="44"/>
  <c r="D21" i="44"/>
  <c r="C21" i="44"/>
  <c r="G20" i="44"/>
  <c r="F20" i="44"/>
  <c r="E20" i="44"/>
  <c r="D20" i="44"/>
  <c r="C20" i="44"/>
  <c r="G18" i="44"/>
  <c r="F18" i="44"/>
  <c r="E18" i="44"/>
  <c r="D18" i="44"/>
  <c r="C18" i="44"/>
  <c r="G17" i="44"/>
  <c r="F17" i="44"/>
  <c r="E17" i="44"/>
  <c r="D17" i="44"/>
  <c r="C17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F12" i="44"/>
  <c r="E12" i="44"/>
  <c r="D12" i="44"/>
  <c r="C12" i="44"/>
  <c r="G11" i="44"/>
  <c r="F11" i="44"/>
  <c r="E11" i="44"/>
  <c r="D11" i="44"/>
  <c r="C11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C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C9" i="47" l="1"/>
  <c r="E10" i="30"/>
  <c r="E9" i="47"/>
  <c r="F10" i="30"/>
  <c r="C9" i="32"/>
  <c r="D9" i="32"/>
  <c r="C10" i="44"/>
  <c r="G10" i="44"/>
  <c r="D10" i="44"/>
  <c r="G10" i="30"/>
  <c r="E10" i="44"/>
  <c r="D9" i="47"/>
  <c r="G9" i="47"/>
  <c r="C8" i="29"/>
  <c r="F9" i="47"/>
  <c r="E14" i="45"/>
  <c r="C14" i="45"/>
  <c r="D14" i="45"/>
  <c r="N10" i="45"/>
  <c r="L10" i="45"/>
  <c r="J10" i="45"/>
  <c r="F10" i="44"/>
  <c r="Q8" i="38"/>
  <c r="Q8" i="27"/>
  <c r="P8" i="27"/>
  <c r="D20" i="41"/>
  <c r="C20" i="41"/>
  <c r="D19" i="41"/>
  <c r="C19" i="41"/>
  <c r="D18" i="41"/>
  <c r="C18" i="41"/>
  <c r="D17" i="41"/>
  <c r="C17" i="41"/>
  <c r="D16" i="41"/>
  <c r="C16" i="41"/>
  <c r="D15" i="41"/>
  <c r="C15" i="41"/>
  <c r="D14" i="41"/>
  <c r="C14" i="41"/>
  <c r="D13" i="41"/>
  <c r="C13" i="41"/>
  <c r="D12" i="41"/>
  <c r="C12" i="41"/>
  <c r="D11" i="41"/>
  <c r="C11" i="41"/>
  <c r="D10" i="41"/>
  <c r="C10" i="41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D9" i="41" l="1"/>
  <c r="E9" i="33"/>
  <c r="C9" i="41"/>
  <c r="C9" i="33"/>
  <c r="G9" i="33"/>
  <c r="D9" i="33"/>
  <c r="F9" i="33"/>
  <c r="D16" i="45"/>
  <c r="G10" i="45"/>
  <c r="D10" i="45" s="1"/>
  <c r="I10" i="45"/>
  <c r="K10" i="45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<sst xmlns="http://schemas.openxmlformats.org/spreadsheetml/2006/main" count="1424" uniqueCount="231">
  <si>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</si>
  <si>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</si>
  <si>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</si>
  <si>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</si>
  <si>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</si>
  <si>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</si>
  <si>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</si>
  <si>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</si>
  <si>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</si>
  <si>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</si>
  <si>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</si>
  <si>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</si>
  <si>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</si>
  <si>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</si>
  <si>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</si>
  <si>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</si>
  <si>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</si>
  <si>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</si>
  <si>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</si>
  <si>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</si>
  <si>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</si>
  <si>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</si>
  <si>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</si>
  <si>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</si>
  <si>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</si>
  <si>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</si>
  <si>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</si>
  <si>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</si>
  <si>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</si>
  <si>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</si>
  <si>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</si>
  <si>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</si>
  <si>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</si>
  <si>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</si>
  <si>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</si>
  <si>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</si>
  <si>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</si>
  <si>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</si>
  <si>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</si>
  <si>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</si>
  <si>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</si>
  <si>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</si>
  <si>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</si>
  <si>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</si>
  <si>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</si>
  <si>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</si>
  <si>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</si>
  <si>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</si>
  <si>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</si>
  <si>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</si>
  <si>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</si>
  <si>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</si>
  <si>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</si>
  <si>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</si>
  <si>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</si>
  <si>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</si>
  <si>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</si>
  <si>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</si>
  <si>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</si>
  <si>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</si>
  <si>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</si>
  <si>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</si>
  <si>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</si>
  <si>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</si>
  <si>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</si>
  <si>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</si>
  <si>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</si>
  <si>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</si>
  <si>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</si>
  <si>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</si>
  <si>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Nº</t>
  </si>
  <si>
    <t>Nº de Alojamentos por Edifício</t>
  </si>
  <si>
    <t>Nº de Habitantes por Alojamento</t>
  </si>
  <si>
    <t>Construções Novas para Habitação Familiar</t>
  </si>
  <si>
    <t>Conclusão de Edifícios em Construções Novas para Habitação Familiar</t>
  </si>
  <si>
    <t>Rústicos</t>
  </si>
  <si>
    <t>Em Propriedade Horizontal</t>
  </si>
  <si>
    <t>Mistos</t>
  </si>
  <si>
    <t>Urbanos</t>
  </si>
  <si>
    <t>Valor Médio dos Prédios</t>
  </si>
  <si>
    <t>Hipotecados</t>
  </si>
  <si>
    <t>dos quais:</t>
  </si>
  <si>
    <t>Crédito Hipotecário Concedido a Pessoas Singulares por Habitante</t>
  </si>
  <si>
    <t>Transacionados</t>
  </si>
  <si>
    <t>Credores</t>
  </si>
  <si>
    <t>Devedores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</si>
  <si>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</si>
  <si>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</si>
  <si>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</si>
  <si>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</si>
  <si>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</si>
  <si>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</si>
  <si>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</si>
  <si>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</si>
  <si>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</si>
  <si>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</si>
  <si>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</si>
  <si>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</si>
  <si>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</si>
  <si>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Unidade: Milhares de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</si>
  <si>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</si>
  <si>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</si>
  <si>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</si>
  <si>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</si>
  <si>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</si>
  <si>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</si>
  <si>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</si>
  <si>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</si>
  <si>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</si>
  <si>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</si>
  <si>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</si>
  <si>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</si>
  <si>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</si>
  <si>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</si>
  <si>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</si>
  <si>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</si>
  <si>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</si>
  <si>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</si>
  <si>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</si>
  <si>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</si>
  <si>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</si>
  <si>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</si>
  <si>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</si>
  <si>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</si>
  <si>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</si>
  <si>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</si>
  <si>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</si>
  <si>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</si>
  <si>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Estimativas do Parque Habitacional</t>
  </si>
  <si>
    <t>Obras Concluídas</t>
  </si>
  <si>
    <t>Obras Licenciadas</t>
  </si>
  <si>
    <t>OPERAÇÕES SOBRE IMÓVEIS</t>
  </si>
  <si>
    <t>INQUÉRITO ANUAL ÀS EMPRESAS DE CONSTRUÇÃO</t>
  </si>
  <si>
    <t>2016*</t>
  </si>
  <si>
    <t>Notas:</t>
  </si>
  <si>
    <t>2017*</t>
  </si>
  <si>
    <t>ESTATÍSTICAS DA CONSTRUÇÃO E DA HABITAÇÃO DA REGIÃO AUTÓNOMA DA MADEIRA - 2017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</si>
  <si>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</si>
  <si>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</si>
  <si>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II.1 - Edifícios - Habitação Familiar Clássica - 2001-2017</t>
  </si>
  <si>
    <t>II.2 - Alojamentos - 2001-2017</t>
  </si>
  <si>
    <t>* Informação com base nas Estimativas das Obras Concluídas.</t>
  </si>
  <si>
    <t>II.3 - Alojamentos segundo a Tipologia e o Tipo de Edifício - 2017*</t>
  </si>
  <si>
    <t>II.3 - Alojamentos segundo a Tipologia e o Tipo de Edifício - 2017</t>
  </si>
  <si>
    <t>II.4 - Densidade de Edifícios e de Alojamentos, 2001, 2011 e 2017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</si>
  <si>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Estimativas do Parque Habitacional e Ministério do Ambiente, Ordenamento do Território e Energia - Direção Geral do Território, Carta Administrativa Oficial de Portugal.</t>
    </r>
  </si>
  <si>
    <t>II.4 - Densidade de Edifícios e de Alojamentos - 2001, 2011 e 2017</t>
  </si>
  <si>
    <t>II.5 - Número de Alojamentos por Edifício e Habitantes por Alojamento - 2001, 2011 e 2017</t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</si>
  <si>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INE, Estimativas do Parque Habitacional, Estimativas Anuais da População Residente.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</si>
  <si>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 </t>
    </r>
  </si>
  <si>
    <t>II.6 - Edifícios Concluídos - 2011 a 2017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</si>
  <si>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</si>
  <si>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</si>
  <si>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</si>
  <si>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t>II.7 - Fogos Concluídos - 2011 a 2017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</si>
  <si>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</si>
  <si>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t>II.8 - Indicadores da Conclusão de Edifícios em Construções Novas para Habitação Familiar - 2017*</t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</si>
  <si>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</si>
  <si>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t>II.9 - Edifícios Concluídos, segundo o Tipo de Obra - 2017*</t>
  </si>
  <si>
    <t>II.10 - Edifícios Concluídos em Construções Novas, segundo o Destino e Características - 2017*</t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</si>
  <si>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</si>
  <si>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</si>
  <si>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</si>
  <si>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t>II.8 - Indicadores da Conclusão de Edifícios em Construções Novas para Habitação Familiar - 2017</t>
  </si>
  <si>
    <t>II.9 - Edifícios Concluídos, segundo o Tipo de Obra - 2017</t>
  </si>
  <si>
    <t>II.10 - Edifícios Concluídos em Construções Novas, segundo o Destino e Características - 2017</t>
  </si>
  <si>
    <t>II.11 - Edifícios Concluídos em Construções Novas para Habitação Familiar, segundo o Tipo de Edifício - 2017*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</si>
  <si>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</si>
  <si>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</si>
  <si>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II.11 - Edifícios Concluídos em Construções Novas para Habitação Familiar, segundo o Tipo de Edifício - 2017</t>
  </si>
  <si>
    <t>II.12 - Edifícios Concluídos em Construções Novas para Habitação Familiar, segundo o Número de Pisos e Características - 2017*</t>
  </si>
  <si>
    <t>II.13 - Edifícios e Fogos Concluídos em Construções Novas, segundo a Entidade Promotora - 2017*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</si>
  <si>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</si>
  <si>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</si>
  <si>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</si>
  <si>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</si>
  <si>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</si>
  <si>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n.e. - à data dos Censos, tratam-se de Alojamentos de Uso Sazonal, Residência Secundária ou Vagos.</t>
  </si>
  <si>
    <t>II.14 - Fogos Concluídos, segundo o Tipo e Destino de Obra - 2017*</t>
  </si>
  <si>
    <t>II.12 - Edifícios Concluídos em Construções Novas para Habitação Familiar, segundo o Número de Pisos e Características - 2017</t>
  </si>
  <si>
    <t>II.13 - Edifícios e Fogos Concluídos em Construções Novas, segundo a Entidade Promotora - 2017</t>
  </si>
  <si>
    <t>II.14 - Fogos Concluídos, segundo o Tipo e Destino de Obra - 2017</t>
  </si>
  <si>
    <t>II.15 - Fogos Concluídos em Construções Novas para Habitação Familiar, segundo a Tipologia - 2017*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</si>
  <si>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</si>
  <si>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</si>
  <si>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t>II.17 - Prazo de Execução Efetivo das Obras Concluídas, segundo o Tipo de Edifício - 2017</t>
  </si>
  <si>
    <t>II.16 - Prazo de Execução Efetivo das Obras Concluídas, segundo o Tipo de Obra - 2017</t>
  </si>
  <si>
    <t>II.18 - Prazo de Execução Efetivo das Obras Concluídas, em Construções Novas para Habitação Familiar, segundo o Número de Fogos do Edifício - 2017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</si>
  <si>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</si>
  <si>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t>II.15 - Fogos Concluídos em Construções Novas para Habitação Familiar, segundo a Tipologia - 2017</t>
  </si>
  <si>
    <t>II.18 - Prazo de Execução Efetivo das obras Concluídas, em Construções Novas para Habitação Familiar, segundo o Número de Fogos do Edifício - 2017</t>
  </si>
  <si>
    <t>II.19 - Edifícios Licenciados - 2011 a 2017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</si>
  <si>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</si>
  <si>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t>II.20 - Fogos Licenciados - 2011 a 2017</t>
  </si>
  <si>
    <t>II.21 - Indicadores do Licenciamento de Edifícios em Construções Novas para Habitação Familiar - 2017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</si>
  <si>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</si>
  <si>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>II.22 - Edifícios Licenciados, segundo o Tipo e Destino de Obra - 2017</t>
  </si>
  <si>
    <t>II.23 - Edifícios Licenciados em Construções Novas, segundo o Destino e Características - 2017</t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</si>
  <si>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</si>
  <si>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</si>
  <si>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II.24 - Edifícios Licenciados em Construções Novas, segundo o Tipo de Edifício - 2017</t>
  </si>
  <si>
    <t>II.25 - Edifícios Licenciados em Construções Novas para Habitação Familiar, segundo o Número de Pisos e Características - 2017</t>
  </si>
  <si>
    <t>II.26 - Edifícios e Fogos Licenciados em Construções Novas, segundo a Entidade Promotora - 2017</t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</si>
  <si>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</si>
  <si>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</si>
  <si>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t>II.27 - Fogos Licenciados, segundo o Tipo e Destino de Obra - 2017</t>
  </si>
  <si>
    <t>II.29 - Prazo de Execução Previsto das Obras Licenciadas, segundo o Tipo de Obra - 2017</t>
  </si>
  <si>
    <t>II.28 - Fogos Licenciados em Construções Novas para Habitação Familiar, segundo a Tipologia - 2017</t>
  </si>
  <si>
    <t>II.30 - Prazo de Execução Previsto das Obras Licenciadas, segundo o Tipo de Edifício - 2017</t>
  </si>
  <si>
    <t>II.31 - Prazo de Execução Previsto das Obras Licenciadas em Construções Novas para Habitação Familiar, segundo o Número de Fogos do Edifício - 2017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</si>
  <si>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</t>
    </r>
  </si>
  <si>
    <t>II.32 - Principais Indicadores - 2017</t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</si>
  <si>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</si>
  <si>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</si>
  <si>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compra e venda celebrados em Portugal e referentes a prédios localizados em território nacional.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</si>
  <si>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</si>
  <si>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hipoteca celebrados em Portugal e referentes a prédios localizados em território nacional.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</si>
  <si>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domicílio do credor/devedor.</t>
    </r>
  </si>
  <si>
    <t>II.33 - Contratos de Compra e Venda de Prédios, segundo o Tipo de Prédio - 2017</t>
  </si>
  <si>
    <t>II.34 - Contratos de Mútuo com Hipoteca Voluntária - Prédios Hipotecados, segundo o Tipo de Prédio - 2017</t>
  </si>
  <si>
    <t>II.35 - Contratos de Mútuo com Hipoteca Voluntária - Crédito Hipotecário Concedido, segundo a Residência dos Intervenientes - 2015 a 2017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</si>
  <si>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</si>
  <si>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II.36 - Valor dos Trabalhos Realizados por Empresas com 20 e mais Pessoas ao Serviço, por Tipo de Obra - 2016</t>
  </si>
  <si>
    <t>II.37 - Estrutura do Valor dos Trabalhos Realizados por Empresas com 20 e mais Pessoas ao Serviço, por Tipo de Obra - 2016</t>
  </si>
  <si>
    <t>//</t>
  </si>
  <si>
    <t>Rácios têm por base a Superfície (km²) do território regional por Localização Geografica.</t>
  </si>
  <si>
    <t>A rubrica Administração Pública inclui: Administração Central, Regional, Local e Empresas de Serviço Público.</t>
  </si>
  <si>
    <r>
      <t>Nota:</t>
    </r>
    <r>
      <rPr>
        <sz val="7"/>
        <rFont val="Arial"/>
        <family val="2"/>
      </rPr>
      <t xml:space="preserve"> A partir de 2016 o Inquérito Anual às Empresas de Construção tem um novo processo de amostragem e de apuramento de resultados, motivos pelos quais os dados não são diretamente comparáveis com anos anteriores.</t>
    </r>
  </si>
  <si>
    <t>II.36 - Valor dos Trabalhos Realizados por Empresas com 20 e Mais Pessoas ao Serviço, por Tipo de Obra - 2016</t>
  </si>
  <si>
    <t>II.37 - Estrutura do Valor dos Trabalhos Realizados por Empresas com 20 e Mais Pessoas ao Serviço, por Tipo de Obra - 2016</t>
  </si>
  <si>
    <r>
      <t xml:space="preserve">Nota: </t>
    </r>
    <r>
      <rPr>
        <sz val="7"/>
        <rFont val="Arial"/>
        <family val="2"/>
      </rPr>
      <t xml:space="preserve">A partir de 2016 o Inquérito Anual às Empresas de Construção tem um novo processo de amostragem e de apuramento de resultados, motivos pelos quais os dados não são diretamente comparáveis com anos anteriores.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</si>
</sst>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#\ ##0"/>
    <numFmt numFmtId="173" formatCode=".\ #\ ;#"/>
    <numFmt numFmtId="174" formatCode="0.0%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name val="Verdana"/>
      <family val="2"/>
    </font>
    <font>
      <sz val="7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2" borderId="1" applyNumberFormat="0" applyAlignment="0" applyProtection="0"/>
    <xf numFmtId="0" fontId="15" fillId="2" borderId="1" applyNumberFormat="0" applyAlignment="0" applyProtection="0"/>
    <xf numFmtId="0" fontId="22" fillId="17" borderId="2" applyNumberForma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" fillId="0" borderId="0"/>
    <xf numFmtId="0" fontId="18" fillId="2" borderId="3" applyNumberFormat="0" applyAlignment="0" applyProtection="0"/>
    <xf numFmtId="0" fontId="18" fillId="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17" borderId="2" applyNumberFormat="0" applyAlignment="0" applyProtection="0"/>
    <xf numFmtId="9" fontId="44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165" fontId="9" fillId="0" borderId="0" xfId="0" applyNumberFormat="1" applyFont="1" applyBorder="1"/>
    <xf numFmtId="165" fontId="9" fillId="0" borderId="0" xfId="0" applyNumberFormat="1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164" fontId="8" fillId="0" borderId="0" xfId="0" applyNumberFormat="1" applyFont="1" applyFill="1" applyBorder="1"/>
    <xf numFmtId="164" fontId="6" fillId="0" borderId="0" xfId="58" applyNumberFormat="1" applyFont="1" applyFill="1" applyBorder="1"/>
    <xf numFmtId="164" fontId="9" fillId="0" borderId="0" xfId="58" applyNumberFormat="1" applyFont="1" applyFill="1" applyBorder="1"/>
    <xf numFmtId="164" fontId="9" fillId="0" borderId="0" xfId="58" applyNumberFormat="1" applyFont="1" applyFill="1" applyBorder="1" applyAlignment="1">
      <alignment horizontal="right"/>
    </xf>
    <xf numFmtId="1" fontId="10" fillId="18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165" fontId="6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0" xfId="0" applyNumberFormat="1" applyFont="1"/>
    <xf numFmtId="0" fontId="4" fillId="0" borderId="0" xfId="0" applyFont="1" applyAlignment="1">
      <alignment horizontal="right"/>
    </xf>
    <xf numFmtId="164" fontId="6" fillId="0" borderId="0" xfId="58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9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6" fillId="0" borderId="0" xfId="58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/>
    <xf numFmtId="0" fontId="9" fillId="0" borderId="0" xfId="0" applyFont="1" applyFill="1" applyBorder="1" applyAlignment="1"/>
    <xf numFmtId="1" fontId="6" fillId="0" borderId="0" xfId="0" applyNumberFormat="1" applyFont="1"/>
    <xf numFmtId="1" fontId="9" fillId="0" borderId="0" xfId="0" applyNumberFormat="1" applyFont="1"/>
    <xf numFmtId="0" fontId="6" fillId="0" borderId="0" xfId="0" applyFont="1" applyAlignment="1">
      <alignment horizontal="center" wrapText="1"/>
    </xf>
    <xf numFmtId="1" fontId="9" fillId="0" borderId="0" xfId="0" applyNumberFormat="1" applyFont="1" applyFill="1" applyBorder="1"/>
    <xf numFmtId="166" fontId="1" fillId="0" borderId="0" xfId="0" applyNumberFormat="1" applyFont="1"/>
    <xf numFmtId="164" fontId="6" fillId="0" borderId="0" xfId="58" applyNumberFormat="1" applyFont="1" applyFill="1" applyBorder="1" applyAlignment="1">
      <alignment vertical="center"/>
    </xf>
    <xf numFmtId="166" fontId="9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4" fontId="9" fillId="0" borderId="5" xfId="0" applyNumberFormat="1" applyFont="1" applyBorder="1"/>
    <xf numFmtId="167" fontId="6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9" fillId="0" borderId="0" xfId="0" applyNumberFormat="1" applyFont="1" applyBorder="1"/>
    <xf numFmtId="0" fontId="9" fillId="0" borderId="0" xfId="0" applyFont="1" applyFill="1" applyBorder="1"/>
    <xf numFmtId="164" fontId="10" fillId="0" borderId="0" xfId="58" applyNumberFormat="1" applyFont="1" applyFill="1" applyBorder="1"/>
    <xf numFmtId="166" fontId="9" fillId="0" borderId="0" xfId="0" applyNumberFormat="1" applyFont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70" fontId="9" fillId="0" borderId="0" xfId="0" applyNumberFormat="1" applyFont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71" fontId="9" fillId="0" borderId="0" xfId="0" applyNumberFormat="1" applyFont="1" applyBorder="1" applyAlignment="1">
      <alignment horizontal="right"/>
    </xf>
    <xf numFmtId="0" fontId="24" fillId="0" borderId="0" xfId="54" applyFont="1" applyAlignment="1" applyProtection="1"/>
    <xf numFmtId="166" fontId="8" fillId="0" borderId="0" xfId="0" applyNumberFormat="1" applyFont="1" applyFill="1" applyBorder="1" applyAlignment="1">
      <alignment horizontal="right"/>
    </xf>
    <xf numFmtId="166" fontId="6" fillId="0" borderId="0" xfId="0" applyNumberFormat="1" applyFont="1"/>
    <xf numFmtId="166" fontId="9" fillId="0" borderId="0" xfId="0" applyNumberFormat="1" applyFont="1"/>
    <xf numFmtId="1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/>
    <xf numFmtId="0" fontId="28" fillId="0" borderId="0" xfId="54" applyFont="1" applyAlignment="1" applyProtection="1"/>
    <xf numFmtId="0" fontId="6" fillId="0" borderId="0" xfId="0" applyFont="1" applyBorder="1" applyAlignment="1">
      <alignment horizontal="left"/>
    </xf>
    <xf numFmtId="1" fontId="9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2"/>
    </xf>
    <xf numFmtId="172" fontId="6" fillId="0" borderId="0" xfId="0" applyNumberFormat="1" applyFont="1" applyFill="1" applyBorder="1"/>
    <xf numFmtId="172" fontId="9" fillId="0" borderId="0" xfId="0" applyNumberFormat="1" applyFont="1" applyFill="1" applyBorder="1"/>
    <xf numFmtId="173" fontId="9" fillId="0" borderId="0" xfId="0" applyNumberFormat="1" applyFont="1" applyBorder="1" applyAlignment="1">
      <alignment horizontal="right"/>
    </xf>
    <xf numFmtId="173" fontId="6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 applyFill="1" applyBorder="1" applyAlignment="1"/>
    <xf numFmtId="0" fontId="29" fillId="19" borderId="0" xfId="0" applyFont="1" applyFill="1" applyAlignment="1">
      <alignment horizontal="left" vertical="center"/>
    </xf>
    <xf numFmtId="0" fontId="30" fillId="0" borderId="0" xfId="0" applyFont="1"/>
    <xf numFmtId="0" fontId="29" fillId="0" borderId="0" xfId="0" applyFont="1" applyAlignment="1">
      <alignment vertical="center"/>
    </xf>
    <xf numFmtId="0" fontId="31" fillId="19" borderId="0" xfId="0" applyFont="1" applyFill="1" applyAlignment="1">
      <alignment horizontal="left" vertical="center"/>
    </xf>
    <xf numFmtId="0" fontId="32" fillId="19" borderId="0" xfId="0" applyFont="1" applyFill="1" applyAlignment="1">
      <alignment horizontal="left" vertical="center"/>
    </xf>
    <xf numFmtId="0" fontId="33" fillId="0" borderId="0" xfId="0" applyFont="1"/>
    <xf numFmtId="1" fontId="9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9" fillId="0" borderId="5" xfId="0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7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6" fontId="9" fillId="0" borderId="0" xfId="0" applyNumberFormat="1" applyFont="1" applyBorder="1"/>
    <xf numFmtId="0" fontId="34" fillId="0" borderId="0" xfId="54" applyFont="1" applyAlignment="1" applyProtection="1"/>
    <xf numFmtId="0" fontId="35" fillId="0" borderId="0" xfId="0" applyFont="1"/>
    <xf numFmtId="0" fontId="2" fillId="0" borderId="0" xfId="0" applyFont="1" applyAlignment="1">
      <alignment vertical="center" wrapText="1"/>
    </xf>
    <xf numFmtId="0" fontId="9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8" fillId="0" borderId="0" xfId="54" applyFont="1" applyAlignment="1" applyProtection="1"/>
    <xf numFmtId="0" fontId="9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/>
    </xf>
    <xf numFmtId="169" fontId="8" fillId="19" borderId="0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/>
    <xf numFmtId="49" fontId="9" fillId="0" borderId="0" xfId="0" applyNumberFormat="1" applyFont="1" applyBorder="1" applyAlignment="1">
      <alignment horizontal="right"/>
    </xf>
    <xf numFmtId="0" fontId="39" fillId="0" borderId="0" xfId="0" applyFont="1" applyFill="1" applyBorder="1" applyAlignment="1"/>
    <xf numFmtId="164" fontId="9" fillId="0" borderId="0" xfId="0" applyNumberFormat="1" applyFont="1" applyFill="1" applyBorder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43" fillId="0" borderId="0" xfId="0" applyFont="1"/>
    <xf numFmtId="0" fontId="42" fillId="19" borderId="0" xfId="0" applyFont="1" applyFill="1" applyAlignment="1">
      <alignment vertical="center"/>
    </xf>
    <xf numFmtId="0" fontId="42" fillId="19" borderId="0" xfId="0" applyFont="1" applyFill="1" applyAlignment="1">
      <alignment horizontal="center" vertical="center"/>
    </xf>
    <xf numFmtId="166" fontId="40" fillId="0" borderId="0" xfId="0" applyNumberFormat="1" applyFont="1" applyFill="1" applyBorder="1" applyAlignment="1">
      <alignment horizontal="right" vertical="center"/>
    </xf>
    <xf numFmtId="169" fontId="8" fillId="0" borderId="13" xfId="0" applyNumberFormat="1" applyFont="1" applyFill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9" fillId="20" borderId="0" xfId="0" applyFont="1" applyFill="1" applyBorder="1"/>
    <xf numFmtId="164" fontId="10" fillId="20" borderId="0" xfId="0" applyNumberFormat="1" applyFont="1" applyFill="1" applyBorder="1" applyAlignment="1">
      <alignment horizontal="right"/>
    </xf>
    <xf numFmtId="164" fontId="9" fillId="20" borderId="0" xfId="0" applyNumberFormat="1" applyFont="1" applyFill="1" applyBorder="1" applyAlignment="1">
      <alignment horizontal="right"/>
    </xf>
    <xf numFmtId="164" fontId="10" fillId="20" borderId="0" xfId="0" applyNumberFormat="1" applyFont="1" applyFill="1" applyBorder="1"/>
    <xf numFmtId="168" fontId="9" fillId="20" borderId="0" xfId="0" applyNumberFormat="1" applyFont="1" applyFill="1" applyBorder="1" applyAlignment="1">
      <alignment horizontal="right"/>
    </xf>
    <xf numFmtId="166" fontId="10" fillId="20" borderId="0" xfId="0" applyNumberFormat="1" applyFont="1" applyFill="1" applyBorder="1" applyAlignment="1">
      <alignment horizontal="right"/>
    </xf>
    <xf numFmtId="166" fontId="9" fillId="20" borderId="0" xfId="0" applyNumberFormat="1" applyFont="1" applyFill="1" applyBorder="1" applyAlignment="1">
      <alignment horizontal="right"/>
    </xf>
    <xf numFmtId="170" fontId="9" fillId="20" borderId="0" xfId="0" applyNumberFormat="1" applyFont="1" applyFill="1" applyBorder="1" applyAlignment="1">
      <alignment horizontal="right"/>
    </xf>
    <xf numFmtId="2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 applyAlignment="1">
      <alignment horizontal="right"/>
    </xf>
    <xf numFmtId="0" fontId="37" fillId="20" borderId="9" xfId="0" applyFont="1" applyFill="1" applyBorder="1" applyAlignment="1">
      <alignment horizontal="center" vertical="center" wrapText="1"/>
    </xf>
    <xf numFmtId="171" fontId="9" fillId="20" borderId="0" xfId="0" applyNumberFormat="1" applyFont="1" applyFill="1" applyBorder="1" applyAlignment="1">
      <alignment horizontal="right"/>
    </xf>
    <xf numFmtId="0" fontId="37" fillId="20" borderId="8" xfId="0" applyFont="1" applyFill="1" applyBorder="1" applyAlignment="1">
      <alignment horizontal="center" vertical="center" wrapText="1"/>
    </xf>
    <xf numFmtId="0" fontId="9" fillId="20" borderId="0" xfId="0" applyFont="1" applyFill="1" applyBorder="1" applyAlignment="1">
      <alignment horizontal="right"/>
    </xf>
    <xf numFmtId="49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/>
    <xf numFmtId="164" fontId="9" fillId="20" borderId="0" xfId="0" applyNumberFormat="1" applyFont="1" applyFill="1" applyBorder="1" applyAlignment="1">
      <alignment wrapText="1"/>
    </xf>
    <xf numFmtId="164" fontId="6" fillId="20" borderId="0" xfId="0" applyNumberFormat="1" applyFont="1" applyFill="1" applyBorder="1" applyAlignment="1">
      <alignment wrapText="1"/>
    </xf>
    <xf numFmtId="0" fontId="6" fillId="20" borderId="0" xfId="0" applyFont="1" applyFill="1" applyBorder="1"/>
    <xf numFmtId="164" fontId="37" fillId="20" borderId="9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164" fontId="9" fillId="20" borderId="0" xfId="0" applyNumberFormat="1" applyFont="1" applyFill="1" applyBorder="1"/>
    <xf numFmtId="0" fontId="36" fillId="20" borderId="7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 wrapText="1"/>
    </xf>
    <xf numFmtId="174" fontId="6" fillId="0" borderId="0" xfId="66" applyNumberFormat="1" applyFont="1"/>
    <xf numFmtId="174" fontId="6" fillId="0" borderId="0" xfId="66" applyNumberFormat="1" applyFont="1" applyAlignment="1">
      <alignment horizontal="right"/>
    </xf>
    <xf numFmtId="174" fontId="9" fillId="0" borderId="0" xfId="66" applyNumberFormat="1" applyFont="1" applyAlignment="1">
      <alignment horizontal="right"/>
    </xf>
    <xf numFmtId="0" fontId="37" fillId="20" borderId="8" xfId="0" applyFont="1" applyFill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right"/>
    </xf>
    <xf numFmtId="166" fontId="2" fillId="0" borderId="0" xfId="0" applyNumberFormat="1" applyFont="1"/>
    <xf numFmtId="2" fontId="46" fillId="0" borderId="0" xfId="58" applyNumberFormat="1" applyFont="1" applyFill="1" applyBorder="1" applyAlignment="1"/>
    <xf numFmtId="2" fontId="47" fillId="0" borderId="0" xfId="58" applyNumberFormat="1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35" fillId="0" borderId="0" xfId="0" applyFont="1" applyFill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2" fillId="19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25" fillId="0" borderId="0" xfId="0" applyNumberFormat="1" applyFont="1" applyFill="1" applyBorder="1" applyAlignment="1">
      <alignment horizontal="justify" wrapText="1"/>
    </xf>
    <xf numFmtId="164" fontId="40" fillId="0" borderId="0" xfId="0" applyNumberFormat="1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>
      <alignment horizontal="left"/>
    </xf>
    <xf numFmtId="0" fontId="37" fillId="20" borderId="12" xfId="0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/>
    </xf>
    <xf numFmtId="0" fontId="37" fillId="20" borderId="1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9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6" fillId="20" borderId="10" xfId="0" applyFont="1" applyFill="1" applyBorder="1" applyAlignment="1">
      <alignment horizontal="center"/>
    </xf>
    <xf numFmtId="0" fontId="36" fillId="20" borderId="6" xfId="0" applyFont="1" applyFill="1" applyBorder="1" applyAlignment="1">
      <alignment horizontal="center"/>
    </xf>
    <xf numFmtId="0" fontId="36" fillId="20" borderId="11" xfId="0" applyFont="1" applyFill="1" applyBorder="1" applyAlignment="1">
      <alignment horizontal="center"/>
    </xf>
    <xf numFmtId="0" fontId="37" fillId="20" borderId="8" xfId="0" quotePrefix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164" fontId="37" fillId="20" borderId="7" xfId="0" applyNumberFormat="1" applyFont="1" applyFill="1" applyBorder="1" applyAlignment="1"/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0" fontId="37" fillId="20" borderId="9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36" fillId="20" borderId="7" xfId="0" applyFont="1" applyFill="1" applyBorder="1" applyAlignment="1"/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Alignment="1">
      <alignment horizontal="justify" wrapText="1"/>
    </xf>
    <xf numFmtId="0" fontId="9" fillId="0" borderId="0" xfId="0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6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Explanatory Text" xfId="53"/>
    <cellStyle name="Hiperligação" xfId="54" builtinId="8"/>
    <cellStyle name="Incorrecto" xfId="55"/>
    <cellStyle name="Neutral" xfId="56"/>
    <cellStyle name="Neutro" xfId="57"/>
    <cellStyle name="Normal" xfId="0" builtinId="0"/>
    <cellStyle name="Normal 3" xfId="58"/>
    <cellStyle name="Output" xfId="59"/>
    <cellStyle name="Percentagem" xfId="66" builtinId="5"/>
    <cellStyle name="Saída" xfId="60"/>
    <cellStyle name="Texto Explicativo" xfId="61"/>
    <cellStyle name="Title" xfId="62"/>
    <cellStyle name="Título" xfId="63"/>
    <cellStyle name="Total" xfId="64" builtinId="25" customBuiltin="1"/>
    <cellStyle name="Verificar Célula" xfId="65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84" customWidth="1"/>
    <col min="2" max="2" width="144" style="84" customWidth="1"/>
    <col min="3" max="16384" width="9.140625" style="84"/>
  </cols>
  <sheetData>
    <row r="1" spans="1:2" ht="30" customHeight="1" x14ac:dyDescent="0.2">
      <c r="B1" s="83" t="s">
        <v>136</v>
      </c>
    </row>
    <row r="2" spans="1:2" ht="18.75" customHeight="1" x14ac:dyDescent="0.2">
      <c r="B2" s="85"/>
    </row>
    <row r="3" spans="1:2" ht="22.5" customHeight="1" x14ac:dyDescent="0.2">
      <c r="B3" s="86" t="s">
        <v>127</v>
      </c>
    </row>
    <row r="4" spans="1:2" ht="18.75" customHeight="1" x14ac:dyDescent="0.2">
      <c r="B4" s="85"/>
    </row>
    <row r="5" spans="1:2" ht="18.75" customHeight="1" x14ac:dyDescent="0.2">
      <c r="B5" s="87" t="s">
        <v>128</v>
      </c>
    </row>
    <row r="6" spans="1:2" ht="15.75" customHeight="1" x14ac:dyDescent="0.35">
      <c r="B6" s="88"/>
    </row>
    <row r="7" spans="1:2" s="101" customFormat="1" x14ac:dyDescent="0.2">
      <c r="A7" s="170"/>
      <c r="B7" s="100" t="s">
        <v>139</v>
      </c>
    </row>
    <row r="8" spans="1:2" s="101" customFormat="1" x14ac:dyDescent="0.2">
      <c r="A8" s="170"/>
      <c r="B8" s="100" t="s">
        <v>140</v>
      </c>
    </row>
    <row r="9" spans="1:2" s="101" customFormat="1" x14ac:dyDescent="0.2">
      <c r="A9" s="170"/>
      <c r="B9" s="100" t="s">
        <v>143</v>
      </c>
    </row>
    <row r="10" spans="1:2" s="101" customFormat="1" x14ac:dyDescent="0.2">
      <c r="A10" s="170"/>
      <c r="B10" s="100" t="s">
        <v>146</v>
      </c>
    </row>
    <row r="11" spans="1:2" s="101" customFormat="1" x14ac:dyDescent="0.2">
      <c r="A11" s="170"/>
      <c r="B11" s="100" t="s">
        <v>147</v>
      </c>
    </row>
    <row r="12" spans="1:2" ht="18.75" customHeight="1" x14ac:dyDescent="0.2">
      <c r="B12" s="70"/>
    </row>
    <row r="13" spans="1:2" ht="18.75" customHeight="1" x14ac:dyDescent="0.2">
      <c r="B13" s="87" t="s">
        <v>129</v>
      </c>
    </row>
    <row r="14" spans="1:2" ht="18.75" customHeight="1" x14ac:dyDescent="0.2">
      <c r="B14" s="70"/>
    </row>
    <row r="15" spans="1:2" s="101" customFormat="1" x14ac:dyDescent="0.2">
      <c r="A15" s="170"/>
      <c r="B15" s="100" t="s">
        <v>150</v>
      </c>
    </row>
    <row r="16" spans="1:2" s="101" customFormat="1" x14ac:dyDescent="0.2">
      <c r="A16" s="170"/>
      <c r="B16" s="100" t="s">
        <v>154</v>
      </c>
    </row>
    <row r="17" spans="1:2" s="101" customFormat="1" x14ac:dyDescent="0.2">
      <c r="A17" s="170"/>
      <c r="B17" s="100" t="s">
        <v>163</v>
      </c>
    </row>
    <row r="18" spans="1:2" s="101" customFormat="1" x14ac:dyDescent="0.2">
      <c r="A18" s="170"/>
      <c r="B18" s="100" t="s">
        <v>164</v>
      </c>
    </row>
    <row r="19" spans="1:2" s="101" customFormat="1" x14ac:dyDescent="0.2">
      <c r="A19" s="170"/>
      <c r="B19" s="100" t="s">
        <v>165</v>
      </c>
    </row>
    <row r="20" spans="1:2" s="101" customFormat="1" x14ac:dyDescent="0.2">
      <c r="A20" s="170"/>
      <c r="B20" s="100" t="s">
        <v>169</v>
      </c>
    </row>
    <row r="21" spans="1:2" s="101" customFormat="1" x14ac:dyDescent="0.2">
      <c r="A21" s="170"/>
      <c r="B21" s="100" t="s">
        <v>179</v>
      </c>
    </row>
    <row r="22" spans="1:2" s="101" customFormat="1" x14ac:dyDescent="0.2">
      <c r="A22" s="170"/>
      <c r="B22" s="100" t="s">
        <v>180</v>
      </c>
    </row>
    <row r="23" spans="1:2" s="101" customFormat="1" x14ac:dyDescent="0.2">
      <c r="A23" s="170"/>
      <c r="B23" s="100" t="s">
        <v>181</v>
      </c>
    </row>
    <row r="24" spans="1:2" s="101" customFormat="1" x14ac:dyDescent="0.2">
      <c r="A24" s="170"/>
      <c r="B24" s="100" t="s">
        <v>189</v>
      </c>
    </row>
    <row r="25" spans="1:2" s="101" customFormat="1" x14ac:dyDescent="0.2">
      <c r="A25" s="170"/>
      <c r="B25" s="100" t="s">
        <v>186</v>
      </c>
    </row>
    <row r="26" spans="1:2" s="101" customFormat="1" x14ac:dyDescent="0.2">
      <c r="A26" s="170"/>
      <c r="B26" s="100" t="s">
        <v>185</v>
      </c>
    </row>
    <row r="27" spans="1:2" s="101" customFormat="1" x14ac:dyDescent="0.2">
      <c r="A27" s="170"/>
      <c r="B27" s="100" t="s">
        <v>190</v>
      </c>
    </row>
    <row r="28" spans="1:2" ht="18.75" customHeight="1" x14ac:dyDescent="0.2">
      <c r="B28" s="70"/>
    </row>
    <row r="29" spans="1:2" ht="18.75" customHeight="1" x14ac:dyDescent="0.2">
      <c r="B29" s="87" t="s">
        <v>130</v>
      </c>
    </row>
    <row r="30" spans="1:2" ht="18.75" customHeight="1" x14ac:dyDescent="0.2">
      <c r="B30" s="70"/>
    </row>
    <row r="31" spans="1:2" s="101" customFormat="1" x14ac:dyDescent="0.2">
      <c r="A31" s="170"/>
      <c r="B31" s="100" t="s">
        <v>191</v>
      </c>
    </row>
    <row r="32" spans="1:2" s="101" customFormat="1" x14ac:dyDescent="0.2">
      <c r="A32" s="170"/>
      <c r="B32" s="100" t="s">
        <v>193</v>
      </c>
    </row>
    <row r="33" spans="1:2" s="101" customFormat="1" x14ac:dyDescent="0.2">
      <c r="A33" s="170"/>
      <c r="B33" s="100" t="s">
        <v>194</v>
      </c>
    </row>
    <row r="34" spans="1:2" s="101" customFormat="1" x14ac:dyDescent="0.2">
      <c r="A34" s="170"/>
      <c r="B34" s="100" t="s">
        <v>196</v>
      </c>
    </row>
    <row r="35" spans="1:2" s="101" customFormat="1" x14ac:dyDescent="0.2">
      <c r="A35" s="170"/>
      <c r="B35" s="100" t="s">
        <v>197</v>
      </c>
    </row>
    <row r="36" spans="1:2" s="101" customFormat="1" x14ac:dyDescent="0.2">
      <c r="A36" s="170"/>
      <c r="B36" s="100" t="s">
        <v>200</v>
      </c>
    </row>
    <row r="37" spans="1:2" s="101" customFormat="1" x14ac:dyDescent="0.2">
      <c r="A37" s="170"/>
      <c r="B37" s="100" t="s">
        <v>201</v>
      </c>
    </row>
    <row r="38" spans="1:2" s="101" customFormat="1" x14ac:dyDescent="0.2">
      <c r="A38" s="170"/>
      <c r="B38" s="100" t="s">
        <v>202</v>
      </c>
    </row>
    <row r="39" spans="1:2" s="101" customFormat="1" x14ac:dyDescent="0.2">
      <c r="A39" s="170"/>
      <c r="B39" s="100" t="s">
        <v>205</v>
      </c>
    </row>
    <row r="40" spans="1:2" s="101" customFormat="1" x14ac:dyDescent="0.2">
      <c r="A40" s="170"/>
      <c r="B40" s="100" t="s">
        <v>207</v>
      </c>
    </row>
    <row r="41" spans="1:2" s="101" customFormat="1" x14ac:dyDescent="0.2">
      <c r="A41" s="170"/>
      <c r="B41" s="100" t="s">
        <v>206</v>
      </c>
    </row>
    <row r="42" spans="1:2" s="101" customFormat="1" x14ac:dyDescent="0.2">
      <c r="A42" s="170"/>
      <c r="B42" s="100" t="s">
        <v>208</v>
      </c>
    </row>
    <row r="43" spans="1:2" s="101" customFormat="1" x14ac:dyDescent="0.2">
      <c r="A43" s="170"/>
      <c r="B43" s="100" t="s">
        <v>209</v>
      </c>
    </row>
    <row r="44" spans="1:2" ht="18.75" customHeight="1" x14ac:dyDescent="0.2">
      <c r="B44" s="70"/>
    </row>
    <row r="45" spans="1:2" ht="22.5" customHeight="1" x14ac:dyDescent="0.2">
      <c r="B45" s="86" t="s">
        <v>131</v>
      </c>
    </row>
    <row r="46" spans="1:2" ht="18.75" customHeight="1" x14ac:dyDescent="0.2">
      <c r="B46" s="70"/>
    </row>
    <row r="47" spans="1:2" s="101" customFormat="1" x14ac:dyDescent="0.2">
      <c r="A47" s="170"/>
      <c r="B47" s="100" t="s">
        <v>211</v>
      </c>
    </row>
    <row r="48" spans="1:2" s="101" customFormat="1" x14ac:dyDescent="0.2">
      <c r="A48" s="170"/>
      <c r="B48" s="100" t="s">
        <v>218</v>
      </c>
    </row>
    <row r="49" spans="1:2" s="101" customFormat="1" x14ac:dyDescent="0.2">
      <c r="A49" s="170"/>
      <c r="B49" s="100" t="s">
        <v>219</v>
      </c>
    </row>
    <row r="50" spans="1:2" s="101" customFormat="1" x14ac:dyDescent="0.2">
      <c r="A50" s="170"/>
      <c r="B50" s="100" t="s">
        <v>220</v>
      </c>
    </row>
    <row r="51" spans="1:2" ht="18.75" customHeight="1" x14ac:dyDescent="0.2">
      <c r="B51" s="70"/>
    </row>
    <row r="52" spans="1:2" ht="22.5" customHeight="1" x14ac:dyDescent="0.2">
      <c r="B52" s="86" t="s">
        <v>132</v>
      </c>
    </row>
    <row r="53" spans="1:2" ht="18.75" customHeight="1" x14ac:dyDescent="0.2">
      <c r="B53" s="70"/>
    </row>
    <row r="54" spans="1:2" s="101" customFormat="1" x14ac:dyDescent="0.2">
      <c r="A54" s="170"/>
      <c r="B54" s="100" t="s">
        <v>222</v>
      </c>
    </row>
    <row r="55" spans="1:2" s="101" customFormat="1" x14ac:dyDescent="0.2">
      <c r="A55" s="170"/>
      <c r="B55" s="100" t="s">
        <v>223</v>
      </c>
    </row>
  </sheetData>
  <phoneticPr fontId="23" type="noConversion"/>
  <hyperlinks>
    <hyperlink ref="B7" location="'II 1'!B1" display="II.1 - Estimativas do Parque Habitacional 1991-2012 - Edifícios - Habitação Familiar Clássica"/>
    <hyperlink ref="B8" location="'II 2'!B1" display="II.2 - Estimativas do Parque Habitacional 1991-2012 - Alojamentos"/>
    <hyperlink ref="B9" location="'II 3'!B1" display="II.3 - Estimativas do Parque Habitacional - Alojamentos segundo a Tipologia e o Tipo de Edifício - 2012*"/>
    <hyperlink ref="B10" location="'II 4'!B1" display="II.4 - Estimativas do Parque Habitacional 1991-2012 - Densidade de Edifícios e de Alojamentos"/>
    <hyperlink ref="B11" location="'II 5'!B1" display="II.5 - Estimativas do Parque Habitacional 1991-2012 - Número de Alojamentos por Edifício e Habitantes por Alojamento"/>
    <hyperlink ref="B15" location="'II 6'!B1" display="II.6 - Edifícios Concluídos - 2006 a 2012"/>
    <hyperlink ref="B16" location="'II 7'!B1" display="II.7 - Fogos Concluídos - 2006 a 2012"/>
    <hyperlink ref="B17" location="'II 8'!B1" display="II.8 - Indicadores da Construção de Edifícios Concluídos em Construções Novas para Habitação Familiar - 2012*"/>
    <hyperlink ref="B18" location="'II 9'!B1" display="II.9 - Edifícios Concluídos, segundo o Tipo de Obra - 2012*"/>
    <hyperlink ref="B19" location="'II 10'!A1" display="II.10 - Edifícios Concluídos em Construções Novas, segundo o Destino e Caraterísticas - 2013"/>
    <hyperlink ref="B20" location="'II 11'!B1" display="II.11 - Edifícios Concluídos em Construções Novas para Habitação Familiar, segundo o Tipo de Edifício - 2012*"/>
    <hyperlink ref="B21" location="'II 12'!A1" display="II.12 - Edifícios Concluídos em Construções Novas para Habitação Familiar, segundo o Número de Pisos e Caraterísticas - 2013"/>
    <hyperlink ref="B22" location="'II 13'!A1" display="II.13 - Edifícios e Fogos Concluídos em Construções Novas, segundo a Entidade Promotora - 2013"/>
    <hyperlink ref="B23" location="'II 14'!B1" display="II.14 - Fogos Concluídos, segundo o Tipo e Destino de Obra - 2012*"/>
    <hyperlink ref="B24" location="'II 15'!B1" display="II.15 - Fogos Concluídos em Construções Novas para Habitação Familiar, segundo a Tipologia - 2012*"/>
    <hyperlink ref="B25" location="'II 16'!B1" display="II.16 - Prazo de Execução Efetivo das Obras Concluídas, segundo o Tipo de Obra - 2012"/>
    <hyperlink ref="B26" location="'II 17'!B1" display="II.17 - Prazo de Execução Efetivo das Obras Concluídas, segundo o Tipo de Edifício - 2012"/>
    <hyperlink ref="B27" location="'II 18'!B1" display="II.18 - Prazo de Execução Efetivo das obras Concluídas, em Construções Novas para Habitação Familiar, segundo o Número de Fogos do Edifício - 2012"/>
    <hyperlink ref="B31" location="'II 19'!B1" display="II.19 - Edifícios Licenciados - 2006 a 2012"/>
    <hyperlink ref="B32" location="'II 20'!B1" display="II.20 - Fogos Licenciados - 2006 a 2012"/>
    <hyperlink ref="B33" location="'II 21'!B1" display="II.21 - Indicadores da Construção de Edifícios Licenciados em Construções Novas para Habitação Familiar - 2012"/>
    <hyperlink ref="B34" location="'II 22'!B1" display="II.22 - Edifícios Licenciados, segundo o Tipo e Destino de Obra - 2012"/>
    <hyperlink ref="B35" location="'II 23'!A1" display="II.23 - Edifícios Licenciados em Construções Novas, segundo o Destino e Caraterísticas - 2013"/>
    <hyperlink ref="B36" location="'II 24'!B1" display="II.24 - Edifícios Licenciados em Construções Novas, segundo o Tipo de Edifício - 2012"/>
    <hyperlink ref="B37" location="'II 25'!A1" display="II.25 - Edifícios Licenciados em Construções Novas para Habitação Familiar, segundo o Número de Pisos e Caraterísticas - 2013"/>
    <hyperlink ref="B38" location="'II 26'!A1" display="II.26 - Edifícios e Fogos Licenciados em Construções Novas, segundo a Entidade Promotora - 2013"/>
    <hyperlink ref="B39" location="'II 27'!B1" display="II.27 - Fogos Licenciados, segundo o Tipo e Destino de Obra - 2012"/>
    <hyperlink ref="B40" location="'II 28'!B1" display="II.28 - Fogos Licenciados em Construções Novas para Habitação Familiar, segundo a Tipologia - 2012"/>
    <hyperlink ref="B41" location="'II 29'!B1" display="II.29 - Prazo Previsional de Execução das Obras Licenciadas, segundo o Tipo de Obra - 2012"/>
    <hyperlink ref="B42" location="'II 30'!B1" display="II.30 - Prazo Previsional de Execução das Obras Licenciadas, segundo o Tipo de Edifício - 2012"/>
    <hyperlink ref="B43" location="'II 31'!B1" display="II.31 - Prazo Previsional de Execução das Obras Licenciadas em Construções Novas para Habitação Familiar, segundo o Número de Fogos do Edifício - 2012"/>
    <hyperlink ref="B47" location="'II 32'!B1" display="II.32 - Operações sobre Imóveis - Principais Indicadores - 2011"/>
    <hyperlink ref="B48" location="'II 33'!B1" display="II.33 - Contratos de Compra e Venda de Prédios, segundo o Tipo de Prédio - 2011"/>
    <hyperlink ref="B49" location="'II 34'!B1" display="II.34 - Contratos de Mútuo com Hipoteca Voluntária - Prédios Hipotecados, segundo o Tipo de Prédio - 2011"/>
    <hyperlink ref="B50" location="'II 35'!B1" display="II.35 - Contratos de Mútuo com Hipoteca Voluntária - Crédito Hipotecário Concedido, segundo a Residência dos Intervenientes - 2009 a 2011"/>
    <hyperlink ref="B54" location="'II 36'!B1" display="II.36 - Habitação Social - Edifícios segundo o Número de Fogos - 2012"/>
    <hyperlink ref="B55" location="'II 37'!B1" display="II.37 - Inquérito Anual às Empresas de Construção - Estrutura do Valor dos Trabalhos Realizados por Empresas com 20 e mais Pessoas ao Serviço, por Tipo de Obra - 2012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workbookViewId="0">
      <selection activeCell="B5" sqref="B5:L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2" customWidth="1"/>
    <col min="14" max="14" width="12.85546875" style="14" bestFit="1" customWidth="1"/>
    <col min="15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86" t="s">
        <v>158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09" t="s">
        <v>87</v>
      </c>
      <c r="N6" s="110" t="s">
        <v>86</v>
      </c>
    </row>
    <row r="7" spans="2:16" s="16" customFormat="1" ht="21" customHeight="1" x14ac:dyDescent="0.2">
      <c r="B7" s="175"/>
      <c r="C7" s="176" t="s">
        <v>12</v>
      </c>
      <c r="D7" s="187" t="s">
        <v>13</v>
      </c>
      <c r="E7" s="176" t="s">
        <v>41</v>
      </c>
      <c r="F7" s="176"/>
      <c r="G7" s="176" t="s">
        <v>40</v>
      </c>
      <c r="H7" s="176"/>
      <c r="I7" s="176" t="s">
        <v>33</v>
      </c>
      <c r="J7" s="176"/>
      <c r="K7" s="176" t="s">
        <v>34</v>
      </c>
      <c r="L7" s="177"/>
      <c r="M7" s="30"/>
    </row>
    <row r="8" spans="2:16" s="16" customFormat="1" ht="31.5" customHeight="1" x14ac:dyDescent="0.2">
      <c r="B8" s="175"/>
      <c r="C8" s="176"/>
      <c r="D8" s="187"/>
      <c r="E8" s="133" t="s">
        <v>12</v>
      </c>
      <c r="F8" s="147" t="s">
        <v>13</v>
      </c>
      <c r="G8" s="133" t="s">
        <v>12</v>
      </c>
      <c r="H8" s="147" t="s">
        <v>13</v>
      </c>
      <c r="I8" s="133" t="s">
        <v>12</v>
      </c>
      <c r="J8" s="147" t="s">
        <v>13</v>
      </c>
      <c r="K8" s="133" t="s">
        <v>12</v>
      </c>
      <c r="L8" s="145" t="s">
        <v>13</v>
      </c>
      <c r="M8" s="30"/>
    </row>
    <row r="9" spans="2:16" s="16" customFormat="1" ht="21" customHeight="1" x14ac:dyDescent="0.2">
      <c r="B9" s="71" t="s">
        <v>153</v>
      </c>
      <c r="C9" s="31">
        <f>SUM(C10:C20)</f>
        <v>251</v>
      </c>
      <c r="D9" s="31">
        <f t="shared" ref="D9:L9" si="0">SUM(D10:D20)</f>
        <v>214</v>
      </c>
      <c r="E9" s="31">
        <f t="shared" si="0"/>
        <v>2</v>
      </c>
      <c r="F9" s="31">
        <f t="shared" si="0"/>
        <v>1</v>
      </c>
      <c r="G9" s="31">
        <f t="shared" si="0"/>
        <v>100</v>
      </c>
      <c r="H9" s="31">
        <f t="shared" si="0"/>
        <v>87</v>
      </c>
      <c r="I9" s="31">
        <f>SUM(I10:I20)</f>
        <v>147</v>
      </c>
      <c r="J9" s="31">
        <f t="shared" si="0"/>
        <v>124</v>
      </c>
      <c r="K9" s="31">
        <f t="shared" si="0"/>
        <v>2</v>
      </c>
      <c r="L9" s="31">
        <f t="shared" si="0"/>
        <v>2</v>
      </c>
      <c r="M9" s="30"/>
    </row>
    <row r="10" spans="2:16" ht="16.5" customHeight="1" x14ac:dyDescent="0.2">
      <c r="B10" s="111" t="s">
        <v>1</v>
      </c>
      <c r="C10" s="32">
        <f>E10+G10+I10+K10</f>
        <v>38</v>
      </c>
      <c r="D10" s="32">
        <f>F10+H10+J10+L10</f>
        <v>38</v>
      </c>
      <c r="E10" s="27">
        <v>0</v>
      </c>
      <c r="F10" s="27">
        <v>0</v>
      </c>
      <c r="G10" s="32">
        <v>4</v>
      </c>
      <c r="H10" s="32">
        <v>4</v>
      </c>
      <c r="I10" s="32">
        <v>34</v>
      </c>
      <c r="J10" s="32">
        <v>34</v>
      </c>
      <c r="K10" s="27">
        <v>0</v>
      </c>
      <c r="L10" s="27">
        <v>0</v>
      </c>
    </row>
    <row r="11" spans="2:16" ht="16.5" customHeight="1" x14ac:dyDescent="0.2">
      <c r="B11" s="111" t="s">
        <v>2</v>
      </c>
      <c r="C11" s="32">
        <f t="shared" ref="C11:D20" si="1">E11+G11+I11+K11</f>
        <v>13</v>
      </c>
      <c r="D11" s="32">
        <f t="shared" si="1"/>
        <v>11</v>
      </c>
      <c r="E11" s="27">
        <v>0</v>
      </c>
      <c r="F11" s="27">
        <v>0</v>
      </c>
      <c r="G11" s="32">
        <v>4</v>
      </c>
      <c r="H11" s="32">
        <v>4</v>
      </c>
      <c r="I11" s="32">
        <v>9</v>
      </c>
      <c r="J11" s="32">
        <v>7</v>
      </c>
      <c r="K11" s="27">
        <v>0</v>
      </c>
      <c r="L11" s="27">
        <v>0</v>
      </c>
    </row>
    <row r="12" spans="2:16" ht="16.5" customHeight="1" x14ac:dyDescent="0.2">
      <c r="B12" s="111" t="s">
        <v>3</v>
      </c>
      <c r="C12" s="32">
        <f t="shared" si="1"/>
        <v>80</v>
      </c>
      <c r="D12" s="32">
        <f t="shared" si="1"/>
        <v>65</v>
      </c>
      <c r="E12" s="27">
        <v>0</v>
      </c>
      <c r="F12" s="27">
        <v>0</v>
      </c>
      <c r="G12" s="32">
        <v>47</v>
      </c>
      <c r="H12" s="32">
        <v>38</v>
      </c>
      <c r="I12" s="32">
        <v>33</v>
      </c>
      <c r="J12" s="32">
        <v>27</v>
      </c>
      <c r="K12" s="27">
        <v>0</v>
      </c>
      <c r="L12" s="27">
        <v>0</v>
      </c>
    </row>
    <row r="13" spans="2:16" ht="16.5" customHeight="1" x14ac:dyDescent="0.2">
      <c r="B13" s="111" t="s">
        <v>4</v>
      </c>
      <c r="C13" s="32">
        <f t="shared" si="1"/>
        <v>19</v>
      </c>
      <c r="D13" s="32">
        <f t="shared" si="1"/>
        <v>14</v>
      </c>
      <c r="E13" s="27">
        <v>0</v>
      </c>
      <c r="F13" s="27">
        <v>0</v>
      </c>
      <c r="G13" s="32">
        <v>7</v>
      </c>
      <c r="H13" s="32">
        <v>6</v>
      </c>
      <c r="I13" s="32">
        <v>12</v>
      </c>
      <c r="J13" s="32">
        <v>8</v>
      </c>
      <c r="K13" s="27">
        <v>0</v>
      </c>
      <c r="L13" s="27">
        <v>0</v>
      </c>
    </row>
    <row r="14" spans="2:16" ht="16.5" customHeight="1" x14ac:dyDescent="0.2">
      <c r="B14" s="111" t="s">
        <v>5</v>
      </c>
      <c r="C14" s="32">
        <f t="shared" si="1"/>
        <v>40</v>
      </c>
      <c r="D14" s="32">
        <f t="shared" si="1"/>
        <v>33</v>
      </c>
      <c r="E14" s="32">
        <v>1</v>
      </c>
      <c r="F14" s="27">
        <v>1</v>
      </c>
      <c r="G14" s="32">
        <v>22</v>
      </c>
      <c r="H14" s="32">
        <v>19</v>
      </c>
      <c r="I14" s="32">
        <v>17</v>
      </c>
      <c r="J14" s="32">
        <v>13</v>
      </c>
      <c r="K14" s="27">
        <v>0</v>
      </c>
      <c r="L14" s="27">
        <v>0</v>
      </c>
    </row>
    <row r="15" spans="2:16" ht="16.5" customHeight="1" x14ac:dyDescent="0.2">
      <c r="B15" s="111" t="s">
        <v>6</v>
      </c>
      <c r="C15" s="32">
        <f t="shared" si="1"/>
        <v>1</v>
      </c>
      <c r="D15" s="32">
        <f t="shared" si="1"/>
        <v>1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1</v>
      </c>
      <c r="K15" s="27">
        <v>0</v>
      </c>
      <c r="L15" s="27">
        <v>0</v>
      </c>
    </row>
    <row r="16" spans="2:16" ht="16.5" customHeight="1" x14ac:dyDescent="0.2">
      <c r="B16" s="111" t="s">
        <v>7</v>
      </c>
      <c r="C16" s="32">
        <f t="shared" si="1"/>
        <v>10</v>
      </c>
      <c r="D16" s="32">
        <f t="shared" si="1"/>
        <v>9</v>
      </c>
      <c r="E16" s="27">
        <v>0</v>
      </c>
      <c r="F16" s="27">
        <v>0</v>
      </c>
      <c r="G16" s="27">
        <v>0</v>
      </c>
      <c r="H16" s="27">
        <v>0</v>
      </c>
      <c r="I16" s="27">
        <v>10</v>
      </c>
      <c r="J16" s="27">
        <v>9</v>
      </c>
      <c r="K16" s="27">
        <v>0</v>
      </c>
      <c r="L16" s="27">
        <v>0</v>
      </c>
    </row>
    <row r="17" spans="2:12" ht="16.5" customHeight="1" x14ac:dyDescent="0.2">
      <c r="B17" s="111" t="s">
        <v>8</v>
      </c>
      <c r="C17" s="32">
        <f t="shared" si="1"/>
        <v>28</v>
      </c>
      <c r="D17" s="32">
        <f t="shared" si="1"/>
        <v>24</v>
      </c>
      <c r="E17" s="27">
        <v>0</v>
      </c>
      <c r="F17" s="27">
        <v>0</v>
      </c>
      <c r="G17" s="32">
        <v>11</v>
      </c>
      <c r="H17" s="32">
        <v>11</v>
      </c>
      <c r="I17" s="32">
        <v>17</v>
      </c>
      <c r="J17" s="32">
        <v>13</v>
      </c>
      <c r="K17" s="27">
        <v>0</v>
      </c>
      <c r="L17" s="27">
        <v>0</v>
      </c>
    </row>
    <row r="18" spans="2:12" ht="16.5" customHeight="1" x14ac:dyDescent="0.2">
      <c r="B18" s="111" t="s">
        <v>9</v>
      </c>
      <c r="C18" s="32">
        <f t="shared" si="1"/>
        <v>5</v>
      </c>
      <c r="D18" s="32">
        <f t="shared" si="1"/>
        <v>5</v>
      </c>
      <c r="E18" s="27">
        <v>0</v>
      </c>
      <c r="F18" s="27">
        <v>0</v>
      </c>
      <c r="G18" s="27">
        <v>0</v>
      </c>
      <c r="H18" s="27">
        <v>0</v>
      </c>
      <c r="I18" s="32">
        <v>5</v>
      </c>
      <c r="J18" s="32">
        <v>5</v>
      </c>
      <c r="K18" s="27">
        <v>0</v>
      </c>
      <c r="L18" s="27">
        <v>0</v>
      </c>
    </row>
    <row r="19" spans="2:12" ht="16.5" customHeight="1" x14ac:dyDescent="0.2">
      <c r="B19" s="111" t="s">
        <v>10</v>
      </c>
      <c r="C19" s="32">
        <f t="shared" si="1"/>
        <v>11</v>
      </c>
      <c r="D19" s="32">
        <f t="shared" si="1"/>
        <v>8</v>
      </c>
      <c r="E19" s="27">
        <v>1</v>
      </c>
      <c r="F19" s="27">
        <v>0</v>
      </c>
      <c r="G19" s="32">
        <v>3</v>
      </c>
      <c r="H19" s="32">
        <v>3</v>
      </c>
      <c r="I19" s="32">
        <v>5</v>
      </c>
      <c r="J19" s="32">
        <v>3</v>
      </c>
      <c r="K19" s="27">
        <v>2</v>
      </c>
      <c r="L19" s="27">
        <v>2</v>
      </c>
    </row>
    <row r="20" spans="2:12" ht="16.5" customHeight="1" x14ac:dyDescent="0.2">
      <c r="B20" s="111" t="s">
        <v>11</v>
      </c>
      <c r="C20" s="32">
        <f t="shared" si="1"/>
        <v>6</v>
      </c>
      <c r="D20" s="32">
        <f t="shared" si="1"/>
        <v>6</v>
      </c>
      <c r="E20" s="27">
        <v>0</v>
      </c>
      <c r="F20" s="27">
        <v>0</v>
      </c>
      <c r="G20" s="27">
        <v>2</v>
      </c>
      <c r="H20" s="27">
        <v>2</v>
      </c>
      <c r="I20" s="27">
        <v>4</v>
      </c>
      <c r="J20" s="27">
        <v>4</v>
      </c>
      <c r="K20" s="27">
        <v>0</v>
      </c>
      <c r="L20" s="27">
        <v>0</v>
      </c>
    </row>
    <row r="21" spans="2:12" ht="9" customHeight="1" x14ac:dyDescent="0.2">
      <c r="B21" s="12"/>
      <c r="C21" s="32"/>
      <c r="D21" s="32"/>
      <c r="E21" s="32"/>
      <c r="F21" s="32"/>
      <c r="G21" s="32">
        <v>0</v>
      </c>
      <c r="H21" s="32"/>
      <c r="I21" s="32">
        <v>0</v>
      </c>
      <c r="J21" s="32"/>
      <c r="K21" s="32"/>
      <c r="L21" s="32"/>
    </row>
    <row r="22" spans="2:12" ht="3" customHeight="1" x14ac:dyDescent="0.2">
      <c r="B22" s="135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2:12" ht="9" customHeight="1" x14ac:dyDescent="0.2">
      <c r="B23" s="1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2:12" ht="13.5" customHeight="1" x14ac:dyDescent="0.2">
      <c r="B24" s="172" t="s">
        <v>151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2:12" ht="13.5" customHeight="1" x14ac:dyDescent="0.2">
      <c r="B25" s="172" t="s">
        <v>152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 I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3"/>
  <sheetViews>
    <sheetView showGridLines="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9" style="14" customWidth="1"/>
    <col min="32" max="16384" width="9.140625" style="14"/>
  </cols>
  <sheetData>
    <row r="1" spans="2:31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2:31" s="124" customFormat="1" ht="1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2:31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spans="2:31" s="124" customFormat="1" ht="15" customHeight="1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2:31" ht="15" customHeight="1" x14ac:dyDescent="0.2">
      <c r="B5" s="171" t="s">
        <v>159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</row>
    <row r="6" spans="2:31" ht="15" customHeight="1" x14ac:dyDescent="0.2">
      <c r="N6" s="15"/>
      <c r="AE6" s="64"/>
    </row>
    <row r="7" spans="2:31" s="16" customFormat="1" ht="22.5" customHeight="1" x14ac:dyDescent="0.2">
      <c r="B7" s="175"/>
      <c r="C7" s="176" t="s">
        <v>12</v>
      </c>
      <c r="D7" s="176"/>
      <c r="E7" s="176"/>
      <c r="F7" s="176"/>
      <c r="G7" s="176"/>
      <c r="H7" s="176"/>
      <c r="I7" s="176" t="s">
        <v>13</v>
      </c>
      <c r="J7" s="176"/>
      <c r="K7" s="176"/>
      <c r="L7" s="176"/>
      <c r="M7" s="176"/>
      <c r="N7" s="176"/>
      <c r="O7" s="176" t="s">
        <v>19</v>
      </c>
      <c r="P7" s="176"/>
      <c r="Q7" s="176"/>
      <c r="R7" s="176" t="s">
        <v>20</v>
      </c>
      <c r="S7" s="176"/>
      <c r="T7" s="176"/>
      <c r="U7" s="176" t="s">
        <v>21</v>
      </c>
      <c r="V7" s="176"/>
      <c r="W7" s="176"/>
      <c r="X7" s="176" t="s">
        <v>22</v>
      </c>
      <c r="Y7" s="176"/>
      <c r="Z7" s="176"/>
      <c r="AA7" s="176" t="s">
        <v>23</v>
      </c>
      <c r="AB7" s="176"/>
      <c r="AC7" s="177"/>
    </row>
    <row r="8" spans="2:31" s="16" customFormat="1" ht="21" customHeight="1" x14ac:dyDescent="0.2">
      <c r="B8" s="175"/>
      <c r="C8" s="187" t="s">
        <v>14</v>
      </c>
      <c r="D8" s="187" t="s">
        <v>15</v>
      </c>
      <c r="E8" s="187" t="s">
        <v>160</v>
      </c>
      <c r="F8" s="176" t="s">
        <v>16</v>
      </c>
      <c r="G8" s="176"/>
      <c r="H8" s="176"/>
      <c r="I8" s="187" t="s">
        <v>14</v>
      </c>
      <c r="J8" s="187" t="s">
        <v>15</v>
      </c>
      <c r="K8" s="187" t="s">
        <v>160</v>
      </c>
      <c r="L8" s="176" t="s">
        <v>16</v>
      </c>
      <c r="M8" s="176"/>
      <c r="N8" s="176"/>
      <c r="O8" s="187" t="s">
        <v>14</v>
      </c>
      <c r="P8" s="187" t="s">
        <v>15</v>
      </c>
      <c r="Q8" s="187" t="s">
        <v>160</v>
      </c>
      <c r="R8" s="187" t="s">
        <v>14</v>
      </c>
      <c r="S8" s="187" t="s">
        <v>15</v>
      </c>
      <c r="T8" s="187" t="s">
        <v>160</v>
      </c>
      <c r="U8" s="187" t="s">
        <v>14</v>
      </c>
      <c r="V8" s="187" t="s">
        <v>15</v>
      </c>
      <c r="W8" s="187" t="s">
        <v>160</v>
      </c>
      <c r="X8" s="187" t="s">
        <v>14</v>
      </c>
      <c r="Y8" s="187" t="s">
        <v>15</v>
      </c>
      <c r="Z8" s="187" t="s">
        <v>160</v>
      </c>
      <c r="AA8" s="187" t="s">
        <v>14</v>
      </c>
      <c r="AB8" s="187" t="s">
        <v>15</v>
      </c>
      <c r="AC8" s="188" t="s">
        <v>160</v>
      </c>
    </row>
    <row r="9" spans="2:31" s="16" customFormat="1" ht="39" customHeight="1" x14ac:dyDescent="0.2">
      <c r="B9" s="175"/>
      <c r="C9" s="187"/>
      <c r="D9" s="187"/>
      <c r="E9" s="187"/>
      <c r="F9" s="147" t="s">
        <v>17</v>
      </c>
      <c r="G9" s="147" t="s">
        <v>161</v>
      </c>
      <c r="H9" s="147" t="s">
        <v>18</v>
      </c>
      <c r="I9" s="187"/>
      <c r="J9" s="187"/>
      <c r="K9" s="187"/>
      <c r="L9" s="147" t="s">
        <v>17</v>
      </c>
      <c r="M9" s="147" t="s">
        <v>161</v>
      </c>
      <c r="N9" s="147" t="s">
        <v>18</v>
      </c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8"/>
    </row>
    <row r="10" spans="2:31" s="16" customFormat="1" ht="21" customHeight="1" x14ac:dyDescent="0.2">
      <c r="B10" s="71" t="s">
        <v>153</v>
      </c>
      <c r="C10" s="31">
        <f t="shared" ref="C10:AC10" si="0">SUM(C11:C21)</f>
        <v>147</v>
      </c>
      <c r="D10" s="31">
        <f t="shared" si="0"/>
        <v>306</v>
      </c>
      <c r="E10" s="31">
        <f t="shared" si="0"/>
        <v>56678</v>
      </c>
      <c r="F10" s="31">
        <f t="shared" si="0"/>
        <v>204</v>
      </c>
      <c r="G10" s="31">
        <f t="shared" si="0"/>
        <v>17211</v>
      </c>
      <c r="H10" s="31">
        <f t="shared" si="0"/>
        <v>933</v>
      </c>
      <c r="I10" s="31">
        <f t="shared" si="0"/>
        <v>124</v>
      </c>
      <c r="J10" s="31">
        <f t="shared" si="0"/>
        <v>263</v>
      </c>
      <c r="K10" s="31">
        <f t="shared" si="0"/>
        <v>43749</v>
      </c>
      <c r="L10" s="31">
        <f t="shared" si="0"/>
        <v>201</v>
      </c>
      <c r="M10" s="31">
        <f t="shared" si="0"/>
        <v>16683</v>
      </c>
      <c r="N10" s="31">
        <f t="shared" si="0"/>
        <v>928</v>
      </c>
      <c r="O10" s="31">
        <f t="shared" si="0"/>
        <v>9</v>
      </c>
      <c r="P10" s="31">
        <f t="shared" si="0"/>
        <v>12</v>
      </c>
      <c r="Q10" s="31">
        <f t="shared" si="0"/>
        <v>739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31">
        <f t="shared" si="0"/>
        <v>1</v>
      </c>
      <c r="Y10" s="31">
        <f t="shared" si="0"/>
        <v>2</v>
      </c>
      <c r="Z10" s="31">
        <f t="shared" si="0"/>
        <v>775</v>
      </c>
      <c r="AA10" s="31">
        <f t="shared" si="0"/>
        <v>13</v>
      </c>
      <c r="AB10" s="31">
        <f t="shared" si="0"/>
        <v>29</v>
      </c>
      <c r="AC10" s="31">
        <f t="shared" si="0"/>
        <v>11415</v>
      </c>
    </row>
    <row r="11" spans="2:31" ht="16.5" customHeight="1" x14ac:dyDescent="0.2">
      <c r="B11" s="111" t="s">
        <v>1</v>
      </c>
      <c r="C11" s="32">
        <v>34</v>
      </c>
      <c r="D11" s="32">
        <v>62</v>
      </c>
      <c r="E11" s="32">
        <v>6664</v>
      </c>
      <c r="F11" s="17">
        <v>39</v>
      </c>
      <c r="G11" s="17">
        <v>2990</v>
      </c>
      <c r="H11" s="17">
        <v>170</v>
      </c>
      <c r="I11" s="17">
        <v>34</v>
      </c>
      <c r="J11" s="17">
        <v>62</v>
      </c>
      <c r="K11" s="17">
        <v>6664</v>
      </c>
      <c r="L11" s="17">
        <v>39</v>
      </c>
      <c r="M11" s="17">
        <v>2990</v>
      </c>
      <c r="N11" s="17">
        <v>170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</row>
    <row r="12" spans="2:31" ht="16.5" customHeight="1" x14ac:dyDescent="0.2">
      <c r="B12" s="111" t="s">
        <v>2</v>
      </c>
      <c r="C12" s="32">
        <v>9</v>
      </c>
      <c r="D12" s="32">
        <v>18</v>
      </c>
      <c r="E12" s="32">
        <v>2100</v>
      </c>
      <c r="F12" s="17">
        <v>7</v>
      </c>
      <c r="G12" s="17">
        <v>550</v>
      </c>
      <c r="H12" s="17">
        <v>32</v>
      </c>
      <c r="I12" s="17">
        <v>7</v>
      </c>
      <c r="J12" s="17">
        <v>16</v>
      </c>
      <c r="K12" s="17">
        <v>1914</v>
      </c>
      <c r="L12" s="18">
        <v>7</v>
      </c>
      <c r="M12" s="17">
        <v>550</v>
      </c>
      <c r="N12" s="17">
        <v>32</v>
      </c>
      <c r="O12" s="89">
        <v>1</v>
      </c>
      <c r="P12" s="89">
        <v>1</v>
      </c>
      <c r="Q12" s="89">
        <v>127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1</v>
      </c>
      <c r="AB12" s="89">
        <v>1</v>
      </c>
      <c r="AC12" s="89">
        <v>59</v>
      </c>
    </row>
    <row r="13" spans="2:31" ht="16.5" customHeight="1" x14ac:dyDescent="0.2">
      <c r="B13" s="111" t="s">
        <v>3</v>
      </c>
      <c r="C13" s="32">
        <v>33</v>
      </c>
      <c r="D13" s="32">
        <v>94</v>
      </c>
      <c r="E13" s="32">
        <v>33676</v>
      </c>
      <c r="F13" s="17">
        <v>95</v>
      </c>
      <c r="G13" s="17">
        <v>8242</v>
      </c>
      <c r="H13" s="17">
        <v>420</v>
      </c>
      <c r="I13" s="17">
        <v>27</v>
      </c>
      <c r="J13" s="17">
        <v>72</v>
      </c>
      <c r="K13" s="17">
        <v>22815</v>
      </c>
      <c r="L13" s="17">
        <v>92</v>
      </c>
      <c r="M13" s="17">
        <v>7714</v>
      </c>
      <c r="N13" s="17">
        <v>415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26">
        <v>6</v>
      </c>
      <c r="AB13" s="26">
        <v>22</v>
      </c>
      <c r="AC13" s="26">
        <v>10861</v>
      </c>
    </row>
    <row r="14" spans="2:31" ht="16.5" customHeight="1" x14ac:dyDescent="0.2">
      <c r="B14" s="111" t="s">
        <v>4</v>
      </c>
      <c r="C14" s="32">
        <v>12</v>
      </c>
      <c r="D14" s="32">
        <v>23</v>
      </c>
      <c r="E14" s="32">
        <v>2076</v>
      </c>
      <c r="F14" s="17">
        <v>9</v>
      </c>
      <c r="G14" s="17">
        <v>748</v>
      </c>
      <c r="H14" s="17">
        <v>43</v>
      </c>
      <c r="I14" s="17">
        <v>8</v>
      </c>
      <c r="J14" s="17">
        <v>18</v>
      </c>
      <c r="K14" s="17">
        <v>1856</v>
      </c>
      <c r="L14" s="17">
        <v>9</v>
      </c>
      <c r="M14" s="17">
        <v>748</v>
      </c>
      <c r="N14" s="17">
        <v>43</v>
      </c>
      <c r="O14" s="89">
        <v>1</v>
      </c>
      <c r="P14" s="89">
        <v>2</v>
      </c>
      <c r="Q14" s="89">
        <v>80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3</v>
      </c>
      <c r="AB14" s="89">
        <v>3</v>
      </c>
      <c r="AC14" s="89">
        <v>140</v>
      </c>
    </row>
    <row r="15" spans="2:31" ht="16.5" customHeight="1" x14ac:dyDescent="0.2">
      <c r="B15" s="111" t="s">
        <v>5</v>
      </c>
      <c r="C15" s="32">
        <v>17</v>
      </c>
      <c r="D15" s="32">
        <v>37</v>
      </c>
      <c r="E15" s="32">
        <v>3744</v>
      </c>
      <c r="F15" s="17">
        <v>15</v>
      </c>
      <c r="G15" s="17">
        <v>1307</v>
      </c>
      <c r="H15" s="17">
        <v>80</v>
      </c>
      <c r="I15" s="17">
        <v>13</v>
      </c>
      <c r="J15" s="17">
        <v>32</v>
      </c>
      <c r="K15" s="17">
        <v>3329</v>
      </c>
      <c r="L15" s="17">
        <v>15</v>
      </c>
      <c r="M15" s="17">
        <v>1307</v>
      </c>
      <c r="N15" s="17">
        <v>80</v>
      </c>
      <c r="O15" s="26">
        <v>2</v>
      </c>
      <c r="P15" s="26">
        <v>3</v>
      </c>
      <c r="Q15" s="26">
        <v>110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26">
        <v>2</v>
      </c>
      <c r="AB15" s="26">
        <v>2</v>
      </c>
      <c r="AC15" s="26">
        <v>305</v>
      </c>
    </row>
    <row r="16" spans="2:31" ht="16.5" customHeight="1" x14ac:dyDescent="0.2">
      <c r="B16" s="111" t="s">
        <v>6</v>
      </c>
      <c r="C16" s="89">
        <v>1</v>
      </c>
      <c r="D16" s="89">
        <v>3</v>
      </c>
      <c r="E16" s="89">
        <v>297</v>
      </c>
      <c r="F16" s="89">
        <v>1</v>
      </c>
      <c r="G16" s="89">
        <v>118</v>
      </c>
      <c r="H16" s="89">
        <v>5</v>
      </c>
      <c r="I16" s="89">
        <v>1</v>
      </c>
      <c r="J16" s="89">
        <v>3</v>
      </c>
      <c r="K16" s="89">
        <v>297</v>
      </c>
      <c r="L16" s="89">
        <v>1</v>
      </c>
      <c r="M16" s="89">
        <v>118</v>
      </c>
      <c r="N16" s="89">
        <v>5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</row>
    <row r="17" spans="2:29" ht="16.5" customHeight="1" x14ac:dyDescent="0.2">
      <c r="B17" s="111" t="s">
        <v>7</v>
      </c>
      <c r="C17" s="32">
        <v>10</v>
      </c>
      <c r="D17" s="32">
        <v>18</v>
      </c>
      <c r="E17" s="32">
        <v>1554</v>
      </c>
      <c r="F17" s="17">
        <v>10</v>
      </c>
      <c r="G17" s="17">
        <v>694</v>
      </c>
      <c r="H17" s="17">
        <v>42</v>
      </c>
      <c r="I17" s="17">
        <v>9</v>
      </c>
      <c r="J17" s="17">
        <v>17</v>
      </c>
      <c r="K17" s="17">
        <v>1457</v>
      </c>
      <c r="L17" s="17">
        <v>10</v>
      </c>
      <c r="M17" s="17">
        <v>694</v>
      </c>
      <c r="N17" s="17">
        <v>42</v>
      </c>
      <c r="O17" s="89">
        <v>1</v>
      </c>
      <c r="P17" s="89">
        <v>1</v>
      </c>
      <c r="Q17" s="89">
        <v>97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</row>
    <row r="18" spans="2:29" ht="16.5" customHeight="1" x14ac:dyDescent="0.2">
      <c r="B18" s="111" t="s">
        <v>8</v>
      </c>
      <c r="C18" s="32">
        <v>17</v>
      </c>
      <c r="D18" s="32">
        <v>29</v>
      </c>
      <c r="E18" s="32">
        <v>3117</v>
      </c>
      <c r="F18" s="17">
        <v>14</v>
      </c>
      <c r="G18" s="17">
        <v>1293</v>
      </c>
      <c r="H18" s="17">
        <v>71</v>
      </c>
      <c r="I18" s="17">
        <v>13</v>
      </c>
      <c r="J18" s="17">
        <v>24</v>
      </c>
      <c r="K18" s="17">
        <v>2792</v>
      </c>
      <c r="L18" s="17">
        <v>14</v>
      </c>
      <c r="M18" s="17">
        <v>1293</v>
      </c>
      <c r="N18" s="17">
        <v>71</v>
      </c>
      <c r="O18" s="26">
        <v>3</v>
      </c>
      <c r="P18" s="26">
        <v>4</v>
      </c>
      <c r="Q18" s="26">
        <v>275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26">
        <v>1</v>
      </c>
      <c r="AB18" s="26">
        <v>1</v>
      </c>
      <c r="AC18" s="26">
        <v>50</v>
      </c>
    </row>
    <row r="19" spans="2:29" ht="16.5" customHeight="1" x14ac:dyDescent="0.2">
      <c r="B19" s="111" t="s">
        <v>9</v>
      </c>
      <c r="C19" s="32">
        <v>5</v>
      </c>
      <c r="D19" s="32">
        <v>8</v>
      </c>
      <c r="E19" s="32">
        <v>1178</v>
      </c>
      <c r="F19" s="17">
        <v>5</v>
      </c>
      <c r="G19" s="17">
        <v>548</v>
      </c>
      <c r="H19" s="17">
        <v>33</v>
      </c>
      <c r="I19" s="17">
        <v>5</v>
      </c>
      <c r="J19" s="17">
        <v>8</v>
      </c>
      <c r="K19" s="17">
        <v>1178</v>
      </c>
      <c r="L19" s="17">
        <v>5</v>
      </c>
      <c r="M19" s="17">
        <v>548</v>
      </c>
      <c r="N19" s="17">
        <v>33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</row>
    <row r="20" spans="2:29" ht="16.5" customHeight="1" x14ac:dyDescent="0.2">
      <c r="B20" s="111" t="s">
        <v>10</v>
      </c>
      <c r="C20" s="32">
        <v>5</v>
      </c>
      <c r="D20" s="32">
        <v>9</v>
      </c>
      <c r="E20" s="32">
        <v>1735</v>
      </c>
      <c r="F20" s="17">
        <v>3</v>
      </c>
      <c r="G20" s="17">
        <v>413</v>
      </c>
      <c r="H20" s="17">
        <v>14</v>
      </c>
      <c r="I20" s="17">
        <v>3</v>
      </c>
      <c r="J20" s="17">
        <v>6</v>
      </c>
      <c r="K20" s="17">
        <v>910</v>
      </c>
      <c r="L20" s="17">
        <v>3</v>
      </c>
      <c r="M20" s="17">
        <v>413</v>
      </c>
      <c r="N20" s="17">
        <v>14</v>
      </c>
      <c r="O20" s="26">
        <v>1</v>
      </c>
      <c r="P20" s="26">
        <v>1</v>
      </c>
      <c r="Q20" s="26">
        <v>50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1</v>
      </c>
      <c r="Y20" s="89">
        <v>2</v>
      </c>
      <c r="Z20" s="17">
        <v>775</v>
      </c>
      <c r="AA20" s="89">
        <v>0</v>
      </c>
      <c r="AB20" s="89">
        <v>0</v>
      </c>
      <c r="AC20" s="89">
        <v>0</v>
      </c>
    </row>
    <row r="21" spans="2:29" ht="16.5" customHeight="1" x14ac:dyDescent="0.2">
      <c r="B21" s="111" t="s">
        <v>11</v>
      </c>
      <c r="C21" s="89">
        <v>4</v>
      </c>
      <c r="D21" s="89">
        <v>5</v>
      </c>
      <c r="E21" s="89">
        <v>537</v>
      </c>
      <c r="F21" s="89">
        <v>6</v>
      </c>
      <c r="G21" s="89">
        <v>308</v>
      </c>
      <c r="H21" s="89">
        <v>23</v>
      </c>
      <c r="I21" s="89">
        <v>4</v>
      </c>
      <c r="J21" s="89">
        <v>5</v>
      </c>
      <c r="K21" s="89">
        <v>537</v>
      </c>
      <c r="L21" s="89">
        <v>6</v>
      </c>
      <c r="M21" s="89">
        <v>308</v>
      </c>
      <c r="N21" s="89">
        <v>23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8"/>
      <c r="O22" s="115"/>
      <c r="P22" s="115"/>
      <c r="Q22" s="115"/>
      <c r="R22" s="12"/>
      <c r="S22" s="12"/>
      <c r="T22" s="12"/>
      <c r="U22" s="12"/>
      <c r="V22" s="12"/>
      <c r="W22" s="12"/>
      <c r="X22" s="12"/>
      <c r="Y22" s="12"/>
      <c r="Z22" s="98"/>
      <c r="AA22" s="32"/>
      <c r="AB22" s="32"/>
      <c r="AC22" s="32"/>
    </row>
    <row r="23" spans="2:29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48"/>
      <c r="O23" s="149"/>
      <c r="P23" s="149"/>
      <c r="Q23" s="149"/>
      <c r="R23" s="135"/>
      <c r="S23" s="135"/>
      <c r="T23" s="135"/>
      <c r="U23" s="135"/>
      <c r="V23" s="135"/>
      <c r="W23" s="135"/>
      <c r="X23" s="135"/>
      <c r="Y23" s="135"/>
      <c r="Z23" s="148"/>
      <c r="AA23" s="144"/>
      <c r="AB23" s="144"/>
      <c r="AC23" s="144"/>
    </row>
    <row r="24" spans="2:29" ht="9" customHeight="1" x14ac:dyDescent="0.2">
      <c r="B24" s="12"/>
      <c r="C24" s="32"/>
      <c r="D24" s="32"/>
      <c r="E24" s="32"/>
      <c r="F24" s="32"/>
      <c r="G24" s="32"/>
      <c r="H24" s="32"/>
      <c r="I24" s="32"/>
      <c r="J24" s="32"/>
      <c r="K24" s="32"/>
      <c r="L24" s="17"/>
      <c r="M24" s="17"/>
      <c r="N24" s="17"/>
      <c r="O24" s="12"/>
      <c r="P24" s="12"/>
    </row>
    <row r="25" spans="2:29" ht="13.5" customHeight="1" x14ac:dyDescent="0.2">
      <c r="B25" s="79" t="s">
        <v>151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2"/>
      <c r="P25" s="12"/>
    </row>
    <row r="26" spans="2:29" ht="13.5" customHeight="1" x14ac:dyDescent="0.2">
      <c r="B26" s="116" t="s">
        <v>175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12"/>
      <c r="P26" s="12"/>
    </row>
    <row r="27" spans="2:29" ht="13.5" customHeight="1" x14ac:dyDescent="0.2">
      <c r="B27" s="79" t="s">
        <v>176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12"/>
      <c r="P27" s="12"/>
    </row>
    <row r="28" spans="2:29" ht="13.5" customHeight="1" x14ac:dyDescent="0.2">
      <c r="B28" s="106" t="s">
        <v>162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12"/>
      <c r="P28" s="12"/>
    </row>
    <row r="29" spans="2:29" ht="13.5" customHeight="1" x14ac:dyDescent="0.2">
      <c r="B29" s="106" t="s">
        <v>141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2:29" ht="13.5" customHeight="1" x14ac:dyDescent="0.2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2:29" ht="13.5" customHeight="1" x14ac:dyDescent="0.2">
      <c r="C31" s="22"/>
      <c r="D31" s="22"/>
      <c r="E31" s="22"/>
    </row>
    <row r="32" spans="2:29" ht="13.5" customHeight="1" x14ac:dyDescent="0.2">
      <c r="B32" s="110" t="s">
        <v>86</v>
      </c>
      <c r="C32" s="24"/>
      <c r="D32" s="24"/>
      <c r="E32" s="24"/>
    </row>
    <row r="33" spans="3:29" x14ac:dyDescent="0.2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</sheetData>
  <mergeCells count="34"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  <mergeCell ref="O7:Q7"/>
    <mergeCell ref="R7:T7"/>
    <mergeCell ref="S8:S9"/>
    <mergeCell ref="T8:T9"/>
    <mergeCell ref="P8:P9"/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5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129</v>
      </c>
      <c r="C3" s="173"/>
      <c r="D3" s="173"/>
      <c r="E3" s="173"/>
      <c r="F3" s="173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71" t="s">
        <v>166</v>
      </c>
      <c r="C5" s="171"/>
      <c r="D5" s="171"/>
      <c r="E5" s="171"/>
      <c r="F5" s="171"/>
    </row>
    <row r="6" spans="2:16" ht="15" customHeight="1" x14ac:dyDescent="0.2">
      <c r="B6" s="12"/>
      <c r="C6" s="12"/>
      <c r="D6" s="12"/>
      <c r="E6" s="12"/>
      <c r="F6" s="112" t="s">
        <v>87</v>
      </c>
      <c r="H6" s="110" t="s">
        <v>86</v>
      </c>
    </row>
    <row r="7" spans="2:16" s="16" customFormat="1" ht="39" customHeight="1" x14ac:dyDescent="0.2">
      <c r="B7" s="132"/>
      <c r="C7" s="133" t="s">
        <v>12</v>
      </c>
      <c r="D7" s="147" t="s">
        <v>91</v>
      </c>
      <c r="E7" s="147" t="s">
        <v>90</v>
      </c>
      <c r="F7" s="145" t="s">
        <v>92</v>
      </c>
    </row>
    <row r="8" spans="2:16" s="16" customFormat="1" ht="21" customHeight="1" x14ac:dyDescent="0.2">
      <c r="B8" s="71" t="s">
        <v>153</v>
      </c>
      <c r="C8" s="31">
        <f>D8+E8+F8</f>
        <v>124</v>
      </c>
      <c r="D8" s="31">
        <f>SUM(D9:D19)</f>
        <v>109</v>
      </c>
      <c r="E8" s="31">
        <f>SUM(E9:E19)</f>
        <v>11</v>
      </c>
      <c r="F8" s="31">
        <f>SUM(F9:F19)</f>
        <v>4</v>
      </c>
    </row>
    <row r="9" spans="2:16" ht="16.5" customHeight="1" x14ac:dyDescent="0.2">
      <c r="B9" s="111" t="s">
        <v>1</v>
      </c>
      <c r="C9" s="17">
        <f>D9+E9+F9</f>
        <v>34</v>
      </c>
      <c r="D9" s="17">
        <v>32</v>
      </c>
      <c r="E9" s="72">
        <v>1</v>
      </c>
      <c r="F9" s="72">
        <v>1</v>
      </c>
      <c r="H9" s="16"/>
    </row>
    <row r="10" spans="2:16" ht="16.5" customHeight="1" x14ac:dyDescent="0.2">
      <c r="B10" s="111" t="s">
        <v>2</v>
      </c>
      <c r="C10" s="17">
        <f t="shared" ref="C10:C18" si="0">D10+E10+F10</f>
        <v>7</v>
      </c>
      <c r="D10" s="17">
        <v>7</v>
      </c>
      <c r="E10" s="72">
        <v>0</v>
      </c>
      <c r="F10" s="89">
        <v>0</v>
      </c>
      <c r="H10" s="33"/>
    </row>
    <row r="11" spans="2:16" ht="16.5" customHeight="1" x14ac:dyDescent="0.2">
      <c r="B11" s="111" t="s">
        <v>3</v>
      </c>
      <c r="C11" s="17">
        <f t="shared" si="0"/>
        <v>27</v>
      </c>
      <c r="D11" s="17">
        <v>21</v>
      </c>
      <c r="E11" s="89">
        <v>3</v>
      </c>
      <c r="F11" s="89">
        <v>3</v>
      </c>
      <c r="H11" s="33"/>
    </row>
    <row r="12" spans="2:16" ht="16.5" customHeight="1" x14ac:dyDescent="0.2">
      <c r="B12" s="111" t="s">
        <v>4</v>
      </c>
      <c r="C12" s="17">
        <f t="shared" si="0"/>
        <v>8</v>
      </c>
      <c r="D12" s="17">
        <v>7</v>
      </c>
      <c r="E12" s="89">
        <v>1</v>
      </c>
      <c r="F12" s="72">
        <v>0</v>
      </c>
      <c r="H12" s="33"/>
    </row>
    <row r="13" spans="2:16" ht="16.5" customHeight="1" x14ac:dyDescent="0.2">
      <c r="B13" s="111" t="s">
        <v>5</v>
      </c>
      <c r="C13" s="17">
        <f t="shared" si="0"/>
        <v>13</v>
      </c>
      <c r="D13" s="17">
        <v>11</v>
      </c>
      <c r="E13" s="72">
        <v>2</v>
      </c>
      <c r="F13" s="72">
        <v>0</v>
      </c>
      <c r="H13" s="33"/>
    </row>
    <row r="14" spans="2:16" ht="16.5" customHeight="1" x14ac:dyDescent="0.2">
      <c r="B14" s="111" t="s">
        <v>6</v>
      </c>
      <c r="C14" s="72">
        <v>0</v>
      </c>
      <c r="D14" s="72">
        <v>1</v>
      </c>
      <c r="E14" s="72">
        <v>0</v>
      </c>
      <c r="F14" s="72">
        <v>0</v>
      </c>
      <c r="H14" s="33"/>
    </row>
    <row r="15" spans="2:16" ht="16.5" customHeight="1" x14ac:dyDescent="0.2">
      <c r="B15" s="111" t="s">
        <v>7</v>
      </c>
      <c r="C15" s="17">
        <f t="shared" si="0"/>
        <v>9</v>
      </c>
      <c r="D15" s="17">
        <v>8</v>
      </c>
      <c r="E15" s="72">
        <v>1</v>
      </c>
      <c r="F15" s="72">
        <v>0</v>
      </c>
      <c r="H15" s="33"/>
    </row>
    <row r="16" spans="2:16" ht="16.5" customHeight="1" x14ac:dyDescent="0.2">
      <c r="B16" s="111" t="s">
        <v>8</v>
      </c>
      <c r="C16" s="17">
        <f t="shared" si="0"/>
        <v>13</v>
      </c>
      <c r="D16" s="17">
        <v>12</v>
      </c>
      <c r="E16" s="32">
        <v>1</v>
      </c>
      <c r="F16" s="72">
        <v>0</v>
      </c>
      <c r="H16" s="33"/>
    </row>
    <row r="17" spans="2:8" ht="16.5" customHeight="1" x14ac:dyDescent="0.2">
      <c r="B17" s="111" t="s">
        <v>9</v>
      </c>
      <c r="C17" s="17">
        <f t="shared" si="0"/>
        <v>5</v>
      </c>
      <c r="D17" s="17">
        <v>5</v>
      </c>
      <c r="E17" s="72">
        <v>0</v>
      </c>
      <c r="F17" s="72">
        <v>0</v>
      </c>
      <c r="H17" s="33"/>
    </row>
    <row r="18" spans="2:8" ht="16.5" customHeight="1" x14ac:dyDescent="0.2">
      <c r="B18" s="111" t="s">
        <v>10</v>
      </c>
      <c r="C18" s="17">
        <f t="shared" si="0"/>
        <v>3</v>
      </c>
      <c r="D18" s="17">
        <v>3</v>
      </c>
      <c r="E18" s="72">
        <v>0</v>
      </c>
      <c r="F18" s="72">
        <v>0</v>
      </c>
      <c r="H18" s="33"/>
    </row>
    <row r="19" spans="2:8" ht="16.5" customHeight="1" x14ac:dyDescent="0.2">
      <c r="B19" s="111" t="s">
        <v>11</v>
      </c>
      <c r="C19" s="72">
        <v>0</v>
      </c>
      <c r="D19" s="72">
        <v>2</v>
      </c>
      <c r="E19" s="72">
        <v>2</v>
      </c>
      <c r="F19" s="72">
        <v>0</v>
      </c>
      <c r="H19" s="33"/>
    </row>
    <row r="20" spans="2:8" ht="9" customHeight="1" x14ac:dyDescent="0.2">
      <c r="B20" s="12"/>
      <c r="C20" s="17"/>
      <c r="D20" s="17"/>
      <c r="E20" s="17"/>
      <c r="F20" s="17"/>
      <c r="H20" s="33"/>
    </row>
    <row r="21" spans="2:8" ht="3" customHeight="1" x14ac:dyDescent="0.2">
      <c r="B21" s="135"/>
      <c r="C21" s="150"/>
      <c r="D21" s="150"/>
      <c r="E21" s="150"/>
      <c r="F21" s="150"/>
      <c r="H21" s="33"/>
    </row>
    <row r="22" spans="2:8" ht="9" customHeight="1" x14ac:dyDescent="0.2">
      <c r="B22" s="12"/>
      <c r="C22" s="17"/>
      <c r="D22" s="17"/>
      <c r="E22" s="17"/>
      <c r="F22" s="17"/>
    </row>
    <row r="23" spans="2:8" ht="13.5" customHeight="1" x14ac:dyDescent="0.2">
      <c r="B23" s="190" t="s">
        <v>167</v>
      </c>
      <c r="C23" s="190"/>
      <c r="D23" s="190"/>
      <c r="E23" s="190"/>
      <c r="F23" s="190"/>
    </row>
    <row r="24" spans="2:8" ht="13.5" customHeight="1" x14ac:dyDescent="0.2">
      <c r="B24" s="190" t="s">
        <v>173</v>
      </c>
      <c r="C24" s="190"/>
      <c r="D24" s="190"/>
      <c r="E24" s="190"/>
      <c r="F24" s="190"/>
    </row>
    <row r="25" spans="2:8" ht="13.5" customHeight="1" x14ac:dyDescent="0.2">
      <c r="B25" s="190" t="s">
        <v>174</v>
      </c>
      <c r="C25" s="190"/>
      <c r="D25" s="190"/>
      <c r="E25" s="190"/>
      <c r="F25" s="190"/>
    </row>
    <row r="26" spans="2:8" ht="13.5" customHeight="1" x14ac:dyDescent="0.2">
      <c r="B26" s="106" t="s">
        <v>168</v>
      </c>
      <c r="C26" s="79"/>
      <c r="D26" s="79"/>
      <c r="E26" s="79"/>
      <c r="F26" s="79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2"/>
  <sheetViews>
    <sheetView showGridLines="0" workbookViewId="0">
      <pane xSplit="2" topLeftCell="C1" activePane="topRight" state="frozen"/>
      <selection activeCell="B5" sqref="B5:S5"/>
      <selection pane="topRight" activeCell="B5" sqref="B5:P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7" width="10.7109375" style="14" customWidth="1"/>
    <col min="28" max="28" width="6.7109375" style="14" customWidth="1"/>
    <col min="29" max="29" width="9.28515625" style="14" customWidth="1"/>
    <col min="30" max="16384" width="9.140625" style="14"/>
  </cols>
  <sheetData>
    <row r="1" spans="2:29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</row>
    <row r="2" spans="2:29" s="124" customFormat="1" ht="15" customHeight="1" x14ac:dyDescent="0.2"/>
    <row r="3" spans="2:29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4" spans="2:29" s="124" customFormat="1" ht="15" customHeight="1" x14ac:dyDescent="0.2"/>
    <row r="5" spans="2:29" ht="15" customHeight="1" x14ac:dyDescent="0.2">
      <c r="B5" s="171" t="s">
        <v>170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2:29" ht="15" customHeight="1" x14ac:dyDescent="0.2">
      <c r="L6" s="34" t="s">
        <v>58</v>
      </c>
      <c r="AA6" s="34"/>
      <c r="AC6" s="64"/>
    </row>
    <row r="7" spans="2:29" s="16" customFormat="1" ht="21" customHeight="1" x14ac:dyDescent="0.2">
      <c r="B7" s="175"/>
      <c r="C7" s="176" t="s">
        <v>12</v>
      </c>
      <c r="D7" s="176"/>
      <c r="E7" s="176"/>
      <c r="F7" s="176"/>
      <c r="G7" s="176"/>
      <c r="H7" s="176" t="s">
        <v>24</v>
      </c>
      <c r="I7" s="176"/>
      <c r="J7" s="176"/>
      <c r="K7" s="176"/>
      <c r="L7" s="176"/>
      <c r="M7" s="176" t="s">
        <v>25</v>
      </c>
      <c r="N7" s="176"/>
      <c r="O7" s="176"/>
      <c r="P7" s="176"/>
      <c r="Q7" s="176"/>
      <c r="R7" s="194" t="s">
        <v>26</v>
      </c>
      <c r="S7" s="176"/>
      <c r="T7" s="176"/>
      <c r="U7" s="176"/>
      <c r="V7" s="176"/>
      <c r="W7" s="176" t="s">
        <v>27</v>
      </c>
      <c r="X7" s="176"/>
      <c r="Y7" s="176"/>
      <c r="Z7" s="176"/>
      <c r="AA7" s="177"/>
    </row>
    <row r="8" spans="2:29" s="16" customFormat="1" ht="21" customHeight="1" x14ac:dyDescent="0.2">
      <c r="B8" s="175"/>
      <c r="C8" s="187" t="s">
        <v>14</v>
      </c>
      <c r="D8" s="187" t="s">
        <v>160</v>
      </c>
      <c r="E8" s="176" t="s">
        <v>16</v>
      </c>
      <c r="F8" s="176"/>
      <c r="G8" s="176"/>
      <c r="H8" s="187" t="s">
        <v>14</v>
      </c>
      <c r="I8" s="187" t="s">
        <v>160</v>
      </c>
      <c r="J8" s="176" t="s">
        <v>16</v>
      </c>
      <c r="K8" s="176"/>
      <c r="L8" s="176"/>
      <c r="M8" s="187" t="s">
        <v>14</v>
      </c>
      <c r="N8" s="187" t="s">
        <v>160</v>
      </c>
      <c r="O8" s="176" t="s">
        <v>16</v>
      </c>
      <c r="P8" s="176"/>
      <c r="Q8" s="176"/>
      <c r="R8" s="187" t="s">
        <v>14</v>
      </c>
      <c r="S8" s="187" t="s">
        <v>160</v>
      </c>
      <c r="T8" s="176" t="s">
        <v>16</v>
      </c>
      <c r="U8" s="176"/>
      <c r="V8" s="176"/>
      <c r="W8" s="187" t="s">
        <v>14</v>
      </c>
      <c r="X8" s="187" t="s">
        <v>160</v>
      </c>
      <c r="Y8" s="176" t="s">
        <v>16</v>
      </c>
      <c r="Z8" s="176"/>
      <c r="AA8" s="177"/>
    </row>
    <row r="9" spans="2:29" s="16" customFormat="1" ht="39" customHeight="1" x14ac:dyDescent="0.2">
      <c r="B9" s="175"/>
      <c r="C9" s="187"/>
      <c r="D9" s="187"/>
      <c r="E9" s="147" t="s">
        <v>17</v>
      </c>
      <c r="F9" s="147" t="s">
        <v>161</v>
      </c>
      <c r="G9" s="147" t="s">
        <v>18</v>
      </c>
      <c r="H9" s="187"/>
      <c r="I9" s="187"/>
      <c r="J9" s="147" t="s">
        <v>17</v>
      </c>
      <c r="K9" s="147" t="s">
        <v>161</v>
      </c>
      <c r="L9" s="147" t="s">
        <v>18</v>
      </c>
      <c r="M9" s="187"/>
      <c r="N9" s="187"/>
      <c r="O9" s="147" t="s">
        <v>17</v>
      </c>
      <c r="P9" s="147" t="s">
        <v>161</v>
      </c>
      <c r="Q9" s="147" t="s">
        <v>18</v>
      </c>
      <c r="R9" s="187"/>
      <c r="S9" s="187"/>
      <c r="T9" s="147" t="s">
        <v>17</v>
      </c>
      <c r="U9" s="147" t="s">
        <v>161</v>
      </c>
      <c r="V9" s="147" t="s">
        <v>18</v>
      </c>
      <c r="W9" s="187"/>
      <c r="X9" s="187"/>
      <c r="Y9" s="147" t="s">
        <v>17</v>
      </c>
      <c r="Z9" s="147" t="s">
        <v>161</v>
      </c>
      <c r="AA9" s="145" t="s">
        <v>18</v>
      </c>
    </row>
    <row r="10" spans="2:29" s="16" customFormat="1" ht="21" customHeight="1" x14ac:dyDescent="0.2">
      <c r="B10" s="71" t="s">
        <v>153</v>
      </c>
      <c r="C10" s="31">
        <f>SUM(C11:C21)</f>
        <v>124</v>
      </c>
      <c r="D10" s="31">
        <f>SUM(D11:D21)</f>
        <v>43749</v>
      </c>
      <c r="E10" s="31">
        <f t="shared" ref="E10:H10" si="0">SUM(E11:E21)</f>
        <v>201</v>
      </c>
      <c r="F10" s="31">
        <f t="shared" si="0"/>
        <v>16683</v>
      </c>
      <c r="G10" s="31">
        <f t="shared" si="0"/>
        <v>928</v>
      </c>
      <c r="H10" s="31">
        <f t="shared" si="0"/>
        <v>123</v>
      </c>
      <c r="I10" s="31">
        <f>SUM(I11:I21)</f>
        <v>36348</v>
      </c>
      <c r="J10" s="31">
        <f>SUM(J11:J21)</f>
        <v>175</v>
      </c>
      <c r="K10" s="31">
        <f>SUM(K11:K21)</f>
        <v>14429</v>
      </c>
      <c r="L10" s="31">
        <f>SUM(L11:L21)</f>
        <v>818</v>
      </c>
      <c r="M10" s="31">
        <f t="shared" ref="M10:Q10" si="1">SUM(M11:M21)</f>
        <v>1</v>
      </c>
      <c r="N10" s="31">
        <f t="shared" si="1"/>
        <v>7401</v>
      </c>
      <c r="O10" s="31">
        <f t="shared" si="1"/>
        <v>26</v>
      </c>
      <c r="P10" s="31">
        <f t="shared" si="1"/>
        <v>2254</v>
      </c>
      <c r="Q10" s="31">
        <f t="shared" si="1"/>
        <v>110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</row>
    <row r="11" spans="2:29" ht="16.5" customHeight="1" x14ac:dyDescent="0.2">
      <c r="B11" s="111" t="s">
        <v>1</v>
      </c>
      <c r="C11" s="17">
        <f>H11+M11+W11</f>
        <v>34</v>
      </c>
      <c r="D11" s="17">
        <f t="shared" ref="D11:G11" si="2">I11+N11+X11</f>
        <v>6664</v>
      </c>
      <c r="E11" s="17">
        <f t="shared" si="2"/>
        <v>39</v>
      </c>
      <c r="F11" s="17">
        <f t="shared" si="2"/>
        <v>2990</v>
      </c>
      <c r="G11" s="17">
        <f t="shared" si="2"/>
        <v>170</v>
      </c>
      <c r="H11" s="17">
        <v>34</v>
      </c>
      <c r="I11" s="17">
        <v>6664</v>
      </c>
      <c r="J11" s="17">
        <v>39</v>
      </c>
      <c r="K11" s="17">
        <v>2990</v>
      </c>
      <c r="L11" s="17">
        <v>170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</row>
    <row r="12" spans="2:29" ht="16.5" customHeight="1" x14ac:dyDescent="0.2">
      <c r="B12" s="111" t="s">
        <v>2</v>
      </c>
      <c r="C12" s="17">
        <f t="shared" ref="C12:C21" si="3">H12+M12+W12</f>
        <v>7</v>
      </c>
      <c r="D12" s="17">
        <f t="shared" ref="D12:D21" si="4">I12+N12+X12</f>
        <v>1914</v>
      </c>
      <c r="E12" s="17">
        <f t="shared" ref="E12:E21" si="5">J12+O12+Y12</f>
        <v>7</v>
      </c>
      <c r="F12" s="17">
        <f t="shared" ref="F12:F21" si="6">K12+P12+Z12</f>
        <v>550</v>
      </c>
      <c r="G12" s="17">
        <f t="shared" ref="G12:G21" si="7">L12+Q12+AA12</f>
        <v>32</v>
      </c>
      <c r="H12" s="17">
        <v>7</v>
      </c>
      <c r="I12" s="17">
        <v>1914</v>
      </c>
      <c r="J12" s="18">
        <v>7</v>
      </c>
      <c r="K12" s="17">
        <v>550</v>
      </c>
      <c r="L12" s="17">
        <v>32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</row>
    <row r="13" spans="2:29" ht="16.5" customHeight="1" x14ac:dyDescent="0.2">
      <c r="B13" s="111" t="s">
        <v>3</v>
      </c>
      <c r="C13" s="17">
        <f t="shared" si="3"/>
        <v>27</v>
      </c>
      <c r="D13" s="17">
        <f t="shared" si="4"/>
        <v>22815</v>
      </c>
      <c r="E13" s="17">
        <f t="shared" si="5"/>
        <v>92</v>
      </c>
      <c r="F13" s="17">
        <f t="shared" si="6"/>
        <v>7714</v>
      </c>
      <c r="G13" s="17">
        <f t="shared" si="7"/>
        <v>415</v>
      </c>
      <c r="H13" s="17">
        <v>26</v>
      </c>
      <c r="I13" s="17">
        <v>15414</v>
      </c>
      <c r="J13" s="17">
        <v>66</v>
      </c>
      <c r="K13" s="17">
        <v>5460</v>
      </c>
      <c r="L13" s="17">
        <v>305</v>
      </c>
      <c r="M13" s="72">
        <v>1</v>
      </c>
      <c r="N13" s="17">
        <v>7401</v>
      </c>
      <c r="O13" s="17">
        <v>26</v>
      </c>
      <c r="P13" s="17">
        <v>2254</v>
      </c>
      <c r="Q13" s="72">
        <v>110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</row>
    <row r="14" spans="2:29" ht="16.5" customHeight="1" x14ac:dyDescent="0.2">
      <c r="B14" s="111" t="s">
        <v>4</v>
      </c>
      <c r="C14" s="17">
        <f t="shared" si="3"/>
        <v>8</v>
      </c>
      <c r="D14" s="17">
        <f t="shared" si="4"/>
        <v>1856</v>
      </c>
      <c r="E14" s="17">
        <f t="shared" si="5"/>
        <v>9</v>
      </c>
      <c r="F14" s="17">
        <f t="shared" si="6"/>
        <v>748</v>
      </c>
      <c r="G14" s="17">
        <f t="shared" si="7"/>
        <v>43</v>
      </c>
      <c r="H14" s="17">
        <v>8</v>
      </c>
      <c r="I14" s="17">
        <v>1856</v>
      </c>
      <c r="J14" s="17">
        <v>9</v>
      </c>
      <c r="K14" s="17">
        <v>748</v>
      </c>
      <c r="L14" s="17">
        <v>43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</row>
    <row r="15" spans="2:29" ht="16.5" customHeight="1" x14ac:dyDescent="0.2">
      <c r="B15" s="111" t="s">
        <v>5</v>
      </c>
      <c r="C15" s="17">
        <f t="shared" si="3"/>
        <v>13</v>
      </c>
      <c r="D15" s="17">
        <f t="shared" si="4"/>
        <v>3329</v>
      </c>
      <c r="E15" s="17">
        <f t="shared" si="5"/>
        <v>15</v>
      </c>
      <c r="F15" s="17">
        <f t="shared" si="6"/>
        <v>1307</v>
      </c>
      <c r="G15" s="17">
        <f t="shared" si="7"/>
        <v>80</v>
      </c>
      <c r="H15" s="17">
        <v>13</v>
      </c>
      <c r="I15" s="17">
        <v>3329</v>
      </c>
      <c r="J15" s="17">
        <v>15</v>
      </c>
      <c r="K15" s="17">
        <v>1307</v>
      </c>
      <c r="L15" s="17">
        <v>80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</row>
    <row r="16" spans="2:29" ht="16.5" customHeight="1" x14ac:dyDescent="0.2">
      <c r="B16" s="111" t="s">
        <v>6</v>
      </c>
      <c r="C16" s="17">
        <f t="shared" si="3"/>
        <v>1</v>
      </c>
      <c r="D16" s="17">
        <f t="shared" si="4"/>
        <v>297</v>
      </c>
      <c r="E16" s="17">
        <f t="shared" si="5"/>
        <v>1</v>
      </c>
      <c r="F16" s="17">
        <f t="shared" si="6"/>
        <v>118</v>
      </c>
      <c r="G16" s="17">
        <f t="shared" si="7"/>
        <v>5</v>
      </c>
      <c r="H16" s="72">
        <v>1</v>
      </c>
      <c r="I16" s="72">
        <v>297</v>
      </c>
      <c r="J16" s="72">
        <v>1</v>
      </c>
      <c r="K16" s="72">
        <v>118</v>
      </c>
      <c r="L16" s="72">
        <v>5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</row>
    <row r="17" spans="2:28" ht="16.5" customHeight="1" x14ac:dyDescent="0.2">
      <c r="B17" s="111" t="s">
        <v>7</v>
      </c>
      <c r="C17" s="17">
        <f t="shared" si="3"/>
        <v>9</v>
      </c>
      <c r="D17" s="17">
        <f t="shared" si="4"/>
        <v>1457</v>
      </c>
      <c r="E17" s="17">
        <f t="shared" si="5"/>
        <v>10</v>
      </c>
      <c r="F17" s="17">
        <f t="shared" si="6"/>
        <v>694</v>
      </c>
      <c r="G17" s="17">
        <f t="shared" si="7"/>
        <v>42</v>
      </c>
      <c r="H17" s="17">
        <v>9</v>
      </c>
      <c r="I17" s="17">
        <v>1457</v>
      </c>
      <c r="J17" s="17">
        <v>10</v>
      </c>
      <c r="K17" s="17">
        <v>694</v>
      </c>
      <c r="L17" s="17">
        <v>42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</row>
    <row r="18" spans="2:28" ht="16.5" customHeight="1" x14ac:dyDescent="0.2">
      <c r="B18" s="111" t="s">
        <v>8</v>
      </c>
      <c r="C18" s="17">
        <f t="shared" si="3"/>
        <v>13</v>
      </c>
      <c r="D18" s="17">
        <f t="shared" si="4"/>
        <v>2792</v>
      </c>
      <c r="E18" s="17">
        <f t="shared" si="5"/>
        <v>14</v>
      </c>
      <c r="F18" s="17">
        <f t="shared" si="6"/>
        <v>1293</v>
      </c>
      <c r="G18" s="17">
        <f t="shared" si="7"/>
        <v>71</v>
      </c>
      <c r="H18" s="17">
        <v>13</v>
      </c>
      <c r="I18" s="17">
        <v>2792</v>
      </c>
      <c r="J18" s="17">
        <v>14</v>
      </c>
      <c r="K18" s="17">
        <v>1293</v>
      </c>
      <c r="L18" s="17">
        <v>71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</row>
    <row r="19" spans="2:28" ht="16.5" customHeight="1" x14ac:dyDescent="0.2">
      <c r="B19" s="111" t="s">
        <v>9</v>
      </c>
      <c r="C19" s="17">
        <f t="shared" si="3"/>
        <v>5</v>
      </c>
      <c r="D19" s="17">
        <f t="shared" si="4"/>
        <v>1178</v>
      </c>
      <c r="E19" s="17">
        <f t="shared" si="5"/>
        <v>5</v>
      </c>
      <c r="F19" s="17">
        <f t="shared" si="6"/>
        <v>548</v>
      </c>
      <c r="G19" s="17">
        <f t="shared" si="7"/>
        <v>33</v>
      </c>
      <c r="H19" s="17">
        <v>5</v>
      </c>
      <c r="I19" s="17">
        <v>1178</v>
      </c>
      <c r="J19" s="17">
        <v>5</v>
      </c>
      <c r="K19" s="17">
        <v>548</v>
      </c>
      <c r="L19" s="17">
        <v>33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</row>
    <row r="20" spans="2:28" ht="16.5" customHeight="1" x14ac:dyDescent="0.2">
      <c r="B20" s="111" t="s">
        <v>10</v>
      </c>
      <c r="C20" s="17">
        <f t="shared" si="3"/>
        <v>3</v>
      </c>
      <c r="D20" s="17">
        <f t="shared" si="4"/>
        <v>910</v>
      </c>
      <c r="E20" s="17">
        <f t="shared" si="5"/>
        <v>3</v>
      </c>
      <c r="F20" s="17">
        <f t="shared" si="6"/>
        <v>413</v>
      </c>
      <c r="G20" s="17">
        <f t="shared" si="7"/>
        <v>14</v>
      </c>
      <c r="H20" s="17">
        <v>3</v>
      </c>
      <c r="I20" s="17">
        <v>910</v>
      </c>
      <c r="J20" s="17">
        <v>3</v>
      </c>
      <c r="K20" s="17">
        <v>413</v>
      </c>
      <c r="L20" s="17">
        <v>14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</row>
    <row r="21" spans="2:28" ht="16.5" customHeight="1" x14ac:dyDescent="0.2">
      <c r="B21" s="111" t="s">
        <v>11</v>
      </c>
      <c r="C21" s="17">
        <f t="shared" si="3"/>
        <v>4</v>
      </c>
      <c r="D21" s="17">
        <f t="shared" si="4"/>
        <v>537</v>
      </c>
      <c r="E21" s="17">
        <f t="shared" si="5"/>
        <v>6</v>
      </c>
      <c r="F21" s="17">
        <f t="shared" si="6"/>
        <v>308</v>
      </c>
      <c r="G21" s="17">
        <f t="shared" si="7"/>
        <v>23</v>
      </c>
      <c r="H21" s="72">
        <v>4</v>
      </c>
      <c r="I21" s="72">
        <v>537</v>
      </c>
      <c r="J21" s="72">
        <v>6</v>
      </c>
      <c r="K21" s="72">
        <v>308</v>
      </c>
      <c r="L21" s="72">
        <v>23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</row>
    <row r="22" spans="2:28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98"/>
      <c r="M22" s="12"/>
      <c r="N22" s="12"/>
      <c r="O22" s="12"/>
      <c r="P22" s="12"/>
      <c r="Q22" s="12"/>
      <c r="R22" s="12"/>
      <c r="S22" s="12"/>
      <c r="T22" s="12"/>
      <c r="U22" s="12"/>
      <c r="V22" s="98"/>
      <c r="W22" s="32"/>
      <c r="X22" s="32"/>
      <c r="Y22" s="32"/>
      <c r="Z22" s="32"/>
      <c r="AA22" s="32"/>
    </row>
    <row r="23" spans="2:28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48"/>
      <c r="M23" s="135"/>
      <c r="N23" s="135"/>
      <c r="O23" s="135"/>
      <c r="P23" s="135"/>
      <c r="Q23" s="135"/>
      <c r="R23" s="135"/>
      <c r="S23" s="135"/>
      <c r="T23" s="135"/>
      <c r="U23" s="135"/>
      <c r="V23" s="148"/>
      <c r="W23" s="144"/>
      <c r="X23" s="144"/>
      <c r="Y23" s="144"/>
      <c r="Z23" s="144"/>
      <c r="AA23" s="144"/>
    </row>
    <row r="24" spans="2:28" ht="9" customHeight="1" x14ac:dyDescent="0.2">
      <c r="B24" s="12"/>
      <c r="C24" s="32"/>
      <c r="D24" s="32"/>
      <c r="E24" s="32"/>
      <c r="F24" s="32"/>
      <c r="G24" s="32"/>
      <c r="H24" s="17"/>
      <c r="I24" s="17"/>
      <c r="J24" s="17"/>
      <c r="K24" s="17"/>
      <c r="L24" s="17"/>
    </row>
    <row r="25" spans="2:28" ht="12.75" customHeight="1" x14ac:dyDescent="0.2">
      <c r="B25" s="172" t="s">
        <v>167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2:28" ht="13.5" customHeight="1" x14ac:dyDescent="0.2">
      <c r="B26" s="172" t="s">
        <v>138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</row>
    <row r="27" spans="2:28" ht="13.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8" s="54" customFormat="1" ht="13.5" customHeight="1" x14ac:dyDescent="0.2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8" ht="13.5" customHeight="1" x14ac:dyDescent="0.2">
      <c r="B29" s="110" t="s">
        <v>86</v>
      </c>
      <c r="C29" s="24"/>
      <c r="D29" s="24"/>
      <c r="E29" s="24"/>
      <c r="F29" s="24"/>
      <c r="G29" s="24"/>
    </row>
    <row r="30" spans="2:28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2:28" x14ac:dyDescent="0.2">
      <c r="C31" s="24"/>
      <c r="D31" s="24"/>
      <c r="E31" s="24"/>
      <c r="F31" s="24"/>
      <c r="G31" s="24"/>
    </row>
    <row r="32" spans="2:28" x14ac:dyDescent="0.2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</row>
  </sheetData>
  <mergeCells count="26"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showGridLines="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9" style="14" customWidth="1"/>
    <col min="20" max="16384" width="9.140625" style="14"/>
  </cols>
  <sheetData>
    <row r="1" spans="2:19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2:19" s="124" customFormat="1" ht="15" customHeight="1" x14ac:dyDescent="0.2"/>
    <row r="3" spans="2:19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2:19" s="124" customFormat="1" ht="15" customHeight="1" x14ac:dyDescent="0.2"/>
    <row r="5" spans="2:19" ht="15" customHeight="1" x14ac:dyDescent="0.2">
      <c r="B5" s="171" t="s">
        <v>171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2:19" ht="15" customHeight="1" x14ac:dyDescent="0.2">
      <c r="H6" s="15"/>
      <c r="K6" s="34" t="s">
        <v>58</v>
      </c>
      <c r="Q6" s="34" t="s">
        <v>87</v>
      </c>
      <c r="S6" s="64"/>
    </row>
    <row r="7" spans="2:19" s="16" customFormat="1" ht="21" customHeight="1" x14ac:dyDescent="0.2">
      <c r="B7" s="175"/>
      <c r="C7" s="176" t="s">
        <v>12</v>
      </c>
      <c r="D7" s="176"/>
      <c r="E7" s="176"/>
      <c r="F7" s="176" t="s">
        <v>28</v>
      </c>
      <c r="G7" s="176"/>
      <c r="H7" s="176"/>
      <c r="I7" s="176" t="s">
        <v>29</v>
      </c>
      <c r="J7" s="176"/>
      <c r="K7" s="176"/>
      <c r="L7" s="176" t="s">
        <v>30</v>
      </c>
      <c r="M7" s="176"/>
      <c r="N7" s="176"/>
      <c r="O7" s="176" t="s">
        <v>31</v>
      </c>
      <c r="P7" s="176"/>
      <c r="Q7" s="177"/>
    </row>
    <row r="8" spans="2:19" s="16" customFormat="1" ht="21" customHeight="1" x14ac:dyDescent="0.2">
      <c r="B8" s="175"/>
      <c r="C8" s="187" t="s">
        <v>0</v>
      </c>
      <c r="D8" s="176" t="s">
        <v>13</v>
      </c>
      <c r="E8" s="176"/>
      <c r="F8" s="187" t="s">
        <v>0</v>
      </c>
      <c r="G8" s="176" t="s">
        <v>13</v>
      </c>
      <c r="H8" s="176"/>
      <c r="I8" s="187" t="s">
        <v>0</v>
      </c>
      <c r="J8" s="176" t="s">
        <v>13</v>
      </c>
      <c r="K8" s="176"/>
      <c r="L8" s="187" t="s">
        <v>0</v>
      </c>
      <c r="M8" s="176" t="s">
        <v>13</v>
      </c>
      <c r="N8" s="176"/>
      <c r="O8" s="187" t="s">
        <v>0</v>
      </c>
      <c r="P8" s="176" t="s">
        <v>13</v>
      </c>
      <c r="Q8" s="177"/>
    </row>
    <row r="9" spans="2:19" s="16" customFormat="1" ht="21" customHeight="1" x14ac:dyDescent="0.2">
      <c r="B9" s="175"/>
      <c r="C9" s="187"/>
      <c r="D9" s="147" t="s">
        <v>0</v>
      </c>
      <c r="E9" s="147" t="s">
        <v>16</v>
      </c>
      <c r="F9" s="187"/>
      <c r="G9" s="147" t="s">
        <v>0</v>
      </c>
      <c r="H9" s="147" t="s">
        <v>16</v>
      </c>
      <c r="I9" s="187"/>
      <c r="J9" s="147" t="s">
        <v>0</v>
      </c>
      <c r="K9" s="147" t="s">
        <v>16</v>
      </c>
      <c r="L9" s="187"/>
      <c r="M9" s="147" t="s">
        <v>0</v>
      </c>
      <c r="N9" s="147" t="s">
        <v>16</v>
      </c>
      <c r="O9" s="187"/>
      <c r="P9" s="147" t="s">
        <v>0</v>
      </c>
      <c r="Q9" s="145" t="s">
        <v>16</v>
      </c>
    </row>
    <row r="10" spans="2:19" s="16" customFormat="1" ht="21" customHeight="1" x14ac:dyDescent="0.2">
      <c r="B10" s="71" t="s">
        <v>153</v>
      </c>
      <c r="C10" s="31">
        <f>SUM(C11:C21)</f>
        <v>147</v>
      </c>
      <c r="D10" s="31">
        <f t="shared" ref="D10:Q10" si="0">SUM(D11:D21)</f>
        <v>124</v>
      </c>
      <c r="E10" s="31">
        <f t="shared" si="0"/>
        <v>201</v>
      </c>
      <c r="F10" s="31">
        <f>SUM(F11:F21)</f>
        <v>75</v>
      </c>
      <c r="G10" s="31">
        <f>SUM(G11:G21)</f>
        <v>58</v>
      </c>
      <c r="H10" s="31">
        <f t="shared" si="0"/>
        <v>66</v>
      </c>
      <c r="I10" s="90">
        <v>0</v>
      </c>
      <c r="J10" s="90">
        <v>0</v>
      </c>
      <c r="K10" s="90">
        <v>0</v>
      </c>
      <c r="L10" s="31">
        <f t="shared" si="0"/>
        <v>8</v>
      </c>
      <c r="M10" s="31">
        <f t="shared" si="0"/>
        <v>8</v>
      </c>
      <c r="N10" s="31">
        <f t="shared" si="0"/>
        <v>10</v>
      </c>
      <c r="O10" s="31">
        <f t="shared" si="0"/>
        <v>64</v>
      </c>
      <c r="P10" s="31">
        <f t="shared" si="0"/>
        <v>58</v>
      </c>
      <c r="Q10" s="31">
        <f t="shared" si="0"/>
        <v>125</v>
      </c>
    </row>
    <row r="11" spans="2:19" ht="16.5" customHeight="1" x14ac:dyDescent="0.2">
      <c r="B11" s="111" t="s">
        <v>1</v>
      </c>
      <c r="C11" s="32">
        <f>SUM(F11,I11,L11,O11)</f>
        <v>34</v>
      </c>
      <c r="D11" s="32">
        <f>SUM(G11,J11,M11,P11)</f>
        <v>34</v>
      </c>
      <c r="E11" s="32">
        <f>SUM(H11,K11,N11,Q11)</f>
        <v>39</v>
      </c>
      <c r="F11" s="17">
        <v>13</v>
      </c>
      <c r="G11" s="17">
        <v>13</v>
      </c>
      <c r="H11" s="32">
        <v>17</v>
      </c>
      <c r="I11" s="14">
        <v>0</v>
      </c>
      <c r="J11" s="14">
        <v>0</v>
      </c>
      <c r="K11" s="14">
        <v>0</v>
      </c>
      <c r="L11" s="89">
        <v>3</v>
      </c>
      <c r="M11" s="14">
        <v>3</v>
      </c>
      <c r="N11" s="14">
        <v>3</v>
      </c>
      <c r="O11" s="26">
        <v>18</v>
      </c>
      <c r="P11" s="26">
        <v>18</v>
      </c>
      <c r="Q11" s="26">
        <v>19</v>
      </c>
    </row>
    <row r="12" spans="2:19" ht="16.5" customHeight="1" x14ac:dyDescent="0.2">
      <c r="B12" s="111" t="s">
        <v>2</v>
      </c>
      <c r="C12" s="32">
        <f t="shared" ref="C12:C22" si="1">SUM(F12,I12,L12,O12)</f>
        <v>9</v>
      </c>
      <c r="D12" s="32">
        <f t="shared" ref="D12:D21" si="2">SUM(G12,J12,M12,P12)</f>
        <v>7</v>
      </c>
      <c r="E12" s="32">
        <f t="shared" ref="E12:E21" si="3">SUM(H12,K12,N12,Q12)</f>
        <v>7</v>
      </c>
      <c r="F12" s="17">
        <v>7</v>
      </c>
      <c r="G12" s="17">
        <v>5</v>
      </c>
      <c r="H12" s="32">
        <v>5</v>
      </c>
      <c r="I12" s="14">
        <v>0</v>
      </c>
      <c r="J12" s="14">
        <v>0</v>
      </c>
      <c r="K12" s="14">
        <v>0</v>
      </c>
      <c r="L12" s="89">
        <v>0</v>
      </c>
      <c r="M12" s="14">
        <v>0</v>
      </c>
      <c r="N12" s="14">
        <v>0</v>
      </c>
      <c r="O12" s="26">
        <v>2</v>
      </c>
      <c r="P12" s="26">
        <v>2</v>
      </c>
      <c r="Q12" s="26">
        <v>2</v>
      </c>
    </row>
    <row r="13" spans="2:19" ht="16.5" customHeight="1" x14ac:dyDescent="0.2">
      <c r="B13" s="111" t="s">
        <v>3</v>
      </c>
      <c r="C13" s="32">
        <f t="shared" si="1"/>
        <v>33</v>
      </c>
      <c r="D13" s="32">
        <f t="shared" si="2"/>
        <v>27</v>
      </c>
      <c r="E13" s="32">
        <f t="shared" si="3"/>
        <v>92</v>
      </c>
      <c r="F13" s="17">
        <v>16</v>
      </c>
      <c r="G13" s="17">
        <v>14</v>
      </c>
      <c r="H13" s="32">
        <v>16</v>
      </c>
      <c r="I13" s="14">
        <v>0</v>
      </c>
      <c r="J13" s="14">
        <v>0</v>
      </c>
      <c r="K13" s="14">
        <v>0</v>
      </c>
      <c r="L13" s="26">
        <v>1</v>
      </c>
      <c r="M13" s="14">
        <v>1</v>
      </c>
      <c r="N13" s="14">
        <v>1</v>
      </c>
      <c r="O13" s="26">
        <v>16</v>
      </c>
      <c r="P13" s="26">
        <v>12</v>
      </c>
      <c r="Q13" s="26">
        <v>75</v>
      </c>
    </row>
    <row r="14" spans="2:19" ht="16.5" customHeight="1" x14ac:dyDescent="0.2">
      <c r="B14" s="111" t="s">
        <v>4</v>
      </c>
      <c r="C14" s="32">
        <f t="shared" si="1"/>
        <v>12</v>
      </c>
      <c r="D14" s="32">
        <f t="shared" si="2"/>
        <v>8</v>
      </c>
      <c r="E14" s="32">
        <f t="shared" si="3"/>
        <v>9</v>
      </c>
      <c r="F14" s="17">
        <v>7</v>
      </c>
      <c r="G14" s="17">
        <v>3</v>
      </c>
      <c r="H14" s="32">
        <v>3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26">
        <v>5</v>
      </c>
      <c r="P14" s="26">
        <v>5</v>
      </c>
      <c r="Q14" s="26">
        <v>6</v>
      </c>
    </row>
    <row r="15" spans="2:19" ht="16.5" customHeight="1" x14ac:dyDescent="0.2">
      <c r="B15" s="111" t="s">
        <v>5</v>
      </c>
      <c r="C15" s="32">
        <f t="shared" si="1"/>
        <v>17</v>
      </c>
      <c r="D15" s="32">
        <f t="shared" si="2"/>
        <v>13</v>
      </c>
      <c r="E15" s="32">
        <f t="shared" si="3"/>
        <v>15</v>
      </c>
      <c r="F15" s="17">
        <v>7</v>
      </c>
      <c r="G15" s="17">
        <v>4</v>
      </c>
      <c r="H15" s="32">
        <v>4</v>
      </c>
      <c r="I15" s="14">
        <v>0</v>
      </c>
      <c r="J15" s="14">
        <v>0</v>
      </c>
      <c r="K15" s="14">
        <v>0</v>
      </c>
      <c r="L15" s="14">
        <v>1</v>
      </c>
      <c r="M15" s="14">
        <v>1</v>
      </c>
      <c r="N15" s="14">
        <v>2</v>
      </c>
      <c r="O15" s="26">
        <v>9</v>
      </c>
      <c r="P15" s="26">
        <v>8</v>
      </c>
      <c r="Q15" s="26">
        <v>9</v>
      </c>
    </row>
    <row r="16" spans="2:19" ht="16.5" customHeight="1" x14ac:dyDescent="0.2">
      <c r="B16" s="111" t="s">
        <v>6</v>
      </c>
      <c r="C16" s="32">
        <f t="shared" si="1"/>
        <v>1</v>
      </c>
      <c r="D16" s="32">
        <f t="shared" si="2"/>
        <v>1</v>
      </c>
      <c r="E16" s="32">
        <f t="shared" si="3"/>
        <v>1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1</v>
      </c>
      <c r="Q16" s="14">
        <v>1</v>
      </c>
    </row>
    <row r="17" spans="2:17" ht="16.5" customHeight="1" x14ac:dyDescent="0.2">
      <c r="B17" s="111" t="s">
        <v>7</v>
      </c>
      <c r="C17" s="32">
        <f t="shared" si="1"/>
        <v>10</v>
      </c>
      <c r="D17" s="32">
        <f t="shared" si="2"/>
        <v>9</v>
      </c>
      <c r="E17" s="32">
        <f t="shared" si="3"/>
        <v>10</v>
      </c>
      <c r="F17" s="17">
        <v>8</v>
      </c>
      <c r="G17" s="17">
        <v>7</v>
      </c>
      <c r="H17" s="32">
        <v>7</v>
      </c>
      <c r="I17" s="14">
        <v>0</v>
      </c>
      <c r="J17" s="14">
        <v>0</v>
      </c>
      <c r="K17" s="14">
        <v>0</v>
      </c>
      <c r="L17" s="14">
        <v>2</v>
      </c>
      <c r="M17" s="14">
        <v>2</v>
      </c>
      <c r="N17" s="14">
        <v>3</v>
      </c>
      <c r="O17" s="26">
        <v>0</v>
      </c>
      <c r="P17" s="26">
        <v>0</v>
      </c>
      <c r="Q17" s="26">
        <v>0</v>
      </c>
    </row>
    <row r="18" spans="2:17" ht="16.5" customHeight="1" x14ac:dyDescent="0.2">
      <c r="B18" s="111" t="s">
        <v>8</v>
      </c>
      <c r="C18" s="32">
        <f t="shared" si="1"/>
        <v>17</v>
      </c>
      <c r="D18" s="32">
        <f t="shared" si="2"/>
        <v>13</v>
      </c>
      <c r="E18" s="32">
        <f t="shared" si="3"/>
        <v>14</v>
      </c>
      <c r="F18" s="17">
        <v>10</v>
      </c>
      <c r="G18" s="17">
        <v>7</v>
      </c>
      <c r="H18" s="32">
        <v>8</v>
      </c>
      <c r="I18" s="14">
        <v>0</v>
      </c>
      <c r="J18" s="14">
        <v>0</v>
      </c>
      <c r="K18" s="14">
        <v>0</v>
      </c>
      <c r="L18" s="26">
        <v>1</v>
      </c>
      <c r="M18" s="14">
        <v>1</v>
      </c>
      <c r="N18" s="14">
        <v>1</v>
      </c>
      <c r="O18" s="26">
        <v>6</v>
      </c>
      <c r="P18" s="26">
        <v>5</v>
      </c>
      <c r="Q18" s="26">
        <v>5</v>
      </c>
    </row>
    <row r="19" spans="2:17" ht="16.5" customHeight="1" x14ac:dyDescent="0.2">
      <c r="B19" s="111" t="s">
        <v>9</v>
      </c>
      <c r="C19" s="32">
        <f t="shared" si="1"/>
        <v>5</v>
      </c>
      <c r="D19" s="32">
        <f t="shared" si="2"/>
        <v>5</v>
      </c>
      <c r="E19" s="32">
        <f t="shared" si="3"/>
        <v>5</v>
      </c>
      <c r="F19" s="17">
        <v>2</v>
      </c>
      <c r="G19" s="17">
        <v>2</v>
      </c>
      <c r="H19" s="32">
        <v>2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</v>
      </c>
      <c r="P19" s="14">
        <v>3</v>
      </c>
      <c r="Q19" s="14">
        <v>3</v>
      </c>
    </row>
    <row r="20" spans="2:17" ht="16.5" customHeight="1" x14ac:dyDescent="0.2">
      <c r="B20" s="111" t="s">
        <v>10</v>
      </c>
      <c r="C20" s="32">
        <f t="shared" si="1"/>
        <v>5</v>
      </c>
      <c r="D20" s="32">
        <f t="shared" si="2"/>
        <v>3</v>
      </c>
      <c r="E20" s="32">
        <f t="shared" si="3"/>
        <v>3</v>
      </c>
      <c r="F20" s="17">
        <v>4</v>
      </c>
      <c r="G20" s="17">
        <v>2</v>
      </c>
      <c r="H20" s="32">
        <v>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26">
        <v>1</v>
      </c>
      <c r="P20" s="26">
        <v>1</v>
      </c>
      <c r="Q20" s="26">
        <v>1</v>
      </c>
    </row>
    <row r="21" spans="2:17" ht="16.5" customHeight="1" x14ac:dyDescent="0.2">
      <c r="B21" s="111" t="s">
        <v>11</v>
      </c>
      <c r="C21" s="32">
        <f t="shared" si="1"/>
        <v>4</v>
      </c>
      <c r="D21" s="32">
        <f t="shared" si="2"/>
        <v>4</v>
      </c>
      <c r="E21" s="32">
        <f t="shared" si="3"/>
        <v>6</v>
      </c>
      <c r="F21" s="14">
        <v>1</v>
      </c>
      <c r="G21" s="14">
        <v>1</v>
      </c>
      <c r="H21" s="14">
        <v>2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3</v>
      </c>
      <c r="P21" s="14">
        <v>3</v>
      </c>
      <c r="Q21" s="14">
        <v>4</v>
      </c>
    </row>
    <row r="22" spans="2:17" ht="9" customHeight="1" x14ac:dyDescent="0.2">
      <c r="B22" s="12"/>
      <c r="C22" s="32">
        <f t="shared" si="1"/>
        <v>0</v>
      </c>
      <c r="D22" s="12"/>
      <c r="E22" s="98"/>
      <c r="F22" s="12"/>
      <c r="G22" s="12"/>
      <c r="H22" s="98"/>
      <c r="I22" s="12"/>
      <c r="J22" s="12"/>
      <c r="K22" s="98"/>
      <c r="L22" s="32"/>
      <c r="M22" s="32"/>
      <c r="N22" s="32"/>
      <c r="O22" s="32"/>
      <c r="P22" s="32"/>
      <c r="Q22" s="32"/>
    </row>
    <row r="23" spans="2:17" ht="3" customHeight="1" x14ac:dyDescent="0.2">
      <c r="B23" s="135"/>
      <c r="C23" s="144"/>
      <c r="D23" s="135"/>
      <c r="E23" s="148"/>
      <c r="F23" s="135"/>
      <c r="G23" s="135"/>
      <c r="H23" s="148"/>
      <c r="I23" s="135"/>
      <c r="J23" s="135"/>
      <c r="K23" s="148"/>
      <c r="L23" s="144"/>
      <c r="M23" s="144"/>
      <c r="N23" s="144"/>
      <c r="O23" s="144"/>
      <c r="P23" s="144"/>
      <c r="Q23" s="144"/>
    </row>
    <row r="24" spans="2:17" ht="9" customHeight="1" x14ac:dyDescent="0.2">
      <c r="B24" s="12"/>
      <c r="C24" s="32"/>
      <c r="D24" s="32"/>
      <c r="E24" s="32"/>
      <c r="F24" s="32"/>
      <c r="G24" s="32"/>
      <c r="H24" s="32"/>
      <c r="I24" s="32"/>
      <c r="J24" s="32"/>
      <c r="K24" s="32"/>
    </row>
    <row r="25" spans="2:17" ht="13.5" customHeight="1" x14ac:dyDescent="0.2">
      <c r="B25" s="190" t="s">
        <v>151</v>
      </c>
      <c r="C25" s="190"/>
      <c r="D25" s="190"/>
      <c r="E25" s="190"/>
      <c r="F25" s="190"/>
      <c r="G25" s="190"/>
      <c r="H25" s="190"/>
      <c r="I25" s="190"/>
      <c r="J25" s="190"/>
      <c r="K25" s="190"/>
    </row>
    <row r="26" spans="2:17" ht="13.5" customHeight="1" x14ac:dyDescent="0.2">
      <c r="B26" s="195" t="s">
        <v>134</v>
      </c>
      <c r="C26" s="190"/>
      <c r="D26" s="190"/>
      <c r="E26" s="190"/>
      <c r="F26" s="190"/>
      <c r="G26" s="190"/>
      <c r="H26" s="190"/>
      <c r="I26" s="190"/>
      <c r="J26" s="190"/>
      <c r="K26" s="190"/>
    </row>
    <row r="27" spans="2:17" ht="13.5" customHeight="1" x14ac:dyDescent="0.2">
      <c r="B27" s="190" t="s">
        <v>226</v>
      </c>
      <c r="C27" s="190"/>
      <c r="D27" s="190"/>
      <c r="E27" s="190"/>
      <c r="F27" s="190"/>
      <c r="G27" s="190"/>
      <c r="H27" s="190"/>
      <c r="I27" s="190"/>
      <c r="J27" s="190"/>
      <c r="K27" s="190"/>
    </row>
    <row r="28" spans="2:17" ht="13.5" customHeight="1" x14ac:dyDescent="0.2">
      <c r="B28" s="106" t="s">
        <v>172</v>
      </c>
      <c r="C28" s="79"/>
      <c r="D28" s="79"/>
      <c r="E28" s="79"/>
      <c r="F28" s="79"/>
      <c r="G28" s="79"/>
      <c r="H28" s="79"/>
      <c r="I28" s="79"/>
      <c r="J28" s="79"/>
      <c r="K28" s="79"/>
    </row>
    <row r="29" spans="2:17" ht="13.5" customHeight="1" x14ac:dyDescent="0.2">
      <c r="B29" s="104" t="s">
        <v>168</v>
      </c>
      <c r="C29" s="81"/>
      <c r="D29" s="81"/>
      <c r="E29" s="81"/>
      <c r="F29" s="81"/>
      <c r="G29" s="81"/>
      <c r="H29" s="81"/>
      <c r="I29" s="81"/>
      <c r="J29" s="81"/>
      <c r="K29" s="81"/>
    </row>
    <row r="30" spans="2:17" ht="13.5" customHeight="1" x14ac:dyDescent="0.2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2:17" ht="13.5" customHeight="1" x14ac:dyDescent="0.2"/>
    <row r="32" spans="2:17" ht="13.5" customHeight="1" x14ac:dyDescent="0.2">
      <c r="B32" s="110" t="s">
        <v>86</v>
      </c>
      <c r="C32" s="39"/>
      <c r="D32" s="39"/>
      <c r="E32" s="39"/>
      <c r="F32" s="39"/>
      <c r="G32" s="39"/>
      <c r="H32" s="39"/>
    </row>
  </sheetData>
  <mergeCells count="22"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workbookViewId="0">
      <selection activeCell="B5" sqref="B5:J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0" width="10.7109375" style="14" customWidth="1"/>
    <col min="11" max="11" width="6.7109375" style="14" customWidth="1"/>
    <col min="12" max="12" width="12.85546875" style="14" bestFit="1" customWidth="1"/>
    <col min="13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25"/>
      <c r="L1" s="125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25"/>
      <c r="L3" s="125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86" t="s">
        <v>178</v>
      </c>
      <c r="C5" s="186"/>
      <c r="D5" s="186"/>
      <c r="E5" s="186"/>
      <c r="F5" s="186"/>
      <c r="G5" s="186"/>
      <c r="H5" s="186"/>
      <c r="I5" s="186"/>
      <c r="J5" s="186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12" t="s">
        <v>87</v>
      </c>
      <c r="L6" s="110" t="s">
        <v>86</v>
      </c>
    </row>
    <row r="7" spans="2:16" s="16" customFormat="1" ht="21" customHeight="1" x14ac:dyDescent="0.2">
      <c r="B7" s="175"/>
      <c r="C7" s="176" t="s">
        <v>16</v>
      </c>
      <c r="D7" s="176"/>
      <c r="E7" s="176" t="s">
        <v>32</v>
      </c>
      <c r="F7" s="176"/>
      <c r="G7" s="176" t="s">
        <v>33</v>
      </c>
      <c r="H7" s="176"/>
      <c r="I7" s="176" t="s">
        <v>34</v>
      </c>
      <c r="J7" s="177"/>
    </row>
    <row r="8" spans="2:16" s="16" customFormat="1" ht="39" customHeight="1" x14ac:dyDescent="0.2">
      <c r="B8" s="175"/>
      <c r="C8" s="133" t="s">
        <v>12</v>
      </c>
      <c r="D8" s="147" t="s">
        <v>13</v>
      </c>
      <c r="E8" s="133" t="s">
        <v>12</v>
      </c>
      <c r="F8" s="147" t="s">
        <v>13</v>
      </c>
      <c r="G8" s="133" t="s">
        <v>12</v>
      </c>
      <c r="H8" s="147" t="s">
        <v>13</v>
      </c>
      <c r="I8" s="133" t="s">
        <v>12</v>
      </c>
      <c r="J8" s="145" t="s">
        <v>13</v>
      </c>
    </row>
    <row r="9" spans="2:16" s="16" customFormat="1" ht="21" customHeight="1" x14ac:dyDescent="0.2">
      <c r="B9" s="71" t="s">
        <v>153</v>
      </c>
      <c r="C9" s="38">
        <f>SUM(C10:C20)</f>
        <v>311</v>
      </c>
      <c r="D9" s="38">
        <f>SUM(D10:D20)</f>
        <v>308</v>
      </c>
      <c r="E9" s="38">
        <f t="shared" ref="E9:J9" si="0">SUM(E10:E20)</f>
        <v>105</v>
      </c>
      <c r="F9" s="38">
        <f t="shared" si="0"/>
        <v>105</v>
      </c>
      <c r="G9" s="38">
        <f t="shared" si="0"/>
        <v>204</v>
      </c>
      <c r="H9" s="38">
        <f t="shared" si="0"/>
        <v>201</v>
      </c>
      <c r="I9" s="38">
        <f t="shared" si="0"/>
        <v>2</v>
      </c>
      <c r="J9" s="38">
        <f t="shared" si="0"/>
        <v>2</v>
      </c>
    </row>
    <row r="10" spans="2:16" ht="16.5" customHeight="1" x14ac:dyDescent="0.2">
      <c r="B10" s="111" t="s">
        <v>1</v>
      </c>
      <c r="C10" s="14">
        <f>SUM(E10,G10,I10)</f>
        <v>43</v>
      </c>
      <c r="D10" s="14">
        <f>SUM(F10,H10,J10)</f>
        <v>43</v>
      </c>
      <c r="E10" s="14">
        <v>4</v>
      </c>
      <c r="F10" s="14">
        <v>4</v>
      </c>
      <c r="G10" s="14">
        <v>39</v>
      </c>
      <c r="H10" s="14">
        <v>39</v>
      </c>
      <c r="I10" s="14">
        <v>0</v>
      </c>
      <c r="J10" s="14">
        <v>0</v>
      </c>
    </row>
    <row r="11" spans="2:16" ht="16.5" customHeight="1" x14ac:dyDescent="0.2">
      <c r="B11" s="111" t="s">
        <v>2</v>
      </c>
      <c r="C11" s="14">
        <f t="shared" ref="C11:D20" si="1">SUM(E11,G11,I11)</f>
        <v>11</v>
      </c>
      <c r="D11" s="14">
        <f t="shared" si="1"/>
        <v>11</v>
      </c>
      <c r="E11" s="14">
        <v>4</v>
      </c>
      <c r="F11" s="14">
        <v>4</v>
      </c>
      <c r="G11" s="14">
        <v>7</v>
      </c>
      <c r="H11" s="14">
        <v>7</v>
      </c>
      <c r="I11" s="14">
        <v>0</v>
      </c>
      <c r="J11" s="14">
        <v>0</v>
      </c>
    </row>
    <row r="12" spans="2:16" ht="16.5" customHeight="1" x14ac:dyDescent="0.2">
      <c r="B12" s="111" t="s">
        <v>3</v>
      </c>
      <c r="C12" s="14">
        <f t="shared" si="1"/>
        <v>141</v>
      </c>
      <c r="D12" s="14">
        <f t="shared" si="1"/>
        <v>138</v>
      </c>
      <c r="E12" s="14">
        <v>46</v>
      </c>
      <c r="F12" s="14">
        <v>46</v>
      </c>
      <c r="G12" s="14">
        <v>95</v>
      </c>
      <c r="H12" s="14">
        <v>92</v>
      </c>
      <c r="I12" s="14">
        <v>0</v>
      </c>
      <c r="J12" s="14">
        <v>0</v>
      </c>
    </row>
    <row r="13" spans="2:16" ht="16.5" customHeight="1" x14ac:dyDescent="0.2">
      <c r="B13" s="111" t="s">
        <v>4</v>
      </c>
      <c r="C13" s="14">
        <f t="shared" si="1"/>
        <v>15</v>
      </c>
      <c r="D13" s="14">
        <f t="shared" si="1"/>
        <v>15</v>
      </c>
      <c r="E13" s="14">
        <v>6</v>
      </c>
      <c r="F13" s="14">
        <v>6</v>
      </c>
      <c r="G13" s="14">
        <v>9</v>
      </c>
      <c r="H13" s="14">
        <v>9</v>
      </c>
      <c r="I13" s="14">
        <v>0</v>
      </c>
      <c r="J13" s="14">
        <v>0</v>
      </c>
    </row>
    <row r="14" spans="2:16" ht="16.5" customHeight="1" x14ac:dyDescent="0.2">
      <c r="B14" s="111" t="s">
        <v>5</v>
      </c>
      <c r="C14" s="14">
        <f t="shared" si="1"/>
        <v>38</v>
      </c>
      <c r="D14" s="14">
        <f t="shared" si="1"/>
        <v>38</v>
      </c>
      <c r="E14" s="14">
        <v>23</v>
      </c>
      <c r="F14" s="14">
        <v>23</v>
      </c>
      <c r="G14" s="14">
        <v>15</v>
      </c>
      <c r="H14" s="14">
        <v>15</v>
      </c>
      <c r="I14" s="14">
        <v>0</v>
      </c>
      <c r="J14" s="14">
        <v>0</v>
      </c>
    </row>
    <row r="15" spans="2:16" ht="16.5" customHeight="1" x14ac:dyDescent="0.2">
      <c r="B15" s="111" t="s">
        <v>6</v>
      </c>
      <c r="C15" s="14">
        <f t="shared" si="1"/>
        <v>1</v>
      </c>
      <c r="D15" s="14">
        <f t="shared" si="1"/>
        <v>1</v>
      </c>
      <c r="E15" s="14">
        <v>0</v>
      </c>
      <c r="F15" s="14">
        <v>0</v>
      </c>
      <c r="G15" s="14">
        <v>1</v>
      </c>
      <c r="H15" s="14">
        <v>1</v>
      </c>
      <c r="I15" s="14">
        <v>0</v>
      </c>
      <c r="J15" s="14">
        <v>0</v>
      </c>
    </row>
    <row r="16" spans="2:16" ht="16.5" customHeight="1" x14ac:dyDescent="0.2">
      <c r="B16" s="111" t="s">
        <v>7</v>
      </c>
      <c r="C16" s="14">
        <f t="shared" si="1"/>
        <v>10</v>
      </c>
      <c r="D16" s="14">
        <f t="shared" si="1"/>
        <v>10</v>
      </c>
      <c r="E16" s="14">
        <v>0</v>
      </c>
      <c r="F16" s="14">
        <v>0</v>
      </c>
      <c r="G16" s="14">
        <v>10</v>
      </c>
      <c r="H16" s="14">
        <v>10</v>
      </c>
      <c r="I16" s="14">
        <v>0</v>
      </c>
      <c r="J16" s="14">
        <v>0</v>
      </c>
    </row>
    <row r="17" spans="2:10" ht="16.5" customHeight="1" x14ac:dyDescent="0.2">
      <c r="B17" s="111" t="s">
        <v>8</v>
      </c>
      <c r="C17" s="14">
        <f t="shared" si="1"/>
        <v>31</v>
      </c>
      <c r="D17" s="14">
        <f t="shared" si="1"/>
        <v>31</v>
      </c>
      <c r="E17" s="14">
        <v>17</v>
      </c>
      <c r="F17" s="14">
        <v>17</v>
      </c>
      <c r="G17" s="14">
        <v>14</v>
      </c>
      <c r="H17" s="14">
        <v>14</v>
      </c>
      <c r="I17" s="14">
        <v>0</v>
      </c>
      <c r="J17" s="14">
        <v>0</v>
      </c>
    </row>
    <row r="18" spans="2:10" ht="16.5" customHeight="1" x14ac:dyDescent="0.2">
      <c r="B18" s="111" t="s">
        <v>9</v>
      </c>
      <c r="C18" s="14">
        <f t="shared" si="1"/>
        <v>5</v>
      </c>
      <c r="D18" s="14">
        <f t="shared" si="1"/>
        <v>5</v>
      </c>
      <c r="E18" s="14">
        <v>0</v>
      </c>
      <c r="F18" s="14">
        <v>0</v>
      </c>
      <c r="G18" s="14">
        <v>5</v>
      </c>
      <c r="H18" s="14">
        <v>5</v>
      </c>
      <c r="I18" s="14">
        <v>0</v>
      </c>
      <c r="J18" s="14">
        <v>0</v>
      </c>
    </row>
    <row r="19" spans="2:10" ht="16.5" customHeight="1" x14ac:dyDescent="0.2">
      <c r="B19" s="111" t="s">
        <v>10</v>
      </c>
      <c r="C19" s="14">
        <f t="shared" si="1"/>
        <v>8</v>
      </c>
      <c r="D19" s="14">
        <f t="shared" si="1"/>
        <v>8</v>
      </c>
      <c r="E19" s="14">
        <v>3</v>
      </c>
      <c r="F19" s="14">
        <v>3</v>
      </c>
      <c r="G19" s="14">
        <v>3</v>
      </c>
      <c r="H19" s="14">
        <v>3</v>
      </c>
      <c r="I19" s="14">
        <v>2</v>
      </c>
      <c r="J19" s="14">
        <v>2</v>
      </c>
    </row>
    <row r="20" spans="2:10" ht="16.5" customHeight="1" x14ac:dyDescent="0.2">
      <c r="B20" s="111" t="s">
        <v>11</v>
      </c>
      <c r="C20" s="14">
        <f t="shared" si="1"/>
        <v>8</v>
      </c>
      <c r="D20" s="14">
        <f t="shared" si="1"/>
        <v>8</v>
      </c>
      <c r="E20" s="14">
        <v>2</v>
      </c>
      <c r="F20" s="14">
        <v>2</v>
      </c>
      <c r="G20" s="14">
        <v>6</v>
      </c>
      <c r="H20" s="14">
        <v>6</v>
      </c>
      <c r="I20" s="14">
        <v>0</v>
      </c>
      <c r="J20" s="14">
        <v>0</v>
      </c>
    </row>
    <row r="21" spans="2:10" ht="9" customHeight="1" x14ac:dyDescent="0.2">
      <c r="B21" s="12"/>
      <c r="C21" s="17"/>
      <c r="D21" s="17"/>
      <c r="E21" s="17">
        <v>0</v>
      </c>
      <c r="F21" s="17">
        <v>0</v>
      </c>
      <c r="G21" s="17"/>
      <c r="H21" s="17"/>
      <c r="I21" s="32"/>
      <c r="J21" s="32"/>
    </row>
    <row r="22" spans="2:10" ht="3" customHeight="1" x14ac:dyDescent="0.2">
      <c r="B22" s="135"/>
      <c r="C22" s="150"/>
      <c r="D22" s="150"/>
      <c r="E22" s="150"/>
      <c r="F22" s="150"/>
      <c r="G22" s="150"/>
      <c r="H22" s="150"/>
      <c r="I22" s="144"/>
      <c r="J22" s="144"/>
    </row>
    <row r="23" spans="2:10" ht="9" customHeight="1" x14ac:dyDescent="0.2">
      <c r="B23" s="12"/>
      <c r="C23" s="17"/>
      <c r="D23" s="17"/>
      <c r="E23" s="17"/>
      <c r="F23" s="17"/>
      <c r="G23" s="17"/>
      <c r="H23" s="17"/>
      <c r="I23" s="32"/>
      <c r="J23" s="32"/>
    </row>
    <row r="24" spans="2:10" ht="13.5" customHeight="1" x14ac:dyDescent="0.2">
      <c r="B24" s="172" t="s">
        <v>151</v>
      </c>
      <c r="C24" s="172"/>
      <c r="D24" s="172"/>
      <c r="E24" s="172"/>
      <c r="F24" s="172"/>
      <c r="G24" s="172"/>
      <c r="H24" s="172"/>
      <c r="I24" s="172"/>
      <c r="J24" s="172"/>
    </row>
    <row r="25" spans="2:10" ht="13.5" customHeight="1" x14ac:dyDescent="0.2">
      <c r="B25" s="172" t="s">
        <v>152</v>
      </c>
      <c r="C25" s="172"/>
      <c r="D25" s="172"/>
      <c r="E25" s="172"/>
      <c r="F25" s="172"/>
      <c r="G25" s="172"/>
      <c r="H25" s="172"/>
      <c r="I25" s="172"/>
      <c r="J25" s="172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0"/>
  <sheetViews>
    <sheetView showGridLines="0" workbookViewId="0">
      <pane xSplit="2" topLeftCell="C1" activePane="topRight" state="frozen"/>
      <selection activeCell="B5" sqref="B5:S5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2" width="7.425781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2:24" s="124" customFormat="1" ht="15" customHeight="1" x14ac:dyDescent="0.2"/>
    <row r="3" spans="2:24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2:24" s="124" customFormat="1" ht="15" customHeight="1" x14ac:dyDescent="0.2"/>
    <row r="5" spans="2:24" ht="15" customHeight="1" x14ac:dyDescent="0.2">
      <c r="B5" s="171" t="s">
        <v>182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2:24" ht="15" customHeight="1" x14ac:dyDescent="0.2">
      <c r="Q6" s="15"/>
      <c r="V6" s="34" t="s">
        <v>87</v>
      </c>
      <c r="X6" s="64"/>
    </row>
    <row r="7" spans="2:24" s="16" customFormat="1" ht="31.5" customHeight="1" x14ac:dyDescent="0.2">
      <c r="B7" s="175"/>
      <c r="C7" s="176" t="s">
        <v>12</v>
      </c>
      <c r="D7" s="176"/>
      <c r="E7" s="176"/>
      <c r="F7" s="176"/>
      <c r="G7" s="176"/>
      <c r="H7" s="187" t="s">
        <v>91</v>
      </c>
      <c r="I7" s="187"/>
      <c r="J7" s="187"/>
      <c r="K7" s="187"/>
      <c r="L7" s="187"/>
      <c r="M7" s="187" t="s">
        <v>90</v>
      </c>
      <c r="N7" s="187"/>
      <c r="O7" s="187"/>
      <c r="P7" s="187"/>
      <c r="Q7" s="187"/>
      <c r="R7" s="187" t="s">
        <v>92</v>
      </c>
      <c r="S7" s="187"/>
      <c r="T7" s="187"/>
      <c r="U7" s="187"/>
      <c r="V7" s="188"/>
    </row>
    <row r="8" spans="2:24" s="16" customFormat="1" ht="21" customHeight="1" x14ac:dyDescent="0.2">
      <c r="B8" s="175"/>
      <c r="C8" s="133" t="s">
        <v>12</v>
      </c>
      <c r="D8" s="133" t="s">
        <v>35</v>
      </c>
      <c r="E8" s="133" t="s">
        <v>36</v>
      </c>
      <c r="F8" s="133" t="s">
        <v>37</v>
      </c>
      <c r="G8" s="133" t="s">
        <v>38</v>
      </c>
      <c r="H8" s="133" t="s">
        <v>12</v>
      </c>
      <c r="I8" s="133" t="s">
        <v>35</v>
      </c>
      <c r="J8" s="133" t="s">
        <v>36</v>
      </c>
      <c r="K8" s="133" t="s">
        <v>37</v>
      </c>
      <c r="L8" s="133" t="s">
        <v>38</v>
      </c>
      <c r="M8" s="133" t="s">
        <v>12</v>
      </c>
      <c r="N8" s="133" t="s">
        <v>35</v>
      </c>
      <c r="O8" s="133" t="s">
        <v>36</v>
      </c>
      <c r="P8" s="133" t="s">
        <v>37</v>
      </c>
      <c r="Q8" s="133" t="s">
        <v>38</v>
      </c>
      <c r="R8" s="133" t="s">
        <v>12</v>
      </c>
      <c r="S8" s="133" t="s">
        <v>35</v>
      </c>
      <c r="T8" s="133" t="s">
        <v>36</v>
      </c>
      <c r="U8" s="133" t="s">
        <v>37</v>
      </c>
      <c r="V8" s="134" t="s">
        <v>38</v>
      </c>
    </row>
    <row r="9" spans="2:24" s="16" customFormat="1" ht="21" customHeight="1" x14ac:dyDescent="0.2">
      <c r="B9" s="71" t="s">
        <v>153</v>
      </c>
      <c r="C9" s="38">
        <f t="shared" ref="C9:V9" si="0">SUM(C10:C20)</f>
        <v>201</v>
      </c>
      <c r="D9" s="38">
        <f t="shared" si="0"/>
        <v>23</v>
      </c>
      <c r="E9" s="38">
        <f t="shared" si="0"/>
        <v>59</v>
      </c>
      <c r="F9" s="38">
        <f t="shared" si="0"/>
        <v>108</v>
      </c>
      <c r="G9" s="38">
        <f t="shared" si="0"/>
        <v>11</v>
      </c>
      <c r="H9" s="38">
        <f t="shared" si="0"/>
        <v>109</v>
      </c>
      <c r="I9" s="38">
        <f t="shared" si="0"/>
        <v>8</v>
      </c>
      <c r="J9" s="38">
        <f t="shared" si="0"/>
        <v>32</v>
      </c>
      <c r="K9" s="38">
        <f t="shared" si="0"/>
        <v>58</v>
      </c>
      <c r="L9" s="38">
        <f t="shared" si="0"/>
        <v>11</v>
      </c>
      <c r="M9" s="38">
        <f t="shared" si="0"/>
        <v>22</v>
      </c>
      <c r="N9" s="38">
        <f t="shared" si="0"/>
        <v>4</v>
      </c>
      <c r="O9" s="38">
        <f t="shared" si="0"/>
        <v>4</v>
      </c>
      <c r="P9" s="38">
        <f t="shared" si="0"/>
        <v>14</v>
      </c>
      <c r="Q9" s="38">
        <f t="shared" si="0"/>
        <v>0</v>
      </c>
      <c r="R9" s="38">
        <f t="shared" si="0"/>
        <v>70</v>
      </c>
      <c r="S9" s="38">
        <f t="shared" si="0"/>
        <v>11</v>
      </c>
      <c r="T9" s="38">
        <f t="shared" si="0"/>
        <v>23</v>
      </c>
      <c r="U9" s="38">
        <f t="shared" si="0"/>
        <v>36</v>
      </c>
      <c r="V9" s="38">
        <f t="shared" si="0"/>
        <v>0</v>
      </c>
    </row>
    <row r="10" spans="2:24" ht="16.5" customHeight="1" x14ac:dyDescent="0.2">
      <c r="B10" s="111" t="s">
        <v>1</v>
      </c>
      <c r="C10" s="26">
        <f>H10+M10+R10</f>
        <v>39</v>
      </c>
      <c r="D10" s="26">
        <f>I10+N10+S10</f>
        <v>8</v>
      </c>
      <c r="E10" s="26">
        <f>J10+O10+T10</f>
        <v>11</v>
      </c>
      <c r="F10" s="26">
        <f>K10+P10+U10</f>
        <v>17</v>
      </c>
      <c r="G10" s="26">
        <f>L10+Q10+V10</f>
        <v>3</v>
      </c>
      <c r="H10" s="26">
        <v>32</v>
      </c>
      <c r="I10" s="26">
        <v>2</v>
      </c>
      <c r="J10" s="26">
        <v>10</v>
      </c>
      <c r="K10" s="26">
        <v>17</v>
      </c>
      <c r="L10" s="26">
        <v>3</v>
      </c>
      <c r="M10" s="28">
        <v>2</v>
      </c>
      <c r="N10" s="28">
        <v>2</v>
      </c>
      <c r="O10" s="28">
        <v>0</v>
      </c>
      <c r="P10" s="28">
        <v>0</v>
      </c>
      <c r="Q10" s="28">
        <v>0</v>
      </c>
      <c r="R10" s="28">
        <v>5</v>
      </c>
      <c r="S10" s="28">
        <v>4</v>
      </c>
      <c r="T10" s="28">
        <v>1</v>
      </c>
      <c r="U10" s="28">
        <v>0</v>
      </c>
      <c r="V10" s="28">
        <v>0</v>
      </c>
    </row>
    <row r="11" spans="2:24" ht="16.5" customHeight="1" x14ac:dyDescent="0.2">
      <c r="B11" s="111" t="s">
        <v>2</v>
      </c>
      <c r="C11" s="26">
        <f t="shared" ref="C11:G20" si="1">H11+M11+R11</f>
        <v>7</v>
      </c>
      <c r="D11" s="26">
        <f t="shared" si="1"/>
        <v>0</v>
      </c>
      <c r="E11" s="26">
        <f t="shared" si="1"/>
        <v>2</v>
      </c>
      <c r="F11" s="26">
        <f t="shared" si="1"/>
        <v>5</v>
      </c>
      <c r="G11" s="26">
        <f t="shared" si="1"/>
        <v>0</v>
      </c>
      <c r="H11" s="26">
        <v>7</v>
      </c>
      <c r="I11" s="26">
        <v>0</v>
      </c>
      <c r="J11" s="26">
        <v>2</v>
      </c>
      <c r="K11" s="26">
        <v>5</v>
      </c>
      <c r="L11" s="26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</row>
    <row r="12" spans="2:24" ht="16.5" customHeight="1" x14ac:dyDescent="0.2">
      <c r="B12" s="111" t="s">
        <v>3</v>
      </c>
      <c r="C12" s="26">
        <f t="shared" si="1"/>
        <v>92</v>
      </c>
      <c r="D12" s="26">
        <f t="shared" si="1"/>
        <v>10</v>
      </c>
      <c r="E12" s="26">
        <f t="shared" si="1"/>
        <v>30</v>
      </c>
      <c r="F12" s="26">
        <f t="shared" si="1"/>
        <v>47</v>
      </c>
      <c r="G12" s="26">
        <f t="shared" si="1"/>
        <v>5</v>
      </c>
      <c r="H12" s="26">
        <v>21</v>
      </c>
      <c r="I12" s="26">
        <v>2</v>
      </c>
      <c r="J12" s="26">
        <v>7</v>
      </c>
      <c r="K12" s="26">
        <v>7</v>
      </c>
      <c r="L12" s="26">
        <v>5</v>
      </c>
      <c r="M12" s="28">
        <v>6</v>
      </c>
      <c r="N12" s="28">
        <v>1</v>
      </c>
      <c r="O12" s="28">
        <v>1</v>
      </c>
      <c r="P12" s="28">
        <v>4</v>
      </c>
      <c r="Q12" s="28">
        <v>0</v>
      </c>
      <c r="R12" s="28">
        <v>65</v>
      </c>
      <c r="S12" s="28">
        <v>7</v>
      </c>
      <c r="T12" s="28">
        <v>22</v>
      </c>
      <c r="U12" s="28">
        <v>36</v>
      </c>
      <c r="V12" s="28">
        <v>0</v>
      </c>
    </row>
    <row r="13" spans="2:24" ht="16.5" customHeight="1" x14ac:dyDescent="0.2">
      <c r="B13" s="111" t="s">
        <v>4</v>
      </c>
      <c r="C13" s="26">
        <f t="shared" si="1"/>
        <v>9</v>
      </c>
      <c r="D13" s="26">
        <f t="shared" si="1"/>
        <v>0</v>
      </c>
      <c r="E13" s="26">
        <f t="shared" si="1"/>
        <v>3</v>
      </c>
      <c r="F13" s="26">
        <f t="shared" si="1"/>
        <v>5</v>
      </c>
      <c r="G13" s="26">
        <f t="shared" si="1"/>
        <v>1</v>
      </c>
      <c r="H13" s="26">
        <v>7</v>
      </c>
      <c r="I13" s="26">
        <v>0</v>
      </c>
      <c r="J13" s="26">
        <v>3</v>
      </c>
      <c r="K13" s="26">
        <v>3</v>
      </c>
      <c r="L13" s="26">
        <v>1</v>
      </c>
      <c r="M13" s="28">
        <v>2</v>
      </c>
      <c r="N13" s="28">
        <v>0</v>
      </c>
      <c r="O13" s="28">
        <v>0</v>
      </c>
      <c r="P13" s="28">
        <v>2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</row>
    <row r="14" spans="2:24" ht="16.5" customHeight="1" x14ac:dyDescent="0.2">
      <c r="B14" s="111" t="s">
        <v>5</v>
      </c>
      <c r="C14" s="26">
        <f t="shared" si="1"/>
        <v>15</v>
      </c>
      <c r="D14" s="26">
        <f t="shared" si="1"/>
        <v>1</v>
      </c>
      <c r="E14" s="26">
        <f t="shared" si="1"/>
        <v>1</v>
      </c>
      <c r="F14" s="26">
        <f t="shared" si="1"/>
        <v>12</v>
      </c>
      <c r="G14" s="26">
        <f t="shared" si="1"/>
        <v>1</v>
      </c>
      <c r="H14" s="26">
        <v>11</v>
      </c>
      <c r="I14" s="26">
        <v>1</v>
      </c>
      <c r="J14" s="26">
        <v>1</v>
      </c>
      <c r="K14" s="26">
        <v>8</v>
      </c>
      <c r="L14" s="26">
        <v>1</v>
      </c>
      <c r="M14" s="28">
        <v>4</v>
      </c>
      <c r="N14" s="28">
        <v>0</v>
      </c>
      <c r="O14" s="28">
        <v>0</v>
      </c>
      <c r="P14" s="28">
        <v>4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</row>
    <row r="15" spans="2:24" ht="16.5" customHeight="1" x14ac:dyDescent="0.2">
      <c r="B15" s="111" t="s">
        <v>6</v>
      </c>
      <c r="C15" s="26">
        <f t="shared" si="1"/>
        <v>1</v>
      </c>
      <c r="D15" s="26">
        <f t="shared" si="1"/>
        <v>0</v>
      </c>
      <c r="E15" s="26">
        <f t="shared" si="1"/>
        <v>0</v>
      </c>
      <c r="F15" s="26">
        <f t="shared" si="1"/>
        <v>1</v>
      </c>
      <c r="G15" s="26">
        <f t="shared" si="1"/>
        <v>0</v>
      </c>
      <c r="H15" s="28">
        <v>1</v>
      </c>
      <c r="I15" s="28">
        <v>0</v>
      </c>
      <c r="J15" s="28">
        <v>0</v>
      </c>
      <c r="K15" s="28">
        <v>1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</row>
    <row r="16" spans="2:24" ht="16.5" customHeight="1" x14ac:dyDescent="0.2">
      <c r="B16" s="111" t="s">
        <v>7</v>
      </c>
      <c r="C16" s="26">
        <f t="shared" si="1"/>
        <v>10</v>
      </c>
      <c r="D16" s="26">
        <f t="shared" si="1"/>
        <v>3</v>
      </c>
      <c r="E16" s="26">
        <f t="shared" si="1"/>
        <v>1</v>
      </c>
      <c r="F16" s="26">
        <f t="shared" si="1"/>
        <v>6</v>
      </c>
      <c r="G16" s="26">
        <f t="shared" si="1"/>
        <v>0</v>
      </c>
      <c r="H16" s="26">
        <v>8</v>
      </c>
      <c r="I16" s="26">
        <v>3</v>
      </c>
      <c r="J16" s="26">
        <v>1</v>
      </c>
      <c r="K16" s="26">
        <v>4</v>
      </c>
      <c r="L16" s="26">
        <v>0</v>
      </c>
      <c r="M16" s="28">
        <v>2</v>
      </c>
      <c r="N16" s="28">
        <v>0</v>
      </c>
      <c r="O16" s="28">
        <v>0</v>
      </c>
      <c r="P16" s="28">
        <v>2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</row>
    <row r="17" spans="2:22" ht="16.5" customHeight="1" x14ac:dyDescent="0.2">
      <c r="B17" s="111" t="s">
        <v>8</v>
      </c>
      <c r="C17" s="26">
        <f t="shared" si="1"/>
        <v>14</v>
      </c>
      <c r="D17" s="26">
        <f t="shared" si="1"/>
        <v>0</v>
      </c>
      <c r="E17" s="26">
        <f t="shared" si="1"/>
        <v>4</v>
      </c>
      <c r="F17" s="26">
        <f t="shared" si="1"/>
        <v>10</v>
      </c>
      <c r="G17" s="26">
        <f t="shared" si="1"/>
        <v>0</v>
      </c>
      <c r="H17" s="26">
        <v>12</v>
      </c>
      <c r="I17" s="26">
        <v>0</v>
      </c>
      <c r="J17" s="26">
        <v>4</v>
      </c>
      <c r="K17" s="26">
        <v>8</v>
      </c>
      <c r="L17" s="26">
        <v>0</v>
      </c>
      <c r="M17" s="28">
        <v>2</v>
      </c>
      <c r="N17" s="26">
        <v>0</v>
      </c>
      <c r="O17" s="26">
        <v>0</v>
      </c>
      <c r="P17" s="26">
        <v>2</v>
      </c>
      <c r="Q17" s="26">
        <v>0</v>
      </c>
      <c r="R17" s="28">
        <v>0</v>
      </c>
      <c r="S17" s="26">
        <v>0</v>
      </c>
      <c r="T17" s="26">
        <v>0</v>
      </c>
      <c r="U17" s="28">
        <v>0</v>
      </c>
      <c r="V17" s="28">
        <v>0</v>
      </c>
    </row>
    <row r="18" spans="2:22" ht="16.5" customHeight="1" x14ac:dyDescent="0.2">
      <c r="B18" s="111" t="s">
        <v>9</v>
      </c>
      <c r="C18" s="26">
        <f t="shared" si="1"/>
        <v>5</v>
      </c>
      <c r="D18" s="26">
        <f t="shared" si="1"/>
        <v>0</v>
      </c>
      <c r="E18" s="26">
        <f t="shared" si="1"/>
        <v>3</v>
      </c>
      <c r="F18" s="26">
        <f t="shared" si="1"/>
        <v>1</v>
      </c>
      <c r="G18" s="26">
        <f t="shared" si="1"/>
        <v>1</v>
      </c>
      <c r="H18" s="26">
        <v>5</v>
      </c>
      <c r="I18" s="26">
        <v>0</v>
      </c>
      <c r="J18" s="26">
        <v>3</v>
      </c>
      <c r="K18" s="26">
        <v>1</v>
      </c>
      <c r="L18" s="26">
        <v>1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</row>
    <row r="19" spans="2:22" ht="16.5" customHeight="1" x14ac:dyDescent="0.2">
      <c r="B19" s="111" t="s">
        <v>10</v>
      </c>
      <c r="C19" s="26">
        <f t="shared" si="1"/>
        <v>3</v>
      </c>
      <c r="D19" s="26">
        <f t="shared" si="1"/>
        <v>0</v>
      </c>
      <c r="E19" s="26">
        <f t="shared" si="1"/>
        <v>1</v>
      </c>
      <c r="F19" s="26">
        <f t="shared" si="1"/>
        <v>2</v>
      </c>
      <c r="G19" s="26">
        <f t="shared" si="1"/>
        <v>0</v>
      </c>
      <c r="H19" s="26">
        <v>3</v>
      </c>
      <c r="I19" s="26">
        <v>0</v>
      </c>
      <c r="J19" s="26">
        <v>1</v>
      </c>
      <c r="K19" s="26">
        <v>2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</row>
    <row r="20" spans="2:22" ht="16.5" customHeight="1" x14ac:dyDescent="0.2">
      <c r="B20" s="111" t="s">
        <v>11</v>
      </c>
      <c r="C20" s="26">
        <f t="shared" si="1"/>
        <v>6</v>
      </c>
      <c r="D20" s="26">
        <f t="shared" si="1"/>
        <v>1</v>
      </c>
      <c r="E20" s="26">
        <f t="shared" si="1"/>
        <v>3</v>
      </c>
      <c r="F20" s="26">
        <f t="shared" si="1"/>
        <v>2</v>
      </c>
      <c r="G20" s="26">
        <f t="shared" si="1"/>
        <v>0</v>
      </c>
      <c r="H20" s="26">
        <v>2</v>
      </c>
      <c r="I20" s="26">
        <v>0</v>
      </c>
      <c r="J20" s="26">
        <v>0</v>
      </c>
      <c r="K20" s="26">
        <v>2</v>
      </c>
      <c r="L20" s="26">
        <v>0</v>
      </c>
      <c r="M20" s="26">
        <v>4</v>
      </c>
      <c r="N20" s="26">
        <v>1</v>
      </c>
      <c r="O20" s="26">
        <v>3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</row>
    <row r="21" spans="2:22" ht="9" customHeight="1" x14ac:dyDescent="0.2">
      <c r="B21" s="12"/>
      <c r="C21" s="17"/>
      <c r="D21" s="32"/>
      <c r="E21" s="32"/>
      <c r="F21" s="32"/>
      <c r="G21" s="32"/>
      <c r="H21" s="32"/>
      <c r="I21" s="32"/>
      <c r="J21" s="32"/>
      <c r="K21" s="32"/>
      <c r="L21" s="32"/>
      <c r="M21" s="17"/>
      <c r="N21" s="32"/>
      <c r="O21" s="32"/>
      <c r="P21" s="32"/>
      <c r="Q21" s="32"/>
      <c r="R21" s="17"/>
      <c r="S21" s="32"/>
      <c r="T21" s="32"/>
      <c r="U21" s="17"/>
      <c r="V21" s="17"/>
    </row>
    <row r="22" spans="2:22" ht="3" customHeight="1" x14ac:dyDescent="0.2">
      <c r="B22" s="135"/>
      <c r="C22" s="150"/>
      <c r="D22" s="144"/>
      <c r="E22" s="144"/>
      <c r="F22" s="144"/>
      <c r="G22" s="144"/>
      <c r="H22" s="144"/>
      <c r="I22" s="144"/>
      <c r="J22" s="144"/>
      <c r="K22" s="144"/>
      <c r="L22" s="144"/>
      <c r="M22" s="150"/>
      <c r="N22" s="144"/>
      <c r="O22" s="144"/>
      <c r="P22" s="144"/>
      <c r="Q22" s="144"/>
      <c r="R22" s="150"/>
      <c r="S22" s="144"/>
      <c r="T22" s="144"/>
      <c r="U22" s="150"/>
      <c r="V22" s="150"/>
    </row>
    <row r="23" spans="2:22" ht="9" customHeight="1" x14ac:dyDescent="0.2">
      <c r="B23" s="12"/>
      <c r="C23" s="17"/>
      <c r="D23" s="32"/>
      <c r="E23" s="17"/>
      <c r="F23" s="17"/>
      <c r="G23" s="17"/>
      <c r="H23" s="17"/>
      <c r="I23" s="17"/>
      <c r="J23" s="17"/>
      <c r="K23" s="17"/>
      <c r="L23" s="17"/>
      <c r="M23" s="17"/>
      <c r="N23" s="32"/>
      <c r="O23" s="32"/>
      <c r="P23" s="32"/>
      <c r="Q23" s="32"/>
      <c r="R23" s="17"/>
      <c r="S23" s="32"/>
      <c r="T23" s="32"/>
      <c r="U23" s="17"/>
      <c r="V23" s="17"/>
    </row>
    <row r="24" spans="2:22" ht="13.5" customHeight="1" x14ac:dyDescent="0.2">
      <c r="B24" s="190" t="s">
        <v>167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</row>
    <row r="25" spans="2:22" ht="13.5" customHeight="1" x14ac:dyDescent="0.2">
      <c r="B25" s="190" t="s">
        <v>173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</row>
    <row r="26" spans="2:22" ht="13.5" customHeight="1" x14ac:dyDescent="0.2">
      <c r="B26" s="190" t="s">
        <v>183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</row>
    <row r="27" spans="2:22" ht="13.5" customHeight="1" x14ac:dyDescent="0.2">
      <c r="B27" s="190" t="s">
        <v>168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2:22" ht="13.5" customHeight="1" x14ac:dyDescent="0.2"/>
    <row r="29" spans="2:22" ht="13.5" customHeight="1" x14ac:dyDescent="0.2"/>
    <row r="30" spans="2:22" ht="13.5" customHeight="1" x14ac:dyDescent="0.2">
      <c r="B30" s="110" t="s">
        <v>86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186</v>
      </c>
      <c r="C5" s="171"/>
      <c r="D5" s="171"/>
      <c r="E5" s="171"/>
      <c r="F5" s="171"/>
      <c r="G5" s="171"/>
    </row>
    <row r="6" spans="2:22" ht="15" customHeight="1" x14ac:dyDescent="0.2">
      <c r="G6" s="34" t="s">
        <v>93</v>
      </c>
      <c r="I6" s="110" t="s">
        <v>86</v>
      </c>
    </row>
    <row r="7" spans="2:22" ht="21" customHeight="1" x14ac:dyDescent="0.2">
      <c r="B7" s="189"/>
      <c r="C7" s="176" t="s">
        <v>39</v>
      </c>
      <c r="D7" s="176"/>
      <c r="E7" s="176"/>
      <c r="F7" s="176"/>
      <c r="G7" s="177"/>
    </row>
    <row r="8" spans="2:22" s="16" customFormat="1" ht="21" customHeight="1" x14ac:dyDescent="0.2">
      <c r="B8" s="189"/>
      <c r="C8" s="133" t="s">
        <v>12</v>
      </c>
      <c r="D8" s="133" t="s">
        <v>33</v>
      </c>
      <c r="E8" s="147" t="s">
        <v>40</v>
      </c>
      <c r="F8" s="133" t="s">
        <v>41</v>
      </c>
      <c r="G8" s="145" t="s">
        <v>34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6"/>
      <c r="G9" s="177"/>
    </row>
    <row r="10" spans="2:22" s="16" customFormat="1" ht="21" customHeight="1" x14ac:dyDescent="0.2">
      <c r="B10" s="71" t="s">
        <v>153</v>
      </c>
      <c r="C10" s="36">
        <v>17.201960784313734</v>
      </c>
      <c r="D10" s="36">
        <v>21.013703703703701</v>
      </c>
      <c r="E10" s="36">
        <v>12.244067796610166</v>
      </c>
      <c r="F10" s="36">
        <v>0.98333333333333328</v>
      </c>
      <c r="G10" s="7">
        <v>8.15</v>
      </c>
    </row>
    <row r="11" spans="2:22" ht="16.5" customHeight="1" x14ac:dyDescent="0.2">
      <c r="B11" s="111" t="s">
        <v>1</v>
      </c>
      <c r="C11" s="9">
        <v>22.153623188405799</v>
      </c>
      <c r="D11" s="9">
        <v>22.957142857142866</v>
      </c>
      <c r="E11" s="10">
        <v>13.716666666666667</v>
      </c>
      <c r="F11" s="131" t="s">
        <v>224</v>
      </c>
      <c r="G11" s="7" t="s">
        <v>224</v>
      </c>
    </row>
    <row r="12" spans="2:22" ht="16.5" customHeight="1" x14ac:dyDescent="0.2">
      <c r="B12" s="111" t="s">
        <v>2</v>
      </c>
      <c r="C12" s="9">
        <v>6.2666666666666666</v>
      </c>
      <c r="D12" s="9">
        <v>5.833333333333333</v>
      </c>
      <c r="E12" s="9">
        <v>7.1333333333333337</v>
      </c>
      <c r="F12" s="131" t="s">
        <v>224</v>
      </c>
      <c r="G12" s="7" t="s">
        <v>224</v>
      </c>
    </row>
    <row r="13" spans="2:22" ht="16.5" customHeight="1" x14ac:dyDescent="0.2">
      <c r="B13" s="111" t="s">
        <v>3</v>
      </c>
      <c r="C13" s="9">
        <v>20.166025641025634</v>
      </c>
      <c r="D13" s="9">
        <v>22.957692307692302</v>
      </c>
      <c r="E13" s="9">
        <v>17.374358974358969</v>
      </c>
      <c r="F13" s="131" t="s">
        <v>224</v>
      </c>
      <c r="G13" s="7" t="s">
        <v>224</v>
      </c>
    </row>
    <row r="14" spans="2:22" ht="16.5" customHeight="1" x14ac:dyDescent="0.2">
      <c r="B14" s="111" t="s">
        <v>4</v>
      </c>
      <c r="C14" s="9">
        <v>31.463333333333331</v>
      </c>
      <c r="D14" s="10">
        <v>54.393333333333331</v>
      </c>
      <c r="E14" s="9">
        <v>8.5333333333333332</v>
      </c>
      <c r="F14" s="131" t="s">
        <v>224</v>
      </c>
      <c r="G14" s="7" t="s">
        <v>224</v>
      </c>
    </row>
    <row r="15" spans="2:22" ht="16.5" customHeight="1" x14ac:dyDescent="0.2">
      <c r="B15" s="111" t="s">
        <v>5</v>
      </c>
      <c r="C15" s="9">
        <v>11.085714285714301</v>
      </c>
      <c r="D15" s="9">
        <v>15.994444444444435</v>
      </c>
      <c r="E15" s="9">
        <v>7.8977777777777662</v>
      </c>
      <c r="F15" s="9" t="s">
        <v>224</v>
      </c>
      <c r="G15" s="7" t="s">
        <v>224</v>
      </c>
    </row>
    <row r="16" spans="2:22" ht="16.5" customHeight="1" x14ac:dyDescent="0.2">
      <c r="B16" s="111" t="s">
        <v>6</v>
      </c>
      <c r="C16" s="9">
        <v>27.4</v>
      </c>
      <c r="D16" s="9">
        <v>27.4</v>
      </c>
      <c r="E16" s="131" t="s">
        <v>224</v>
      </c>
      <c r="F16" s="131" t="s">
        <v>224</v>
      </c>
      <c r="G16" s="7" t="s">
        <v>224</v>
      </c>
    </row>
    <row r="17" spans="2:17" ht="16.5" customHeight="1" x14ac:dyDescent="0.2">
      <c r="B17" s="111" t="s">
        <v>7</v>
      </c>
      <c r="C17" s="9">
        <v>26.4</v>
      </c>
      <c r="D17" s="10">
        <v>26.4</v>
      </c>
      <c r="E17" s="131" t="s">
        <v>224</v>
      </c>
      <c r="F17" s="131" t="s">
        <v>224</v>
      </c>
      <c r="G17" s="7" t="s">
        <v>224</v>
      </c>
    </row>
    <row r="18" spans="2:17" ht="16.5" customHeight="1" x14ac:dyDescent="0.2">
      <c r="B18" s="111" t="s">
        <v>8</v>
      </c>
      <c r="C18" s="9">
        <v>18.742105263157899</v>
      </c>
      <c r="D18" s="9">
        <v>23.343589743589732</v>
      </c>
      <c r="E18" s="9">
        <v>8.7722222222222346</v>
      </c>
      <c r="F18" s="131" t="s">
        <v>224</v>
      </c>
      <c r="G18" s="7" t="s">
        <v>224</v>
      </c>
    </row>
    <row r="19" spans="2:17" ht="16.5" customHeight="1" x14ac:dyDescent="0.2">
      <c r="B19" s="111" t="s">
        <v>9</v>
      </c>
      <c r="C19" s="131">
        <v>13.2</v>
      </c>
      <c r="D19" s="131">
        <v>13.2</v>
      </c>
      <c r="E19" s="131" t="s">
        <v>224</v>
      </c>
      <c r="F19" s="131" t="s">
        <v>224</v>
      </c>
      <c r="G19" s="7" t="s">
        <v>224</v>
      </c>
    </row>
    <row r="20" spans="2:17" ht="16.5" customHeight="1" x14ac:dyDescent="0.2">
      <c r="B20" s="111" t="s">
        <v>10</v>
      </c>
      <c r="C20" s="9">
        <v>6.2611111111111004</v>
      </c>
      <c r="D20" s="9">
        <v>7.1333333333333337</v>
      </c>
      <c r="E20" s="9">
        <v>6.083333333333333</v>
      </c>
      <c r="F20" s="131">
        <v>1</v>
      </c>
      <c r="G20" s="7">
        <v>8.15</v>
      </c>
    </row>
    <row r="21" spans="2:17" ht="16.5" customHeight="1" x14ac:dyDescent="0.2">
      <c r="B21" s="111" t="s">
        <v>11</v>
      </c>
      <c r="C21" s="131">
        <v>5.0999999999999996</v>
      </c>
      <c r="D21" s="131">
        <v>5.5133333333333336</v>
      </c>
      <c r="E21" s="131">
        <v>3.0333333333333332</v>
      </c>
      <c r="F21" s="131" t="s">
        <v>224</v>
      </c>
      <c r="G21" s="7" t="s">
        <v>224</v>
      </c>
    </row>
    <row r="22" spans="2:17" ht="9" customHeight="1" x14ac:dyDescent="0.2">
      <c r="B22" s="117"/>
      <c r="C22" s="117"/>
      <c r="D22" s="117"/>
      <c r="E22" s="117"/>
      <c r="F22" s="117"/>
      <c r="G22" s="117"/>
    </row>
    <row r="23" spans="2:17" ht="3" customHeight="1" x14ac:dyDescent="0.2">
      <c r="B23" s="151"/>
      <c r="C23" s="151"/>
      <c r="D23" s="151"/>
      <c r="E23" s="151"/>
      <c r="F23" s="151"/>
      <c r="G23" s="151"/>
    </row>
    <row r="24" spans="2:17" ht="9" customHeight="1" x14ac:dyDescent="0.2"/>
    <row r="25" spans="2:17" ht="13.5" customHeight="1" x14ac:dyDescent="0.2">
      <c r="B25" s="190" t="s">
        <v>151</v>
      </c>
      <c r="C25" s="190"/>
      <c r="D25" s="190"/>
      <c r="E25" s="190"/>
      <c r="F25" s="190"/>
      <c r="G25" s="190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2:17" ht="13.5" customHeight="1" x14ac:dyDescent="0.2">
      <c r="B26" s="190" t="s">
        <v>184</v>
      </c>
      <c r="C26" s="190"/>
      <c r="D26" s="190"/>
      <c r="E26" s="190"/>
      <c r="F26" s="190"/>
      <c r="G26" s="190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8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129</v>
      </c>
      <c r="C3" s="173"/>
      <c r="D3" s="173"/>
      <c r="E3" s="173"/>
      <c r="F3" s="173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185</v>
      </c>
      <c r="C5" s="171"/>
      <c r="D5" s="171"/>
      <c r="E5" s="171"/>
      <c r="F5" s="171"/>
    </row>
    <row r="6" spans="2:22" ht="15" customHeight="1" x14ac:dyDescent="0.2">
      <c r="F6" s="34" t="s">
        <v>93</v>
      </c>
      <c r="H6" s="110" t="s">
        <v>86</v>
      </c>
    </row>
    <row r="7" spans="2:22" ht="21" customHeight="1" x14ac:dyDescent="0.2">
      <c r="B7" s="189"/>
      <c r="C7" s="176" t="s">
        <v>39</v>
      </c>
      <c r="D7" s="176"/>
      <c r="E7" s="176"/>
      <c r="F7" s="177"/>
    </row>
    <row r="8" spans="2:22" s="16" customFormat="1" ht="39.75" customHeight="1" x14ac:dyDescent="0.2">
      <c r="B8" s="189"/>
      <c r="C8" s="147" t="s">
        <v>91</v>
      </c>
      <c r="D8" s="147" t="s">
        <v>90</v>
      </c>
      <c r="E8" s="147" t="s">
        <v>92</v>
      </c>
      <c r="F8" s="145" t="s">
        <v>42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7"/>
    </row>
    <row r="10" spans="2:22" s="16" customFormat="1" ht="21" customHeight="1" x14ac:dyDescent="0.2">
      <c r="B10" s="71" t="s">
        <v>153</v>
      </c>
      <c r="C10" s="36">
        <v>17.490313390313403</v>
      </c>
      <c r="D10" s="36">
        <v>25.37407407407407</v>
      </c>
      <c r="E10" s="36">
        <v>16.947619047619035</v>
      </c>
      <c r="F10" s="36">
        <v>12.516666666666667</v>
      </c>
    </row>
    <row r="11" spans="2:22" ht="16.5" customHeight="1" x14ac:dyDescent="0.2">
      <c r="B11" s="111" t="s">
        <v>1</v>
      </c>
      <c r="C11" s="9">
        <v>22.559090909090902</v>
      </c>
      <c r="D11" s="9">
        <v>13.233333333333333</v>
      </c>
      <c r="E11" s="9" t="s">
        <v>224</v>
      </c>
      <c r="F11" s="9" t="s">
        <v>224</v>
      </c>
    </row>
    <row r="12" spans="2:22" ht="16.5" customHeight="1" x14ac:dyDescent="0.2">
      <c r="B12" s="111" t="s">
        <v>2</v>
      </c>
      <c r="C12" s="9">
        <v>7.125</v>
      </c>
      <c r="D12" s="9" t="s">
        <v>224</v>
      </c>
      <c r="E12" s="9" t="s">
        <v>224</v>
      </c>
      <c r="F12" s="9">
        <v>4.55</v>
      </c>
    </row>
    <row r="13" spans="2:22" ht="16.5" customHeight="1" x14ac:dyDescent="0.2">
      <c r="B13" s="111" t="s">
        <v>3</v>
      </c>
      <c r="C13" s="9">
        <v>19.7257142857143</v>
      </c>
      <c r="D13" s="9">
        <v>33.455555555555534</v>
      </c>
      <c r="E13" s="9">
        <v>24.1</v>
      </c>
      <c r="F13" s="9">
        <v>16.470370370370368</v>
      </c>
    </row>
    <row r="14" spans="2:22" ht="16.5" customHeight="1" x14ac:dyDescent="0.2">
      <c r="B14" s="111" t="s">
        <v>4</v>
      </c>
      <c r="C14" s="9">
        <v>25.148148148148138</v>
      </c>
      <c r="D14" s="9">
        <v>88.3</v>
      </c>
      <c r="E14" s="9" t="s">
        <v>224</v>
      </c>
      <c r="F14" s="9" t="s">
        <v>224</v>
      </c>
      <c r="G14" s="12"/>
    </row>
    <row r="15" spans="2:22" ht="16.5" customHeight="1" x14ac:dyDescent="0.2">
      <c r="B15" s="111" t="s">
        <v>5</v>
      </c>
      <c r="C15" s="9">
        <v>13.233333333333333</v>
      </c>
      <c r="D15" s="9">
        <v>12.166666666666666</v>
      </c>
      <c r="E15" s="9" t="s">
        <v>224</v>
      </c>
      <c r="F15" s="9">
        <v>1.7749999999999999</v>
      </c>
      <c r="G15" s="12"/>
    </row>
    <row r="16" spans="2:22" ht="16.5" customHeight="1" x14ac:dyDescent="0.2">
      <c r="B16" s="111" t="s">
        <v>6</v>
      </c>
      <c r="C16" s="9">
        <v>27.4</v>
      </c>
      <c r="D16" s="9" t="s">
        <v>224</v>
      </c>
      <c r="E16" s="9" t="s">
        <v>224</v>
      </c>
      <c r="F16" s="9" t="s">
        <v>224</v>
      </c>
      <c r="G16" s="12"/>
    </row>
    <row r="17" spans="2:8" ht="16.5" customHeight="1" x14ac:dyDescent="0.2">
      <c r="B17" s="111" t="s">
        <v>7</v>
      </c>
      <c r="C17" s="9">
        <v>26.4</v>
      </c>
      <c r="D17" s="9" t="s">
        <v>224</v>
      </c>
      <c r="E17" s="9" t="s">
        <v>224</v>
      </c>
      <c r="F17" s="9" t="s">
        <v>224</v>
      </c>
      <c r="G17" s="12"/>
    </row>
    <row r="18" spans="2:8" ht="16.5" customHeight="1" x14ac:dyDescent="0.2">
      <c r="B18" s="111" t="s">
        <v>8</v>
      </c>
      <c r="C18" s="9">
        <v>18.331111111111102</v>
      </c>
      <c r="D18" s="9" t="s">
        <v>224</v>
      </c>
      <c r="E18" s="9">
        <v>20.266666666666666</v>
      </c>
      <c r="F18" s="9">
        <v>20.288888888888902</v>
      </c>
      <c r="G18" s="12"/>
    </row>
    <row r="19" spans="2:8" ht="16.5" customHeight="1" x14ac:dyDescent="0.2">
      <c r="B19" s="111" t="s">
        <v>9</v>
      </c>
      <c r="C19" s="131">
        <v>13.2</v>
      </c>
      <c r="D19" s="15" t="s">
        <v>224</v>
      </c>
      <c r="E19" s="15" t="s">
        <v>224</v>
      </c>
      <c r="F19" s="15" t="s">
        <v>224</v>
      </c>
      <c r="G19" s="12"/>
    </row>
    <row r="20" spans="2:8" ht="16.5" customHeight="1" x14ac:dyDescent="0.2">
      <c r="B20" s="111" t="s">
        <v>10</v>
      </c>
      <c r="C20" s="9">
        <v>8.9</v>
      </c>
      <c r="D20" s="9" t="s">
        <v>224</v>
      </c>
      <c r="E20" s="9">
        <v>1.9666666666666666</v>
      </c>
      <c r="F20" s="9" t="s">
        <v>224</v>
      </c>
      <c r="G20" s="12"/>
    </row>
    <row r="21" spans="2:8" ht="16.5" customHeight="1" x14ac:dyDescent="0.2">
      <c r="B21" s="111" t="s">
        <v>11</v>
      </c>
      <c r="C21" s="9">
        <v>5.4333333333333336</v>
      </c>
      <c r="D21" s="9">
        <v>4.7666666666666666</v>
      </c>
      <c r="E21" s="9" t="s">
        <v>224</v>
      </c>
      <c r="F21" s="9" t="s">
        <v>224</v>
      </c>
    </row>
    <row r="22" spans="2:8" ht="9" customHeight="1" x14ac:dyDescent="0.2">
      <c r="B22" s="117"/>
      <c r="C22" s="159"/>
      <c r="D22" s="159"/>
      <c r="E22" s="159"/>
      <c r="F22" s="159"/>
    </row>
    <row r="23" spans="2:8" ht="3" customHeight="1" x14ac:dyDescent="0.2">
      <c r="B23" s="151"/>
      <c r="C23" s="151"/>
      <c r="D23" s="151"/>
      <c r="E23" s="151"/>
      <c r="F23" s="151"/>
    </row>
    <row r="24" spans="2:8" ht="9" customHeight="1" x14ac:dyDescent="0.2"/>
    <row r="25" spans="2:8" ht="13.5" customHeight="1" x14ac:dyDescent="0.2">
      <c r="B25" s="190" t="s">
        <v>167</v>
      </c>
      <c r="C25" s="190"/>
      <c r="D25" s="190"/>
      <c r="E25" s="190"/>
      <c r="F25" s="190"/>
      <c r="G25" s="79"/>
      <c r="H25" s="41"/>
    </row>
    <row r="26" spans="2:8" ht="13.5" customHeight="1" x14ac:dyDescent="0.2">
      <c r="B26" s="190" t="s">
        <v>184</v>
      </c>
      <c r="C26" s="190"/>
      <c r="D26" s="190"/>
      <c r="E26" s="190"/>
      <c r="F26" s="190"/>
      <c r="G26" s="79"/>
    </row>
    <row r="27" spans="2:8" x14ac:dyDescent="0.2">
      <c r="C27" s="42"/>
      <c r="D27" s="42"/>
      <c r="E27" s="42"/>
      <c r="F27" s="42"/>
    </row>
    <row r="28" spans="2:8" x14ac:dyDescent="0.2">
      <c r="C28" s="43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25.5" customHeight="1" x14ac:dyDescent="0.2">
      <c r="B5" s="171" t="s">
        <v>187</v>
      </c>
      <c r="C5" s="171"/>
      <c r="D5" s="171"/>
      <c r="E5" s="171"/>
      <c r="F5" s="171"/>
      <c r="G5" s="171"/>
      <c r="H5" s="171"/>
    </row>
    <row r="6" spans="2:22" ht="15" customHeight="1" x14ac:dyDescent="0.2">
      <c r="H6" s="34" t="s">
        <v>93</v>
      </c>
      <c r="J6" s="110" t="s">
        <v>86</v>
      </c>
    </row>
    <row r="7" spans="2:22" ht="21" customHeight="1" x14ac:dyDescent="0.2">
      <c r="B7" s="189"/>
      <c r="C7" s="176" t="s">
        <v>39</v>
      </c>
      <c r="D7" s="176"/>
      <c r="E7" s="176"/>
      <c r="F7" s="176"/>
      <c r="G7" s="176"/>
      <c r="H7" s="177"/>
    </row>
    <row r="8" spans="2:22" s="16" customFormat="1" ht="21" customHeight="1" x14ac:dyDescent="0.2">
      <c r="B8" s="189"/>
      <c r="C8" s="133" t="s">
        <v>95</v>
      </c>
      <c r="D8" s="133" t="s">
        <v>96</v>
      </c>
      <c r="E8" s="133" t="s">
        <v>43</v>
      </c>
      <c r="F8" s="133" t="s">
        <v>44</v>
      </c>
      <c r="G8" s="133" t="s">
        <v>45</v>
      </c>
      <c r="H8" s="134" t="s">
        <v>46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6"/>
      <c r="G9" s="176"/>
      <c r="H9" s="177"/>
    </row>
    <row r="10" spans="2:22" s="16" customFormat="1" ht="21" customHeight="1" x14ac:dyDescent="0.2">
      <c r="B10" s="71" t="s">
        <v>153</v>
      </c>
      <c r="C10" s="7">
        <v>21.2587064676617</v>
      </c>
      <c r="D10" s="7">
        <v>25.37407407407407</v>
      </c>
      <c r="E10" s="36" t="s">
        <v>224</v>
      </c>
      <c r="F10" s="36">
        <v>53.8</v>
      </c>
      <c r="G10" s="36">
        <v>15.216666666666667</v>
      </c>
      <c r="H10" s="36" t="s">
        <v>224</v>
      </c>
      <c r="I10" s="30"/>
      <c r="J10" s="30"/>
    </row>
    <row r="11" spans="2:22" ht="16.5" customHeight="1" x14ac:dyDescent="0.2">
      <c r="B11" s="111" t="s">
        <v>1</v>
      </c>
      <c r="C11" s="89">
        <v>23.443333333333332</v>
      </c>
      <c r="D11" s="9">
        <v>13.233333333333333</v>
      </c>
      <c r="E11" s="9" t="s">
        <v>224</v>
      </c>
      <c r="F11" s="9" t="s">
        <v>224</v>
      </c>
      <c r="G11" s="9" t="s">
        <v>224</v>
      </c>
      <c r="H11" s="36" t="s">
        <v>224</v>
      </c>
      <c r="I11" s="12"/>
      <c r="J11" s="12"/>
    </row>
    <row r="12" spans="2:22" ht="16.5" customHeight="1" x14ac:dyDescent="0.2">
      <c r="B12" s="111" t="s">
        <v>2</v>
      </c>
      <c r="C12" s="9">
        <v>7.1166666666666663</v>
      </c>
      <c r="D12" s="9" t="s">
        <v>224</v>
      </c>
      <c r="E12" s="9" t="s">
        <v>224</v>
      </c>
      <c r="F12" s="9" t="s">
        <v>224</v>
      </c>
      <c r="G12" s="9" t="s">
        <v>224</v>
      </c>
      <c r="H12" s="36" t="s">
        <v>224</v>
      </c>
      <c r="I12" s="12"/>
      <c r="J12" s="12"/>
    </row>
    <row r="13" spans="2:22" ht="16.5" customHeight="1" x14ac:dyDescent="0.2">
      <c r="B13" s="111" t="s">
        <v>3</v>
      </c>
      <c r="C13" s="9">
        <v>21.864444444444434</v>
      </c>
      <c r="D13" s="9">
        <v>33.455555555555534</v>
      </c>
      <c r="E13" s="9" t="s">
        <v>224</v>
      </c>
      <c r="F13" s="9">
        <v>53.8</v>
      </c>
      <c r="G13" s="9">
        <v>15.216666666666667</v>
      </c>
      <c r="H13" s="36" t="s">
        <v>224</v>
      </c>
      <c r="I13" s="12"/>
      <c r="J13" s="12"/>
    </row>
    <row r="14" spans="2:22" ht="16.5" customHeight="1" x14ac:dyDescent="0.2">
      <c r="B14" s="111" t="s">
        <v>4</v>
      </c>
      <c r="C14" s="9">
        <v>45.916666666666664</v>
      </c>
      <c r="D14" s="9">
        <v>88.3</v>
      </c>
      <c r="E14" s="9" t="s">
        <v>224</v>
      </c>
      <c r="F14" s="9" t="s">
        <v>224</v>
      </c>
      <c r="G14" s="9" t="s">
        <v>224</v>
      </c>
      <c r="H14" s="36" t="s">
        <v>224</v>
      </c>
      <c r="I14" s="12"/>
      <c r="J14" s="12"/>
    </row>
    <row r="15" spans="2:22" ht="16.5" customHeight="1" x14ac:dyDescent="0.2">
      <c r="B15" s="111" t="s">
        <v>5</v>
      </c>
      <c r="C15" s="10">
        <v>17.976666666666667</v>
      </c>
      <c r="D15" s="9">
        <v>12.166666666666666</v>
      </c>
      <c r="E15" s="9" t="s">
        <v>224</v>
      </c>
      <c r="F15" s="9" t="s">
        <v>224</v>
      </c>
      <c r="G15" s="9" t="s">
        <v>224</v>
      </c>
      <c r="H15" s="36" t="s">
        <v>224</v>
      </c>
      <c r="I15" s="12"/>
      <c r="J15" s="12"/>
    </row>
    <row r="16" spans="2:22" ht="16.5" customHeight="1" x14ac:dyDescent="0.2">
      <c r="B16" s="111" t="s">
        <v>6</v>
      </c>
      <c r="C16" s="9">
        <v>27.4</v>
      </c>
      <c r="D16" s="9" t="s">
        <v>224</v>
      </c>
      <c r="E16" s="9" t="s">
        <v>224</v>
      </c>
      <c r="F16" s="9" t="s">
        <v>224</v>
      </c>
      <c r="G16" s="9" t="s">
        <v>224</v>
      </c>
      <c r="H16" s="36" t="s">
        <v>224</v>
      </c>
      <c r="I16" s="12"/>
      <c r="J16" s="12"/>
    </row>
    <row r="17" spans="2:10" ht="16.5" customHeight="1" x14ac:dyDescent="0.2">
      <c r="B17" s="111" t="s">
        <v>7</v>
      </c>
      <c r="C17" s="10">
        <v>26.4</v>
      </c>
      <c r="D17" s="9" t="s">
        <v>224</v>
      </c>
      <c r="E17" s="9" t="s">
        <v>224</v>
      </c>
      <c r="F17" s="9" t="s">
        <v>224</v>
      </c>
      <c r="G17" s="9" t="s">
        <v>224</v>
      </c>
      <c r="H17" s="36" t="s">
        <v>224</v>
      </c>
      <c r="I17" s="12"/>
      <c r="J17" s="12"/>
    </row>
    <row r="18" spans="2:10" ht="16.5" customHeight="1" x14ac:dyDescent="0.2">
      <c r="B18" s="111" t="s">
        <v>8</v>
      </c>
      <c r="C18" s="9">
        <v>24.259999999999998</v>
      </c>
      <c r="D18" s="10" t="s">
        <v>224</v>
      </c>
      <c r="E18" s="10" t="s">
        <v>224</v>
      </c>
      <c r="F18" s="9" t="s">
        <v>224</v>
      </c>
      <c r="G18" s="9" t="s">
        <v>224</v>
      </c>
      <c r="H18" s="36" t="s">
        <v>224</v>
      </c>
      <c r="I18" s="12"/>
      <c r="J18" s="12"/>
    </row>
    <row r="19" spans="2:10" ht="16.5" customHeight="1" x14ac:dyDescent="0.2">
      <c r="B19" s="111" t="s">
        <v>9</v>
      </c>
      <c r="C19" s="9">
        <v>13.2</v>
      </c>
      <c r="D19" s="9" t="s">
        <v>224</v>
      </c>
      <c r="E19" s="9" t="s">
        <v>224</v>
      </c>
      <c r="F19" s="9" t="s">
        <v>224</v>
      </c>
      <c r="G19" s="9" t="s">
        <v>224</v>
      </c>
      <c r="H19" s="36" t="s">
        <v>224</v>
      </c>
      <c r="I19" s="12"/>
      <c r="J19" s="12"/>
    </row>
    <row r="20" spans="2:10" ht="16.5" customHeight="1" x14ac:dyDescent="0.2">
      <c r="B20" s="111" t="s">
        <v>10</v>
      </c>
      <c r="C20" s="9">
        <v>7.1333333333333337</v>
      </c>
      <c r="D20" s="9" t="s">
        <v>224</v>
      </c>
      <c r="E20" s="9" t="s">
        <v>224</v>
      </c>
      <c r="F20" s="9" t="s">
        <v>224</v>
      </c>
      <c r="G20" s="9" t="s">
        <v>224</v>
      </c>
      <c r="H20" s="36" t="s">
        <v>224</v>
      </c>
      <c r="I20" s="12"/>
      <c r="J20" s="12"/>
    </row>
    <row r="21" spans="2:10" ht="16.5" customHeight="1" x14ac:dyDescent="0.2">
      <c r="B21" s="111" t="s">
        <v>11</v>
      </c>
      <c r="C21" s="9">
        <v>6.6333333333333337</v>
      </c>
      <c r="D21" s="9">
        <v>4.7666666666666666</v>
      </c>
      <c r="E21" s="9" t="s">
        <v>224</v>
      </c>
      <c r="F21" s="9" t="s">
        <v>224</v>
      </c>
      <c r="G21" s="9" t="s">
        <v>224</v>
      </c>
      <c r="H21" s="36" t="s">
        <v>224</v>
      </c>
      <c r="I21" s="12"/>
      <c r="J21" s="12"/>
    </row>
    <row r="22" spans="2:10" ht="9" customHeight="1" x14ac:dyDescent="0.2">
      <c r="B22" s="117"/>
      <c r="C22" s="117"/>
      <c r="D22" s="117"/>
      <c r="E22" s="117"/>
      <c r="F22" s="118"/>
      <c r="G22" s="30"/>
      <c r="H22" s="30"/>
      <c r="I22" s="12"/>
      <c r="J22" s="12"/>
    </row>
    <row r="23" spans="2:10" ht="3" customHeight="1" x14ac:dyDescent="0.2">
      <c r="B23" s="151"/>
      <c r="C23" s="151"/>
      <c r="D23" s="151"/>
      <c r="E23" s="151"/>
      <c r="F23" s="152"/>
      <c r="G23" s="153"/>
      <c r="H23" s="153"/>
      <c r="I23" s="12"/>
      <c r="J23" s="12"/>
    </row>
    <row r="24" spans="2:10" ht="9" customHeight="1" x14ac:dyDescent="0.2"/>
    <row r="25" spans="2:10" ht="13.5" customHeight="1" x14ac:dyDescent="0.2">
      <c r="B25" s="190" t="s">
        <v>151</v>
      </c>
      <c r="C25" s="190"/>
      <c r="D25" s="190"/>
      <c r="E25" s="190"/>
      <c r="F25" s="190"/>
      <c r="G25" s="190"/>
      <c r="H25" s="190"/>
    </row>
    <row r="26" spans="2:10" ht="13.5" customHeight="1" x14ac:dyDescent="0.2">
      <c r="B26" s="190" t="s">
        <v>188</v>
      </c>
      <c r="C26" s="190"/>
      <c r="D26" s="190"/>
      <c r="E26" s="190"/>
      <c r="F26" s="190"/>
      <c r="G26" s="190"/>
      <c r="H26" s="80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>
      <selection activeCell="B5" sqref="B5:S5"/>
    </sheetView>
  </sheetViews>
  <sheetFormatPr defaultRowHeight="12.75" x14ac:dyDescent="0.2"/>
  <cols>
    <col min="1" max="1" width="6.7109375" style="1" customWidth="1"/>
    <col min="2" max="2" width="20.7109375" style="1" customWidth="1"/>
    <col min="3" max="19" width="9.7109375" style="1" customWidth="1"/>
    <col min="20" max="20" width="6.7109375" style="1" customWidth="1"/>
    <col min="21" max="16384" width="9.140625" style="1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2:22" s="124" customFormat="1" ht="15" customHeight="1" x14ac:dyDescent="0.2"/>
    <row r="3" spans="2:22" s="124" customFormat="1" ht="15" customHeight="1" x14ac:dyDescent="0.2">
      <c r="B3" s="173" t="s">
        <v>128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2:22" s="124" customFormat="1" ht="15" customHeight="1" x14ac:dyDescent="0.2"/>
    <row r="5" spans="2:22" ht="15" customHeight="1" x14ac:dyDescent="0.25">
      <c r="B5" s="171" t="s">
        <v>139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2"/>
    </row>
    <row r="6" spans="2:22" ht="15" customHeight="1" x14ac:dyDescent="0.2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9" t="s">
        <v>87</v>
      </c>
      <c r="T6" s="4"/>
    </row>
    <row r="7" spans="2:22" s="5" customFormat="1" ht="31.5" customHeight="1" x14ac:dyDescent="0.2">
      <c r="B7" s="132"/>
      <c r="C7" s="133">
        <v>2001</v>
      </c>
      <c r="D7" s="133">
        <v>2002</v>
      </c>
      <c r="E7" s="133">
        <v>2003</v>
      </c>
      <c r="F7" s="133">
        <v>2004</v>
      </c>
      <c r="G7" s="133">
        <v>2005</v>
      </c>
      <c r="H7" s="133">
        <v>2006</v>
      </c>
      <c r="I7" s="133">
        <v>2007</v>
      </c>
      <c r="J7" s="133">
        <v>2008</v>
      </c>
      <c r="K7" s="133">
        <v>2009</v>
      </c>
      <c r="L7" s="133">
        <v>2010</v>
      </c>
      <c r="M7" s="133">
        <v>2011</v>
      </c>
      <c r="N7" s="133">
        <v>2012</v>
      </c>
      <c r="O7" s="133">
        <v>2013</v>
      </c>
      <c r="P7" s="133">
        <v>2014</v>
      </c>
      <c r="Q7" s="133">
        <v>2015</v>
      </c>
      <c r="R7" s="134" t="s">
        <v>133</v>
      </c>
      <c r="S7" s="134" t="s">
        <v>135</v>
      </c>
      <c r="T7" s="6"/>
    </row>
    <row r="8" spans="2:22" s="5" customFormat="1" ht="21" customHeight="1" x14ac:dyDescent="0.2">
      <c r="B8" s="71" t="s">
        <v>153</v>
      </c>
      <c r="C8" s="7">
        <f>SUM(C9:C19)</f>
        <v>76618</v>
      </c>
      <c r="D8" s="7">
        <f>SUM(D9:D19)</f>
        <v>78865</v>
      </c>
      <c r="E8" s="7">
        <f>SUM(E9:E19)</f>
        <v>80947</v>
      </c>
      <c r="F8" s="7">
        <f>SUM(F9:F19)</f>
        <v>82713</v>
      </c>
      <c r="G8" s="7">
        <f t="shared" ref="G8:O8" si="0">SUM(G9:G19)</f>
        <v>84670</v>
      </c>
      <c r="H8" s="7">
        <f t="shared" si="0"/>
        <v>86549</v>
      </c>
      <c r="I8" s="7">
        <f t="shared" si="0"/>
        <v>88269</v>
      </c>
      <c r="J8" s="7">
        <f t="shared" si="0"/>
        <v>89643</v>
      </c>
      <c r="K8" s="7">
        <f t="shared" si="0"/>
        <v>90855</v>
      </c>
      <c r="L8" s="7">
        <f t="shared" si="0"/>
        <v>91786</v>
      </c>
      <c r="M8" s="7">
        <f t="shared" si="0"/>
        <v>92213</v>
      </c>
      <c r="N8" s="7">
        <f t="shared" si="0"/>
        <v>92452</v>
      </c>
      <c r="O8" s="7">
        <f t="shared" si="0"/>
        <v>92646</v>
      </c>
      <c r="P8" s="7">
        <f t="shared" ref="P8:S8" si="1">SUM(P9:P19)</f>
        <v>92759</v>
      </c>
      <c r="Q8" s="7">
        <f t="shared" si="1"/>
        <v>92871</v>
      </c>
      <c r="R8" s="7">
        <f t="shared" si="1"/>
        <v>92966</v>
      </c>
      <c r="S8" s="7">
        <f t="shared" si="1"/>
        <v>93086</v>
      </c>
      <c r="T8" s="1"/>
      <c r="U8" s="166"/>
      <c r="V8" s="165"/>
    </row>
    <row r="9" spans="2:22" ht="16.5" customHeight="1" x14ac:dyDescent="0.2">
      <c r="B9" s="111" t="s">
        <v>1</v>
      </c>
      <c r="C9" s="9">
        <v>6239</v>
      </c>
      <c r="D9" s="9">
        <v>6323</v>
      </c>
      <c r="E9" s="9">
        <v>6436</v>
      </c>
      <c r="F9" s="9">
        <v>6512</v>
      </c>
      <c r="G9" s="9">
        <v>6587</v>
      </c>
      <c r="H9" s="9">
        <v>6682</v>
      </c>
      <c r="I9" s="10">
        <v>6760</v>
      </c>
      <c r="J9" s="10">
        <v>6823</v>
      </c>
      <c r="K9" s="10">
        <v>6878</v>
      </c>
      <c r="L9" s="10">
        <v>6923</v>
      </c>
      <c r="M9" s="10">
        <v>6958</v>
      </c>
      <c r="N9" s="10">
        <v>6999</v>
      </c>
      <c r="O9" s="10">
        <v>7029</v>
      </c>
      <c r="P9" s="10">
        <v>7050</v>
      </c>
      <c r="Q9" s="10">
        <v>7066</v>
      </c>
      <c r="R9" s="10">
        <v>7086</v>
      </c>
      <c r="S9" s="10">
        <v>7120</v>
      </c>
      <c r="T9" s="11"/>
      <c r="U9" s="167"/>
      <c r="V9" s="46"/>
    </row>
    <row r="10" spans="2:22" ht="16.5" customHeight="1" x14ac:dyDescent="0.2">
      <c r="B10" s="111" t="s">
        <v>2</v>
      </c>
      <c r="C10" s="9">
        <v>8930</v>
      </c>
      <c r="D10" s="9">
        <v>9154</v>
      </c>
      <c r="E10" s="9">
        <v>9383</v>
      </c>
      <c r="F10" s="9">
        <v>9495</v>
      </c>
      <c r="G10" s="9">
        <v>9699</v>
      </c>
      <c r="H10" s="9">
        <v>9824</v>
      </c>
      <c r="I10" s="10">
        <v>9951</v>
      </c>
      <c r="J10" s="10">
        <v>10093</v>
      </c>
      <c r="K10" s="10">
        <v>10189</v>
      </c>
      <c r="L10" s="10">
        <v>10292</v>
      </c>
      <c r="M10" s="10">
        <v>10349</v>
      </c>
      <c r="N10" s="10">
        <v>10375</v>
      </c>
      <c r="O10" s="10">
        <v>10412</v>
      </c>
      <c r="P10" s="10">
        <v>10424</v>
      </c>
      <c r="Q10" s="10">
        <v>10440</v>
      </c>
      <c r="R10" s="10">
        <v>10451</v>
      </c>
      <c r="S10" s="10">
        <v>10458</v>
      </c>
      <c r="T10" s="11"/>
      <c r="U10" s="167"/>
      <c r="V10" s="46"/>
    </row>
    <row r="11" spans="2:22" ht="16.5" customHeight="1" x14ac:dyDescent="0.2">
      <c r="B11" s="111" t="s">
        <v>3</v>
      </c>
      <c r="C11" s="9">
        <v>25435</v>
      </c>
      <c r="D11" s="9">
        <v>25970</v>
      </c>
      <c r="E11" s="9">
        <v>26458</v>
      </c>
      <c r="F11" s="9">
        <v>26832</v>
      </c>
      <c r="G11" s="9">
        <v>27283</v>
      </c>
      <c r="H11" s="9">
        <v>27746</v>
      </c>
      <c r="I11" s="10">
        <v>28173</v>
      </c>
      <c r="J11" s="10">
        <v>28540</v>
      </c>
      <c r="K11" s="10">
        <v>28924</v>
      </c>
      <c r="L11" s="10">
        <v>29207</v>
      </c>
      <c r="M11" s="10">
        <v>29296</v>
      </c>
      <c r="N11" s="10">
        <v>29350</v>
      </c>
      <c r="O11" s="10">
        <v>29386</v>
      </c>
      <c r="P11" s="10">
        <v>29412</v>
      </c>
      <c r="Q11" s="10">
        <v>29433</v>
      </c>
      <c r="R11" s="10">
        <v>29453</v>
      </c>
      <c r="S11" s="10">
        <v>29481</v>
      </c>
      <c r="T11" s="11"/>
      <c r="U11" s="167"/>
      <c r="V11" s="46"/>
    </row>
    <row r="12" spans="2:22" ht="16.5" customHeight="1" x14ac:dyDescent="0.2">
      <c r="B12" s="111" t="s">
        <v>4</v>
      </c>
      <c r="C12" s="9">
        <v>6842</v>
      </c>
      <c r="D12" s="9">
        <v>7113</v>
      </c>
      <c r="E12" s="9">
        <v>7350</v>
      </c>
      <c r="F12" s="9">
        <v>7506</v>
      </c>
      <c r="G12" s="9">
        <v>7695</v>
      </c>
      <c r="H12" s="9">
        <v>7918</v>
      </c>
      <c r="I12" s="10">
        <v>8161</v>
      </c>
      <c r="J12" s="10">
        <v>8299</v>
      </c>
      <c r="K12" s="10">
        <v>8412</v>
      </c>
      <c r="L12" s="10">
        <v>8483</v>
      </c>
      <c r="M12" s="10">
        <v>8530</v>
      </c>
      <c r="N12" s="10">
        <v>8552</v>
      </c>
      <c r="O12" s="10">
        <v>8566</v>
      </c>
      <c r="P12" s="10">
        <v>8575</v>
      </c>
      <c r="Q12" s="10">
        <v>8580</v>
      </c>
      <c r="R12" s="10">
        <v>8585</v>
      </c>
      <c r="S12" s="10">
        <v>8593</v>
      </c>
      <c r="T12" s="11"/>
      <c r="U12" s="167"/>
      <c r="V12" s="46"/>
    </row>
    <row r="13" spans="2:22" ht="16.5" customHeight="1" x14ac:dyDescent="0.2">
      <c r="B13" s="111" t="s">
        <v>5</v>
      </c>
      <c r="C13" s="9">
        <v>3681</v>
      </c>
      <c r="D13" s="9">
        <v>3784</v>
      </c>
      <c r="E13" s="9">
        <v>3871</v>
      </c>
      <c r="F13" s="9">
        <v>3961</v>
      </c>
      <c r="G13" s="9">
        <v>4048</v>
      </c>
      <c r="H13" s="9">
        <v>4103</v>
      </c>
      <c r="I13" s="10">
        <v>4158</v>
      </c>
      <c r="J13" s="10">
        <v>4204</v>
      </c>
      <c r="K13" s="10">
        <v>4258</v>
      </c>
      <c r="L13" s="10">
        <v>4297</v>
      </c>
      <c r="M13" s="10">
        <v>4335</v>
      </c>
      <c r="N13" s="10">
        <v>4356</v>
      </c>
      <c r="O13" s="10">
        <v>4369</v>
      </c>
      <c r="P13" s="10">
        <v>4373</v>
      </c>
      <c r="Q13" s="10">
        <v>4385</v>
      </c>
      <c r="R13" s="10">
        <v>4393</v>
      </c>
      <c r="S13" s="10">
        <v>4403</v>
      </c>
      <c r="T13" s="11"/>
      <c r="U13" s="167"/>
      <c r="V13" s="46"/>
    </row>
    <row r="14" spans="2:22" ht="16.5" customHeight="1" x14ac:dyDescent="0.2">
      <c r="B14" s="111" t="s">
        <v>6</v>
      </c>
      <c r="C14" s="9">
        <v>1445</v>
      </c>
      <c r="D14" s="9">
        <v>1487</v>
      </c>
      <c r="E14" s="9">
        <v>1550</v>
      </c>
      <c r="F14" s="9">
        <v>1608</v>
      </c>
      <c r="G14" s="9">
        <v>1672</v>
      </c>
      <c r="H14" s="9">
        <v>1719</v>
      </c>
      <c r="I14" s="10">
        <v>1752</v>
      </c>
      <c r="J14" s="10">
        <v>1787</v>
      </c>
      <c r="K14" s="10">
        <v>1817</v>
      </c>
      <c r="L14" s="10">
        <v>1820</v>
      </c>
      <c r="M14" s="10">
        <v>1824</v>
      </c>
      <c r="N14" s="10">
        <v>1824</v>
      </c>
      <c r="O14" s="10">
        <v>1826</v>
      </c>
      <c r="P14" s="10">
        <v>1826</v>
      </c>
      <c r="Q14" s="10">
        <v>1828</v>
      </c>
      <c r="R14" s="10">
        <v>1828</v>
      </c>
      <c r="S14" s="10">
        <v>1829</v>
      </c>
      <c r="T14" s="11"/>
      <c r="U14" s="167"/>
      <c r="V14" s="46"/>
    </row>
    <row r="15" spans="2:22" ht="16.5" customHeight="1" x14ac:dyDescent="0.2">
      <c r="B15" s="111" t="s">
        <v>7</v>
      </c>
      <c r="C15" s="9">
        <v>5223</v>
      </c>
      <c r="D15" s="9">
        <v>5354</v>
      </c>
      <c r="E15" s="9">
        <v>5477</v>
      </c>
      <c r="F15" s="9">
        <v>5547</v>
      </c>
      <c r="G15" s="9">
        <v>5740</v>
      </c>
      <c r="H15" s="9">
        <v>5856</v>
      </c>
      <c r="I15" s="10">
        <v>5927</v>
      </c>
      <c r="J15" s="10">
        <v>5982</v>
      </c>
      <c r="K15" s="10">
        <v>6029</v>
      </c>
      <c r="L15" s="10">
        <v>6076</v>
      </c>
      <c r="M15" s="10">
        <v>6105</v>
      </c>
      <c r="N15" s="10">
        <v>6113</v>
      </c>
      <c r="O15" s="10">
        <v>6133</v>
      </c>
      <c r="P15" s="10">
        <v>6138</v>
      </c>
      <c r="Q15" s="10">
        <v>6148</v>
      </c>
      <c r="R15" s="10">
        <v>6155</v>
      </c>
      <c r="S15" s="10">
        <v>6164</v>
      </c>
      <c r="T15" s="11"/>
      <c r="U15" s="167"/>
      <c r="V15" s="46"/>
    </row>
    <row r="16" spans="2:22" ht="16.5" customHeight="1" x14ac:dyDescent="0.2">
      <c r="B16" s="111" t="s">
        <v>8</v>
      </c>
      <c r="C16" s="9">
        <v>9659</v>
      </c>
      <c r="D16" s="9">
        <v>10162</v>
      </c>
      <c r="E16" s="9">
        <v>10515</v>
      </c>
      <c r="F16" s="9">
        <v>10897</v>
      </c>
      <c r="G16" s="9">
        <v>11148</v>
      </c>
      <c r="H16" s="9">
        <v>11519</v>
      </c>
      <c r="I16" s="10">
        <v>11807</v>
      </c>
      <c r="J16" s="10">
        <v>12039</v>
      </c>
      <c r="K16" s="10">
        <v>12240</v>
      </c>
      <c r="L16" s="10">
        <v>12435</v>
      </c>
      <c r="M16" s="10">
        <v>12490</v>
      </c>
      <c r="N16" s="10">
        <v>12525</v>
      </c>
      <c r="O16" s="10">
        <v>12547</v>
      </c>
      <c r="P16" s="10">
        <v>12565</v>
      </c>
      <c r="Q16" s="10">
        <v>12580</v>
      </c>
      <c r="R16" s="10">
        <v>12597</v>
      </c>
      <c r="S16" s="10">
        <v>12610</v>
      </c>
      <c r="T16" s="11"/>
      <c r="U16" s="167"/>
      <c r="V16" s="46"/>
    </row>
    <row r="17" spans="2:22" ht="16.5" customHeight="1" x14ac:dyDescent="0.2">
      <c r="B17" s="111" t="s">
        <v>9</v>
      </c>
      <c r="C17" s="9">
        <v>4015</v>
      </c>
      <c r="D17" s="9">
        <v>4062</v>
      </c>
      <c r="E17" s="9">
        <v>4165</v>
      </c>
      <c r="F17" s="9">
        <v>4285</v>
      </c>
      <c r="G17" s="9">
        <v>4375</v>
      </c>
      <c r="H17" s="9">
        <v>4472</v>
      </c>
      <c r="I17" s="10">
        <v>4535</v>
      </c>
      <c r="J17" s="10">
        <v>4600</v>
      </c>
      <c r="K17" s="10">
        <v>4644</v>
      </c>
      <c r="L17" s="10">
        <v>4668</v>
      </c>
      <c r="M17" s="10">
        <v>4701</v>
      </c>
      <c r="N17" s="10">
        <v>4709</v>
      </c>
      <c r="O17" s="10">
        <v>4718</v>
      </c>
      <c r="P17" s="10">
        <v>4723</v>
      </c>
      <c r="Q17" s="10">
        <v>4727</v>
      </c>
      <c r="R17" s="10">
        <v>4729</v>
      </c>
      <c r="S17" s="10">
        <v>4734</v>
      </c>
      <c r="T17" s="11"/>
      <c r="U17" s="167"/>
      <c r="V17" s="46"/>
    </row>
    <row r="18" spans="2:22" ht="16.5" customHeight="1" x14ac:dyDescent="0.2">
      <c r="B18" s="111" t="s">
        <v>10</v>
      </c>
      <c r="C18" s="9">
        <v>3057</v>
      </c>
      <c r="D18" s="9">
        <v>3187</v>
      </c>
      <c r="E18" s="9">
        <v>3302</v>
      </c>
      <c r="F18" s="9">
        <v>3415</v>
      </c>
      <c r="G18" s="9">
        <v>3521</v>
      </c>
      <c r="H18" s="9">
        <v>3647</v>
      </c>
      <c r="I18" s="10">
        <v>3727</v>
      </c>
      <c r="J18" s="10">
        <v>3775</v>
      </c>
      <c r="K18" s="10">
        <v>3829</v>
      </c>
      <c r="L18" s="10">
        <v>3864</v>
      </c>
      <c r="M18" s="10">
        <v>3884</v>
      </c>
      <c r="N18" s="10">
        <v>3899</v>
      </c>
      <c r="O18" s="10">
        <v>3905</v>
      </c>
      <c r="P18" s="10">
        <v>3914</v>
      </c>
      <c r="Q18" s="10">
        <v>3920</v>
      </c>
      <c r="R18" s="10">
        <v>3924</v>
      </c>
      <c r="S18" s="10">
        <v>3925</v>
      </c>
      <c r="T18" s="11"/>
      <c r="U18" s="167"/>
      <c r="V18" s="46"/>
    </row>
    <row r="19" spans="2:22" ht="16.5" customHeight="1" x14ac:dyDescent="0.2">
      <c r="B19" s="111" t="s">
        <v>11</v>
      </c>
      <c r="C19" s="9">
        <v>2092</v>
      </c>
      <c r="D19" s="9">
        <v>2269</v>
      </c>
      <c r="E19" s="9">
        <v>2440</v>
      </c>
      <c r="F19" s="9">
        <v>2655</v>
      </c>
      <c r="G19" s="9">
        <v>2902</v>
      </c>
      <c r="H19" s="9">
        <v>3063</v>
      </c>
      <c r="I19" s="10">
        <v>3318</v>
      </c>
      <c r="J19" s="10">
        <v>3501</v>
      </c>
      <c r="K19" s="10">
        <v>3635</v>
      </c>
      <c r="L19" s="10">
        <v>3721</v>
      </c>
      <c r="M19" s="10">
        <v>3741</v>
      </c>
      <c r="N19" s="10">
        <v>3750</v>
      </c>
      <c r="O19" s="10">
        <v>3755</v>
      </c>
      <c r="P19" s="10">
        <v>3759</v>
      </c>
      <c r="Q19" s="10">
        <v>3764</v>
      </c>
      <c r="R19" s="10">
        <v>3765</v>
      </c>
      <c r="S19" s="10">
        <v>3769</v>
      </c>
      <c r="T19" s="11"/>
      <c r="U19" s="167"/>
      <c r="V19" s="46"/>
    </row>
    <row r="20" spans="2:22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/>
    </row>
    <row r="21" spans="2:22" ht="3" customHeight="1" x14ac:dyDescent="0.2">
      <c r="B21" s="135"/>
      <c r="C21" s="136"/>
      <c r="D21" s="136"/>
      <c r="E21" s="136"/>
      <c r="F21" s="136"/>
      <c r="G21" s="136"/>
      <c r="H21" s="136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1"/>
    </row>
    <row r="22" spans="2:22" ht="9" customHeight="1" x14ac:dyDescent="0.2">
      <c r="B22" s="12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1"/>
    </row>
    <row r="23" spans="2:22" ht="13.5" customHeight="1" x14ac:dyDescent="0.2">
      <c r="B23" s="172" t="s">
        <v>137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2:22" ht="13.5" customHeight="1" x14ac:dyDescent="0.2">
      <c r="B24" s="172" t="s">
        <v>138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</row>
    <row r="25" spans="2:22" ht="13.5" customHeight="1" x14ac:dyDescent="0.2"/>
    <row r="26" spans="2:22" ht="13.5" customHeight="1" x14ac:dyDescent="0.2"/>
    <row r="27" spans="2:22" ht="13.5" customHeight="1" x14ac:dyDescent="0.2">
      <c r="B27" s="110" t="s">
        <v>86</v>
      </c>
      <c r="D27" s="14"/>
      <c r="E27" s="14"/>
      <c r="F27" s="14"/>
      <c r="G27" s="14"/>
      <c r="H27" s="14"/>
      <c r="I27" s="14"/>
      <c r="J27" s="14"/>
      <c r="K27" s="14"/>
    </row>
  </sheetData>
  <mergeCells count="5">
    <mergeCell ref="B5:S5"/>
    <mergeCell ref="B23:S23"/>
    <mergeCell ref="B24:S24"/>
    <mergeCell ref="B1:S1"/>
    <mergeCell ref="B3:S3"/>
  </mergeCells>
  <phoneticPr fontId="0" type="noConversion"/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86" t="s">
        <v>191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9" t="s">
        <v>87</v>
      </c>
      <c r="R6" s="110" t="s">
        <v>86</v>
      </c>
    </row>
    <row r="7" spans="2:22" ht="21.75" customHeight="1" x14ac:dyDescent="0.2">
      <c r="B7" s="189"/>
      <c r="C7" s="176">
        <v>2011</v>
      </c>
      <c r="D7" s="176"/>
      <c r="E7" s="176">
        <v>2012</v>
      </c>
      <c r="F7" s="176"/>
      <c r="G7" s="176">
        <v>2013</v>
      </c>
      <c r="H7" s="176"/>
      <c r="I7" s="176">
        <v>2014</v>
      </c>
      <c r="J7" s="176"/>
      <c r="K7" s="176">
        <v>2015</v>
      </c>
      <c r="L7" s="176"/>
      <c r="M7" s="176">
        <v>2016</v>
      </c>
      <c r="N7" s="176"/>
      <c r="O7" s="176">
        <v>2017</v>
      </c>
      <c r="P7" s="177"/>
    </row>
    <row r="8" spans="2:22" s="16" customFormat="1" ht="17.25" customHeight="1" x14ac:dyDescent="0.2">
      <c r="B8" s="189"/>
      <c r="C8" s="176" t="s">
        <v>12</v>
      </c>
      <c r="D8" s="187" t="s">
        <v>47</v>
      </c>
      <c r="E8" s="176" t="s">
        <v>12</v>
      </c>
      <c r="F8" s="187" t="s">
        <v>47</v>
      </c>
      <c r="G8" s="176" t="s">
        <v>12</v>
      </c>
      <c r="H8" s="187" t="s">
        <v>47</v>
      </c>
      <c r="I8" s="176" t="s">
        <v>12</v>
      </c>
      <c r="J8" s="187" t="s">
        <v>47</v>
      </c>
      <c r="K8" s="176" t="s">
        <v>12</v>
      </c>
      <c r="L8" s="187" t="s">
        <v>47</v>
      </c>
      <c r="M8" s="176" t="s">
        <v>12</v>
      </c>
      <c r="N8" s="187" t="s">
        <v>47</v>
      </c>
      <c r="O8" s="176" t="s">
        <v>12</v>
      </c>
      <c r="P8" s="188" t="s">
        <v>47</v>
      </c>
      <c r="Q8" s="30"/>
    </row>
    <row r="9" spans="2:22" s="16" customFormat="1" ht="39" customHeight="1" x14ac:dyDescent="0.2">
      <c r="B9" s="189"/>
      <c r="C9" s="176"/>
      <c r="D9" s="187"/>
      <c r="E9" s="176"/>
      <c r="F9" s="187"/>
      <c r="G9" s="176"/>
      <c r="H9" s="187"/>
      <c r="I9" s="176"/>
      <c r="J9" s="187"/>
      <c r="K9" s="176"/>
      <c r="L9" s="187"/>
      <c r="M9" s="176"/>
      <c r="N9" s="187"/>
      <c r="O9" s="176"/>
      <c r="P9" s="188"/>
      <c r="Q9" s="30"/>
    </row>
    <row r="10" spans="2:22" s="16" customFormat="1" ht="21" customHeight="1" x14ac:dyDescent="0.2">
      <c r="B10" s="71" t="s">
        <v>153</v>
      </c>
      <c r="C10" s="97">
        <f>SUM(C11:C21)</f>
        <v>508</v>
      </c>
      <c r="D10" s="31">
        <f t="shared" ref="D10:P10" si="0">SUM(D11:D21)</f>
        <v>289</v>
      </c>
      <c r="E10" s="97">
        <f t="shared" si="0"/>
        <v>343</v>
      </c>
      <c r="F10" s="31">
        <f t="shared" si="0"/>
        <v>169</v>
      </c>
      <c r="G10" s="97">
        <f t="shared" si="0"/>
        <v>273</v>
      </c>
      <c r="H10" s="31">
        <f t="shared" si="0"/>
        <v>114</v>
      </c>
      <c r="I10" s="97">
        <f t="shared" si="0"/>
        <v>211</v>
      </c>
      <c r="J10" s="31">
        <f t="shared" si="0"/>
        <v>88</v>
      </c>
      <c r="K10" s="97">
        <f t="shared" si="0"/>
        <v>228</v>
      </c>
      <c r="L10" s="31">
        <f t="shared" si="0"/>
        <v>103</v>
      </c>
      <c r="M10" s="97">
        <f t="shared" si="0"/>
        <v>252</v>
      </c>
      <c r="N10" s="31">
        <f t="shared" si="0"/>
        <v>118</v>
      </c>
      <c r="O10" s="97">
        <f t="shared" si="0"/>
        <v>242</v>
      </c>
      <c r="P10" s="31">
        <f t="shared" si="0"/>
        <v>123</v>
      </c>
    </row>
    <row r="11" spans="2:22" ht="16.5" customHeight="1" x14ac:dyDescent="0.2">
      <c r="B11" s="111" t="s">
        <v>1</v>
      </c>
      <c r="C11" s="12">
        <v>42</v>
      </c>
      <c r="D11" s="12">
        <v>40</v>
      </c>
      <c r="E11" s="12">
        <v>22</v>
      </c>
      <c r="F11" s="12">
        <v>22</v>
      </c>
      <c r="G11" s="12">
        <v>26</v>
      </c>
      <c r="H11" s="12">
        <v>23</v>
      </c>
      <c r="I11" s="12">
        <v>17</v>
      </c>
      <c r="J11" s="12">
        <v>11</v>
      </c>
      <c r="K11" s="12">
        <v>25</v>
      </c>
      <c r="L11" s="12">
        <v>23</v>
      </c>
      <c r="M11" s="12">
        <v>34</v>
      </c>
      <c r="N11" s="12">
        <v>29</v>
      </c>
      <c r="O11" s="12">
        <v>31</v>
      </c>
      <c r="P11" s="12">
        <v>28</v>
      </c>
    </row>
    <row r="12" spans="2:22" ht="16.5" customHeight="1" x14ac:dyDescent="0.2">
      <c r="B12" s="111" t="s">
        <v>2</v>
      </c>
      <c r="C12" s="12">
        <v>41</v>
      </c>
      <c r="D12" s="12">
        <v>26</v>
      </c>
      <c r="E12" s="12">
        <v>41</v>
      </c>
      <c r="F12" s="12">
        <v>22</v>
      </c>
      <c r="G12" s="12">
        <v>38</v>
      </c>
      <c r="H12" s="12">
        <v>15</v>
      </c>
      <c r="I12" s="12">
        <v>27</v>
      </c>
      <c r="J12" s="12">
        <v>11</v>
      </c>
      <c r="K12" s="12">
        <v>17</v>
      </c>
      <c r="L12" s="12">
        <v>12</v>
      </c>
      <c r="M12" s="12">
        <v>15</v>
      </c>
      <c r="N12" s="12">
        <v>7</v>
      </c>
      <c r="O12" s="12">
        <v>18</v>
      </c>
      <c r="P12" s="12">
        <v>13</v>
      </c>
    </row>
    <row r="13" spans="2:22" ht="16.5" customHeight="1" x14ac:dyDescent="0.2">
      <c r="B13" s="111" t="s">
        <v>3</v>
      </c>
      <c r="C13" s="12">
        <v>116</v>
      </c>
      <c r="D13" s="12">
        <v>61</v>
      </c>
      <c r="E13" s="12">
        <v>88</v>
      </c>
      <c r="F13" s="12">
        <v>40</v>
      </c>
      <c r="G13" s="12">
        <v>75</v>
      </c>
      <c r="H13" s="12">
        <v>24</v>
      </c>
      <c r="I13" s="12">
        <v>55</v>
      </c>
      <c r="J13" s="12">
        <v>15</v>
      </c>
      <c r="K13" s="12">
        <v>66</v>
      </c>
      <c r="L13" s="12">
        <v>19</v>
      </c>
      <c r="M13" s="12">
        <v>82</v>
      </c>
      <c r="N13" s="12">
        <v>26</v>
      </c>
      <c r="O13" s="12">
        <v>87</v>
      </c>
      <c r="P13" s="12">
        <v>36</v>
      </c>
    </row>
    <row r="14" spans="2:22" ht="16.5" customHeight="1" x14ac:dyDescent="0.2">
      <c r="B14" s="111" t="s">
        <v>4</v>
      </c>
      <c r="C14" s="12">
        <v>66</v>
      </c>
      <c r="D14" s="12">
        <v>24</v>
      </c>
      <c r="E14" s="12">
        <v>48</v>
      </c>
      <c r="F14" s="12">
        <v>13</v>
      </c>
      <c r="G14" s="12">
        <v>23</v>
      </c>
      <c r="H14" s="12">
        <v>7</v>
      </c>
      <c r="I14" s="12">
        <v>22</v>
      </c>
      <c r="J14" s="12">
        <v>5</v>
      </c>
      <c r="K14" s="12">
        <v>16</v>
      </c>
      <c r="L14" s="12">
        <v>4</v>
      </c>
      <c r="M14" s="12">
        <v>15</v>
      </c>
      <c r="N14" s="12">
        <v>5</v>
      </c>
      <c r="O14" s="12">
        <v>15</v>
      </c>
      <c r="P14" s="12">
        <v>5</v>
      </c>
    </row>
    <row r="15" spans="2:22" ht="16.5" customHeight="1" x14ac:dyDescent="0.2">
      <c r="B15" s="111" t="s">
        <v>5</v>
      </c>
      <c r="C15" s="12">
        <v>74</v>
      </c>
      <c r="D15" s="12">
        <v>36</v>
      </c>
      <c r="E15" s="12">
        <v>42</v>
      </c>
      <c r="F15" s="12">
        <v>15</v>
      </c>
      <c r="G15" s="12">
        <v>30</v>
      </c>
      <c r="H15" s="12">
        <v>7</v>
      </c>
      <c r="I15" s="12">
        <v>30</v>
      </c>
      <c r="J15" s="12">
        <v>12</v>
      </c>
      <c r="K15" s="12">
        <v>42</v>
      </c>
      <c r="L15" s="12">
        <v>13</v>
      </c>
      <c r="M15" s="12">
        <v>43</v>
      </c>
      <c r="N15" s="12">
        <v>13</v>
      </c>
      <c r="O15" s="12">
        <v>34</v>
      </c>
      <c r="P15" s="12">
        <v>9</v>
      </c>
    </row>
    <row r="16" spans="2:22" ht="16.5" customHeight="1" x14ac:dyDescent="0.2">
      <c r="B16" s="111" t="s">
        <v>6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0</v>
      </c>
      <c r="N16" s="12">
        <v>0</v>
      </c>
      <c r="O16" s="12">
        <v>3</v>
      </c>
      <c r="P16" s="12">
        <v>3</v>
      </c>
    </row>
    <row r="17" spans="2:16" ht="16.5" customHeight="1" x14ac:dyDescent="0.2">
      <c r="B17" s="111" t="s">
        <v>7</v>
      </c>
      <c r="C17" s="12">
        <v>23</v>
      </c>
      <c r="D17" s="12">
        <v>23</v>
      </c>
      <c r="E17" s="12">
        <v>7</v>
      </c>
      <c r="F17" s="12">
        <v>5</v>
      </c>
      <c r="G17" s="12">
        <v>14</v>
      </c>
      <c r="H17" s="12">
        <v>10</v>
      </c>
      <c r="I17" s="12">
        <v>5</v>
      </c>
      <c r="J17" s="12">
        <v>5</v>
      </c>
      <c r="K17" s="12">
        <v>9</v>
      </c>
      <c r="L17" s="12">
        <v>7</v>
      </c>
      <c r="M17" s="12">
        <v>14</v>
      </c>
      <c r="N17" s="12">
        <v>13</v>
      </c>
      <c r="O17" s="12">
        <v>11</v>
      </c>
      <c r="P17" s="12">
        <v>11</v>
      </c>
    </row>
    <row r="18" spans="2:16" ht="16.5" customHeight="1" x14ac:dyDescent="0.2">
      <c r="B18" s="111" t="s">
        <v>8</v>
      </c>
      <c r="C18" s="12">
        <v>83</v>
      </c>
      <c r="D18" s="12">
        <v>40</v>
      </c>
      <c r="E18" s="12">
        <v>54</v>
      </c>
      <c r="F18" s="12">
        <v>25</v>
      </c>
      <c r="G18" s="12">
        <v>34</v>
      </c>
      <c r="H18" s="12">
        <v>13</v>
      </c>
      <c r="I18" s="12">
        <v>32</v>
      </c>
      <c r="J18" s="12">
        <v>15</v>
      </c>
      <c r="K18" s="12">
        <v>28</v>
      </c>
      <c r="L18" s="12">
        <v>14</v>
      </c>
      <c r="M18" s="12">
        <v>33</v>
      </c>
      <c r="N18" s="12">
        <v>14</v>
      </c>
      <c r="O18" s="12">
        <v>22</v>
      </c>
      <c r="P18" s="12">
        <v>12</v>
      </c>
    </row>
    <row r="19" spans="2:16" ht="16.5" customHeight="1" x14ac:dyDescent="0.2">
      <c r="B19" s="111" t="s">
        <v>9</v>
      </c>
      <c r="C19" s="12">
        <v>23</v>
      </c>
      <c r="D19" s="12">
        <v>11</v>
      </c>
      <c r="E19" s="12">
        <v>12</v>
      </c>
      <c r="F19" s="12">
        <v>8</v>
      </c>
      <c r="G19" s="12">
        <v>6</v>
      </c>
      <c r="H19" s="12">
        <v>2</v>
      </c>
      <c r="I19" s="12">
        <v>5</v>
      </c>
      <c r="J19" s="12">
        <v>5</v>
      </c>
      <c r="K19" s="12">
        <v>5</v>
      </c>
      <c r="L19" s="12">
        <v>5</v>
      </c>
      <c r="M19" s="12">
        <v>4</v>
      </c>
      <c r="N19" s="12">
        <v>4</v>
      </c>
      <c r="O19" s="12">
        <v>1</v>
      </c>
      <c r="P19" s="12">
        <v>0</v>
      </c>
    </row>
    <row r="20" spans="2:16" ht="16.5" customHeight="1" x14ac:dyDescent="0.2">
      <c r="B20" s="111" t="s">
        <v>10</v>
      </c>
      <c r="C20" s="12">
        <v>18</v>
      </c>
      <c r="D20" s="12">
        <v>10</v>
      </c>
      <c r="E20" s="12">
        <v>23</v>
      </c>
      <c r="F20" s="12">
        <v>16</v>
      </c>
      <c r="G20" s="12">
        <v>19</v>
      </c>
      <c r="H20" s="12">
        <v>6</v>
      </c>
      <c r="I20" s="12">
        <v>14</v>
      </c>
      <c r="J20" s="12">
        <v>6</v>
      </c>
      <c r="K20" s="12">
        <v>14</v>
      </c>
      <c r="L20" s="12">
        <v>3</v>
      </c>
      <c r="M20" s="12">
        <v>7</v>
      </c>
      <c r="N20" s="12">
        <v>3</v>
      </c>
      <c r="O20" s="12">
        <v>14</v>
      </c>
      <c r="P20" s="12">
        <v>4</v>
      </c>
    </row>
    <row r="21" spans="2:16" ht="16.5" customHeight="1" x14ac:dyDescent="0.2">
      <c r="B21" s="111" t="s">
        <v>11</v>
      </c>
      <c r="C21" s="12">
        <v>21</v>
      </c>
      <c r="D21" s="12">
        <v>17</v>
      </c>
      <c r="E21" s="12">
        <v>5</v>
      </c>
      <c r="F21" s="12">
        <v>2</v>
      </c>
      <c r="G21" s="12">
        <v>7</v>
      </c>
      <c r="H21" s="12">
        <v>6</v>
      </c>
      <c r="I21" s="12">
        <v>3</v>
      </c>
      <c r="J21" s="12">
        <v>2</v>
      </c>
      <c r="K21" s="12">
        <v>5</v>
      </c>
      <c r="L21" s="12">
        <v>2</v>
      </c>
      <c r="M21" s="12">
        <v>5</v>
      </c>
      <c r="N21" s="12">
        <v>4</v>
      </c>
      <c r="O21" s="12">
        <v>6</v>
      </c>
      <c r="P21" s="12">
        <v>2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2:16" ht="9" customHeight="1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2:16" ht="13.5" customHeight="1" x14ac:dyDescent="0.2">
      <c r="B25" s="172" t="s">
        <v>192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C7:D7"/>
    <mergeCell ref="E7:F7"/>
    <mergeCell ref="G7:H7"/>
    <mergeCell ref="P8:P9"/>
    <mergeCell ref="K8:K9"/>
    <mergeCell ref="I7:J7"/>
    <mergeCell ref="M7:N7"/>
    <mergeCell ref="O7:P7"/>
    <mergeCell ref="K7:L7"/>
    <mergeCell ref="E8:E9"/>
    <mergeCell ref="J8:J9"/>
    <mergeCell ref="D8:D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86" t="s">
        <v>193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9" t="s">
        <v>87</v>
      </c>
      <c r="R6" s="110" t="s">
        <v>86</v>
      </c>
    </row>
    <row r="7" spans="2:22" ht="21" customHeight="1" x14ac:dyDescent="0.2">
      <c r="B7" s="189"/>
      <c r="C7" s="176">
        <v>2011</v>
      </c>
      <c r="D7" s="176"/>
      <c r="E7" s="176">
        <v>2012</v>
      </c>
      <c r="F7" s="176"/>
      <c r="G7" s="176">
        <v>2013</v>
      </c>
      <c r="H7" s="176"/>
      <c r="I7" s="176">
        <v>2014</v>
      </c>
      <c r="J7" s="176"/>
      <c r="K7" s="176">
        <v>2015</v>
      </c>
      <c r="L7" s="176"/>
      <c r="M7" s="176">
        <v>2016</v>
      </c>
      <c r="N7" s="176"/>
      <c r="O7" s="176">
        <v>2017</v>
      </c>
      <c r="P7" s="177"/>
    </row>
    <row r="8" spans="2:22" s="16" customFormat="1" ht="17.25" customHeight="1" x14ac:dyDescent="0.2">
      <c r="B8" s="189"/>
      <c r="C8" s="176" t="s">
        <v>12</v>
      </c>
      <c r="D8" s="187" t="s">
        <v>47</v>
      </c>
      <c r="E8" s="176" t="s">
        <v>12</v>
      </c>
      <c r="F8" s="187" t="s">
        <v>47</v>
      </c>
      <c r="G8" s="176" t="s">
        <v>12</v>
      </c>
      <c r="H8" s="187" t="s">
        <v>47</v>
      </c>
      <c r="I8" s="176" t="s">
        <v>12</v>
      </c>
      <c r="J8" s="187" t="s">
        <v>47</v>
      </c>
      <c r="K8" s="176" t="s">
        <v>12</v>
      </c>
      <c r="L8" s="187" t="s">
        <v>47</v>
      </c>
      <c r="M8" s="176" t="s">
        <v>12</v>
      </c>
      <c r="N8" s="187" t="s">
        <v>47</v>
      </c>
      <c r="O8" s="176" t="s">
        <v>12</v>
      </c>
      <c r="P8" s="188" t="s">
        <v>47</v>
      </c>
      <c r="Q8" s="30"/>
    </row>
    <row r="9" spans="2:22" s="16" customFormat="1" ht="39" customHeight="1" x14ac:dyDescent="0.2">
      <c r="B9" s="189"/>
      <c r="C9" s="176"/>
      <c r="D9" s="187"/>
      <c r="E9" s="176"/>
      <c r="F9" s="187"/>
      <c r="G9" s="176"/>
      <c r="H9" s="187"/>
      <c r="I9" s="176"/>
      <c r="J9" s="187"/>
      <c r="K9" s="176"/>
      <c r="L9" s="187"/>
      <c r="M9" s="176"/>
      <c r="N9" s="187"/>
      <c r="O9" s="176"/>
      <c r="P9" s="188"/>
      <c r="Q9" s="30"/>
    </row>
    <row r="10" spans="2:22" s="16" customFormat="1" ht="21" customHeight="1" x14ac:dyDescent="0.2">
      <c r="B10" s="71" t="s">
        <v>153</v>
      </c>
      <c r="C10" s="38">
        <f>SUM(C11:C21)</f>
        <v>639</v>
      </c>
      <c r="D10" s="38">
        <f t="shared" ref="D10:P10" si="0">SUM(D11:D21)</f>
        <v>484</v>
      </c>
      <c r="E10" s="38">
        <f t="shared" si="0"/>
        <v>325</v>
      </c>
      <c r="F10" s="38">
        <f t="shared" si="0"/>
        <v>244</v>
      </c>
      <c r="G10" s="38">
        <f t="shared" si="0"/>
        <v>237</v>
      </c>
      <c r="H10" s="38">
        <f t="shared" si="0"/>
        <v>131</v>
      </c>
      <c r="I10" s="38">
        <f t="shared" si="0"/>
        <v>221</v>
      </c>
      <c r="J10" s="38">
        <f t="shared" si="0"/>
        <v>139</v>
      </c>
      <c r="K10" s="38">
        <f t="shared" si="0"/>
        <v>207</v>
      </c>
      <c r="L10" s="38">
        <f t="shared" si="0"/>
        <v>113</v>
      </c>
      <c r="M10" s="38">
        <f t="shared" si="0"/>
        <v>299</v>
      </c>
      <c r="N10" s="38">
        <f t="shared" si="0"/>
        <v>191</v>
      </c>
      <c r="O10" s="38">
        <f t="shared" si="0"/>
        <v>447</v>
      </c>
      <c r="P10" s="38">
        <f t="shared" si="0"/>
        <v>323</v>
      </c>
    </row>
    <row r="11" spans="2:22" ht="16.5" customHeight="1" x14ac:dyDescent="0.2">
      <c r="B11" s="111" t="s">
        <v>1</v>
      </c>
      <c r="C11" s="26">
        <v>42</v>
      </c>
      <c r="D11" s="26">
        <v>41</v>
      </c>
      <c r="E11" s="26">
        <v>22</v>
      </c>
      <c r="F11" s="26">
        <v>22</v>
      </c>
      <c r="G11" s="26">
        <v>26</v>
      </c>
      <c r="H11" s="26">
        <v>23</v>
      </c>
      <c r="I11" s="26">
        <v>16</v>
      </c>
      <c r="J11" s="26">
        <v>11</v>
      </c>
      <c r="K11" s="26">
        <v>26</v>
      </c>
      <c r="L11" s="26">
        <v>24</v>
      </c>
      <c r="M11" s="26">
        <v>43</v>
      </c>
      <c r="N11" s="26">
        <v>37</v>
      </c>
      <c r="O11" s="26">
        <v>35</v>
      </c>
      <c r="P11" s="26">
        <v>32</v>
      </c>
    </row>
    <row r="12" spans="2:22" ht="16.5" customHeight="1" x14ac:dyDescent="0.2">
      <c r="B12" s="111" t="s">
        <v>2</v>
      </c>
      <c r="C12" s="26">
        <v>48</v>
      </c>
      <c r="D12" s="26">
        <v>48</v>
      </c>
      <c r="E12" s="26">
        <v>27</v>
      </c>
      <c r="F12" s="26">
        <v>25</v>
      </c>
      <c r="G12" s="26">
        <v>31</v>
      </c>
      <c r="H12" s="26">
        <v>15</v>
      </c>
      <c r="I12" s="26">
        <v>17</v>
      </c>
      <c r="J12" s="26">
        <v>11</v>
      </c>
      <c r="K12" s="26">
        <v>17</v>
      </c>
      <c r="L12" s="26">
        <v>15</v>
      </c>
      <c r="M12" s="26">
        <v>10</v>
      </c>
      <c r="N12" s="26">
        <v>7</v>
      </c>
      <c r="O12" s="26">
        <v>17</v>
      </c>
      <c r="P12" s="26">
        <v>13</v>
      </c>
    </row>
    <row r="13" spans="2:22" ht="16.5" customHeight="1" x14ac:dyDescent="0.2">
      <c r="B13" s="111" t="s">
        <v>3</v>
      </c>
      <c r="C13" s="26">
        <v>264</v>
      </c>
      <c r="D13" s="26">
        <v>173</v>
      </c>
      <c r="E13" s="26">
        <v>139</v>
      </c>
      <c r="F13" s="26">
        <v>104</v>
      </c>
      <c r="G13" s="26">
        <v>67</v>
      </c>
      <c r="H13" s="26">
        <v>26</v>
      </c>
      <c r="I13" s="26">
        <v>94</v>
      </c>
      <c r="J13" s="26">
        <v>57</v>
      </c>
      <c r="K13" s="26">
        <v>71</v>
      </c>
      <c r="L13" s="26">
        <v>24</v>
      </c>
      <c r="M13" s="26">
        <v>139</v>
      </c>
      <c r="N13" s="26">
        <v>82</v>
      </c>
      <c r="O13" s="26">
        <v>259</v>
      </c>
      <c r="P13" s="26">
        <v>185</v>
      </c>
    </row>
    <row r="14" spans="2:22" ht="16.5" customHeight="1" x14ac:dyDescent="0.2">
      <c r="B14" s="111" t="s">
        <v>4</v>
      </c>
      <c r="C14" s="26">
        <v>44</v>
      </c>
      <c r="D14" s="26">
        <v>24</v>
      </c>
      <c r="E14" s="26">
        <v>27</v>
      </c>
      <c r="F14" s="26">
        <v>13</v>
      </c>
      <c r="G14" s="26">
        <v>14</v>
      </c>
      <c r="H14" s="26">
        <v>7</v>
      </c>
      <c r="I14" s="26">
        <v>8</v>
      </c>
      <c r="J14" s="26">
        <v>5</v>
      </c>
      <c r="K14" s="26">
        <v>11</v>
      </c>
      <c r="L14" s="26">
        <v>5</v>
      </c>
      <c r="M14" s="26">
        <v>9</v>
      </c>
      <c r="N14" s="26">
        <v>5</v>
      </c>
      <c r="O14" s="26">
        <v>9</v>
      </c>
      <c r="P14" s="26">
        <v>5</v>
      </c>
    </row>
    <row r="15" spans="2:22" ht="16.5" customHeight="1" x14ac:dyDescent="0.2">
      <c r="B15" s="111" t="s">
        <v>5</v>
      </c>
      <c r="C15" s="26">
        <v>52</v>
      </c>
      <c r="D15" s="26">
        <v>39</v>
      </c>
      <c r="E15" s="26">
        <v>37</v>
      </c>
      <c r="F15" s="26">
        <v>20</v>
      </c>
      <c r="G15" s="26">
        <v>30</v>
      </c>
      <c r="H15" s="26">
        <v>15</v>
      </c>
      <c r="I15" s="26">
        <v>25</v>
      </c>
      <c r="J15" s="26">
        <v>12</v>
      </c>
      <c r="K15" s="26">
        <v>35</v>
      </c>
      <c r="L15" s="26">
        <v>13</v>
      </c>
      <c r="M15" s="26">
        <v>38</v>
      </c>
      <c r="N15" s="26">
        <v>18</v>
      </c>
      <c r="O15" s="26">
        <v>31</v>
      </c>
      <c r="P15" s="26">
        <v>9</v>
      </c>
    </row>
    <row r="16" spans="2:22" ht="16.5" customHeight="1" x14ac:dyDescent="0.2">
      <c r="B16" s="111" t="s">
        <v>6</v>
      </c>
      <c r="C16" s="26">
        <v>1</v>
      </c>
      <c r="D16" s="26">
        <v>1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0</v>
      </c>
      <c r="N16" s="26">
        <v>0</v>
      </c>
      <c r="O16" s="89">
        <v>3</v>
      </c>
      <c r="P16" s="89">
        <v>3</v>
      </c>
    </row>
    <row r="17" spans="2:16" ht="16.5" customHeight="1" x14ac:dyDescent="0.2">
      <c r="B17" s="111" t="s">
        <v>7</v>
      </c>
      <c r="C17" s="26">
        <v>23</v>
      </c>
      <c r="D17" s="26">
        <v>23</v>
      </c>
      <c r="E17" s="26">
        <v>5</v>
      </c>
      <c r="F17" s="26">
        <v>5</v>
      </c>
      <c r="G17" s="26">
        <v>14</v>
      </c>
      <c r="H17" s="26">
        <v>10</v>
      </c>
      <c r="I17" s="26">
        <v>5</v>
      </c>
      <c r="J17" s="26">
        <v>5</v>
      </c>
      <c r="K17" s="26">
        <v>7</v>
      </c>
      <c r="L17" s="26">
        <v>7</v>
      </c>
      <c r="M17" s="26">
        <v>15</v>
      </c>
      <c r="N17" s="26">
        <v>14</v>
      </c>
      <c r="O17" s="26">
        <v>11</v>
      </c>
      <c r="P17" s="26">
        <v>11</v>
      </c>
    </row>
    <row r="18" spans="2:16" ht="16.5" customHeight="1" x14ac:dyDescent="0.2">
      <c r="B18" s="111" t="s">
        <v>8</v>
      </c>
      <c r="C18" s="26">
        <v>80</v>
      </c>
      <c r="D18" s="26">
        <v>67</v>
      </c>
      <c r="E18" s="26">
        <v>35</v>
      </c>
      <c r="F18" s="26">
        <v>28</v>
      </c>
      <c r="G18" s="26">
        <v>33</v>
      </c>
      <c r="H18" s="26">
        <v>19</v>
      </c>
      <c r="I18" s="26">
        <v>39</v>
      </c>
      <c r="J18" s="26">
        <v>24</v>
      </c>
      <c r="K18" s="26">
        <v>23</v>
      </c>
      <c r="L18" s="26">
        <v>14</v>
      </c>
      <c r="M18" s="26">
        <v>29</v>
      </c>
      <c r="N18" s="26">
        <v>15</v>
      </c>
      <c r="O18" s="26">
        <v>65</v>
      </c>
      <c r="P18" s="26">
        <v>58</v>
      </c>
    </row>
    <row r="19" spans="2:16" ht="16.5" customHeight="1" x14ac:dyDescent="0.2">
      <c r="B19" s="111" t="s">
        <v>9</v>
      </c>
      <c r="C19" s="26">
        <v>19</v>
      </c>
      <c r="D19" s="26">
        <v>11</v>
      </c>
      <c r="E19" s="26">
        <v>12</v>
      </c>
      <c r="F19" s="26">
        <v>8</v>
      </c>
      <c r="G19" s="26">
        <v>6</v>
      </c>
      <c r="H19" s="26">
        <v>2</v>
      </c>
      <c r="I19" s="26">
        <v>5</v>
      </c>
      <c r="J19" s="26">
        <v>5</v>
      </c>
      <c r="K19" s="26">
        <v>5</v>
      </c>
      <c r="L19" s="26">
        <v>5</v>
      </c>
      <c r="M19" s="26">
        <v>4</v>
      </c>
      <c r="N19" s="26">
        <v>4</v>
      </c>
      <c r="O19" s="26">
        <v>1</v>
      </c>
      <c r="P19" s="26">
        <v>0</v>
      </c>
    </row>
    <row r="20" spans="2:16" ht="16.5" customHeight="1" x14ac:dyDescent="0.2">
      <c r="B20" s="111" t="s">
        <v>10</v>
      </c>
      <c r="C20" s="26">
        <v>15</v>
      </c>
      <c r="D20" s="26">
        <v>10</v>
      </c>
      <c r="E20" s="26">
        <v>16</v>
      </c>
      <c r="F20" s="26">
        <v>16</v>
      </c>
      <c r="G20" s="26">
        <v>8</v>
      </c>
      <c r="H20" s="26">
        <v>6</v>
      </c>
      <c r="I20" s="26">
        <v>8</v>
      </c>
      <c r="J20" s="26">
        <v>6</v>
      </c>
      <c r="K20" s="26">
        <v>8</v>
      </c>
      <c r="L20" s="26">
        <v>3</v>
      </c>
      <c r="M20" s="26">
        <v>5</v>
      </c>
      <c r="N20" s="26">
        <v>3</v>
      </c>
      <c r="O20" s="26">
        <v>9</v>
      </c>
      <c r="P20" s="26">
        <v>4</v>
      </c>
    </row>
    <row r="21" spans="2:16" ht="16.5" customHeight="1" x14ac:dyDescent="0.2">
      <c r="B21" s="111" t="s">
        <v>11</v>
      </c>
      <c r="C21" s="26">
        <v>51</v>
      </c>
      <c r="D21" s="26">
        <v>47</v>
      </c>
      <c r="E21" s="12">
        <v>4</v>
      </c>
      <c r="F21" s="26">
        <v>2</v>
      </c>
      <c r="G21" s="26">
        <v>7</v>
      </c>
      <c r="H21" s="26">
        <v>7</v>
      </c>
      <c r="I21" s="26">
        <v>3</v>
      </c>
      <c r="J21" s="26">
        <v>2</v>
      </c>
      <c r="K21" s="26">
        <v>3</v>
      </c>
      <c r="L21" s="26">
        <v>2</v>
      </c>
      <c r="M21" s="26">
        <v>7</v>
      </c>
      <c r="N21" s="26">
        <v>6</v>
      </c>
      <c r="O21" s="26">
        <v>7</v>
      </c>
      <c r="P21" s="26">
        <v>3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2:16" ht="9" customHeight="1" x14ac:dyDescent="0.2"/>
    <row r="25" spans="2:16" ht="13.5" customHeight="1" x14ac:dyDescent="0.2">
      <c r="B25" s="172" t="s">
        <v>192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  <row r="26" spans="2:16" x14ac:dyDescent="0.2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C7:D7"/>
    <mergeCell ref="E7:F7"/>
    <mergeCell ref="G7:H7"/>
    <mergeCell ref="P8:P9"/>
    <mergeCell ref="K8:K9"/>
    <mergeCell ref="I7:J7"/>
    <mergeCell ref="M7:N7"/>
    <mergeCell ref="O7:P7"/>
    <mergeCell ref="K7:L7"/>
    <mergeCell ref="E8:E9"/>
    <mergeCell ref="J8:J9"/>
    <mergeCell ref="D8:D9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194</v>
      </c>
      <c r="C5" s="171"/>
      <c r="D5" s="171"/>
      <c r="E5" s="171"/>
      <c r="F5" s="171"/>
      <c r="G5" s="171"/>
    </row>
    <row r="6" spans="2:22" ht="15" customHeight="1" x14ac:dyDescent="0.2">
      <c r="B6" s="12"/>
      <c r="C6" s="12"/>
      <c r="D6" s="12"/>
      <c r="E6" s="12"/>
      <c r="F6" s="12"/>
      <c r="G6" s="119"/>
      <c r="I6" s="110" t="s">
        <v>86</v>
      </c>
    </row>
    <row r="7" spans="2:22" ht="21" customHeight="1" x14ac:dyDescent="0.2">
      <c r="B7" s="189"/>
      <c r="C7" s="176" t="s">
        <v>49</v>
      </c>
      <c r="D7" s="176"/>
      <c r="E7" s="176"/>
      <c r="F7" s="176"/>
      <c r="G7" s="177"/>
    </row>
    <row r="8" spans="2:22" s="16" customFormat="1" ht="18.75" customHeight="1" x14ac:dyDescent="0.2">
      <c r="B8" s="189"/>
      <c r="C8" s="176" t="s">
        <v>50</v>
      </c>
      <c r="D8" s="176" t="s">
        <v>51</v>
      </c>
      <c r="E8" s="187" t="s">
        <v>52</v>
      </c>
      <c r="F8" s="176" t="s">
        <v>53</v>
      </c>
      <c r="G8" s="188" t="s">
        <v>89</v>
      </c>
    </row>
    <row r="9" spans="2:22" s="16" customFormat="1" ht="18.75" customHeight="1" x14ac:dyDescent="0.2">
      <c r="B9" s="189"/>
      <c r="C9" s="176"/>
      <c r="D9" s="176"/>
      <c r="E9" s="187"/>
      <c r="F9" s="176"/>
      <c r="G9" s="188"/>
    </row>
    <row r="10" spans="2:22" s="16" customFormat="1" ht="18.75" customHeight="1" x14ac:dyDescent="0.2">
      <c r="B10" s="189"/>
      <c r="C10" s="176" t="s">
        <v>70</v>
      </c>
      <c r="D10" s="176"/>
      <c r="E10" s="176"/>
      <c r="F10" s="176"/>
      <c r="G10" s="145" t="s">
        <v>157</v>
      </c>
    </row>
    <row r="11" spans="2:22" s="16" customFormat="1" ht="21" customHeight="1" x14ac:dyDescent="0.2">
      <c r="B11" s="71" t="s">
        <v>153</v>
      </c>
      <c r="C11" s="49">
        <v>2.6260162601625998</v>
      </c>
      <c r="D11" s="49">
        <v>1.1099656357388299</v>
      </c>
      <c r="E11" s="49">
        <v>2.3658536585365901</v>
      </c>
      <c r="F11" s="49">
        <v>4.2910216718266296</v>
      </c>
      <c r="G11" s="49">
        <v>18.237373737373726</v>
      </c>
    </row>
    <row r="12" spans="2:22" ht="16.5" customHeight="1" x14ac:dyDescent="0.2">
      <c r="B12" s="111" t="s">
        <v>1</v>
      </c>
      <c r="C12" s="48">
        <v>1.1428571428571399</v>
      </c>
      <c r="D12" s="99">
        <v>0.61538461538461531</v>
      </c>
      <c r="E12" s="99">
        <v>1.8571428571428599</v>
      </c>
      <c r="F12" s="99">
        <v>4.84375</v>
      </c>
      <c r="G12" s="99">
        <v>19.012903225806447</v>
      </c>
    </row>
    <row r="13" spans="2:22" ht="16.5" customHeight="1" x14ac:dyDescent="0.2">
      <c r="B13" s="111" t="s">
        <v>2</v>
      </c>
      <c r="C13" s="48">
        <v>1</v>
      </c>
      <c r="D13" s="99">
        <v>0.40625</v>
      </c>
      <c r="E13" s="99">
        <v>2.4615384615384599</v>
      </c>
      <c r="F13" s="99">
        <v>5.4615384615384599</v>
      </c>
      <c r="G13" s="99">
        <v>17.08450704225352</v>
      </c>
    </row>
    <row r="14" spans="2:22" ht="16.5" customHeight="1" x14ac:dyDescent="0.2">
      <c r="B14" s="111" t="s">
        <v>3</v>
      </c>
      <c r="C14" s="48">
        <v>5.1388888888888893</v>
      </c>
      <c r="D14" s="99">
        <v>1.5811965811965798</v>
      </c>
      <c r="E14" s="99">
        <v>3.25</v>
      </c>
      <c r="F14" s="99">
        <v>4.0918918918918896</v>
      </c>
      <c r="G14" s="99">
        <v>18.66974900924702</v>
      </c>
    </row>
    <row r="15" spans="2:22" ht="16.5" customHeight="1" x14ac:dyDescent="0.2">
      <c r="B15" s="111" t="s">
        <v>4</v>
      </c>
      <c r="C15" s="48">
        <v>1</v>
      </c>
      <c r="D15" s="99">
        <v>0.41666666666666663</v>
      </c>
      <c r="E15" s="99">
        <v>2.4</v>
      </c>
      <c r="F15" s="99">
        <v>4.8</v>
      </c>
      <c r="G15" s="99">
        <v>22.625</v>
      </c>
    </row>
    <row r="16" spans="2:22" ht="16.5" customHeight="1" x14ac:dyDescent="0.2">
      <c r="B16" s="111" t="s">
        <v>5</v>
      </c>
      <c r="C16" s="48">
        <v>1</v>
      </c>
      <c r="D16" s="99">
        <v>0.6</v>
      </c>
      <c r="E16" s="99">
        <v>1.6666666666666701</v>
      </c>
      <c r="F16" s="99">
        <v>5.3333333333333295</v>
      </c>
      <c r="G16" s="99">
        <v>18.791666666666661</v>
      </c>
    </row>
    <row r="17" spans="2:16" ht="16.5" customHeight="1" x14ac:dyDescent="0.2">
      <c r="B17" s="111" t="s">
        <v>6</v>
      </c>
      <c r="C17" s="99">
        <v>1</v>
      </c>
      <c r="D17" s="99">
        <v>0.6</v>
      </c>
      <c r="E17" s="99">
        <v>1.6666666666666701</v>
      </c>
      <c r="F17" s="99">
        <v>6</v>
      </c>
      <c r="G17" s="99">
        <v>14.33333333333333</v>
      </c>
    </row>
    <row r="18" spans="2:16" ht="16.5" customHeight="1" x14ac:dyDescent="0.2">
      <c r="B18" s="111" t="s">
        <v>7</v>
      </c>
      <c r="C18" s="48">
        <v>1</v>
      </c>
      <c r="D18" s="99">
        <v>0.5</v>
      </c>
      <c r="E18" s="99">
        <v>2</v>
      </c>
      <c r="F18" s="99">
        <v>4.5454545454545494</v>
      </c>
      <c r="G18" s="99">
        <v>20.8</v>
      </c>
    </row>
    <row r="19" spans="2:16" ht="16.5" customHeight="1" x14ac:dyDescent="0.2">
      <c r="B19" s="111" t="s">
        <v>8</v>
      </c>
      <c r="C19" s="48">
        <v>4.8333333333333295</v>
      </c>
      <c r="D19" s="99">
        <v>2.1481481481481501</v>
      </c>
      <c r="E19" s="99">
        <v>2.25</v>
      </c>
      <c r="F19" s="99">
        <v>4.0344827586206895</v>
      </c>
      <c r="G19" s="99">
        <v>15.858974358974351</v>
      </c>
    </row>
    <row r="20" spans="2:16" ht="16.5" customHeight="1" x14ac:dyDescent="0.2">
      <c r="B20" s="111" t="s">
        <v>9</v>
      </c>
      <c r="C20" s="15" t="s">
        <v>224</v>
      </c>
      <c r="D20" s="15" t="s">
        <v>224</v>
      </c>
      <c r="E20" s="15" t="s">
        <v>224</v>
      </c>
      <c r="F20" s="15" t="s">
        <v>224</v>
      </c>
      <c r="G20" s="15" t="s">
        <v>224</v>
      </c>
    </row>
    <row r="21" spans="2:16" ht="16.5" customHeight="1" x14ac:dyDescent="0.2">
      <c r="B21" s="111" t="s">
        <v>10</v>
      </c>
      <c r="C21" s="48">
        <v>1</v>
      </c>
      <c r="D21" s="99">
        <v>0.5714285714285714</v>
      </c>
      <c r="E21" s="99">
        <v>1.75</v>
      </c>
      <c r="F21" s="99">
        <v>4.5</v>
      </c>
      <c r="G21" s="99">
        <v>20.222222222222218</v>
      </c>
    </row>
    <row r="22" spans="2:16" ht="16.5" customHeight="1" x14ac:dyDescent="0.2">
      <c r="B22" s="111" t="s">
        <v>11</v>
      </c>
      <c r="C22" s="48">
        <v>1.5</v>
      </c>
      <c r="D22" s="99">
        <v>1.5</v>
      </c>
      <c r="E22" s="99">
        <v>1</v>
      </c>
      <c r="F22" s="99">
        <v>3.6666666666666701</v>
      </c>
      <c r="G22" s="99">
        <v>15.09090909090909</v>
      </c>
    </row>
    <row r="23" spans="2:16" ht="9" customHeight="1" x14ac:dyDescent="0.2">
      <c r="B23" s="12"/>
      <c r="C23" s="12"/>
      <c r="D23" s="12"/>
      <c r="E23" s="12"/>
      <c r="F23" s="12"/>
      <c r="G23" s="12"/>
    </row>
    <row r="24" spans="2:16" ht="3" customHeight="1" x14ac:dyDescent="0.2">
      <c r="B24" s="135"/>
      <c r="C24" s="135"/>
      <c r="D24" s="135"/>
      <c r="E24" s="135"/>
      <c r="F24" s="135"/>
      <c r="G24" s="135"/>
    </row>
    <row r="25" spans="2:16" ht="9" customHeight="1" x14ac:dyDescent="0.2"/>
    <row r="26" spans="2:16" ht="13.5" customHeight="1" x14ac:dyDescent="0.2">
      <c r="B26" s="172" t="s">
        <v>195</v>
      </c>
      <c r="C26" s="172"/>
      <c r="D26" s="172"/>
      <c r="E26" s="172"/>
      <c r="F26" s="172"/>
      <c r="G26" s="172"/>
      <c r="H26" s="37"/>
      <c r="I26" s="37"/>
      <c r="J26" s="37"/>
      <c r="K26" s="37"/>
      <c r="L26" s="37"/>
      <c r="M26" s="37"/>
      <c r="N26" s="37"/>
      <c r="O26" s="37"/>
      <c r="P26" s="37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showGridLines="0" workbookViewId="0">
      <selection activeCell="B5" sqref="B5:K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96" t="s">
        <v>196</v>
      </c>
      <c r="C5" s="196"/>
      <c r="D5" s="196"/>
      <c r="E5" s="196"/>
      <c r="F5" s="196"/>
      <c r="G5" s="196"/>
      <c r="H5" s="196"/>
      <c r="I5" s="196"/>
      <c r="J5" s="196"/>
      <c r="K5" s="196"/>
    </row>
    <row r="6" spans="2:22" ht="1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120" t="s">
        <v>87</v>
      </c>
      <c r="M6" s="110" t="s">
        <v>86</v>
      </c>
    </row>
    <row r="7" spans="2:22" s="16" customFormat="1" ht="21" customHeight="1" x14ac:dyDescent="0.2">
      <c r="B7" s="197"/>
      <c r="C7" s="198" t="s">
        <v>12</v>
      </c>
      <c r="D7" s="199" t="s">
        <v>13</v>
      </c>
      <c r="E7" s="198" t="s">
        <v>54</v>
      </c>
      <c r="F7" s="198"/>
      <c r="G7" s="198" t="s">
        <v>55</v>
      </c>
      <c r="H7" s="198"/>
      <c r="I7" s="198" t="s">
        <v>56</v>
      </c>
      <c r="J7" s="198"/>
      <c r="K7" s="154" t="s">
        <v>57</v>
      </c>
    </row>
    <row r="8" spans="2:22" s="16" customFormat="1" ht="39" customHeight="1" x14ac:dyDescent="0.2">
      <c r="B8" s="197"/>
      <c r="C8" s="198"/>
      <c r="D8" s="199"/>
      <c r="E8" s="155" t="s">
        <v>12</v>
      </c>
      <c r="F8" s="156" t="s">
        <v>13</v>
      </c>
      <c r="G8" s="155" t="s">
        <v>12</v>
      </c>
      <c r="H8" s="156" t="s">
        <v>13</v>
      </c>
      <c r="I8" s="155" t="s">
        <v>12</v>
      </c>
      <c r="J8" s="156" t="s">
        <v>13</v>
      </c>
      <c r="K8" s="154" t="s">
        <v>12</v>
      </c>
    </row>
    <row r="9" spans="2:22" s="16" customFormat="1" ht="21" customHeight="1" x14ac:dyDescent="0.2">
      <c r="B9" s="71" t="s">
        <v>153</v>
      </c>
      <c r="C9" s="38">
        <f>E9+G9+I9+K9</f>
        <v>242</v>
      </c>
      <c r="D9" s="38">
        <f>F9+H9+J9</f>
        <v>203</v>
      </c>
      <c r="E9" s="38">
        <f>SUM(E10:E20)</f>
        <v>93</v>
      </c>
      <c r="F9" s="38">
        <f t="shared" ref="F9:K9" si="0">SUM(F10:F20)</f>
        <v>78</v>
      </c>
      <c r="G9" s="38">
        <f t="shared" si="0"/>
        <v>142</v>
      </c>
      <c r="H9" s="38">
        <f t="shared" si="0"/>
        <v>123</v>
      </c>
      <c r="I9" s="38">
        <f t="shared" si="0"/>
        <v>2</v>
      </c>
      <c r="J9" s="38">
        <f t="shared" si="0"/>
        <v>2</v>
      </c>
      <c r="K9" s="38">
        <f t="shared" si="0"/>
        <v>5</v>
      </c>
    </row>
    <row r="10" spans="2:22" ht="16.5" customHeight="1" x14ac:dyDescent="0.2">
      <c r="B10" s="111" t="s">
        <v>1</v>
      </c>
      <c r="C10" s="26">
        <f t="shared" ref="C10:C20" si="1">E10+G10+I10+K10</f>
        <v>31</v>
      </c>
      <c r="D10" s="26">
        <f t="shared" ref="D10:D20" si="2">F10+H10+J10</f>
        <v>31</v>
      </c>
      <c r="E10" s="26">
        <v>3</v>
      </c>
      <c r="F10" s="26">
        <v>3</v>
      </c>
      <c r="G10" s="26">
        <v>28</v>
      </c>
      <c r="H10" s="26">
        <v>28</v>
      </c>
      <c r="I10" s="26">
        <v>0</v>
      </c>
      <c r="J10" s="26">
        <v>0</v>
      </c>
      <c r="K10" s="26">
        <v>0</v>
      </c>
    </row>
    <row r="11" spans="2:22" ht="16.5" customHeight="1" x14ac:dyDescent="0.2">
      <c r="B11" s="111" t="s">
        <v>2</v>
      </c>
      <c r="C11" s="26">
        <f t="shared" si="1"/>
        <v>18</v>
      </c>
      <c r="D11" s="26">
        <f t="shared" si="2"/>
        <v>17</v>
      </c>
      <c r="E11" s="26">
        <v>4</v>
      </c>
      <c r="F11" s="26">
        <v>4</v>
      </c>
      <c r="G11" s="26">
        <v>14</v>
      </c>
      <c r="H11" s="26">
        <v>13</v>
      </c>
      <c r="I11" s="26">
        <v>0</v>
      </c>
      <c r="J11" s="26">
        <v>0</v>
      </c>
      <c r="K11" s="26">
        <v>0</v>
      </c>
    </row>
    <row r="12" spans="2:22" ht="16.5" customHeight="1" x14ac:dyDescent="0.2">
      <c r="B12" s="111" t="s">
        <v>3</v>
      </c>
      <c r="C12" s="26">
        <f t="shared" si="1"/>
        <v>87</v>
      </c>
      <c r="D12" s="26">
        <f t="shared" si="2"/>
        <v>74</v>
      </c>
      <c r="E12" s="26">
        <v>45</v>
      </c>
      <c r="F12" s="26">
        <v>38</v>
      </c>
      <c r="G12" s="26">
        <v>42</v>
      </c>
      <c r="H12" s="26">
        <v>36</v>
      </c>
      <c r="I12" s="26">
        <v>0</v>
      </c>
      <c r="J12" s="26">
        <v>0</v>
      </c>
      <c r="K12" s="26">
        <v>0</v>
      </c>
    </row>
    <row r="13" spans="2:22" ht="16.5" customHeight="1" x14ac:dyDescent="0.2">
      <c r="B13" s="111" t="s">
        <v>4</v>
      </c>
      <c r="C13" s="26">
        <f t="shared" si="1"/>
        <v>15</v>
      </c>
      <c r="D13" s="26">
        <f t="shared" si="2"/>
        <v>9</v>
      </c>
      <c r="E13" s="26">
        <v>6</v>
      </c>
      <c r="F13" s="26">
        <v>4</v>
      </c>
      <c r="G13" s="26">
        <v>9</v>
      </c>
      <c r="H13" s="26">
        <v>5</v>
      </c>
      <c r="I13" s="26">
        <v>0</v>
      </c>
      <c r="J13" s="26">
        <v>0</v>
      </c>
      <c r="K13" s="26">
        <v>0</v>
      </c>
    </row>
    <row r="14" spans="2:22" ht="16.5" customHeight="1" x14ac:dyDescent="0.2">
      <c r="B14" s="111" t="s">
        <v>5</v>
      </c>
      <c r="C14" s="26">
        <f t="shared" si="1"/>
        <v>34</v>
      </c>
      <c r="D14" s="26">
        <f t="shared" si="2"/>
        <v>25</v>
      </c>
      <c r="E14" s="26">
        <v>19</v>
      </c>
      <c r="F14" s="26">
        <v>16</v>
      </c>
      <c r="G14" s="26">
        <v>12</v>
      </c>
      <c r="H14" s="26">
        <v>9</v>
      </c>
      <c r="I14" s="26">
        <v>0</v>
      </c>
      <c r="J14" s="26">
        <v>0</v>
      </c>
      <c r="K14" s="26">
        <v>3</v>
      </c>
    </row>
    <row r="15" spans="2:22" ht="16.5" customHeight="1" x14ac:dyDescent="0.2">
      <c r="B15" s="111" t="s">
        <v>6</v>
      </c>
      <c r="C15" s="26">
        <f t="shared" si="1"/>
        <v>3</v>
      </c>
      <c r="D15" s="26">
        <f t="shared" si="2"/>
        <v>3</v>
      </c>
      <c r="E15" s="26">
        <v>0</v>
      </c>
      <c r="F15" s="26">
        <v>0</v>
      </c>
      <c r="G15" s="26">
        <v>3</v>
      </c>
      <c r="H15" s="26">
        <v>3</v>
      </c>
      <c r="I15" s="26">
        <v>0</v>
      </c>
      <c r="J15" s="26">
        <v>0</v>
      </c>
      <c r="K15" s="26">
        <v>0</v>
      </c>
    </row>
    <row r="16" spans="2:22" ht="16.5" customHeight="1" x14ac:dyDescent="0.2">
      <c r="B16" s="111" t="s">
        <v>7</v>
      </c>
      <c r="C16" s="26">
        <f t="shared" si="1"/>
        <v>11</v>
      </c>
      <c r="D16" s="26">
        <f t="shared" si="2"/>
        <v>11</v>
      </c>
      <c r="E16" s="26">
        <v>0</v>
      </c>
      <c r="F16" s="26">
        <v>0</v>
      </c>
      <c r="G16" s="26">
        <v>11</v>
      </c>
      <c r="H16" s="26">
        <v>11</v>
      </c>
      <c r="I16" s="26">
        <v>0</v>
      </c>
      <c r="J16" s="26">
        <v>0</v>
      </c>
      <c r="K16" s="26">
        <v>0</v>
      </c>
    </row>
    <row r="17" spans="2:11" ht="16.5" customHeight="1" x14ac:dyDescent="0.2">
      <c r="B17" s="111" t="s">
        <v>8</v>
      </c>
      <c r="C17" s="26">
        <f t="shared" si="1"/>
        <v>22</v>
      </c>
      <c r="D17" s="26">
        <f t="shared" si="2"/>
        <v>18</v>
      </c>
      <c r="E17" s="26">
        <v>7</v>
      </c>
      <c r="F17" s="26">
        <v>6</v>
      </c>
      <c r="G17" s="26">
        <v>15</v>
      </c>
      <c r="H17" s="26">
        <v>12</v>
      </c>
      <c r="I17" s="26">
        <v>0</v>
      </c>
      <c r="J17" s="26">
        <v>0</v>
      </c>
      <c r="K17" s="26">
        <v>0</v>
      </c>
    </row>
    <row r="18" spans="2:11" ht="16.5" customHeight="1" x14ac:dyDescent="0.2">
      <c r="B18" s="111" t="s">
        <v>9</v>
      </c>
      <c r="C18" s="26">
        <f t="shared" si="1"/>
        <v>1</v>
      </c>
      <c r="D18" s="26">
        <f t="shared" si="2"/>
        <v>1</v>
      </c>
      <c r="E18" s="26">
        <v>1</v>
      </c>
      <c r="F18" s="26">
        <v>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2:11" ht="16.5" customHeight="1" x14ac:dyDescent="0.2">
      <c r="B19" s="111" t="s">
        <v>10</v>
      </c>
      <c r="C19" s="26">
        <f t="shared" si="1"/>
        <v>14</v>
      </c>
      <c r="D19" s="26">
        <f t="shared" si="2"/>
        <v>8</v>
      </c>
      <c r="E19" s="26">
        <v>4</v>
      </c>
      <c r="F19" s="26">
        <v>2</v>
      </c>
      <c r="G19" s="26">
        <v>6</v>
      </c>
      <c r="H19" s="26">
        <v>4</v>
      </c>
      <c r="I19" s="26">
        <v>2</v>
      </c>
      <c r="J19" s="26">
        <v>2</v>
      </c>
      <c r="K19" s="26">
        <v>2</v>
      </c>
    </row>
    <row r="20" spans="2:11" ht="16.5" customHeight="1" x14ac:dyDescent="0.2">
      <c r="B20" s="111" t="s">
        <v>11</v>
      </c>
      <c r="C20" s="26">
        <f t="shared" si="1"/>
        <v>6</v>
      </c>
      <c r="D20" s="26">
        <f t="shared" si="2"/>
        <v>6</v>
      </c>
      <c r="E20" s="26">
        <v>4</v>
      </c>
      <c r="F20" s="26">
        <v>4</v>
      </c>
      <c r="G20" s="26">
        <v>2</v>
      </c>
      <c r="H20" s="26">
        <v>2</v>
      </c>
      <c r="I20" s="26">
        <v>0</v>
      </c>
      <c r="J20" s="26">
        <v>0</v>
      </c>
      <c r="K20" s="26">
        <v>0</v>
      </c>
    </row>
    <row r="21" spans="2:11" ht="9" customHeight="1" x14ac:dyDescent="0.2"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2:11" ht="3" customHeight="1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2:11" ht="9" customHeight="1" x14ac:dyDescent="0.2">
      <c r="C23" s="47"/>
      <c r="D23" s="47"/>
      <c r="E23" s="47"/>
      <c r="F23" s="47"/>
      <c r="G23" s="47"/>
      <c r="H23" s="47"/>
      <c r="I23" s="47"/>
      <c r="J23" s="47"/>
      <c r="K23" s="47"/>
    </row>
    <row r="24" spans="2:11" ht="12.75" customHeight="1" x14ac:dyDescent="0.2">
      <c r="B24" s="172" t="s">
        <v>195</v>
      </c>
      <c r="C24" s="172"/>
      <c r="D24" s="172"/>
      <c r="E24" s="172"/>
      <c r="F24" s="172"/>
      <c r="G24" s="172"/>
      <c r="H24" s="172"/>
      <c r="I24" s="172"/>
      <c r="J24" s="172"/>
      <c r="K24" s="172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1"/>
  <sheetViews>
    <sheetView showGridLines="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12.85546875" style="14" bestFit="1" customWidth="1"/>
    <col min="32" max="16384" width="9.140625" style="14"/>
  </cols>
  <sheetData>
    <row r="1" spans="2:31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2:31" s="124" customFormat="1" ht="15" customHeight="1" x14ac:dyDescent="0.2"/>
    <row r="3" spans="2:31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spans="2:31" s="124" customFormat="1" ht="15" customHeight="1" x14ac:dyDescent="0.2"/>
    <row r="5" spans="2:31" ht="15" customHeight="1" x14ac:dyDescent="0.2">
      <c r="B5" s="171" t="s">
        <v>197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</row>
    <row r="6" spans="2:31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98"/>
      <c r="AE6" s="64"/>
    </row>
    <row r="7" spans="2:31" s="16" customFormat="1" ht="21" customHeight="1" x14ac:dyDescent="0.2">
      <c r="B7" s="175"/>
      <c r="C7" s="176" t="s">
        <v>12</v>
      </c>
      <c r="D7" s="176"/>
      <c r="E7" s="176"/>
      <c r="F7" s="176"/>
      <c r="G7" s="176"/>
      <c r="H7" s="176"/>
      <c r="I7" s="176" t="s">
        <v>13</v>
      </c>
      <c r="J7" s="176"/>
      <c r="K7" s="176"/>
      <c r="L7" s="176"/>
      <c r="M7" s="176"/>
      <c r="N7" s="176"/>
      <c r="O7" s="176" t="s">
        <v>19</v>
      </c>
      <c r="P7" s="176"/>
      <c r="Q7" s="176"/>
      <c r="R7" s="176" t="s">
        <v>20</v>
      </c>
      <c r="S7" s="176"/>
      <c r="T7" s="176"/>
      <c r="U7" s="176" t="s">
        <v>21</v>
      </c>
      <c r="V7" s="176"/>
      <c r="W7" s="176"/>
      <c r="X7" s="176" t="s">
        <v>22</v>
      </c>
      <c r="Y7" s="176"/>
      <c r="Z7" s="176"/>
      <c r="AA7" s="176" t="s">
        <v>23</v>
      </c>
      <c r="AB7" s="176"/>
      <c r="AC7" s="177"/>
    </row>
    <row r="8" spans="2:31" s="16" customFormat="1" ht="21" customHeight="1" x14ac:dyDescent="0.2">
      <c r="B8" s="175"/>
      <c r="C8" s="187" t="s">
        <v>14</v>
      </c>
      <c r="D8" s="187" t="s">
        <v>15</v>
      </c>
      <c r="E8" s="187" t="s">
        <v>160</v>
      </c>
      <c r="F8" s="176" t="s">
        <v>16</v>
      </c>
      <c r="G8" s="176"/>
      <c r="H8" s="176"/>
      <c r="I8" s="187" t="s">
        <v>14</v>
      </c>
      <c r="J8" s="187" t="s">
        <v>15</v>
      </c>
      <c r="K8" s="187" t="s">
        <v>160</v>
      </c>
      <c r="L8" s="176" t="s">
        <v>16</v>
      </c>
      <c r="M8" s="176"/>
      <c r="N8" s="176"/>
      <c r="O8" s="187" t="s">
        <v>14</v>
      </c>
      <c r="P8" s="187" t="s">
        <v>15</v>
      </c>
      <c r="Q8" s="187" t="s">
        <v>160</v>
      </c>
      <c r="R8" s="187" t="s">
        <v>14</v>
      </c>
      <c r="S8" s="187" t="s">
        <v>15</v>
      </c>
      <c r="T8" s="187" t="s">
        <v>160</v>
      </c>
      <c r="U8" s="187" t="s">
        <v>14</v>
      </c>
      <c r="V8" s="187" t="s">
        <v>15</v>
      </c>
      <c r="W8" s="187" t="s">
        <v>160</v>
      </c>
      <c r="X8" s="187" t="s">
        <v>14</v>
      </c>
      <c r="Y8" s="187" t="s">
        <v>15</v>
      </c>
      <c r="Z8" s="187" t="s">
        <v>160</v>
      </c>
      <c r="AA8" s="187" t="s">
        <v>14</v>
      </c>
      <c r="AB8" s="187" t="s">
        <v>15</v>
      </c>
      <c r="AC8" s="188" t="s">
        <v>160</v>
      </c>
    </row>
    <row r="9" spans="2:31" s="16" customFormat="1" ht="43.5" customHeight="1" x14ac:dyDescent="0.2">
      <c r="B9" s="175"/>
      <c r="C9" s="187"/>
      <c r="D9" s="187"/>
      <c r="E9" s="187"/>
      <c r="F9" s="147" t="s">
        <v>17</v>
      </c>
      <c r="G9" s="147" t="s">
        <v>161</v>
      </c>
      <c r="H9" s="147" t="s">
        <v>18</v>
      </c>
      <c r="I9" s="187"/>
      <c r="J9" s="187"/>
      <c r="K9" s="187"/>
      <c r="L9" s="147" t="s">
        <v>17</v>
      </c>
      <c r="M9" s="147" t="s">
        <v>161</v>
      </c>
      <c r="N9" s="147" t="s">
        <v>18</v>
      </c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8"/>
    </row>
    <row r="10" spans="2:31" s="16" customFormat="1" ht="21" customHeight="1" x14ac:dyDescent="0.2">
      <c r="B10" s="71" t="s">
        <v>153</v>
      </c>
      <c r="C10" s="31">
        <f t="shared" ref="C10:Z10" si="0">SUM(C11:C21)</f>
        <v>142</v>
      </c>
      <c r="D10" s="31">
        <f t="shared" si="0"/>
        <v>325</v>
      </c>
      <c r="E10" s="31">
        <f t="shared" si="0"/>
        <v>95067</v>
      </c>
      <c r="F10" s="31">
        <f t="shared" si="0"/>
        <v>323</v>
      </c>
      <c r="G10" s="31">
        <f t="shared" si="0"/>
        <v>25277</v>
      </c>
      <c r="H10" s="31">
        <f t="shared" si="0"/>
        <v>1386</v>
      </c>
      <c r="I10" s="31">
        <f t="shared" si="0"/>
        <v>123</v>
      </c>
      <c r="J10" s="31">
        <f t="shared" si="0"/>
        <v>291</v>
      </c>
      <c r="K10" s="31">
        <f t="shared" si="0"/>
        <v>68060</v>
      </c>
      <c r="L10" s="31">
        <f t="shared" si="0"/>
        <v>323</v>
      </c>
      <c r="M10" s="31">
        <f t="shared" si="0"/>
        <v>25277</v>
      </c>
      <c r="N10" s="31">
        <f t="shared" si="0"/>
        <v>1386</v>
      </c>
      <c r="O10" s="31">
        <f t="shared" si="0"/>
        <v>7</v>
      </c>
      <c r="P10" s="31">
        <f t="shared" si="0"/>
        <v>9</v>
      </c>
      <c r="Q10" s="31">
        <f t="shared" si="0"/>
        <v>441</v>
      </c>
      <c r="R10" s="38">
        <f t="shared" si="0"/>
        <v>0</v>
      </c>
      <c r="S10" s="38">
        <f t="shared" si="0"/>
        <v>0</v>
      </c>
      <c r="T10" s="38">
        <f t="shared" si="0"/>
        <v>0</v>
      </c>
      <c r="U10" s="38">
        <f t="shared" si="0"/>
        <v>0</v>
      </c>
      <c r="V10" s="38">
        <f t="shared" si="0"/>
        <v>0</v>
      </c>
      <c r="W10" s="38">
        <f t="shared" si="0"/>
        <v>0</v>
      </c>
      <c r="X10" s="38">
        <f t="shared" si="0"/>
        <v>3</v>
      </c>
      <c r="Y10" s="38">
        <f t="shared" si="0"/>
        <v>8</v>
      </c>
      <c r="Z10" s="38">
        <f t="shared" si="0"/>
        <v>15052</v>
      </c>
      <c r="AA10" s="31">
        <f>SUM(AA11:AA21)</f>
        <v>9</v>
      </c>
      <c r="AB10" s="31">
        <f>SUM(AB11:AB21)</f>
        <v>17</v>
      </c>
      <c r="AC10" s="31">
        <f>SUM(AC11:AC21)</f>
        <v>11514</v>
      </c>
    </row>
    <row r="11" spans="2:31" ht="16.5" customHeight="1" x14ac:dyDescent="0.2">
      <c r="B11" s="111" t="s">
        <v>1</v>
      </c>
      <c r="C11" s="17">
        <v>28</v>
      </c>
      <c r="D11" s="17">
        <v>52</v>
      </c>
      <c r="E11" s="17">
        <v>6372</v>
      </c>
      <c r="F11" s="17">
        <v>32</v>
      </c>
      <c r="G11" s="17">
        <v>2947</v>
      </c>
      <c r="H11" s="17">
        <v>155</v>
      </c>
      <c r="I11" s="17">
        <v>28</v>
      </c>
      <c r="J11" s="17">
        <v>52</v>
      </c>
      <c r="K11" s="17">
        <v>6372</v>
      </c>
      <c r="L11" s="17">
        <v>32</v>
      </c>
      <c r="M11" s="17">
        <v>2947</v>
      </c>
      <c r="N11" s="17">
        <v>155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</row>
    <row r="12" spans="2:31" ht="16.5" customHeight="1" x14ac:dyDescent="0.2">
      <c r="B12" s="111" t="s">
        <v>2</v>
      </c>
      <c r="C12" s="17">
        <v>14</v>
      </c>
      <c r="D12" s="17">
        <v>34</v>
      </c>
      <c r="E12" s="17">
        <v>4853</v>
      </c>
      <c r="F12" s="17">
        <v>13</v>
      </c>
      <c r="G12" s="17">
        <v>1213</v>
      </c>
      <c r="H12" s="17">
        <v>71</v>
      </c>
      <c r="I12" s="17">
        <v>13</v>
      </c>
      <c r="J12" s="17">
        <v>32</v>
      </c>
      <c r="K12" s="17">
        <v>3075</v>
      </c>
      <c r="L12" s="18">
        <v>13</v>
      </c>
      <c r="M12" s="17">
        <v>1213</v>
      </c>
      <c r="N12" s="17">
        <v>71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1</v>
      </c>
      <c r="AB12" s="26">
        <v>2</v>
      </c>
      <c r="AC12" s="26">
        <v>1778</v>
      </c>
    </row>
    <row r="13" spans="2:31" ht="16.5" customHeight="1" x14ac:dyDescent="0.2">
      <c r="B13" s="111" t="s">
        <v>3</v>
      </c>
      <c r="C13" s="17">
        <v>42</v>
      </c>
      <c r="D13" s="17">
        <v>135</v>
      </c>
      <c r="E13" s="17">
        <v>63825</v>
      </c>
      <c r="F13" s="17">
        <v>185</v>
      </c>
      <c r="G13" s="17">
        <v>14133</v>
      </c>
      <c r="H13" s="17">
        <v>757</v>
      </c>
      <c r="I13" s="17">
        <v>36</v>
      </c>
      <c r="J13" s="17">
        <v>117</v>
      </c>
      <c r="K13" s="17">
        <v>40179</v>
      </c>
      <c r="L13" s="17">
        <v>185</v>
      </c>
      <c r="M13" s="17">
        <v>14133</v>
      </c>
      <c r="N13" s="17">
        <v>757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2</v>
      </c>
      <c r="Y13" s="26">
        <v>7</v>
      </c>
      <c r="Z13" s="26">
        <v>14100</v>
      </c>
      <c r="AA13" s="26">
        <v>4</v>
      </c>
      <c r="AB13" s="26">
        <v>11</v>
      </c>
      <c r="AC13" s="26">
        <v>9546</v>
      </c>
    </row>
    <row r="14" spans="2:31" ht="16.5" customHeight="1" x14ac:dyDescent="0.2">
      <c r="B14" s="111" t="s">
        <v>4</v>
      </c>
      <c r="C14" s="17">
        <v>9</v>
      </c>
      <c r="D14" s="17">
        <v>17</v>
      </c>
      <c r="E14" s="17">
        <v>1542</v>
      </c>
      <c r="F14" s="17">
        <v>5</v>
      </c>
      <c r="G14" s="17">
        <v>543</v>
      </c>
      <c r="H14" s="17">
        <v>24</v>
      </c>
      <c r="I14" s="17">
        <v>5</v>
      </c>
      <c r="J14" s="17">
        <v>12</v>
      </c>
      <c r="K14" s="17">
        <v>1322</v>
      </c>
      <c r="L14" s="17">
        <v>5</v>
      </c>
      <c r="M14" s="17">
        <v>543</v>
      </c>
      <c r="N14" s="17">
        <v>24</v>
      </c>
      <c r="O14" s="26">
        <v>1</v>
      </c>
      <c r="P14" s="26">
        <v>2</v>
      </c>
      <c r="Q14" s="26">
        <v>80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3</v>
      </c>
      <c r="AB14" s="26">
        <v>3</v>
      </c>
      <c r="AC14" s="26">
        <v>140</v>
      </c>
    </row>
    <row r="15" spans="2:31" ht="16.5" customHeight="1" x14ac:dyDescent="0.2">
      <c r="B15" s="111" t="s">
        <v>5</v>
      </c>
      <c r="C15" s="17">
        <v>12</v>
      </c>
      <c r="D15" s="17">
        <v>19</v>
      </c>
      <c r="E15" s="17">
        <v>2260</v>
      </c>
      <c r="F15" s="17">
        <v>9</v>
      </c>
      <c r="G15" s="17">
        <v>902</v>
      </c>
      <c r="H15" s="17">
        <v>48</v>
      </c>
      <c r="I15" s="17">
        <v>9</v>
      </c>
      <c r="J15" s="17">
        <v>15</v>
      </c>
      <c r="K15" s="17">
        <v>2050</v>
      </c>
      <c r="L15" s="17">
        <v>9</v>
      </c>
      <c r="M15" s="17">
        <v>902</v>
      </c>
      <c r="N15" s="17">
        <v>48</v>
      </c>
      <c r="O15" s="26">
        <v>3</v>
      </c>
      <c r="P15" s="26">
        <v>4</v>
      </c>
      <c r="Q15" s="26">
        <v>210</v>
      </c>
      <c r="R15" s="26">
        <v>0</v>
      </c>
      <c r="S15" s="26">
        <v>0</v>
      </c>
      <c r="T15" s="26">
        <v>0</v>
      </c>
      <c r="U15" s="28">
        <v>0</v>
      </c>
      <c r="V15" s="28">
        <v>0</v>
      </c>
      <c r="W15" s="28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</row>
    <row r="16" spans="2:31" ht="16.5" customHeight="1" x14ac:dyDescent="0.2">
      <c r="B16" s="111" t="s">
        <v>6</v>
      </c>
      <c r="C16" s="28">
        <v>3</v>
      </c>
      <c r="D16" s="28">
        <v>5</v>
      </c>
      <c r="E16" s="28">
        <v>564</v>
      </c>
      <c r="F16" s="28">
        <v>3</v>
      </c>
      <c r="G16" s="28">
        <v>258</v>
      </c>
      <c r="H16" s="28">
        <v>18</v>
      </c>
      <c r="I16" s="28">
        <v>3</v>
      </c>
      <c r="J16" s="28">
        <v>5</v>
      </c>
      <c r="K16" s="28">
        <v>564</v>
      </c>
      <c r="L16" s="28">
        <v>3</v>
      </c>
      <c r="M16" s="28">
        <v>258</v>
      </c>
      <c r="N16" s="28">
        <v>18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</row>
    <row r="17" spans="2:29" ht="16.5" customHeight="1" x14ac:dyDescent="0.2">
      <c r="B17" s="111" t="s">
        <v>7</v>
      </c>
      <c r="C17" s="32">
        <v>11</v>
      </c>
      <c r="D17" s="32">
        <v>22</v>
      </c>
      <c r="E17" s="32">
        <v>2549</v>
      </c>
      <c r="F17" s="32">
        <v>11</v>
      </c>
      <c r="G17" s="32">
        <v>1040</v>
      </c>
      <c r="H17" s="32">
        <v>50</v>
      </c>
      <c r="I17" s="17">
        <v>11</v>
      </c>
      <c r="J17" s="17">
        <v>22</v>
      </c>
      <c r="K17" s="17">
        <v>2549</v>
      </c>
      <c r="L17" s="17">
        <v>11</v>
      </c>
      <c r="M17" s="17">
        <v>1040</v>
      </c>
      <c r="N17" s="17">
        <v>50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2:29" ht="16.5" customHeight="1" x14ac:dyDescent="0.2">
      <c r="B18" s="111" t="s">
        <v>8</v>
      </c>
      <c r="C18" s="17">
        <v>15</v>
      </c>
      <c r="D18" s="17">
        <v>30</v>
      </c>
      <c r="E18" s="17">
        <v>11949</v>
      </c>
      <c r="F18" s="17">
        <v>58</v>
      </c>
      <c r="G18" s="17">
        <v>3711</v>
      </c>
      <c r="H18" s="17">
        <v>234</v>
      </c>
      <c r="I18" s="17">
        <v>12</v>
      </c>
      <c r="J18" s="17">
        <v>27</v>
      </c>
      <c r="K18" s="17">
        <v>10872</v>
      </c>
      <c r="L18" s="17">
        <v>58</v>
      </c>
      <c r="M18" s="17">
        <v>3711</v>
      </c>
      <c r="N18" s="17">
        <v>234</v>
      </c>
      <c r="O18" s="26">
        <v>1</v>
      </c>
      <c r="P18" s="26">
        <v>1</v>
      </c>
      <c r="Q18" s="26">
        <v>75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1</v>
      </c>
      <c r="Y18" s="26">
        <v>1</v>
      </c>
      <c r="Z18" s="26">
        <v>952</v>
      </c>
      <c r="AA18" s="26">
        <v>1</v>
      </c>
      <c r="AB18" s="26">
        <v>1</v>
      </c>
      <c r="AC18" s="26">
        <v>50</v>
      </c>
    </row>
    <row r="19" spans="2:29" ht="16.5" customHeight="1" x14ac:dyDescent="0.2">
      <c r="B19" s="111" t="s">
        <v>9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2:29" ht="16.5" customHeight="1" x14ac:dyDescent="0.2">
      <c r="B20" s="111" t="s">
        <v>10</v>
      </c>
      <c r="C20" s="17">
        <v>6</v>
      </c>
      <c r="D20" s="17">
        <v>9</v>
      </c>
      <c r="E20" s="17">
        <v>923</v>
      </c>
      <c r="F20" s="17">
        <v>4</v>
      </c>
      <c r="G20" s="17">
        <v>364</v>
      </c>
      <c r="H20" s="17">
        <v>18</v>
      </c>
      <c r="I20" s="17">
        <v>4</v>
      </c>
      <c r="J20" s="17">
        <v>7</v>
      </c>
      <c r="K20" s="17">
        <v>847</v>
      </c>
      <c r="L20" s="17">
        <v>4</v>
      </c>
      <c r="M20" s="17">
        <v>364</v>
      </c>
      <c r="N20" s="17">
        <v>18</v>
      </c>
      <c r="O20" s="26">
        <v>2</v>
      </c>
      <c r="P20" s="26">
        <v>2</v>
      </c>
      <c r="Q20" s="26">
        <v>76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</row>
    <row r="21" spans="2:29" ht="16.5" customHeight="1" x14ac:dyDescent="0.2">
      <c r="B21" s="111" t="s">
        <v>11</v>
      </c>
      <c r="C21" s="17">
        <v>2</v>
      </c>
      <c r="D21" s="17">
        <v>2</v>
      </c>
      <c r="E21" s="17">
        <v>230</v>
      </c>
      <c r="F21" s="17">
        <v>3</v>
      </c>
      <c r="G21" s="17">
        <v>166</v>
      </c>
      <c r="H21" s="17">
        <v>11</v>
      </c>
      <c r="I21" s="17">
        <v>2</v>
      </c>
      <c r="J21" s="17">
        <v>2</v>
      </c>
      <c r="K21" s="17">
        <v>230</v>
      </c>
      <c r="L21" s="17">
        <v>3</v>
      </c>
      <c r="M21" s="17">
        <v>166</v>
      </c>
      <c r="N21" s="17">
        <v>11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8" t="s">
        <v>58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6"/>
      <c r="AA22" s="28"/>
      <c r="AB22" s="28"/>
      <c r="AC22" s="26"/>
    </row>
    <row r="23" spans="2:29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48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37"/>
      <c r="AA23" s="157"/>
      <c r="AB23" s="157"/>
      <c r="AC23" s="137"/>
    </row>
    <row r="24" spans="2:29" ht="9" customHeight="1" x14ac:dyDescent="0.2">
      <c r="B24" s="1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29" ht="13.5" customHeight="1" x14ac:dyDescent="0.2">
      <c r="B25" s="172" t="s">
        <v>195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2:29" ht="13.5" customHeight="1" x14ac:dyDescent="0.2">
      <c r="B26" s="195" t="s">
        <v>175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2:29" ht="13.5" customHeight="1" x14ac:dyDescent="0.2">
      <c r="B27" s="190" t="s">
        <v>198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2:29" ht="13.5" customHeight="1" x14ac:dyDescent="0.2">
      <c r="B28" s="79" t="s">
        <v>162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2:29" ht="13.5" customHeight="1" x14ac:dyDescent="0.2">
      <c r="C29" s="22"/>
      <c r="D29" s="22"/>
      <c r="E29" s="22"/>
      <c r="F29" s="12"/>
      <c r="G29" s="12"/>
      <c r="H29" s="12"/>
      <c r="I29" s="12"/>
      <c r="J29" s="12"/>
      <c r="K29" s="12"/>
      <c r="L29" s="12"/>
      <c r="M29" s="12"/>
      <c r="N29" s="12"/>
    </row>
    <row r="30" spans="2:29" ht="13.5" customHeight="1" x14ac:dyDescent="0.2"/>
    <row r="31" spans="2:29" ht="13.5" customHeight="1" x14ac:dyDescent="0.2">
      <c r="B31" s="110" t="s">
        <v>86</v>
      </c>
    </row>
  </sheetData>
  <mergeCells count="37"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6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200</v>
      </c>
      <c r="C5" s="171"/>
      <c r="D5" s="171"/>
      <c r="E5" s="171"/>
      <c r="F5" s="171"/>
    </row>
    <row r="6" spans="2:22" ht="15" customHeight="1" x14ac:dyDescent="0.2">
      <c r="B6" s="12"/>
      <c r="C6" s="12"/>
      <c r="D6" s="12"/>
      <c r="E6" s="12"/>
      <c r="F6" s="122" t="s">
        <v>87</v>
      </c>
      <c r="H6" s="110" t="s">
        <v>86</v>
      </c>
    </row>
    <row r="7" spans="2:22" s="16" customFormat="1" ht="42" customHeight="1" x14ac:dyDescent="0.2">
      <c r="B7" s="132"/>
      <c r="C7" s="133" t="s">
        <v>12</v>
      </c>
      <c r="D7" s="147" t="s">
        <v>91</v>
      </c>
      <c r="E7" s="147" t="s">
        <v>90</v>
      </c>
      <c r="F7" s="145" t="s">
        <v>92</v>
      </c>
    </row>
    <row r="8" spans="2:22" s="16" customFormat="1" ht="21" customHeight="1" x14ac:dyDescent="0.2">
      <c r="B8" s="71" t="s">
        <v>153</v>
      </c>
      <c r="C8" s="51">
        <f>SUM(C9:C19)</f>
        <v>142</v>
      </c>
      <c r="D8" s="51">
        <f>SUM(D9:D19)</f>
        <v>102</v>
      </c>
      <c r="E8" s="51">
        <f>SUM(E9:E19)</f>
        <v>8</v>
      </c>
      <c r="F8" s="51">
        <f>SUM(F9:F19)</f>
        <v>13</v>
      </c>
    </row>
    <row r="9" spans="2:22" ht="16.5" customHeight="1" x14ac:dyDescent="0.2">
      <c r="B9" s="111" t="s">
        <v>1</v>
      </c>
      <c r="C9" s="53">
        <v>28</v>
      </c>
      <c r="D9" s="53">
        <v>24</v>
      </c>
      <c r="E9" s="52">
        <v>4</v>
      </c>
      <c r="F9" s="52">
        <v>0</v>
      </c>
    </row>
    <row r="10" spans="2:22" ht="16.5" customHeight="1" x14ac:dyDescent="0.2">
      <c r="B10" s="111" t="s">
        <v>2</v>
      </c>
      <c r="C10" s="53">
        <v>14</v>
      </c>
      <c r="D10" s="53">
        <v>13</v>
      </c>
      <c r="E10" s="53">
        <v>0</v>
      </c>
      <c r="F10" s="52">
        <v>0</v>
      </c>
    </row>
    <row r="11" spans="2:22" ht="16.5" customHeight="1" x14ac:dyDescent="0.2">
      <c r="B11" s="111" t="s">
        <v>3</v>
      </c>
      <c r="C11" s="53">
        <v>42</v>
      </c>
      <c r="D11" s="53">
        <v>25</v>
      </c>
      <c r="E11" s="53">
        <v>2</v>
      </c>
      <c r="F11" s="52">
        <v>9</v>
      </c>
    </row>
    <row r="12" spans="2:22" ht="16.5" customHeight="1" x14ac:dyDescent="0.2">
      <c r="B12" s="111" t="s">
        <v>4</v>
      </c>
      <c r="C12" s="53">
        <v>9</v>
      </c>
      <c r="D12" s="53">
        <v>5</v>
      </c>
      <c r="E12" s="52">
        <v>0</v>
      </c>
      <c r="F12" s="52">
        <v>0</v>
      </c>
    </row>
    <row r="13" spans="2:22" ht="16.5" customHeight="1" x14ac:dyDescent="0.2">
      <c r="B13" s="111" t="s">
        <v>5</v>
      </c>
      <c r="C13" s="53">
        <v>12</v>
      </c>
      <c r="D13" s="53">
        <v>9</v>
      </c>
      <c r="E13" s="52">
        <v>0</v>
      </c>
      <c r="F13" s="52">
        <v>0</v>
      </c>
    </row>
    <row r="14" spans="2:22" ht="16.5" customHeight="1" x14ac:dyDescent="0.2">
      <c r="B14" s="111" t="s">
        <v>6</v>
      </c>
      <c r="C14" s="52">
        <v>3</v>
      </c>
      <c r="D14" s="52">
        <v>3</v>
      </c>
      <c r="E14" s="52">
        <v>0</v>
      </c>
      <c r="F14" s="52">
        <v>0</v>
      </c>
    </row>
    <row r="15" spans="2:22" ht="16.5" customHeight="1" x14ac:dyDescent="0.2">
      <c r="B15" s="111" t="s">
        <v>7</v>
      </c>
      <c r="C15" s="53">
        <v>11</v>
      </c>
      <c r="D15" s="53">
        <v>11</v>
      </c>
      <c r="E15" s="52">
        <v>0</v>
      </c>
      <c r="F15" s="52">
        <v>0</v>
      </c>
    </row>
    <row r="16" spans="2:22" ht="16.5" customHeight="1" x14ac:dyDescent="0.2">
      <c r="B16" s="111" t="s">
        <v>8</v>
      </c>
      <c r="C16" s="53">
        <v>15</v>
      </c>
      <c r="D16" s="53">
        <v>7</v>
      </c>
      <c r="E16" s="52">
        <v>1</v>
      </c>
      <c r="F16" s="52">
        <v>4</v>
      </c>
    </row>
    <row r="17" spans="2:12" ht="16.5" customHeight="1" x14ac:dyDescent="0.2">
      <c r="B17" s="111" t="s">
        <v>9</v>
      </c>
      <c r="C17" s="53">
        <v>0</v>
      </c>
      <c r="D17" s="53">
        <v>0</v>
      </c>
      <c r="E17" s="52">
        <v>0</v>
      </c>
      <c r="F17" s="52">
        <v>0</v>
      </c>
    </row>
    <row r="18" spans="2:12" ht="16.5" customHeight="1" x14ac:dyDescent="0.2">
      <c r="B18" s="111" t="s">
        <v>10</v>
      </c>
      <c r="C18" s="53">
        <v>6</v>
      </c>
      <c r="D18" s="53">
        <v>4</v>
      </c>
      <c r="E18" s="52">
        <v>0</v>
      </c>
      <c r="F18" s="52">
        <v>0</v>
      </c>
    </row>
    <row r="19" spans="2:12" ht="16.5" customHeight="1" x14ac:dyDescent="0.2">
      <c r="B19" s="111" t="s">
        <v>11</v>
      </c>
      <c r="C19" s="53">
        <v>2</v>
      </c>
      <c r="D19" s="53">
        <v>1</v>
      </c>
      <c r="E19" s="52">
        <v>1</v>
      </c>
      <c r="F19" s="52">
        <v>0</v>
      </c>
    </row>
    <row r="20" spans="2:12" ht="9" customHeight="1" x14ac:dyDescent="0.2">
      <c r="B20" s="12"/>
      <c r="C20" s="17">
        <v>0</v>
      </c>
      <c r="D20" s="17">
        <v>0</v>
      </c>
      <c r="E20" s="32">
        <v>0</v>
      </c>
      <c r="F20" s="32">
        <v>0</v>
      </c>
    </row>
    <row r="21" spans="2:12" ht="3" customHeight="1" x14ac:dyDescent="0.2">
      <c r="B21" s="135"/>
      <c r="C21" s="150"/>
      <c r="D21" s="150"/>
      <c r="E21" s="144"/>
      <c r="F21" s="144"/>
    </row>
    <row r="22" spans="2:12" ht="9" customHeight="1" x14ac:dyDescent="0.2">
      <c r="B22" s="12"/>
      <c r="C22" s="17"/>
      <c r="D22" s="17"/>
      <c r="E22" s="32"/>
      <c r="F22" s="32"/>
    </row>
    <row r="23" spans="2:12" ht="13.5" customHeight="1" x14ac:dyDescent="0.2">
      <c r="B23" s="172" t="s">
        <v>195</v>
      </c>
      <c r="C23" s="172"/>
      <c r="D23" s="172"/>
      <c r="E23" s="172"/>
      <c r="F23" s="172"/>
      <c r="G23" s="37"/>
      <c r="H23" s="37"/>
      <c r="I23" s="37"/>
      <c r="J23" s="37"/>
      <c r="K23" s="37"/>
      <c r="L23" s="37"/>
    </row>
    <row r="24" spans="2:12" ht="13.5" customHeight="1" x14ac:dyDescent="0.2">
      <c r="B24" s="190" t="s">
        <v>199</v>
      </c>
      <c r="C24" s="190"/>
      <c r="D24" s="190"/>
      <c r="E24" s="190"/>
      <c r="F24" s="190"/>
    </row>
    <row r="25" spans="2:12" ht="13.5" customHeight="1" x14ac:dyDescent="0.2">
      <c r="B25" s="54"/>
    </row>
    <row r="26" spans="2:12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10.710937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2:24" s="124" customFormat="1" ht="15" customHeight="1" x14ac:dyDescent="0.2"/>
    <row r="3" spans="2:24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2:24" s="124" customFormat="1" ht="15" customHeight="1" x14ac:dyDescent="0.2"/>
    <row r="5" spans="2:24" ht="15" customHeight="1" x14ac:dyDescent="0.2">
      <c r="B5" s="171" t="s">
        <v>201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98"/>
      <c r="X6" s="64"/>
    </row>
    <row r="7" spans="2:24" s="16" customFormat="1" ht="21" customHeight="1" x14ac:dyDescent="0.2">
      <c r="B7" s="175"/>
      <c r="C7" s="176" t="s">
        <v>12</v>
      </c>
      <c r="D7" s="176"/>
      <c r="E7" s="176"/>
      <c r="F7" s="176"/>
      <c r="G7" s="176"/>
      <c r="H7" s="176" t="s">
        <v>59</v>
      </c>
      <c r="I7" s="176"/>
      <c r="J7" s="176"/>
      <c r="K7" s="176"/>
      <c r="L7" s="176"/>
      <c r="M7" s="176" t="s">
        <v>60</v>
      </c>
      <c r="N7" s="176"/>
      <c r="O7" s="176"/>
      <c r="P7" s="176"/>
      <c r="Q7" s="176"/>
      <c r="R7" s="194" t="s">
        <v>61</v>
      </c>
      <c r="S7" s="194"/>
      <c r="T7" s="194"/>
      <c r="U7" s="194"/>
      <c r="V7" s="200"/>
    </row>
    <row r="8" spans="2:24" s="16" customFormat="1" ht="21" customHeight="1" x14ac:dyDescent="0.2">
      <c r="B8" s="175"/>
      <c r="C8" s="187" t="s">
        <v>14</v>
      </c>
      <c r="D8" s="187" t="s">
        <v>160</v>
      </c>
      <c r="E8" s="176" t="s">
        <v>16</v>
      </c>
      <c r="F8" s="176"/>
      <c r="G8" s="176"/>
      <c r="H8" s="187" t="s">
        <v>14</v>
      </c>
      <c r="I8" s="187" t="s">
        <v>160</v>
      </c>
      <c r="J8" s="176" t="s">
        <v>16</v>
      </c>
      <c r="K8" s="176"/>
      <c r="L8" s="176"/>
      <c r="M8" s="187" t="s">
        <v>14</v>
      </c>
      <c r="N8" s="187" t="s">
        <v>160</v>
      </c>
      <c r="O8" s="176" t="s">
        <v>16</v>
      </c>
      <c r="P8" s="176"/>
      <c r="Q8" s="176"/>
      <c r="R8" s="187" t="s">
        <v>14</v>
      </c>
      <c r="S8" s="187" t="s">
        <v>160</v>
      </c>
      <c r="T8" s="176" t="s">
        <v>16</v>
      </c>
      <c r="U8" s="176"/>
      <c r="V8" s="177"/>
    </row>
    <row r="9" spans="2:24" s="16" customFormat="1" ht="39" customHeight="1" x14ac:dyDescent="0.2">
      <c r="B9" s="175"/>
      <c r="C9" s="187"/>
      <c r="D9" s="187"/>
      <c r="E9" s="147" t="s">
        <v>17</v>
      </c>
      <c r="F9" s="147" t="s">
        <v>161</v>
      </c>
      <c r="G9" s="147" t="s">
        <v>18</v>
      </c>
      <c r="H9" s="187"/>
      <c r="I9" s="187"/>
      <c r="J9" s="147" t="s">
        <v>17</v>
      </c>
      <c r="K9" s="147" t="s">
        <v>161</v>
      </c>
      <c r="L9" s="147" t="s">
        <v>18</v>
      </c>
      <c r="M9" s="187"/>
      <c r="N9" s="187"/>
      <c r="O9" s="147" t="s">
        <v>17</v>
      </c>
      <c r="P9" s="147" t="s">
        <v>161</v>
      </c>
      <c r="Q9" s="147" t="s">
        <v>18</v>
      </c>
      <c r="R9" s="187"/>
      <c r="S9" s="187"/>
      <c r="T9" s="147" t="s">
        <v>17</v>
      </c>
      <c r="U9" s="147" t="s">
        <v>161</v>
      </c>
      <c r="V9" s="145" t="s">
        <v>18</v>
      </c>
    </row>
    <row r="10" spans="2:24" s="16" customFormat="1" ht="21" customHeight="1" x14ac:dyDescent="0.2">
      <c r="B10" s="71" t="s">
        <v>153</v>
      </c>
      <c r="C10" s="31">
        <f>H10+M10+R10</f>
        <v>123</v>
      </c>
      <c r="D10" s="31">
        <f>I10+N10+S10</f>
        <v>68060</v>
      </c>
      <c r="E10" s="31">
        <f>J10+O10+T10</f>
        <v>323</v>
      </c>
      <c r="F10" s="31">
        <f>K10+P10+U10</f>
        <v>25277</v>
      </c>
      <c r="G10" s="31">
        <f>L10+Q10+V10</f>
        <v>1386</v>
      </c>
      <c r="H10" s="31">
        <f t="shared" ref="H10:V10" si="0">SUM(H11:H21)</f>
        <v>114</v>
      </c>
      <c r="I10" s="31">
        <f t="shared" si="0"/>
        <v>34238</v>
      </c>
      <c r="J10" s="31">
        <f t="shared" si="0"/>
        <v>163</v>
      </c>
      <c r="K10" s="31">
        <f t="shared" si="0"/>
        <v>14675</v>
      </c>
      <c r="L10" s="31">
        <f t="shared" si="0"/>
        <v>761</v>
      </c>
      <c r="M10" s="38">
        <f t="shared" si="0"/>
        <v>8</v>
      </c>
      <c r="N10" s="38">
        <f t="shared" si="0"/>
        <v>24428</v>
      </c>
      <c r="O10" s="38">
        <f t="shared" si="0"/>
        <v>113</v>
      </c>
      <c r="P10" s="38">
        <f t="shared" si="0"/>
        <v>7463</v>
      </c>
      <c r="Q10" s="38">
        <f t="shared" si="0"/>
        <v>456</v>
      </c>
      <c r="R10" s="38">
        <f t="shared" si="0"/>
        <v>1</v>
      </c>
      <c r="S10" s="38">
        <f t="shared" si="0"/>
        <v>9394</v>
      </c>
      <c r="T10" s="38">
        <f t="shared" si="0"/>
        <v>47</v>
      </c>
      <c r="U10" s="38">
        <f t="shared" si="0"/>
        <v>3139</v>
      </c>
      <c r="V10" s="38">
        <f t="shared" si="0"/>
        <v>169</v>
      </c>
    </row>
    <row r="11" spans="2:24" ht="16.5" customHeight="1" x14ac:dyDescent="0.2">
      <c r="B11" s="111" t="s">
        <v>1</v>
      </c>
      <c r="C11" s="32">
        <f t="shared" ref="C11:G21" si="1">H11+M11+R11</f>
        <v>28</v>
      </c>
      <c r="D11" s="32">
        <f t="shared" si="1"/>
        <v>6372</v>
      </c>
      <c r="E11" s="32">
        <f t="shared" si="1"/>
        <v>32</v>
      </c>
      <c r="F11" s="32">
        <f t="shared" si="1"/>
        <v>2947</v>
      </c>
      <c r="G11" s="32">
        <f t="shared" si="1"/>
        <v>155</v>
      </c>
      <c r="H11" s="28">
        <v>27</v>
      </c>
      <c r="I11" s="28">
        <v>6068</v>
      </c>
      <c r="J11" s="28">
        <v>31</v>
      </c>
      <c r="K11" s="28">
        <v>2818</v>
      </c>
      <c r="L11" s="28">
        <v>147</v>
      </c>
      <c r="M11" s="89">
        <v>1</v>
      </c>
      <c r="N11" s="89">
        <v>304</v>
      </c>
      <c r="O11" s="89">
        <v>1</v>
      </c>
      <c r="P11" s="89">
        <v>129</v>
      </c>
      <c r="Q11" s="89">
        <v>8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</row>
    <row r="12" spans="2:24" ht="16.5" customHeight="1" x14ac:dyDescent="0.2">
      <c r="B12" s="111" t="s">
        <v>2</v>
      </c>
      <c r="C12" s="32">
        <f t="shared" si="1"/>
        <v>13</v>
      </c>
      <c r="D12" s="32">
        <f t="shared" si="1"/>
        <v>3075</v>
      </c>
      <c r="E12" s="32">
        <f t="shared" si="1"/>
        <v>13</v>
      </c>
      <c r="F12" s="32">
        <f t="shared" si="1"/>
        <v>1213</v>
      </c>
      <c r="G12" s="32">
        <f t="shared" si="1"/>
        <v>71</v>
      </c>
      <c r="H12" s="28">
        <v>13</v>
      </c>
      <c r="I12" s="28">
        <v>3075</v>
      </c>
      <c r="J12" s="40">
        <v>13</v>
      </c>
      <c r="K12" s="28">
        <v>1213</v>
      </c>
      <c r="L12" s="28">
        <v>71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</row>
    <row r="13" spans="2:24" ht="16.5" customHeight="1" x14ac:dyDescent="0.2">
      <c r="B13" s="111" t="s">
        <v>3</v>
      </c>
      <c r="C13" s="32">
        <f t="shared" si="1"/>
        <v>36</v>
      </c>
      <c r="D13" s="32">
        <f t="shared" si="1"/>
        <v>40179</v>
      </c>
      <c r="E13" s="32">
        <f t="shared" si="1"/>
        <v>185</v>
      </c>
      <c r="F13" s="32">
        <f t="shared" si="1"/>
        <v>14133</v>
      </c>
      <c r="G13" s="32">
        <f t="shared" si="1"/>
        <v>757</v>
      </c>
      <c r="H13" s="28">
        <v>29</v>
      </c>
      <c r="I13" s="28">
        <v>13345</v>
      </c>
      <c r="J13" s="28">
        <v>62</v>
      </c>
      <c r="K13" s="28">
        <v>5442</v>
      </c>
      <c r="L13" s="28">
        <v>278</v>
      </c>
      <c r="M13" s="28">
        <v>6</v>
      </c>
      <c r="N13" s="28">
        <v>17440</v>
      </c>
      <c r="O13" s="28">
        <v>76</v>
      </c>
      <c r="P13" s="28">
        <v>5552</v>
      </c>
      <c r="Q13" s="28">
        <v>310</v>
      </c>
      <c r="R13" s="89">
        <v>1</v>
      </c>
      <c r="S13" s="89">
        <v>9394</v>
      </c>
      <c r="T13" s="89">
        <v>47</v>
      </c>
      <c r="U13" s="89">
        <v>3139</v>
      </c>
      <c r="V13" s="89">
        <v>169</v>
      </c>
    </row>
    <row r="14" spans="2:24" ht="16.5" customHeight="1" x14ac:dyDescent="0.2">
      <c r="B14" s="111" t="s">
        <v>4</v>
      </c>
      <c r="C14" s="32">
        <f t="shared" si="1"/>
        <v>5</v>
      </c>
      <c r="D14" s="32">
        <f t="shared" si="1"/>
        <v>1322</v>
      </c>
      <c r="E14" s="32">
        <f t="shared" si="1"/>
        <v>5</v>
      </c>
      <c r="F14" s="32">
        <f t="shared" si="1"/>
        <v>543</v>
      </c>
      <c r="G14" s="32">
        <f t="shared" si="1"/>
        <v>24</v>
      </c>
      <c r="H14" s="28">
        <v>5</v>
      </c>
      <c r="I14" s="28">
        <v>1322</v>
      </c>
      <c r="J14" s="28">
        <v>5</v>
      </c>
      <c r="K14" s="28">
        <v>543</v>
      </c>
      <c r="L14" s="28">
        <v>24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</row>
    <row r="15" spans="2:24" ht="16.5" customHeight="1" x14ac:dyDescent="0.2">
      <c r="B15" s="111" t="s">
        <v>5</v>
      </c>
      <c r="C15" s="32">
        <f t="shared" si="1"/>
        <v>9</v>
      </c>
      <c r="D15" s="32">
        <f t="shared" si="1"/>
        <v>2050</v>
      </c>
      <c r="E15" s="32">
        <f t="shared" si="1"/>
        <v>9</v>
      </c>
      <c r="F15" s="32">
        <f t="shared" si="1"/>
        <v>902</v>
      </c>
      <c r="G15" s="32">
        <f t="shared" si="1"/>
        <v>48</v>
      </c>
      <c r="H15" s="28">
        <v>9</v>
      </c>
      <c r="I15" s="28">
        <v>2050</v>
      </c>
      <c r="J15" s="28">
        <v>9</v>
      </c>
      <c r="K15" s="28">
        <v>902</v>
      </c>
      <c r="L15" s="28">
        <v>48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</row>
    <row r="16" spans="2:24" ht="16.5" customHeight="1" x14ac:dyDescent="0.2">
      <c r="B16" s="111" t="s">
        <v>6</v>
      </c>
      <c r="C16" s="32">
        <f t="shared" ref="C16" si="2">H16+M16+R16</f>
        <v>3</v>
      </c>
      <c r="D16" s="32">
        <f t="shared" ref="D16" si="3">I16+N16+S16</f>
        <v>564</v>
      </c>
      <c r="E16" s="32">
        <f t="shared" ref="E16" si="4">J16+O16+T16</f>
        <v>3</v>
      </c>
      <c r="F16" s="32">
        <f t="shared" ref="F16" si="5">K16+P16+U16</f>
        <v>258</v>
      </c>
      <c r="G16" s="32">
        <f t="shared" ref="G16" si="6">L16+Q16+V16</f>
        <v>18</v>
      </c>
      <c r="H16" s="89">
        <v>3</v>
      </c>
      <c r="I16" s="89">
        <v>564</v>
      </c>
      <c r="J16" s="89">
        <v>3</v>
      </c>
      <c r="K16" s="89">
        <v>258</v>
      </c>
      <c r="L16" s="89">
        <v>18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</row>
    <row r="17" spans="2:22" ht="16.5" customHeight="1" x14ac:dyDescent="0.2">
      <c r="B17" s="111" t="s">
        <v>7</v>
      </c>
      <c r="C17" s="32">
        <f t="shared" si="1"/>
        <v>11</v>
      </c>
      <c r="D17" s="32">
        <f t="shared" si="1"/>
        <v>2549</v>
      </c>
      <c r="E17" s="32">
        <f t="shared" si="1"/>
        <v>11</v>
      </c>
      <c r="F17" s="32">
        <f t="shared" si="1"/>
        <v>1040</v>
      </c>
      <c r="G17" s="32">
        <f t="shared" si="1"/>
        <v>50</v>
      </c>
      <c r="H17" s="28">
        <v>11</v>
      </c>
      <c r="I17" s="28">
        <v>2549</v>
      </c>
      <c r="J17" s="28">
        <v>11</v>
      </c>
      <c r="K17" s="28">
        <v>1040</v>
      </c>
      <c r="L17" s="28">
        <v>50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</row>
    <row r="18" spans="2:22" ht="16.5" customHeight="1" x14ac:dyDescent="0.2">
      <c r="B18" s="111" t="s">
        <v>8</v>
      </c>
      <c r="C18" s="32">
        <f t="shared" si="1"/>
        <v>12</v>
      </c>
      <c r="D18" s="32">
        <f t="shared" si="1"/>
        <v>10872</v>
      </c>
      <c r="E18" s="32">
        <f t="shared" si="1"/>
        <v>58</v>
      </c>
      <c r="F18" s="32">
        <f t="shared" si="1"/>
        <v>3711</v>
      </c>
      <c r="G18" s="32">
        <f t="shared" si="1"/>
        <v>234</v>
      </c>
      <c r="H18" s="28">
        <v>11</v>
      </c>
      <c r="I18" s="28">
        <v>4188</v>
      </c>
      <c r="J18" s="28">
        <v>22</v>
      </c>
      <c r="K18" s="28">
        <v>1929</v>
      </c>
      <c r="L18" s="28">
        <v>96</v>
      </c>
      <c r="M18" s="89">
        <v>1</v>
      </c>
      <c r="N18" s="89">
        <v>6684</v>
      </c>
      <c r="O18" s="89">
        <v>36</v>
      </c>
      <c r="P18" s="89">
        <v>1782</v>
      </c>
      <c r="Q18" s="89">
        <v>138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</row>
    <row r="19" spans="2:22" ht="16.5" customHeight="1" x14ac:dyDescent="0.2">
      <c r="B19" s="111" t="s">
        <v>9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</row>
    <row r="20" spans="2:22" ht="16.5" customHeight="1" x14ac:dyDescent="0.2">
      <c r="B20" s="111" t="s">
        <v>10</v>
      </c>
      <c r="C20" s="32">
        <f t="shared" si="1"/>
        <v>4</v>
      </c>
      <c r="D20" s="32">
        <f t="shared" si="1"/>
        <v>847</v>
      </c>
      <c r="E20" s="32">
        <f t="shared" si="1"/>
        <v>4</v>
      </c>
      <c r="F20" s="32">
        <f t="shared" si="1"/>
        <v>364</v>
      </c>
      <c r="G20" s="32">
        <f t="shared" si="1"/>
        <v>18</v>
      </c>
      <c r="H20" s="28">
        <v>4</v>
      </c>
      <c r="I20" s="28">
        <v>847</v>
      </c>
      <c r="J20" s="28">
        <v>4</v>
      </c>
      <c r="K20" s="28">
        <v>364</v>
      </c>
      <c r="L20" s="28">
        <v>18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</row>
    <row r="21" spans="2:22" ht="16.5" customHeight="1" x14ac:dyDescent="0.2">
      <c r="B21" s="111" t="s">
        <v>11</v>
      </c>
      <c r="C21" s="32">
        <f t="shared" si="1"/>
        <v>2</v>
      </c>
      <c r="D21" s="32">
        <f t="shared" si="1"/>
        <v>230</v>
      </c>
      <c r="E21" s="32">
        <f t="shared" si="1"/>
        <v>3</v>
      </c>
      <c r="F21" s="32">
        <f t="shared" si="1"/>
        <v>166</v>
      </c>
      <c r="G21" s="32">
        <f t="shared" si="1"/>
        <v>11</v>
      </c>
      <c r="H21" s="28">
        <v>2</v>
      </c>
      <c r="I21" s="28">
        <v>230</v>
      </c>
      <c r="J21" s="28">
        <v>3</v>
      </c>
      <c r="K21" s="28">
        <v>166</v>
      </c>
      <c r="L21" s="28">
        <v>11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</row>
    <row r="22" spans="2:22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98"/>
      <c r="M22" s="28"/>
      <c r="N22" s="28"/>
      <c r="O22" s="28"/>
      <c r="P22" s="28"/>
      <c r="Q22" s="28"/>
      <c r="R22" s="12"/>
      <c r="S22" s="12"/>
      <c r="T22" s="12"/>
      <c r="U22" s="12"/>
      <c r="V22" s="98"/>
    </row>
    <row r="23" spans="2:22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48"/>
      <c r="M23" s="157"/>
      <c r="N23" s="157"/>
      <c r="O23" s="157"/>
      <c r="P23" s="157"/>
      <c r="Q23" s="157"/>
      <c r="R23" s="135"/>
      <c r="S23" s="135"/>
      <c r="T23" s="135"/>
      <c r="U23" s="135"/>
      <c r="V23" s="148"/>
    </row>
    <row r="24" spans="2:22" ht="9" customHeight="1" x14ac:dyDescent="0.2"/>
    <row r="25" spans="2:22" ht="13.5" customHeight="1" x14ac:dyDescent="0.2">
      <c r="B25" s="172" t="s">
        <v>192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2:22" ht="13.5" customHeight="1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22" ht="13.5" customHeight="1" x14ac:dyDescent="0.2"/>
    <row r="28" spans="2:22" ht="13.5" customHeight="1" x14ac:dyDescent="0.2">
      <c r="B28" s="110" t="s">
        <v>86</v>
      </c>
    </row>
  </sheetData>
  <mergeCells count="21"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  <mergeCell ref="B25:L25"/>
    <mergeCell ref="J8:L8"/>
    <mergeCell ref="B7:B9"/>
    <mergeCell ref="C7:G7"/>
    <mergeCell ref="H7:L7"/>
    <mergeCell ref="I8:I9"/>
    <mergeCell ref="D8:D9"/>
    <mergeCell ref="E8:G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showGridLines="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202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2:22" ht="15" customHeight="1" x14ac:dyDescent="0.2">
      <c r="B6" s="12"/>
      <c r="C6" s="12"/>
      <c r="D6" s="12"/>
      <c r="E6" s="12"/>
      <c r="F6" s="12"/>
      <c r="G6" s="12"/>
      <c r="H6" s="98"/>
      <c r="I6" s="12"/>
      <c r="J6" s="12"/>
      <c r="K6" s="122" t="s">
        <v>58</v>
      </c>
      <c r="L6" s="12"/>
      <c r="M6" s="12"/>
      <c r="N6" s="12"/>
      <c r="O6" s="12"/>
      <c r="P6" s="12"/>
      <c r="Q6" s="122" t="s">
        <v>87</v>
      </c>
      <c r="S6" s="64"/>
    </row>
    <row r="7" spans="2:22" s="16" customFormat="1" ht="21" customHeight="1" x14ac:dyDescent="0.2">
      <c r="B7" s="175"/>
      <c r="C7" s="176" t="s">
        <v>12</v>
      </c>
      <c r="D7" s="176"/>
      <c r="E7" s="176"/>
      <c r="F7" s="176" t="s">
        <v>28</v>
      </c>
      <c r="G7" s="176"/>
      <c r="H7" s="176"/>
      <c r="I7" s="176" t="s">
        <v>29</v>
      </c>
      <c r="J7" s="176"/>
      <c r="K7" s="176"/>
      <c r="L7" s="176" t="s">
        <v>30</v>
      </c>
      <c r="M7" s="176"/>
      <c r="N7" s="176"/>
      <c r="O7" s="176" t="s">
        <v>31</v>
      </c>
      <c r="P7" s="176"/>
      <c r="Q7" s="177"/>
    </row>
    <row r="8" spans="2:22" s="16" customFormat="1" ht="21" customHeight="1" x14ac:dyDescent="0.2">
      <c r="B8" s="175"/>
      <c r="C8" s="187" t="s">
        <v>0</v>
      </c>
      <c r="D8" s="176" t="s">
        <v>13</v>
      </c>
      <c r="E8" s="176"/>
      <c r="F8" s="187" t="s">
        <v>0</v>
      </c>
      <c r="G8" s="176" t="s">
        <v>13</v>
      </c>
      <c r="H8" s="176"/>
      <c r="I8" s="187" t="s">
        <v>0</v>
      </c>
      <c r="J8" s="176" t="s">
        <v>13</v>
      </c>
      <c r="K8" s="176"/>
      <c r="L8" s="187" t="s">
        <v>0</v>
      </c>
      <c r="M8" s="176" t="s">
        <v>13</v>
      </c>
      <c r="N8" s="176"/>
      <c r="O8" s="187" t="s">
        <v>0</v>
      </c>
      <c r="P8" s="176" t="s">
        <v>13</v>
      </c>
      <c r="Q8" s="177"/>
    </row>
    <row r="9" spans="2:22" s="16" customFormat="1" ht="21" customHeight="1" x14ac:dyDescent="0.2">
      <c r="B9" s="175"/>
      <c r="C9" s="187"/>
      <c r="D9" s="147" t="s">
        <v>0</v>
      </c>
      <c r="E9" s="147" t="s">
        <v>16</v>
      </c>
      <c r="F9" s="187"/>
      <c r="G9" s="147" t="s">
        <v>0</v>
      </c>
      <c r="H9" s="147" t="s">
        <v>16</v>
      </c>
      <c r="I9" s="187"/>
      <c r="J9" s="147" t="s">
        <v>0</v>
      </c>
      <c r="K9" s="147" t="s">
        <v>16</v>
      </c>
      <c r="L9" s="187"/>
      <c r="M9" s="147" t="s">
        <v>0</v>
      </c>
      <c r="N9" s="147" t="s">
        <v>16</v>
      </c>
      <c r="O9" s="187"/>
      <c r="P9" s="147" t="s">
        <v>0</v>
      </c>
      <c r="Q9" s="145" t="s">
        <v>16</v>
      </c>
    </row>
    <row r="10" spans="2:22" s="16" customFormat="1" ht="21" customHeight="1" x14ac:dyDescent="0.2">
      <c r="B10" s="71" t="s">
        <v>153</v>
      </c>
      <c r="C10" s="31">
        <f>F10+I10+L10+O10</f>
        <v>142</v>
      </c>
      <c r="D10" s="31">
        <f>G10+J10+M10+P10</f>
        <v>123</v>
      </c>
      <c r="E10" s="31">
        <f>H10+K10+N10+Q10</f>
        <v>323</v>
      </c>
      <c r="F10" s="31">
        <f t="shared" ref="F10:Q10" si="0">SUM(F11:F21)</f>
        <v>120</v>
      </c>
      <c r="G10" s="31">
        <f t="shared" si="0"/>
        <v>107</v>
      </c>
      <c r="H10" s="31">
        <f t="shared" si="0"/>
        <v>139</v>
      </c>
      <c r="I10" s="31">
        <f t="shared" si="0"/>
        <v>1</v>
      </c>
      <c r="J10" s="31">
        <f t="shared" si="0"/>
        <v>1</v>
      </c>
      <c r="K10" s="31">
        <f t="shared" si="0"/>
        <v>1</v>
      </c>
      <c r="L10" s="31">
        <f>SUM(L11:L21)</f>
        <v>20</v>
      </c>
      <c r="M10" s="31">
        <f>SUM(M11:M21)</f>
        <v>14</v>
      </c>
      <c r="N10" s="31">
        <f>SUM(N11:N21)</f>
        <v>176</v>
      </c>
      <c r="O10" s="38">
        <f t="shared" si="0"/>
        <v>1</v>
      </c>
      <c r="P10" s="38">
        <f t="shared" si="0"/>
        <v>1</v>
      </c>
      <c r="Q10" s="38">
        <f t="shared" si="0"/>
        <v>7</v>
      </c>
    </row>
    <row r="11" spans="2:22" ht="16.5" customHeight="1" x14ac:dyDescent="0.2">
      <c r="B11" s="111" t="s">
        <v>1</v>
      </c>
      <c r="C11" s="28">
        <f t="shared" ref="C11:E21" si="1">F11+I11+L11+O11</f>
        <v>28</v>
      </c>
      <c r="D11" s="28">
        <f t="shared" si="1"/>
        <v>28</v>
      </c>
      <c r="E11" s="28">
        <f t="shared" si="1"/>
        <v>32</v>
      </c>
      <c r="F11" s="28">
        <v>27</v>
      </c>
      <c r="G11" s="28">
        <v>27</v>
      </c>
      <c r="H11" s="28">
        <v>31</v>
      </c>
      <c r="I11" s="26">
        <v>0</v>
      </c>
      <c r="J11" s="26">
        <v>0</v>
      </c>
      <c r="K11" s="26">
        <v>0</v>
      </c>
      <c r="L11" s="14">
        <v>1</v>
      </c>
      <c r="M11" s="26">
        <v>1</v>
      </c>
      <c r="N11" s="26">
        <v>1</v>
      </c>
      <c r="O11" s="26">
        <v>0</v>
      </c>
      <c r="P11" s="26">
        <v>0</v>
      </c>
      <c r="Q11" s="26">
        <v>0</v>
      </c>
    </row>
    <row r="12" spans="2:22" ht="16.5" customHeight="1" x14ac:dyDescent="0.2">
      <c r="B12" s="111" t="s">
        <v>2</v>
      </c>
      <c r="C12" s="28">
        <f t="shared" si="1"/>
        <v>14</v>
      </c>
      <c r="D12" s="28">
        <f t="shared" si="1"/>
        <v>13</v>
      </c>
      <c r="E12" s="28">
        <f t="shared" si="1"/>
        <v>13</v>
      </c>
      <c r="F12" s="28">
        <v>13</v>
      </c>
      <c r="G12" s="28">
        <v>13</v>
      </c>
      <c r="H12" s="28">
        <v>13</v>
      </c>
      <c r="I12" s="26">
        <v>0</v>
      </c>
      <c r="J12" s="26">
        <v>0</v>
      </c>
      <c r="K12" s="26">
        <v>0</v>
      </c>
      <c r="L12" s="26">
        <v>1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</row>
    <row r="13" spans="2:22" ht="16.5" customHeight="1" x14ac:dyDescent="0.2">
      <c r="B13" s="111" t="s">
        <v>3</v>
      </c>
      <c r="C13" s="28">
        <f t="shared" si="1"/>
        <v>42</v>
      </c>
      <c r="D13" s="28">
        <f t="shared" si="1"/>
        <v>36</v>
      </c>
      <c r="E13" s="28">
        <f t="shared" si="1"/>
        <v>185</v>
      </c>
      <c r="F13" s="28">
        <v>30</v>
      </c>
      <c r="G13" s="28">
        <v>28</v>
      </c>
      <c r="H13" s="28">
        <v>53</v>
      </c>
      <c r="I13" s="26">
        <v>1</v>
      </c>
      <c r="J13" s="26">
        <v>1</v>
      </c>
      <c r="K13" s="26">
        <v>1</v>
      </c>
      <c r="L13" s="14">
        <v>10</v>
      </c>
      <c r="M13" s="26">
        <v>6</v>
      </c>
      <c r="N13" s="26">
        <v>124</v>
      </c>
      <c r="O13" s="26">
        <v>1</v>
      </c>
      <c r="P13" s="26">
        <v>1</v>
      </c>
      <c r="Q13" s="26">
        <v>7</v>
      </c>
    </row>
    <row r="14" spans="2:22" ht="16.5" customHeight="1" x14ac:dyDescent="0.2">
      <c r="B14" s="111" t="s">
        <v>4</v>
      </c>
      <c r="C14" s="28">
        <f t="shared" si="1"/>
        <v>9</v>
      </c>
      <c r="D14" s="28">
        <f t="shared" si="1"/>
        <v>5</v>
      </c>
      <c r="E14" s="28">
        <f t="shared" si="1"/>
        <v>5</v>
      </c>
      <c r="F14" s="28">
        <v>9</v>
      </c>
      <c r="G14" s="28">
        <v>5</v>
      </c>
      <c r="H14" s="28">
        <v>5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</row>
    <row r="15" spans="2:22" ht="16.5" customHeight="1" x14ac:dyDescent="0.2">
      <c r="B15" s="111" t="s">
        <v>5</v>
      </c>
      <c r="C15" s="28">
        <f t="shared" si="1"/>
        <v>12</v>
      </c>
      <c r="D15" s="28">
        <f t="shared" si="1"/>
        <v>9</v>
      </c>
      <c r="E15" s="28">
        <f t="shared" si="1"/>
        <v>9</v>
      </c>
      <c r="F15" s="28">
        <v>11</v>
      </c>
      <c r="G15" s="28">
        <v>8</v>
      </c>
      <c r="H15" s="28">
        <v>8</v>
      </c>
      <c r="I15" s="26">
        <v>0</v>
      </c>
      <c r="J15" s="26">
        <v>0</v>
      </c>
      <c r="K15" s="26">
        <v>0</v>
      </c>
      <c r="L15" s="14">
        <v>1</v>
      </c>
      <c r="M15" s="26">
        <v>1</v>
      </c>
      <c r="N15" s="26">
        <v>1</v>
      </c>
      <c r="O15" s="26">
        <v>0</v>
      </c>
      <c r="P15" s="26">
        <v>0</v>
      </c>
      <c r="Q15" s="26">
        <v>0</v>
      </c>
    </row>
    <row r="16" spans="2:22" ht="16.5" customHeight="1" x14ac:dyDescent="0.2">
      <c r="B16" s="111" t="s">
        <v>6</v>
      </c>
      <c r="C16" s="26">
        <f t="shared" si="1"/>
        <v>3</v>
      </c>
      <c r="D16" s="26">
        <f t="shared" si="1"/>
        <v>3</v>
      </c>
      <c r="E16" s="26">
        <f t="shared" si="1"/>
        <v>3</v>
      </c>
      <c r="F16" s="26">
        <v>3</v>
      </c>
      <c r="G16" s="26">
        <v>3</v>
      </c>
      <c r="H16" s="26">
        <v>3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</row>
    <row r="17" spans="2:17" ht="16.5" customHeight="1" x14ac:dyDescent="0.2">
      <c r="B17" s="111" t="s">
        <v>7</v>
      </c>
      <c r="C17" s="28">
        <f t="shared" si="1"/>
        <v>11</v>
      </c>
      <c r="D17" s="28">
        <f t="shared" si="1"/>
        <v>11</v>
      </c>
      <c r="E17" s="28">
        <f t="shared" si="1"/>
        <v>11</v>
      </c>
      <c r="F17" s="28">
        <v>11</v>
      </c>
      <c r="G17" s="28">
        <v>11</v>
      </c>
      <c r="H17" s="28">
        <v>11</v>
      </c>
      <c r="I17" s="26">
        <v>0</v>
      </c>
      <c r="J17" s="26">
        <v>0</v>
      </c>
      <c r="K17" s="26">
        <v>0</v>
      </c>
      <c r="L17" s="14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2:17" ht="16.5" customHeight="1" x14ac:dyDescent="0.2">
      <c r="B18" s="111" t="s">
        <v>8</v>
      </c>
      <c r="C18" s="28">
        <f t="shared" si="1"/>
        <v>15</v>
      </c>
      <c r="D18" s="28">
        <f t="shared" si="1"/>
        <v>12</v>
      </c>
      <c r="E18" s="28">
        <f t="shared" si="1"/>
        <v>58</v>
      </c>
      <c r="F18" s="28">
        <v>10</v>
      </c>
      <c r="G18" s="28">
        <v>8</v>
      </c>
      <c r="H18" s="28">
        <v>11</v>
      </c>
      <c r="I18" s="26">
        <v>0</v>
      </c>
      <c r="J18" s="26">
        <v>0</v>
      </c>
      <c r="K18" s="26">
        <v>0</v>
      </c>
      <c r="L18" s="14">
        <v>5</v>
      </c>
      <c r="M18" s="26">
        <v>4</v>
      </c>
      <c r="N18" s="26">
        <v>47</v>
      </c>
      <c r="O18" s="26">
        <v>0</v>
      </c>
      <c r="P18" s="26">
        <v>0</v>
      </c>
      <c r="Q18" s="26">
        <v>0</v>
      </c>
    </row>
    <row r="19" spans="2:17" ht="16.5" customHeight="1" x14ac:dyDescent="0.2">
      <c r="B19" s="111" t="s">
        <v>9</v>
      </c>
      <c r="C19" s="28">
        <f t="shared" si="1"/>
        <v>0</v>
      </c>
      <c r="D19" s="28">
        <f t="shared" si="1"/>
        <v>0</v>
      </c>
      <c r="E19" s="28">
        <f t="shared" si="1"/>
        <v>0</v>
      </c>
      <c r="F19" s="28">
        <v>0</v>
      </c>
      <c r="G19" s="28">
        <v>0</v>
      </c>
      <c r="H19" s="28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</row>
    <row r="20" spans="2:17" ht="16.5" customHeight="1" x14ac:dyDescent="0.2">
      <c r="B20" s="111" t="s">
        <v>10</v>
      </c>
      <c r="C20" s="28">
        <f t="shared" si="1"/>
        <v>6</v>
      </c>
      <c r="D20" s="28">
        <f t="shared" si="1"/>
        <v>4</v>
      </c>
      <c r="E20" s="28">
        <f t="shared" si="1"/>
        <v>4</v>
      </c>
      <c r="F20" s="28">
        <v>6</v>
      </c>
      <c r="G20" s="28">
        <v>4</v>
      </c>
      <c r="H20" s="28">
        <v>4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2:17" ht="16.5" customHeight="1" x14ac:dyDescent="0.2">
      <c r="B21" s="111" t="s">
        <v>11</v>
      </c>
      <c r="C21" s="28">
        <f t="shared" si="1"/>
        <v>2</v>
      </c>
      <c r="D21" s="28">
        <f t="shared" si="1"/>
        <v>2</v>
      </c>
      <c r="E21" s="28">
        <f t="shared" si="1"/>
        <v>3</v>
      </c>
      <c r="F21" s="28">
        <v>0</v>
      </c>
      <c r="G21" s="28">
        <v>0</v>
      </c>
      <c r="H21" s="28">
        <v>0</v>
      </c>
      <c r="I21" s="26">
        <v>0</v>
      </c>
      <c r="J21" s="26">
        <v>0</v>
      </c>
      <c r="K21" s="26">
        <v>0</v>
      </c>
      <c r="L21" s="26">
        <v>2</v>
      </c>
      <c r="M21" s="26">
        <v>2</v>
      </c>
      <c r="N21" s="26">
        <v>3</v>
      </c>
      <c r="O21" s="26">
        <v>0</v>
      </c>
      <c r="P21" s="26">
        <v>0</v>
      </c>
      <c r="Q21" s="26">
        <v>0</v>
      </c>
    </row>
    <row r="22" spans="2:17" ht="9" customHeight="1" x14ac:dyDescent="0.2">
      <c r="B22" s="12"/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98">
        <v>0</v>
      </c>
      <c r="I22" s="12">
        <v>0</v>
      </c>
      <c r="J22" s="12">
        <v>0</v>
      </c>
      <c r="K22" s="98" t="s">
        <v>58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</row>
    <row r="23" spans="2:17" ht="3" customHeight="1" x14ac:dyDescent="0.2">
      <c r="B23" s="135"/>
      <c r="C23" s="135"/>
      <c r="D23" s="135"/>
      <c r="E23" s="135"/>
      <c r="F23" s="135"/>
      <c r="G23" s="135"/>
      <c r="H23" s="148"/>
      <c r="I23" s="135"/>
      <c r="J23" s="135"/>
      <c r="K23" s="148"/>
      <c r="L23" s="144"/>
      <c r="M23" s="144"/>
      <c r="N23" s="144"/>
      <c r="O23" s="144"/>
      <c r="P23" s="144"/>
      <c r="Q23" s="144"/>
    </row>
    <row r="24" spans="2:17" ht="9" customHeight="1" x14ac:dyDescent="0.2">
      <c r="B24" s="1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7" ht="13.5" customHeight="1" x14ac:dyDescent="0.2">
      <c r="B25" s="172" t="s">
        <v>195</v>
      </c>
      <c r="C25" s="172"/>
      <c r="D25" s="172"/>
      <c r="E25" s="172"/>
      <c r="F25" s="172"/>
      <c r="G25" s="172"/>
      <c r="H25" s="172"/>
      <c r="I25" s="172"/>
      <c r="J25" s="172"/>
      <c r="K25" s="172"/>
      <c r="L25" s="37"/>
    </row>
    <row r="26" spans="2:17" ht="13.5" customHeight="1" x14ac:dyDescent="0.2">
      <c r="B26" s="195" t="s">
        <v>175</v>
      </c>
      <c r="C26" s="190"/>
      <c r="D26" s="190"/>
      <c r="E26" s="190"/>
      <c r="F26" s="190"/>
      <c r="G26" s="190"/>
      <c r="H26" s="190"/>
      <c r="I26" s="190"/>
      <c r="J26" s="190"/>
      <c r="K26" s="190"/>
      <c r="L26" s="37"/>
    </row>
    <row r="27" spans="2:17" ht="13.5" customHeight="1" x14ac:dyDescent="0.2">
      <c r="B27" s="190" t="s">
        <v>203</v>
      </c>
      <c r="C27" s="190"/>
      <c r="D27" s="190"/>
      <c r="E27" s="190"/>
      <c r="F27" s="190"/>
      <c r="G27" s="190"/>
      <c r="H27" s="190"/>
      <c r="I27" s="190"/>
      <c r="J27" s="190"/>
      <c r="K27" s="190"/>
    </row>
    <row r="28" spans="2:17" ht="13.5" customHeight="1" x14ac:dyDescent="0.2">
      <c r="B28" s="79" t="s">
        <v>204</v>
      </c>
      <c r="C28" s="79"/>
      <c r="D28" s="79"/>
      <c r="E28" s="79"/>
      <c r="F28" s="79"/>
      <c r="G28" s="79"/>
      <c r="H28" s="79"/>
      <c r="I28" s="79"/>
      <c r="J28" s="79"/>
      <c r="K28" s="79"/>
    </row>
    <row r="29" spans="2:17" ht="13.5" customHeight="1" x14ac:dyDescent="0.2">
      <c r="H29" s="15"/>
      <c r="K29" s="15"/>
    </row>
    <row r="30" spans="2:17" ht="13.5" customHeight="1" x14ac:dyDescent="0.2">
      <c r="C30" s="22"/>
      <c r="D30" s="22"/>
      <c r="E30" s="22"/>
      <c r="F30" s="22"/>
      <c r="G30" s="22"/>
      <c r="H30" s="22"/>
    </row>
    <row r="31" spans="2:17" ht="13.5" customHeight="1" x14ac:dyDescent="0.2">
      <c r="B31" s="110" t="s">
        <v>86</v>
      </c>
      <c r="C31" s="24"/>
      <c r="D31" s="24"/>
      <c r="E31" s="24"/>
      <c r="F31" s="24"/>
      <c r="G31" s="24"/>
      <c r="H31" s="24"/>
    </row>
    <row r="33" spans="3:17" x14ac:dyDescent="0.2"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</sheetData>
  <mergeCells count="22">
    <mergeCell ref="B1:Q1"/>
    <mergeCell ref="B3:Q3"/>
    <mergeCell ref="B5:Q5"/>
    <mergeCell ref="L7:N7"/>
    <mergeCell ref="O7:Q7"/>
    <mergeCell ref="B27:K27"/>
    <mergeCell ref="D8:E8"/>
    <mergeCell ref="F8:F9"/>
    <mergeCell ref="B25:K25"/>
    <mergeCell ref="B7:B9"/>
    <mergeCell ref="B26:K26"/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J1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B5" sqref="B5:K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205</v>
      </c>
      <c r="C5" s="171"/>
      <c r="D5" s="171"/>
      <c r="E5" s="171"/>
      <c r="F5" s="171"/>
      <c r="G5" s="171"/>
      <c r="H5" s="171"/>
      <c r="I5" s="171"/>
      <c r="J5" s="171"/>
      <c r="K5" s="171"/>
    </row>
    <row r="6" spans="2:22" ht="15" customHeight="1" x14ac:dyDescent="0.2">
      <c r="B6" s="12"/>
      <c r="C6" s="12"/>
      <c r="D6" s="12"/>
      <c r="E6" s="12"/>
      <c r="F6" s="98"/>
      <c r="G6" s="12"/>
      <c r="H6" s="12"/>
      <c r="I6" s="12"/>
      <c r="J6" s="12"/>
      <c r="K6" s="122" t="s">
        <v>87</v>
      </c>
      <c r="M6" s="110" t="s">
        <v>86</v>
      </c>
    </row>
    <row r="7" spans="2:22" ht="21" customHeight="1" x14ac:dyDescent="0.2">
      <c r="B7" s="175"/>
      <c r="C7" s="176" t="s">
        <v>16</v>
      </c>
      <c r="D7" s="176"/>
      <c r="E7" s="176" t="s">
        <v>32</v>
      </c>
      <c r="F7" s="176"/>
      <c r="G7" s="176" t="s">
        <v>33</v>
      </c>
      <c r="H7" s="176"/>
      <c r="I7" s="176" t="s">
        <v>34</v>
      </c>
      <c r="J7" s="176"/>
      <c r="K7" s="134" t="s">
        <v>62</v>
      </c>
      <c r="L7" s="29"/>
    </row>
    <row r="8" spans="2:22" ht="31.5" customHeight="1" x14ac:dyDescent="0.2">
      <c r="B8" s="175"/>
      <c r="C8" s="133" t="s">
        <v>12</v>
      </c>
      <c r="D8" s="147" t="s">
        <v>13</v>
      </c>
      <c r="E8" s="133" t="s">
        <v>12</v>
      </c>
      <c r="F8" s="147" t="s">
        <v>13</v>
      </c>
      <c r="G8" s="133" t="s">
        <v>12</v>
      </c>
      <c r="H8" s="147" t="s">
        <v>13</v>
      </c>
      <c r="I8" s="133" t="s">
        <v>12</v>
      </c>
      <c r="J8" s="147" t="s">
        <v>13</v>
      </c>
      <c r="K8" s="134" t="s">
        <v>12</v>
      </c>
    </row>
    <row r="9" spans="2:22" s="16" customFormat="1" ht="21" customHeight="1" x14ac:dyDescent="0.2">
      <c r="B9" s="71" t="s">
        <v>153</v>
      </c>
      <c r="C9" s="38">
        <f>E9+G9+I9+K9</f>
        <v>447</v>
      </c>
      <c r="D9" s="38">
        <f>F9+H9+J9</f>
        <v>444</v>
      </c>
      <c r="E9" s="38">
        <f>SUM(E10:E20)</f>
        <v>119</v>
      </c>
      <c r="F9" s="38">
        <f t="shared" ref="F9:K9" si="0">SUM(F10:F20)</f>
        <v>119</v>
      </c>
      <c r="G9" s="38">
        <f t="shared" si="0"/>
        <v>323</v>
      </c>
      <c r="H9" s="38">
        <f t="shared" si="0"/>
        <v>323</v>
      </c>
      <c r="I9" s="38">
        <f t="shared" si="0"/>
        <v>2</v>
      </c>
      <c r="J9" s="38">
        <f t="shared" si="0"/>
        <v>2</v>
      </c>
      <c r="K9" s="38">
        <f t="shared" si="0"/>
        <v>3</v>
      </c>
    </row>
    <row r="10" spans="2:22" ht="16.5" customHeight="1" x14ac:dyDescent="0.2">
      <c r="B10" s="111" t="s">
        <v>1</v>
      </c>
      <c r="C10" s="38">
        <f t="shared" ref="C10:C20" si="1">E10+G10+I10+K10</f>
        <v>35</v>
      </c>
      <c r="D10" s="38">
        <f t="shared" ref="D10:D20" si="2">F10+H10+J10</f>
        <v>35</v>
      </c>
      <c r="E10" s="28">
        <v>3</v>
      </c>
      <c r="F10" s="28">
        <v>3</v>
      </c>
      <c r="G10" s="28">
        <v>32</v>
      </c>
      <c r="H10" s="28">
        <v>32</v>
      </c>
      <c r="I10" s="28">
        <v>0</v>
      </c>
      <c r="J10" s="28">
        <v>0</v>
      </c>
      <c r="K10" s="28">
        <v>0</v>
      </c>
    </row>
    <row r="11" spans="2:22" ht="16.5" customHeight="1" x14ac:dyDescent="0.2">
      <c r="B11" s="111" t="s">
        <v>2</v>
      </c>
      <c r="C11" s="38">
        <f t="shared" si="1"/>
        <v>17</v>
      </c>
      <c r="D11" s="38">
        <f t="shared" si="2"/>
        <v>17</v>
      </c>
      <c r="E11" s="26">
        <v>4</v>
      </c>
      <c r="F11" s="26">
        <v>4</v>
      </c>
      <c r="G11" s="28">
        <v>13</v>
      </c>
      <c r="H11" s="28">
        <v>13</v>
      </c>
      <c r="I11" s="28">
        <v>0</v>
      </c>
      <c r="J11" s="28">
        <v>0</v>
      </c>
      <c r="K11" s="28">
        <v>0</v>
      </c>
    </row>
    <row r="12" spans="2:22" ht="16.5" customHeight="1" x14ac:dyDescent="0.2">
      <c r="B12" s="111" t="s">
        <v>3</v>
      </c>
      <c r="C12" s="38">
        <f t="shared" si="1"/>
        <v>259</v>
      </c>
      <c r="D12" s="38">
        <f t="shared" si="2"/>
        <v>259</v>
      </c>
      <c r="E12" s="28">
        <v>74</v>
      </c>
      <c r="F12" s="28">
        <v>74</v>
      </c>
      <c r="G12" s="28">
        <v>185</v>
      </c>
      <c r="H12" s="28">
        <v>185</v>
      </c>
      <c r="I12" s="28">
        <v>0</v>
      </c>
      <c r="J12" s="28">
        <v>0</v>
      </c>
      <c r="K12" s="28">
        <v>0</v>
      </c>
    </row>
    <row r="13" spans="2:22" ht="16.5" customHeight="1" x14ac:dyDescent="0.2">
      <c r="B13" s="111" t="s">
        <v>4</v>
      </c>
      <c r="C13" s="38">
        <f t="shared" si="1"/>
        <v>9</v>
      </c>
      <c r="D13" s="38">
        <f t="shared" si="2"/>
        <v>9</v>
      </c>
      <c r="E13" s="28">
        <v>4</v>
      </c>
      <c r="F13" s="28">
        <v>4</v>
      </c>
      <c r="G13" s="28">
        <v>5</v>
      </c>
      <c r="H13" s="28">
        <v>5</v>
      </c>
      <c r="I13" s="28">
        <v>0</v>
      </c>
      <c r="J13" s="28">
        <v>0</v>
      </c>
      <c r="K13" s="28">
        <v>0</v>
      </c>
    </row>
    <row r="14" spans="2:22" ht="16.5" customHeight="1" x14ac:dyDescent="0.2">
      <c r="B14" s="111" t="s">
        <v>5</v>
      </c>
      <c r="C14" s="38">
        <f t="shared" si="1"/>
        <v>31</v>
      </c>
      <c r="D14" s="38">
        <f t="shared" si="2"/>
        <v>29</v>
      </c>
      <c r="E14" s="28">
        <v>20</v>
      </c>
      <c r="F14" s="28">
        <v>20</v>
      </c>
      <c r="G14" s="28">
        <v>9</v>
      </c>
      <c r="H14" s="28">
        <v>9</v>
      </c>
      <c r="I14" s="28">
        <v>0</v>
      </c>
      <c r="J14" s="28">
        <v>0</v>
      </c>
      <c r="K14" s="26">
        <v>2</v>
      </c>
    </row>
    <row r="15" spans="2:22" ht="16.5" customHeight="1" x14ac:dyDescent="0.2">
      <c r="B15" s="111" t="s">
        <v>6</v>
      </c>
      <c r="C15" s="38">
        <f t="shared" si="1"/>
        <v>3</v>
      </c>
      <c r="D15" s="38">
        <f t="shared" si="2"/>
        <v>3</v>
      </c>
      <c r="E15" s="28">
        <v>0</v>
      </c>
      <c r="F15" s="28">
        <v>0</v>
      </c>
      <c r="G15" s="28">
        <v>3</v>
      </c>
      <c r="H15" s="28">
        <v>3</v>
      </c>
      <c r="I15" s="28">
        <v>0</v>
      </c>
      <c r="J15" s="28">
        <v>0</v>
      </c>
      <c r="K15" s="28">
        <v>0</v>
      </c>
    </row>
    <row r="16" spans="2:22" ht="16.5" customHeight="1" x14ac:dyDescent="0.2">
      <c r="B16" s="111" t="s">
        <v>7</v>
      </c>
      <c r="C16" s="38">
        <f t="shared" si="1"/>
        <v>11</v>
      </c>
      <c r="D16" s="38">
        <f t="shared" si="2"/>
        <v>11</v>
      </c>
      <c r="E16" s="26">
        <v>0</v>
      </c>
      <c r="F16" s="26">
        <v>0</v>
      </c>
      <c r="G16" s="28">
        <v>11</v>
      </c>
      <c r="H16" s="28">
        <v>11</v>
      </c>
      <c r="I16" s="28">
        <v>0</v>
      </c>
      <c r="J16" s="28">
        <v>0</v>
      </c>
      <c r="K16" s="28">
        <v>0</v>
      </c>
    </row>
    <row r="17" spans="2:12" ht="16.5" customHeight="1" x14ac:dyDescent="0.2">
      <c r="B17" s="111" t="s">
        <v>8</v>
      </c>
      <c r="C17" s="38">
        <f t="shared" si="1"/>
        <v>65</v>
      </c>
      <c r="D17" s="38">
        <f t="shared" si="2"/>
        <v>65</v>
      </c>
      <c r="E17" s="28">
        <v>7</v>
      </c>
      <c r="F17" s="26">
        <v>7</v>
      </c>
      <c r="G17" s="28">
        <v>58</v>
      </c>
      <c r="H17" s="28">
        <v>58</v>
      </c>
      <c r="I17" s="28">
        <v>0</v>
      </c>
      <c r="J17" s="28">
        <v>0</v>
      </c>
      <c r="K17" s="28">
        <v>0</v>
      </c>
    </row>
    <row r="18" spans="2:12" ht="16.5" customHeight="1" x14ac:dyDescent="0.2">
      <c r="B18" s="111" t="s">
        <v>9</v>
      </c>
      <c r="C18" s="38">
        <f t="shared" si="1"/>
        <v>1</v>
      </c>
      <c r="D18" s="38">
        <f t="shared" si="2"/>
        <v>1</v>
      </c>
      <c r="E18" s="28">
        <v>1</v>
      </c>
      <c r="F18" s="26">
        <v>1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</row>
    <row r="19" spans="2:12" ht="16.5" customHeight="1" x14ac:dyDescent="0.2">
      <c r="B19" s="111" t="s">
        <v>10</v>
      </c>
      <c r="C19" s="38">
        <f t="shared" si="1"/>
        <v>9</v>
      </c>
      <c r="D19" s="38">
        <f t="shared" si="2"/>
        <v>8</v>
      </c>
      <c r="E19" s="28">
        <v>2</v>
      </c>
      <c r="F19" s="26">
        <v>2</v>
      </c>
      <c r="G19" s="28">
        <v>4</v>
      </c>
      <c r="H19" s="28">
        <v>4</v>
      </c>
      <c r="I19" s="28">
        <v>2</v>
      </c>
      <c r="J19" s="28">
        <v>2</v>
      </c>
      <c r="K19" s="28">
        <v>1</v>
      </c>
    </row>
    <row r="20" spans="2:12" ht="16.5" customHeight="1" x14ac:dyDescent="0.2">
      <c r="B20" s="111" t="s">
        <v>11</v>
      </c>
      <c r="C20" s="38">
        <f t="shared" si="1"/>
        <v>7</v>
      </c>
      <c r="D20" s="38">
        <f t="shared" si="2"/>
        <v>7</v>
      </c>
      <c r="E20" s="28">
        <v>4</v>
      </c>
      <c r="F20" s="26">
        <v>4</v>
      </c>
      <c r="G20" s="28">
        <v>3</v>
      </c>
      <c r="H20" s="28">
        <v>3</v>
      </c>
      <c r="I20" s="28">
        <v>0</v>
      </c>
      <c r="J20" s="28">
        <v>0</v>
      </c>
      <c r="K20" s="28">
        <v>0</v>
      </c>
    </row>
    <row r="21" spans="2:12" ht="9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2" ht="3" customHeight="1" x14ac:dyDescent="0.2">
      <c r="B22" s="135"/>
      <c r="C22" s="135"/>
      <c r="D22" s="135"/>
      <c r="E22" s="135"/>
      <c r="F22" s="135"/>
      <c r="G22" s="135"/>
      <c r="H22" s="135"/>
      <c r="I22" s="135"/>
      <c r="J22" s="135"/>
      <c r="K22" s="135"/>
    </row>
    <row r="23" spans="2:12" ht="9" customHeight="1" x14ac:dyDescent="0.2"/>
    <row r="24" spans="2:12" ht="13.5" customHeight="1" x14ac:dyDescent="0.2">
      <c r="B24" s="172" t="s">
        <v>192</v>
      </c>
      <c r="C24" s="172"/>
      <c r="D24" s="172"/>
      <c r="E24" s="172"/>
      <c r="F24" s="172"/>
      <c r="G24" s="172"/>
      <c r="H24" s="172"/>
      <c r="I24" s="172"/>
      <c r="J24" s="172"/>
      <c r="K24" s="172"/>
      <c r="L24" s="55"/>
    </row>
    <row r="25" spans="2:12" ht="13.5" customHeight="1" x14ac:dyDescent="0.2"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55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7.1406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2:24" s="124" customFormat="1" ht="15" customHeight="1" x14ac:dyDescent="0.2"/>
    <row r="3" spans="2:24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2:24" s="124" customFormat="1" ht="15" customHeight="1" x14ac:dyDescent="0.2"/>
    <row r="5" spans="2:24" ht="15" customHeight="1" x14ac:dyDescent="0.2">
      <c r="B5" s="171" t="s">
        <v>207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8"/>
      <c r="N6" s="12"/>
      <c r="O6" s="12"/>
      <c r="P6" s="12"/>
      <c r="Q6" s="12"/>
      <c r="R6" s="12"/>
      <c r="S6" s="12"/>
      <c r="T6" s="12"/>
      <c r="U6" s="98"/>
      <c r="V6" s="122" t="s">
        <v>87</v>
      </c>
      <c r="X6" s="64"/>
    </row>
    <row r="7" spans="2:24" ht="30" customHeight="1" x14ac:dyDescent="0.2">
      <c r="B7" s="202"/>
      <c r="C7" s="187" t="s">
        <v>12</v>
      </c>
      <c r="D7" s="187"/>
      <c r="E7" s="187"/>
      <c r="F7" s="187"/>
      <c r="G7" s="187"/>
      <c r="H7" s="187" t="s">
        <v>91</v>
      </c>
      <c r="I7" s="187"/>
      <c r="J7" s="187"/>
      <c r="K7" s="187"/>
      <c r="L7" s="187"/>
      <c r="M7" s="187" t="s">
        <v>90</v>
      </c>
      <c r="N7" s="187"/>
      <c r="O7" s="187"/>
      <c r="P7" s="187"/>
      <c r="Q7" s="187"/>
      <c r="R7" s="187" t="s">
        <v>92</v>
      </c>
      <c r="S7" s="187"/>
      <c r="T7" s="187"/>
      <c r="U7" s="187"/>
      <c r="V7" s="188"/>
    </row>
    <row r="8" spans="2:24" ht="21" customHeight="1" x14ac:dyDescent="0.2">
      <c r="B8" s="202"/>
      <c r="C8" s="133" t="s">
        <v>12</v>
      </c>
      <c r="D8" s="133" t="s">
        <v>35</v>
      </c>
      <c r="E8" s="133" t="s">
        <v>36</v>
      </c>
      <c r="F8" s="133" t="s">
        <v>37</v>
      </c>
      <c r="G8" s="133" t="s">
        <v>38</v>
      </c>
      <c r="H8" s="133" t="s">
        <v>12</v>
      </c>
      <c r="I8" s="133" t="s">
        <v>35</v>
      </c>
      <c r="J8" s="133" t="s">
        <v>36</v>
      </c>
      <c r="K8" s="133" t="s">
        <v>37</v>
      </c>
      <c r="L8" s="133" t="s">
        <v>38</v>
      </c>
      <c r="M8" s="133" t="s">
        <v>12</v>
      </c>
      <c r="N8" s="133" t="s">
        <v>35</v>
      </c>
      <c r="O8" s="133" t="s">
        <v>36</v>
      </c>
      <c r="P8" s="133" t="s">
        <v>37</v>
      </c>
      <c r="Q8" s="133" t="s">
        <v>38</v>
      </c>
      <c r="R8" s="133" t="s">
        <v>12</v>
      </c>
      <c r="S8" s="133" t="s">
        <v>35</v>
      </c>
      <c r="T8" s="133" t="s">
        <v>36</v>
      </c>
      <c r="U8" s="133" t="s">
        <v>37</v>
      </c>
      <c r="V8" s="134" t="s">
        <v>38</v>
      </c>
    </row>
    <row r="9" spans="2:24" s="16" customFormat="1" ht="21" customHeight="1" x14ac:dyDescent="0.2">
      <c r="B9" s="71" t="s">
        <v>153</v>
      </c>
      <c r="C9" s="51">
        <f t="shared" ref="C9:V9" si="0">SUM(C10:C20)</f>
        <v>323</v>
      </c>
      <c r="D9" s="51">
        <f t="shared" si="0"/>
        <v>68</v>
      </c>
      <c r="E9" s="51">
        <f t="shared" si="0"/>
        <v>121</v>
      </c>
      <c r="F9" s="51">
        <f t="shared" si="0"/>
        <v>121</v>
      </c>
      <c r="G9" s="51">
        <f t="shared" si="0"/>
        <v>13</v>
      </c>
      <c r="H9" s="51">
        <f t="shared" si="0"/>
        <v>102</v>
      </c>
      <c r="I9" s="51">
        <f t="shared" si="0"/>
        <v>7</v>
      </c>
      <c r="J9" s="51">
        <f t="shared" si="0"/>
        <v>27</v>
      </c>
      <c r="K9" s="51">
        <f t="shared" si="0"/>
        <v>58</v>
      </c>
      <c r="L9" s="51">
        <f t="shared" si="0"/>
        <v>10</v>
      </c>
      <c r="M9" s="51">
        <f t="shared" si="0"/>
        <v>16</v>
      </c>
      <c r="N9" s="51">
        <f t="shared" si="0"/>
        <v>2</v>
      </c>
      <c r="O9" s="51">
        <f t="shared" si="0"/>
        <v>7</v>
      </c>
      <c r="P9" s="51">
        <f t="shared" si="0"/>
        <v>7</v>
      </c>
      <c r="Q9" s="51">
        <f t="shared" si="0"/>
        <v>0</v>
      </c>
      <c r="R9" s="51">
        <f t="shared" si="0"/>
        <v>205</v>
      </c>
      <c r="S9" s="51">
        <f t="shared" si="0"/>
        <v>59</v>
      </c>
      <c r="T9" s="51">
        <f t="shared" si="0"/>
        <v>87</v>
      </c>
      <c r="U9" s="51">
        <f t="shared" si="0"/>
        <v>56</v>
      </c>
      <c r="V9" s="51">
        <f t="shared" si="0"/>
        <v>3</v>
      </c>
    </row>
    <row r="10" spans="2:24" ht="16.5" customHeight="1" x14ac:dyDescent="0.2">
      <c r="B10" s="111" t="s">
        <v>1</v>
      </c>
      <c r="C10" s="53">
        <f>H10+M10+R10</f>
        <v>32</v>
      </c>
      <c r="D10" s="53">
        <f>I10+N10+S10</f>
        <v>2</v>
      </c>
      <c r="E10" s="53">
        <f>J10+O10+T10</f>
        <v>15</v>
      </c>
      <c r="F10" s="53">
        <f>K10+P10+U10</f>
        <v>13</v>
      </c>
      <c r="G10" s="53">
        <f>L10+Q10+V10</f>
        <v>2</v>
      </c>
      <c r="H10" s="53">
        <v>24</v>
      </c>
      <c r="I10" s="53">
        <v>1</v>
      </c>
      <c r="J10" s="53">
        <v>11</v>
      </c>
      <c r="K10" s="53">
        <v>10</v>
      </c>
      <c r="L10" s="53">
        <v>2</v>
      </c>
      <c r="M10" s="53">
        <v>8</v>
      </c>
      <c r="N10" s="53">
        <v>1</v>
      </c>
      <c r="O10" s="53">
        <v>4</v>
      </c>
      <c r="P10" s="53">
        <v>3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</row>
    <row r="11" spans="2:24" ht="16.5" customHeight="1" x14ac:dyDescent="0.2">
      <c r="B11" s="111" t="s">
        <v>2</v>
      </c>
      <c r="C11" s="53">
        <f t="shared" ref="C11:G20" si="1">H11+M11+R11</f>
        <v>13</v>
      </c>
      <c r="D11" s="53">
        <f t="shared" si="1"/>
        <v>0</v>
      </c>
      <c r="E11" s="53">
        <f t="shared" si="1"/>
        <v>2</v>
      </c>
      <c r="F11" s="53">
        <f t="shared" si="1"/>
        <v>11</v>
      </c>
      <c r="G11" s="53">
        <f t="shared" si="1"/>
        <v>0</v>
      </c>
      <c r="H11" s="53">
        <v>13</v>
      </c>
      <c r="I11" s="53">
        <v>0</v>
      </c>
      <c r="J11" s="53">
        <v>2</v>
      </c>
      <c r="K11" s="53">
        <v>11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</row>
    <row r="12" spans="2:24" ht="16.5" customHeight="1" x14ac:dyDescent="0.2">
      <c r="B12" s="111" t="s">
        <v>3</v>
      </c>
      <c r="C12" s="53">
        <f t="shared" si="1"/>
        <v>185</v>
      </c>
      <c r="D12" s="53">
        <f t="shared" si="1"/>
        <v>47</v>
      </c>
      <c r="E12" s="53">
        <f t="shared" si="1"/>
        <v>75</v>
      </c>
      <c r="F12" s="53">
        <f t="shared" si="1"/>
        <v>57</v>
      </c>
      <c r="G12" s="53">
        <f t="shared" si="1"/>
        <v>6</v>
      </c>
      <c r="H12" s="53">
        <v>25</v>
      </c>
      <c r="I12" s="53">
        <v>2</v>
      </c>
      <c r="J12" s="53">
        <v>6</v>
      </c>
      <c r="K12" s="53">
        <v>14</v>
      </c>
      <c r="L12" s="53">
        <v>3</v>
      </c>
      <c r="M12" s="53">
        <v>4</v>
      </c>
      <c r="N12" s="52">
        <v>1</v>
      </c>
      <c r="O12" s="52">
        <v>1</v>
      </c>
      <c r="P12" s="53">
        <v>2</v>
      </c>
      <c r="Q12" s="52">
        <v>0</v>
      </c>
      <c r="R12" s="52">
        <v>156</v>
      </c>
      <c r="S12" s="52">
        <v>44</v>
      </c>
      <c r="T12" s="52">
        <v>68</v>
      </c>
      <c r="U12" s="52">
        <v>41</v>
      </c>
      <c r="V12" s="53">
        <v>3</v>
      </c>
    </row>
    <row r="13" spans="2:24" ht="16.5" customHeight="1" x14ac:dyDescent="0.2">
      <c r="B13" s="111" t="s">
        <v>4</v>
      </c>
      <c r="C13" s="53">
        <f t="shared" si="1"/>
        <v>5</v>
      </c>
      <c r="D13" s="53">
        <f t="shared" si="1"/>
        <v>0</v>
      </c>
      <c r="E13" s="53">
        <f t="shared" si="1"/>
        <v>1</v>
      </c>
      <c r="F13" s="53">
        <f t="shared" si="1"/>
        <v>4</v>
      </c>
      <c r="G13" s="53">
        <f t="shared" si="1"/>
        <v>0</v>
      </c>
      <c r="H13" s="53">
        <v>5</v>
      </c>
      <c r="I13" s="53">
        <v>0</v>
      </c>
      <c r="J13" s="53">
        <v>1</v>
      </c>
      <c r="K13" s="53">
        <v>4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</row>
    <row r="14" spans="2:24" ht="16.5" customHeight="1" x14ac:dyDescent="0.2">
      <c r="B14" s="111" t="s">
        <v>5</v>
      </c>
      <c r="C14" s="53">
        <f t="shared" si="1"/>
        <v>9</v>
      </c>
      <c r="D14" s="53">
        <f t="shared" si="1"/>
        <v>1</v>
      </c>
      <c r="E14" s="53">
        <f t="shared" si="1"/>
        <v>2</v>
      </c>
      <c r="F14" s="53">
        <f t="shared" si="1"/>
        <v>4</v>
      </c>
      <c r="G14" s="53">
        <f t="shared" si="1"/>
        <v>2</v>
      </c>
      <c r="H14" s="53">
        <v>9</v>
      </c>
      <c r="I14" s="53">
        <v>1</v>
      </c>
      <c r="J14" s="53">
        <v>2</v>
      </c>
      <c r="K14" s="53">
        <v>4</v>
      </c>
      <c r="L14" s="53">
        <v>2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</row>
    <row r="15" spans="2:24" ht="16.5" customHeight="1" x14ac:dyDescent="0.2">
      <c r="B15" s="111" t="s">
        <v>6</v>
      </c>
      <c r="C15" s="53">
        <f t="shared" si="1"/>
        <v>3</v>
      </c>
      <c r="D15" s="53">
        <f t="shared" si="1"/>
        <v>0</v>
      </c>
      <c r="E15" s="53">
        <f t="shared" si="1"/>
        <v>1</v>
      </c>
      <c r="F15" s="53">
        <f t="shared" si="1"/>
        <v>2</v>
      </c>
      <c r="G15" s="53">
        <f t="shared" si="1"/>
        <v>0</v>
      </c>
      <c r="H15" s="53">
        <v>3</v>
      </c>
      <c r="I15" s="53">
        <v>0</v>
      </c>
      <c r="J15" s="53">
        <v>1</v>
      </c>
      <c r="K15" s="53">
        <v>2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</row>
    <row r="16" spans="2:24" ht="16.5" customHeight="1" x14ac:dyDescent="0.2">
      <c r="B16" s="111" t="s">
        <v>7</v>
      </c>
      <c r="C16" s="53">
        <f t="shared" si="1"/>
        <v>11</v>
      </c>
      <c r="D16" s="53">
        <f t="shared" si="1"/>
        <v>2</v>
      </c>
      <c r="E16" s="53">
        <f t="shared" si="1"/>
        <v>1</v>
      </c>
      <c r="F16" s="53">
        <f t="shared" si="1"/>
        <v>6</v>
      </c>
      <c r="G16" s="53">
        <f t="shared" si="1"/>
        <v>2</v>
      </c>
      <c r="H16" s="53">
        <v>11</v>
      </c>
      <c r="I16" s="53">
        <v>2</v>
      </c>
      <c r="J16" s="53">
        <v>1</v>
      </c>
      <c r="K16" s="53">
        <v>6</v>
      </c>
      <c r="L16" s="53">
        <v>2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</row>
    <row r="17" spans="2:22" ht="16.5" customHeight="1" x14ac:dyDescent="0.2">
      <c r="B17" s="111" t="s">
        <v>8</v>
      </c>
      <c r="C17" s="53">
        <f t="shared" si="1"/>
        <v>58</v>
      </c>
      <c r="D17" s="53">
        <f t="shared" si="1"/>
        <v>16</v>
      </c>
      <c r="E17" s="53">
        <f t="shared" si="1"/>
        <v>20</v>
      </c>
      <c r="F17" s="53">
        <f t="shared" si="1"/>
        <v>21</v>
      </c>
      <c r="G17" s="53">
        <f t="shared" si="1"/>
        <v>1</v>
      </c>
      <c r="H17" s="53">
        <v>7</v>
      </c>
      <c r="I17" s="53">
        <v>1</v>
      </c>
      <c r="J17" s="53">
        <v>1</v>
      </c>
      <c r="K17" s="53">
        <v>4</v>
      </c>
      <c r="L17" s="53">
        <v>1</v>
      </c>
      <c r="M17" s="53">
        <v>2</v>
      </c>
      <c r="N17" s="53">
        <v>0</v>
      </c>
      <c r="O17" s="53">
        <v>0</v>
      </c>
      <c r="P17" s="53">
        <v>2</v>
      </c>
      <c r="Q17" s="53">
        <v>0</v>
      </c>
      <c r="R17" s="53">
        <v>49</v>
      </c>
      <c r="S17" s="53">
        <v>15</v>
      </c>
      <c r="T17" s="53">
        <v>19</v>
      </c>
      <c r="U17" s="53">
        <v>15</v>
      </c>
      <c r="V17" s="53">
        <v>0</v>
      </c>
    </row>
    <row r="18" spans="2:22" ht="16.5" customHeight="1" x14ac:dyDescent="0.2">
      <c r="B18" s="111" t="s">
        <v>9</v>
      </c>
      <c r="C18" s="53">
        <f t="shared" si="1"/>
        <v>0</v>
      </c>
      <c r="D18" s="53">
        <f t="shared" si="1"/>
        <v>0</v>
      </c>
      <c r="E18" s="53">
        <f t="shared" si="1"/>
        <v>0</v>
      </c>
      <c r="F18" s="53">
        <f t="shared" si="1"/>
        <v>0</v>
      </c>
      <c r="G18" s="53">
        <f t="shared" si="1"/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</row>
    <row r="19" spans="2:22" ht="16.5" customHeight="1" x14ac:dyDescent="0.2">
      <c r="B19" s="111" t="s">
        <v>10</v>
      </c>
      <c r="C19" s="53">
        <f t="shared" si="1"/>
        <v>4</v>
      </c>
      <c r="D19" s="53">
        <f t="shared" si="1"/>
        <v>0</v>
      </c>
      <c r="E19" s="53">
        <f t="shared" si="1"/>
        <v>2</v>
      </c>
      <c r="F19" s="53">
        <f t="shared" si="1"/>
        <v>2</v>
      </c>
      <c r="G19" s="53">
        <f t="shared" si="1"/>
        <v>0</v>
      </c>
      <c r="H19" s="53">
        <v>4</v>
      </c>
      <c r="I19" s="53">
        <v>0</v>
      </c>
      <c r="J19" s="53">
        <v>2</v>
      </c>
      <c r="K19" s="53">
        <v>2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</row>
    <row r="20" spans="2:22" ht="16.5" customHeight="1" x14ac:dyDescent="0.2">
      <c r="B20" s="111" t="s">
        <v>11</v>
      </c>
      <c r="C20" s="53">
        <f t="shared" si="1"/>
        <v>3</v>
      </c>
      <c r="D20" s="53">
        <f t="shared" si="1"/>
        <v>0</v>
      </c>
      <c r="E20" s="53">
        <f t="shared" si="1"/>
        <v>2</v>
      </c>
      <c r="F20" s="53">
        <f t="shared" si="1"/>
        <v>1</v>
      </c>
      <c r="G20" s="53">
        <f t="shared" si="1"/>
        <v>0</v>
      </c>
      <c r="H20" s="53">
        <v>1</v>
      </c>
      <c r="I20" s="53">
        <v>0</v>
      </c>
      <c r="J20" s="53">
        <v>0</v>
      </c>
      <c r="K20" s="53">
        <v>1</v>
      </c>
      <c r="L20" s="53">
        <v>0</v>
      </c>
      <c r="M20" s="53">
        <v>2</v>
      </c>
      <c r="N20" s="53">
        <v>0</v>
      </c>
      <c r="O20" s="53">
        <v>2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</row>
    <row r="21" spans="2:22" ht="9" customHeight="1" x14ac:dyDescent="0.2">
      <c r="B21" s="12"/>
      <c r="C21" s="1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7"/>
      <c r="S21" s="32"/>
      <c r="T21" s="32"/>
      <c r="U21" s="17"/>
      <c r="V21" s="17"/>
    </row>
    <row r="22" spans="2:22" ht="3" customHeight="1" x14ac:dyDescent="0.2">
      <c r="B22" s="135"/>
      <c r="C22" s="150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50"/>
      <c r="S22" s="144"/>
      <c r="T22" s="144"/>
      <c r="U22" s="150"/>
      <c r="V22" s="150"/>
    </row>
    <row r="23" spans="2:22" ht="9" customHeight="1" x14ac:dyDescent="0.2">
      <c r="B23" s="12"/>
      <c r="C23" s="17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17"/>
      <c r="S23" s="32"/>
      <c r="T23" s="32"/>
      <c r="U23" s="17"/>
      <c r="V23" s="17"/>
    </row>
    <row r="24" spans="2:22" ht="13.5" customHeight="1" x14ac:dyDescent="0.2">
      <c r="B24" s="172" t="s">
        <v>192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</row>
    <row r="25" spans="2:22" ht="13.5" customHeight="1" x14ac:dyDescent="0.2"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</row>
    <row r="26" spans="2:22" ht="13.5" customHeight="1" x14ac:dyDescent="0.2">
      <c r="B26" s="12"/>
      <c r="C26" s="17"/>
      <c r="D26" s="17"/>
      <c r="E26" s="17"/>
      <c r="F26" s="32"/>
      <c r="G26" s="32"/>
      <c r="H26" s="32"/>
      <c r="I26" s="32"/>
      <c r="J26" s="32"/>
      <c r="K26" s="32"/>
      <c r="L26" s="32"/>
      <c r="M26" s="32"/>
      <c r="N26" s="12"/>
      <c r="O26" s="17"/>
      <c r="P26" s="17"/>
      <c r="Q26" s="17"/>
      <c r="R26" s="32"/>
      <c r="S26" s="32"/>
      <c r="T26" s="32"/>
      <c r="U26" s="12"/>
    </row>
    <row r="27" spans="2:22" ht="13.5" customHeight="1" x14ac:dyDescent="0.2">
      <c r="B27" s="110" t="s">
        <v>86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8"/>
  <sheetViews>
    <sheetView showGridLines="0" workbookViewId="0">
      <selection activeCell="B5" sqref="B5:S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9" width="9.7109375" style="14" customWidth="1"/>
    <col min="20" max="20" width="6.7109375" style="14" customWidth="1"/>
    <col min="21" max="21" width="9.140625" style="14"/>
    <col min="22" max="22" width="10" style="14" bestFit="1" customWidth="1"/>
    <col min="23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2:22" s="124" customFormat="1" ht="15" customHeight="1" x14ac:dyDescent="0.2"/>
    <row r="3" spans="2:22" s="124" customFormat="1" ht="15" customHeight="1" x14ac:dyDescent="0.2">
      <c r="B3" s="173" t="s">
        <v>128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2:22" s="124" customFormat="1" ht="15" customHeight="1" x14ac:dyDescent="0.2"/>
    <row r="5" spans="2:22" ht="15" customHeight="1" x14ac:dyDescent="0.2">
      <c r="B5" s="171" t="s">
        <v>140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44"/>
    </row>
    <row r="6" spans="2:22" ht="15" customHeigh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20"/>
      <c r="N6" s="20"/>
      <c r="O6" s="20"/>
      <c r="P6" s="20"/>
      <c r="Q6" s="92"/>
      <c r="R6" s="103"/>
      <c r="S6" s="3" t="s">
        <v>87</v>
      </c>
      <c r="T6" s="15"/>
    </row>
    <row r="7" spans="2:22" s="16" customFormat="1" ht="31.5" customHeight="1" x14ac:dyDescent="0.2">
      <c r="B7" s="132"/>
      <c r="C7" s="133">
        <v>2001</v>
      </c>
      <c r="D7" s="133">
        <v>2002</v>
      </c>
      <c r="E7" s="133">
        <v>2003</v>
      </c>
      <c r="F7" s="133">
        <v>2004</v>
      </c>
      <c r="G7" s="133">
        <v>2005</v>
      </c>
      <c r="H7" s="133">
        <v>2006</v>
      </c>
      <c r="I7" s="133">
        <v>2007</v>
      </c>
      <c r="J7" s="133">
        <v>2008</v>
      </c>
      <c r="K7" s="133">
        <v>2009</v>
      </c>
      <c r="L7" s="133">
        <v>2010</v>
      </c>
      <c r="M7" s="133">
        <v>2011</v>
      </c>
      <c r="N7" s="133">
        <v>2012</v>
      </c>
      <c r="O7" s="133">
        <v>2013</v>
      </c>
      <c r="P7" s="133">
        <v>2014</v>
      </c>
      <c r="Q7" s="133">
        <v>2015</v>
      </c>
      <c r="R7" s="134" t="s">
        <v>133</v>
      </c>
      <c r="S7" s="134" t="s">
        <v>135</v>
      </c>
      <c r="T7" s="29"/>
    </row>
    <row r="8" spans="2:22" s="16" customFormat="1" ht="21" customHeight="1" x14ac:dyDescent="0.2">
      <c r="B8" s="71" t="s">
        <v>153</v>
      </c>
      <c r="C8" s="21">
        <f>SUM(C9:C19)</f>
        <v>108969</v>
      </c>
      <c r="D8" s="21">
        <f>SUM(D9:D19)</f>
        <v>114561</v>
      </c>
      <c r="E8" s="21">
        <f>SUM(E9:E19)</f>
        <v>116816</v>
      </c>
      <c r="F8" s="21">
        <f>SUM(F9:F19)</f>
        <v>118635</v>
      </c>
      <c r="G8" s="21">
        <f t="shared" ref="G8:P8" si="0">SUM(G9:G19)</f>
        <v>120707</v>
      </c>
      <c r="H8" s="21">
        <f t="shared" si="0"/>
        <v>122942</v>
      </c>
      <c r="I8" s="21">
        <f t="shared" si="0"/>
        <v>125264</v>
      </c>
      <c r="J8" s="21">
        <f t="shared" si="0"/>
        <v>126418</v>
      </c>
      <c r="K8" s="21">
        <f t="shared" si="0"/>
        <v>127573</v>
      </c>
      <c r="L8" s="21">
        <f t="shared" si="0"/>
        <v>128905</v>
      </c>
      <c r="M8" s="21">
        <f t="shared" si="0"/>
        <v>129580</v>
      </c>
      <c r="N8" s="21">
        <f t="shared" si="0"/>
        <v>129943</v>
      </c>
      <c r="O8" s="21">
        <f t="shared" si="0"/>
        <v>130334</v>
      </c>
      <c r="P8" s="21">
        <f t="shared" si="0"/>
        <v>130536</v>
      </c>
      <c r="Q8" s="21">
        <f t="shared" ref="Q8:S8" si="1">SUM(Q9:Q19)</f>
        <v>130660</v>
      </c>
      <c r="R8" s="21">
        <f t="shared" si="1"/>
        <v>130812</v>
      </c>
      <c r="S8" s="21">
        <f t="shared" si="1"/>
        <v>131011</v>
      </c>
      <c r="T8" s="1"/>
      <c r="U8" s="166"/>
      <c r="V8" s="66"/>
    </row>
    <row r="9" spans="2:22" ht="16.5" customHeight="1" x14ac:dyDescent="0.2">
      <c r="B9" s="111" t="s">
        <v>1</v>
      </c>
      <c r="C9" s="9">
        <v>6960</v>
      </c>
      <c r="D9" s="9">
        <v>6982</v>
      </c>
      <c r="E9" s="9">
        <v>6997</v>
      </c>
      <c r="F9" s="9">
        <v>7016</v>
      </c>
      <c r="G9" s="9">
        <v>7044</v>
      </c>
      <c r="H9" s="10">
        <v>7040</v>
      </c>
      <c r="I9" s="10">
        <v>7103</v>
      </c>
      <c r="J9" s="10">
        <v>7154</v>
      </c>
      <c r="K9" s="10">
        <v>7189</v>
      </c>
      <c r="L9" s="10">
        <v>7223</v>
      </c>
      <c r="M9" s="10">
        <v>7267</v>
      </c>
      <c r="N9" s="10">
        <v>7310</v>
      </c>
      <c r="O9" s="10">
        <v>7342</v>
      </c>
      <c r="P9" s="10">
        <v>7363</v>
      </c>
      <c r="Q9" s="10">
        <v>7379</v>
      </c>
      <c r="R9" s="10">
        <v>7399</v>
      </c>
      <c r="S9" s="10">
        <v>7438</v>
      </c>
      <c r="T9" s="11"/>
      <c r="U9" s="167"/>
      <c r="V9" s="66"/>
    </row>
    <row r="10" spans="2:22" ht="16.5" customHeight="1" x14ac:dyDescent="0.2">
      <c r="B10" s="111" t="s">
        <v>2</v>
      </c>
      <c r="C10" s="9">
        <v>11499</v>
      </c>
      <c r="D10" s="9">
        <v>11980</v>
      </c>
      <c r="E10" s="9">
        <v>12312</v>
      </c>
      <c r="F10" s="9">
        <v>12477</v>
      </c>
      <c r="G10" s="9">
        <v>12632</v>
      </c>
      <c r="H10" s="10">
        <v>12802</v>
      </c>
      <c r="I10" s="10">
        <v>12953</v>
      </c>
      <c r="J10" s="10">
        <v>13103</v>
      </c>
      <c r="K10" s="10">
        <v>13193</v>
      </c>
      <c r="L10" s="10">
        <v>13323</v>
      </c>
      <c r="M10" s="10">
        <v>13392</v>
      </c>
      <c r="N10" s="10">
        <v>13439</v>
      </c>
      <c r="O10" s="10">
        <v>13480</v>
      </c>
      <c r="P10" s="10">
        <v>13492</v>
      </c>
      <c r="Q10" s="10">
        <v>13508</v>
      </c>
      <c r="R10" s="10">
        <v>13523</v>
      </c>
      <c r="S10" s="10">
        <v>13530</v>
      </c>
      <c r="T10" s="11"/>
      <c r="U10" s="167"/>
      <c r="V10" s="66"/>
    </row>
    <row r="11" spans="2:22" ht="16.5" customHeight="1" x14ac:dyDescent="0.2">
      <c r="B11" s="111" t="s">
        <v>3</v>
      </c>
      <c r="C11" s="9">
        <v>44016</v>
      </c>
      <c r="D11" s="9">
        <v>45660</v>
      </c>
      <c r="E11" s="9">
        <v>46540</v>
      </c>
      <c r="F11" s="9">
        <v>47097</v>
      </c>
      <c r="G11" s="9">
        <v>48035</v>
      </c>
      <c r="H11" s="10">
        <v>49150</v>
      </c>
      <c r="I11" s="10">
        <v>50187</v>
      </c>
      <c r="J11" s="10">
        <v>50561</v>
      </c>
      <c r="K11" s="10">
        <v>51109</v>
      </c>
      <c r="L11" s="10">
        <v>51775</v>
      </c>
      <c r="M11" s="10">
        <v>52020</v>
      </c>
      <c r="N11" s="10">
        <v>52161</v>
      </c>
      <c r="O11" s="10">
        <v>52383</v>
      </c>
      <c r="P11" s="10">
        <v>52467</v>
      </c>
      <c r="Q11" s="10">
        <v>52489</v>
      </c>
      <c r="R11" s="10">
        <v>52557</v>
      </c>
      <c r="S11" s="10">
        <v>52652</v>
      </c>
      <c r="T11" s="11"/>
      <c r="U11" s="167"/>
      <c r="V11" s="66"/>
    </row>
    <row r="12" spans="2:22" ht="16.5" customHeight="1" x14ac:dyDescent="0.2">
      <c r="B12" s="111" t="s">
        <v>4</v>
      </c>
      <c r="C12" s="9">
        <v>8810</v>
      </c>
      <c r="D12" s="9">
        <v>8985</v>
      </c>
      <c r="E12" s="9">
        <v>9140</v>
      </c>
      <c r="F12" s="9">
        <v>9211</v>
      </c>
      <c r="G12" s="9">
        <v>9307</v>
      </c>
      <c r="H12" s="10">
        <v>9406</v>
      </c>
      <c r="I12" s="10">
        <v>9608</v>
      </c>
      <c r="J12" s="10">
        <v>9655</v>
      </c>
      <c r="K12" s="10">
        <v>9802</v>
      </c>
      <c r="L12" s="10">
        <v>9841</v>
      </c>
      <c r="M12" s="10">
        <v>9871</v>
      </c>
      <c r="N12" s="10">
        <v>9893</v>
      </c>
      <c r="O12" s="10">
        <v>9909</v>
      </c>
      <c r="P12" s="10">
        <v>9918</v>
      </c>
      <c r="Q12" s="10">
        <v>9923</v>
      </c>
      <c r="R12" s="10">
        <v>9929</v>
      </c>
      <c r="S12" s="10">
        <v>9938</v>
      </c>
      <c r="T12" s="11"/>
      <c r="U12" s="167"/>
      <c r="V12" s="66"/>
    </row>
    <row r="13" spans="2:22" ht="16.5" customHeight="1" x14ac:dyDescent="0.2">
      <c r="B13" s="111" t="s">
        <v>5</v>
      </c>
      <c r="C13" s="9">
        <v>4076</v>
      </c>
      <c r="D13" s="9">
        <v>4279</v>
      </c>
      <c r="E13" s="9">
        <v>4330</v>
      </c>
      <c r="F13" s="9">
        <v>4371</v>
      </c>
      <c r="G13" s="9">
        <v>4412</v>
      </c>
      <c r="H13" s="10">
        <v>4462</v>
      </c>
      <c r="I13" s="10">
        <v>4483</v>
      </c>
      <c r="J13" s="10">
        <v>4561</v>
      </c>
      <c r="K13" s="10">
        <v>4616</v>
      </c>
      <c r="L13" s="10">
        <v>4666</v>
      </c>
      <c r="M13" s="10">
        <v>4703</v>
      </c>
      <c r="N13" s="10">
        <v>4724</v>
      </c>
      <c r="O13" s="10">
        <v>4737</v>
      </c>
      <c r="P13" s="10">
        <v>4754</v>
      </c>
      <c r="Q13" s="10">
        <v>4767</v>
      </c>
      <c r="R13" s="10">
        <v>4775</v>
      </c>
      <c r="S13" s="10">
        <v>4787</v>
      </c>
      <c r="T13" s="11"/>
      <c r="U13" s="167"/>
      <c r="V13" s="66"/>
    </row>
    <row r="14" spans="2:22" ht="16.5" customHeight="1" x14ac:dyDescent="0.2">
      <c r="B14" s="111" t="s">
        <v>6</v>
      </c>
      <c r="C14" s="9">
        <v>1660</v>
      </c>
      <c r="D14" s="9">
        <v>1920</v>
      </c>
      <c r="E14" s="9">
        <v>1939</v>
      </c>
      <c r="F14" s="9">
        <v>1946</v>
      </c>
      <c r="G14" s="9">
        <v>1964</v>
      </c>
      <c r="H14" s="10">
        <v>1917</v>
      </c>
      <c r="I14" s="10">
        <v>1925</v>
      </c>
      <c r="J14" s="10">
        <v>1946</v>
      </c>
      <c r="K14" s="10">
        <v>1947</v>
      </c>
      <c r="L14" s="10">
        <v>1948</v>
      </c>
      <c r="M14" s="10">
        <v>1950</v>
      </c>
      <c r="N14" s="10">
        <v>1950</v>
      </c>
      <c r="O14" s="10">
        <v>1952</v>
      </c>
      <c r="P14" s="10">
        <v>1952</v>
      </c>
      <c r="Q14" s="10">
        <v>1954</v>
      </c>
      <c r="R14" s="10">
        <v>1954</v>
      </c>
      <c r="S14" s="10">
        <v>1955</v>
      </c>
      <c r="T14" s="11"/>
      <c r="U14" s="167"/>
      <c r="V14" s="66"/>
    </row>
    <row r="15" spans="2:22" ht="16.5" customHeight="1" x14ac:dyDescent="0.2">
      <c r="B15" s="111" t="s">
        <v>7</v>
      </c>
      <c r="C15" s="9">
        <v>5953</v>
      </c>
      <c r="D15" s="9">
        <v>6352</v>
      </c>
      <c r="E15" s="9">
        <v>6461</v>
      </c>
      <c r="F15" s="9">
        <v>6542</v>
      </c>
      <c r="G15" s="9">
        <v>6661</v>
      </c>
      <c r="H15" s="10">
        <v>6709</v>
      </c>
      <c r="I15" s="10">
        <v>6744</v>
      </c>
      <c r="J15" s="10">
        <v>6752</v>
      </c>
      <c r="K15" s="10">
        <v>6774</v>
      </c>
      <c r="L15" s="10">
        <v>6799</v>
      </c>
      <c r="M15" s="10">
        <v>6833</v>
      </c>
      <c r="N15" s="10">
        <v>6842</v>
      </c>
      <c r="O15" s="10">
        <v>6862</v>
      </c>
      <c r="P15" s="10">
        <v>6867</v>
      </c>
      <c r="Q15" s="10">
        <v>6877</v>
      </c>
      <c r="R15" s="10">
        <v>6884</v>
      </c>
      <c r="S15" s="10">
        <v>6894</v>
      </c>
      <c r="T15" s="11"/>
      <c r="U15" s="167"/>
      <c r="V15" s="66"/>
    </row>
    <row r="16" spans="2:22" ht="16.5" customHeight="1" x14ac:dyDescent="0.2">
      <c r="B16" s="111" t="s">
        <v>8</v>
      </c>
      <c r="C16" s="9">
        <v>14171</v>
      </c>
      <c r="D16" s="9">
        <v>15696</v>
      </c>
      <c r="E16" s="9">
        <v>16302</v>
      </c>
      <c r="F16" s="9">
        <v>17048</v>
      </c>
      <c r="G16" s="9">
        <v>17621</v>
      </c>
      <c r="H16" s="10">
        <v>18365</v>
      </c>
      <c r="I16" s="10">
        <v>19134</v>
      </c>
      <c r="J16" s="10">
        <v>19484</v>
      </c>
      <c r="K16" s="10">
        <v>19683</v>
      </c>
      <c r="L16" s="10">
        <v>20074</v>
      </c>
      <c r="M16" s="10">
        <v>20233</v>
      </c>
      <c r="N16" s="10">
        <v>20271</v>
      </c>
      <c r="O16" s="10">
        <v>20292</v>
      </c>
      <c r="P16" s="10">
        <v>20328</v>
      </c>
      <c r="Q16" s="10">
        <v>20353</v>
      </c>
      <c r="R16" s="10">
        <v>20374</v>
      </c>
      <c r="S16" s="10">
        <v>20388</v>
      </c>
      <c r="T16" s="11"/>
      <c r="U16" s="167"/>
      <c r="V16" s="66"/>
    </row>
    <row r="17" spans="2:22" ht="16.5" customHeight="1" x14ac:dyDescent="0.2">
      <c r="B17" s="111" t="s">
        <v>9</v>
      </c>
      <c r="C17" s="9">
        <v>4496</v>
      </c>
      <c r="D17" s="9">
        <v>4838</v>
      </c>
      <c r="E17" s="9">
        <v>4834</v>
      </c>
      <c r="F17" s="9">
        <v>4854</v>
      </c>
      <c r="G17" s="9">
        <v>4859</v>
      </c>
      <c r="H17" s="10">
        <v>4882</v>
      </c>
      <c r="I17" s="10">
        <v>4857</v>
      </c>
      <c r="J17" s="10">
        <v>4872</v>
      </c>
      <c r="K17" s="10">
        <v>4866</v>
      </c>
      <c r="L17" s="10">
        <v>4843</v>
      </c>
      <c r="M17" s="10">
        <v>4861</v>
      </c>
      <c r="N17" s="10">
        <v>4869</v>
      </c>
      <c r="O17" s="10">
        <v>4878</v>
      </c>
      <c r="P17" s="10">
        <v>4883</v>
      </c>
      <c r="Q17" s="10">
        <v>4887</v>
      </c>
      <c r="R17" s="10">
        <v>4889</v>
      </c>
      <c r="S17" s="10">
        <v>4894</v>
      </c>
      <c r="T17" s="11"/>
      <c r="U17" s="167"/>
      <c r="V17" s="66"/>
    </row>
    <row r="18" spans="2:22" ht="16.5" customHeight="1" x14ac:dyDescent="0.2">
      <c r="B18" s="111" t="s">
        <v>10</v>
      </c>
      <c r="C18" s="9">
        <v>3943</v>
      </c>
      <c r="D18" s="9">
        <v>3928</v>
      </c>
      <c r="E18" s="9">
        <v>3927</v>
      </c>
      <c r="F18" s="9">
        <v>3946</v>
      </c>
      <c r="G18" s="9">
        <v>3945</v>
      </c>
      <c r="H18" s="10">
        <v>3946</v>
      </c>
      <c r="I18" s="10">
        <v>3954</v>
      </c>
      <c r="J18" s="10">
        <v>3949</v>
      </c>
      <c r="K18" s="10">
        <v>3940</v>
      </c>
      <c r="L18" s="10">
        <v>3944</v>
      </c>
      <c r="M18" s="10">
        <v>3960</v>
      </c>
      <c r="N18" s="10">
        <v>3985</v>
      </c>
      <c r="O18" s="10">
        <v>3992</v>
      </c>
      <c r="P18" s="10">
        <v>4001</v>
      </c>
      <c r="Q18" s="10">
        <v>4007</v>
      </c>
      <c r="R18" s="10">
        <v>4011</v>
      </c>
      <c r="S18" s="10">
        <v>4012</v>
      </c>
      <c r="T18" s="11"/>
      <c r="U18" s="167"/>
      <c r="V18" s="66"/>
    </row>
    <row r="19" spans="2:22" ht="16.5" customHeight="1" x14ac:dyDescent="0.2">
      <c r="B19" s="111" t="s">
        <v>11</v>
      </c>
      <c r="C19" s="9">
        <v>3385</v>
      </c>
      <c r="D19" s="9">
        <v>3941</v>
      </c>
      <c r="E19" s="9">
        <v>4034</v>
      </c>
      <c r="F19" s="9">
        <v>4127</v>
      </c>
      <c r="G19" s="9">
        <v>4227</v>
      </c>
      <c r="H19" s="10">
        <v>4263</v>
      </c>
      <c r="I19" s="10">
        <v>4316</v>
      </c>
      <c r="J19" s="10">
        <v>4381</v>
      </c>
      <c r="K19" s="10">
        <v>4454</v>
      </c>
      <c r="L19" s="10">
        <v>4469</v>
      </c>
      <c r="M19" s="10">
        <v>4490</v>
      </c>
      <c r="N19" s="10">
        <v>4499</v>
      </c>
      <c r="O19" s="10">
        <v>4507</v>
      </c>
      <c r="P19" s="10">
        <v>4511</v>
      </c>
      <c r="Q19" s="10">
        <v>4516</v>
      </c>
      <c r="R19" s="10">
        <v>4517</v>
      </c>
      <c r="S19" s="10">
        <v>4523</v>
      </c>
      <c r="T19" s="11"/>
      <c r="U19" s="167"/>
      <c r="V19" s="66"/>
    </row>
    <row r="20" spans="2:22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45"/>
    </row>
    <row r="21" spans="2:22" s="1" customFormat="1" ht="3" customHeight="1" x14ac:dyDescent="0.2">
      <c r="B21" s="135"/>
      <c r="C21" s="136"/>
      <c r="D21" s="136"/>
      <c r="E21" s="136"/>
      <c r="F21" s="136"/>
      <c r="G21" s="136"/>
      <c r="H21" s="136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1"/>
    </row>
    <row r="22" spans="2:22" ht="9" customHeight="1" x14ac:dyDescent="0.2">
      <c r="B22" s="12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7"/>
      <c r="T22" s="45"/>
    </row>
    <row r="23" spans="2:22" ht="13.5" customHeight="1" x14ac:dyDescent="0.2">
      <c r="B23" s="172" t="s">
        <v>137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2:22" ht="13.5" customHeight="1" x14ac:dyDescent="0.2">
      <c r="B24" s="172" t="s">
        <v>138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</row>
    <row r="25" spans="2:22" ht="13.5" customHeight="1" x14ac:dyDescent="0.2"/>
    <row r="26" spans="2:22" ht="13.5" customHeight="1" x14ac:dyDescent="0.2">
      <c r="B26" s="11"/>
      <c r="C26" s="11"/>
      <c r="D26" s="11"/>
      <c r="E26" s="11"/>
      <c r="F26" s="22"/>
      <c r="G26" s="22"/>
      <c r="H26" s="22"/>
      <c r="I26" s="22"/>
      <c r="J26" s="22"/>
      <c r="K26" s="22"/>
    </row>
    <row r="27" spans="2:22" ht="13.5" customHeight="1" x14ac:dyDescent="0.2">
      <c r="B27" s="110" t="s">
        <v>86</v>
      </c>
      <c r="C27" s="11"/>
      <c r="D27" s="11"/>
      <c r="E27" s="11"/>
      <c r="F27" s="23"/>
      <c r="G27" s="23"/>
      <c r="H27" s="23"/>
      <c r="I27" s="23"/>
      <c r="J27" s="23"/>
      <c r="K27" s="23"/>
    </row>
    <row r="28" spans="2:22" ht="12.75" x14ac:dyDescent="0.2">
      <c r="B28" s="11"/>
      <c r="C28" s="11"/>
      <c r="D28" s="11"/>
      <c r="E28" s="11"/>
    </row>
    <row r="29" spans="2:22" ht="12.75" x14ac:dyDescent="0.2">
      <c r="B29" s="11"/>
      <c r="C29" s="11"/>
      <c r="D29" s="11"/>
      <c r="E29" s="11"/>
    </row>
    <row r="30" spans="2:22" ht="12.75" x14ac:dyDescent="0.2">
      <c r="B30" s="11"/>
      <c r="C30" s="11"/>
      <c r="D30" s="11"/>
      <c r="E30" s="11"/>
    </row>
    <row r="31" spans="2:22" ht="12.75" x14ac:dyDescent="0.2">
      <c r="B31" s="11"/>
      <c r="C31" s="11"/>
      <c r="D31" s="11"/>
      <c r="E31" s="11"/>
    </row>
    <row r="32" spans="2:22" ht="12.75" x14ac:dyDescent="0.2">
      <c r="B32" s="11"/>
      <c r="C32" s="11"/>
      <c r="D32" s="11"/>
      <c r="E32" s="11"/>
    </row>
    <row r="33" spans="2:6" ht="12.75" x14ac:dyDescent="0.2">
      <c r="B33" s="11"/>
      <c r="C33" s="11"/>
      <c r="D33" s="11"/>
      <c r="E33" s="11"/>
    </row>
    <row r="34" spans="2:6" ht="12.75" x14ac:dyDescent="0.2">
      <c r="B34" s="11"/>
      <c r="C34" s="11"/>
      <c r="D34" s="11"/>
      <c r="E34" s="11"/>
    </row>
    <row r="35" spans="2:6" ht="12.75" x14ac:dyDescent="0.2">
      <c r="B35" s="11"/>
      <c r="C35" s="11"/>
      <c r="D35" s="11"/>
      <c r="E35" s="11"/>
    </row>
    <row r="36" spans="2:6" ht="12.75" x14ac:dyDescent="0.2">
      <c r="B36" s="11"/>
      <c r="C36" s="11"/>
      <c r="D36" s="11"/>
      <c r="E36" s="11"/>
    </row>
    <row r="37" spans="2:6" ht="12.75" x14ac:dyDescent="0.2">
      <c r="B37" s="11"/>
      <c r="C37" s="11"/>
      <c r="D37" s="11"/>
      <c r="E37" s="11"/>
    </row>
    <row r="38" spans="2:6" ht="12.75" x14ac:dyDescent="0.2">
      <c r="C38" s="46"/>
      <c r="D38" s="46"/>
      <c r="E38" s="46"/>
      <c r="F38" s="46"/>
    </row>
    <row r="39" spans="2:6" ht="12.75" x14ac:dyDescent="0.2">
      <c r="C39" s="46"/>
      <c r="D39" s="46"/>
      <c r="E39" s="46"/>
      <c r="F39" s="46"/>
    </row>
    <row r="40" spans="2:6" ht="12.75" x14ac:dyDescent="0.2">
      <c r="C40" s="46"/>
      <c r="D40" s="46"/>
      <c r="E40" s="46"/>
      <c r="F40" s="46"/>
    </row>
    <row r="41" spans="2:6" ht="12.75" x14ac:dyDescent="0.2">
      <c r="C41" s="46"/>
      <c r="D41" s="46"/>
      <c r="E41" s="46"/>
      <c r="F41" s="46"/>
    </row>
    <row r="42" spans="2:6" ht="12.75" x14ac:dyDescent="0.2">
      <c r="C42" s="46"/>
      <c r="D42" s="46"/>
      <c r="E42" s="46"/>
      <c r="F42" s="46"/>
    </row>
    <row r="43" spans="2:6" ht="12.75" x14ac:dyDescent="0.2">
      <c r="C43" s="46"/>
      <c r="D43" s="46"/>
      <c r="E43" s="46"/>
      <c r="F43" s="46"/>
    </row>
    <row r="44" spans="2:6" ht="12.75" x14ac:dyDescent="0.2">
      <c r="C44" s="46"/>
      <c r="D44" s="46"/>
      <c r="E44" s="46"/>
      <c r="F44" s="46"/>
    </row>
    <row r="45" spans="2:6" ht="12.75" x14ac:dyDescent="0.2">
      <c r="C45" s="46"/>
      <c r="D45" s="46"/>
      <c r="E45" s="46"/>
      <c r="F45" s="46"/>
    </row>
    <row r="46" spans="2:6" ht="12.75" x14ac:dyDescent="0.2">
      <c r="C46" s="46"/>
      <c r="D46" s="46"/>
      <c r="E46" s="46"/>
      <c r="F46" s="46"/>
    </row>
    <row r="47" spans="2:6" ht="12.75" x14ac:dyDescent="0.2">
      <c r="C47" s="46"/>
      <c r="D47" s="46"/>
      <c r="E47" s="46"/>
      <c r="F47" s="46"/>
    </row>
    <row r="48" spans="2:6" ht="12.75" x14ac:dyDescent="0.2">
      <c r="C48" s="46"/>
      <c r="D48" s="46"/>
      <c r="E48" s="46"/>
      <c r="F48" s="46"/>
    </row>
  </sheetData>
  <mergeCells count="5">
    <mergeCell ref="B5:S5"/>
    <mergeCell ref="B23:S23"/>
    <mergeCell ref="B24:S24"/>
    <mergeCell ref="B1:S1"/>
    <mergeCell ref="B3:S3"/>
  </mergeCells>
  <phoneticPr fontId="0" type="noConversion"/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9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206</v>
      </c>
      <c r="C5" s="171"/>
      <c r="D5" s="171"/>
      <c r="E5" s="171"/>
      <c r="F5" s="171"/>
      <c r="G5" s="171"/>
      <c r="H5" s="171"/>
    </row>
    <row r="6" spans="2:22" ht="15" customHeight="1" x14ac:dyDescent="0.2">
      <c r="B6" s="12"/>
      <c r="C6" s="12"/>
      <c r="D6" s="12"/>
      <c r="E6" s="12"/>
      <c r="F6" s="12"/>
      <c r="G6" s="12"/>
      <c r="H6" s="122" t="s">
        <v>93</v>
      </c>
      <c r="J6" s="110" t="s">
        <v>86</v>
      </c>
    </row>
    <row r="7" spans="2:22" ht="21" customHeight="1" x14ac:dyDescent="0.2">
      <c r="B7" s="189"/>
      <c r="C7" s="176" t="s">
        <v>97</v>
      </c>
      <c r="D7" s="176"/>
      <c r="E7" s="176"/>
      <c r="F7" s="176"/>
      <c r="G7" s="176"/>
      <c r="H7" s="177"/>
    </row>
    <row r="8" spans="2:22" s="16" customFormat="1" ht="21" customHeight="1" x14ac:dyDescent="0.2">
      <c r="B8" s="189"/>
      <c r="C8" s="133" t="s">
        <v>12</v>
      </c>
      <c r="D8" s="133" t="s">
        <v>33</v>
      </c>
      <c r="E8" s="147" t="s">
        <v>40</v>
      </c>
      <c r="F8" s="133" t="s">
        <v>41</v>
      </c>
      <c r="G8" s="147" t="s">
        <v>34</v>
      </c>
      <c r="H8" s="145" t="s">
        <v>62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6"/>
      <c r="G9" s="176"/>
      <c r="H9" s="177"/>
    </row>
    <row r="10" spans="2:22" s="16" customFormat="1" ht="21" customHeight="1" x14ac:dyDescent="0.2">
      <c r="B10" s="71" t="s">
        <v>153</v>
      </c>
      <c r="C10" s="7">
        <v>10.02355371900827</v>
      </c>
      <c r="D10" s="7">
        <v>11.936150234741801</v>
      </c>
      <c r="E10" s="7">
        <v>7.2190476190476334</v>
      </c>
      <c r="F10" s="7">
        <v>0.98333333333333328</v>
      </c>
      <c r="G10" s="7">
        <v>3.0166666666666666</v>
      </c>
      <c r="H10" s="7">
        <v>13.166666666666666</v>
      </c>
    </row>
    <row r="11" spans="2:22" ht="16.5" customHeight="1" x14ac:dyDescent="0.2">
      <c r="B11" s="111" t="s">
        <v>1</v>
      </c>
      <c r="C11" s="9">
        <v>11</v>
      </c>
      <c r="D11" s="9">
        <v>12</v>
      </c>
      <c r="E11" s="9">
        <v>10</v>
      </c>
      <c r="F11" s="9" t="s">
        <v>224</v>
      </c>
      <c r="G11" s="7" t="s">
        <v>224</v>
      </c>
      <c r="H11" s="9" t="s">
        <v>224</v>
      </c>
      <c r="I11" s="12"/>
    </row>
    <row r="12" spans="2:22" ht="16.5" customHeight="1" x14ac:dyDescent="0.2">
      <c r="B12" s="111" t="s">
        <v>2</v>
      </c>
      <c r="C12" s="9">
        <v>10</v>
      </c>
      <c r="D12" s="9">
        <v>11</v>
      </c>
      <c r="E12" s="9">
        <v>8</v>
      </c>
      <c r="F12" s="9" t="s">
        <v>224</v>
      </c>
      <c r="G12" s="7" t="s">
        <v>224</v>
      </c>
      <c r="H12" s="9" t="s">
        <v>224</v>
      </c>
      <c r="I12" s="12"/>
    </row>
    <row r="13" spans="2:22" ht="16.5" customHeight="1" x14ac:dyDescent="0.2">
      <c r="B13" s="111" t="s">
        <v>3</v>
      </c>
      <c r="C13" s="9">
        <v>9</v>
      </c>
      <c r="D13" s="9">
        <v>11</v>
      </c>
      <c r="E13" s="9">
        <v>7</v>
      </c>
      <c r="F13" s="9" t="s">
        <v>224</v>
      </c>
      <c r="G13" s="7" t="s">
        <v>224</v>
      </c>
      <c r="H13" s="9" t="s">
        <v>224</v>
      </c>
      <c r="I13" s="12"/>
    </row>
    <row r="14" spans="2:22" ht="16.5" customHeight="1" x14ac:dyDescent="0.2">
      <c r="B14" s="111" t="s">
        <v>4</v>
      </c>
      <c r="C14" s="9">
        <v>5</v>
      </c>
      <c r="D14" s="9">
        <v>7</v>
      </c>
      <c r="E14" s="9">
        <v>4</v>
      </c>
      <c r="F14" s="9" t="s">
        <v>224</v>
      </c>
      <c r="G14" s="7" t="s">
        <v>224</v>
      </c>
      <c r="H14" s="9" t="s">
        <v>224</v>
      </c>
      <c r="I14" s="12"/>
    </row>
    <row r="15" spans="2:22" ht="16.5" customHeight="1" x14ac:dyDescent="0.2">
      <c r="B15" s="111" t="s">
        <v>5</v>
      </c>
      <c r="C15" s="9">
        <v>11</v>
      </c>
      <c r="D15" s="9">
        <v>15</v>
      </c>
      <c r="E15" s="9">
        <v>7</v>
      </c>
      <c r="F15" s="9" t="s">
        <v>224</v>
      </c>
      <c r="G15" s="7" t="s">
        <v>224</v>
      </c>
      <c r="H15" s="9">
        <v>20</v>
      </c>
      <c r="I15" s="12"/>
    </row>
    <row r="16" spans="2:22" ht="16.5" customHeight="1" x14ac:dyDescent="0.2">
      <c r="B16" s="111" t="s">
        <v>6</v>
      </c>
      <c r="C16" s="9">
        <v>11</v>
      </c>
      <c r="D16" s="9">
        <v>11</v>
      </c>
      <c r="E16" s="9" t="s">
        <v>224</v>
      </c>
      <c r="F16" s="9" t="s">
        <v>224</v>
      </c>
      <c r="G16" s="7" t="s">
        <v>224</v>
      </c>
      <c r="H16" s="9" t="s">
        <v>224</v>
      </c>
      <c r="I16" s="12"/>
    </row>
    <row r="17" spans="2:17" ht="16.5" customHeight="1" x14ac:dyDescent="0.2">
      <c r="B17" s="111" t="s">
        <v>7</v>
      </c>
      <c r="C17" s="9">
        <v>20</v>
      </c>
      <c r="D17" s="9">
        <v>20</v>
      </c>
      <c r="E17" s="9" t="s">
        <v>224</v>
      </c>
      <c r="F17" s="9" t="s">
        <v>224</v>
      </c>
      <c r="G17" s="7" t="s">
        <v>224</v>
      </c>
      <c r="H17" s="9" t="s">
        <v>224</v>
      </c>
      <c r="I17" s="12"/>
    </row>
    <row r="18" spans="2:17" ht="16.5" customHeight="1" x14ac:dyDescent="0.2">
      <c r="B18" s="111" t="s">
        <v>8</v>
      </c>
      <c r="C18" s="9">
        <v>11</v>
      </c>
      <c r="D18" s="9">
        <v>12</v>
      </c>
      <c r="E18" s="9">
        <v>9</v>
      </c>
      <c r="F18" s="9" t="s">
        <v>224</v>
      </c>
      <c r="G18" s="7" t="s">
        <v>224</v>
      </c>
      <c r="H18" s="9" t="s">
        <v>224</v>
      </c>
      <c r="I18" s="12"/>
    </row>
    <row r="19" spans="2:17" ht="16.5" customHeight="1" x14ac:dyDescent="0.2">
      <c r="B19" s="111" t="s">
        <v>9</v>
      </c>
      <c r="C19" s="9">
        <v>12</v>
      </c>
      <c r="D19" s="9" t="s">
        <v>224</v>
      </c>
      <c r="E19" s="9">
        <v>12</v>
      </c>
      <c r="F19" s="9" t="s">
        <v>224</v>
      </c>
      <c r="G19" s="7" t="s">
        <v>224</v>
      </c>
      <c r="H19" s="9" t="s">
        <v>224</v>
      </c>
      <c r="I19" s="12"/>
    </row>
    <row r="20" spans="2:17" ht="16.5" customHeight="1" x14ac:dyDescent="0.2">
      <c r="B20" s="111" t="s">
        <v>10</v>
      </c>
      <c r="C20" s="9">
        <v>7</v>
      </c>
      <c r="D20" s="9">
        <v>10</v>
      </c>
      <c r="E20" s="9">
        <v>9</v>
      </c>
      <c r="F20" s="9">
        <v>2</v>
      </c>
      <c r="G20" s="7">
        <v>3</v>
      </c>
      <c r="H20" s="9">
        <v>3</v>
      </c>
      <c r="I20" s="12"/>
    </row>
    <row r="21" spans="2:17" ht="16.5" customHeight="1" x14ac:dyDescent="0.2">
      <c r="B21" s="111" t="s">
        <v>11</v>
      </c>
      <c r="C21" s="9">
        <v>8</v>
      </c>
      <c r="D21" s="9">
        <v>12</v>
      </c>
      <c r="E21" s="9">
        <v>5</v>
      </c>
      <c r="F21" s="9" t="s">
        <v>224</v>
      </c>
      <c r="G21" s="7" t="s">
        <v>224</v>
      </c>
      <c r="H21" s="9" t="s">
        <v>224</v>
      </c>
      <c r="I21" s="12"/>
    </row>
    <row r="22" spans="2:17" ht="9" customHeight="1" x14ac:dyDescent="0.2">
      <c r="B22" s="12"/>
      <c r="C22" s="12"/>
      <c r="D22" s="12"/>
      <c r="E22" s="12"/>
      <c r="F22" s="12"/>
      <c r="G22" s="12"/>
      <c r="H22" s="12"/>
    </row>
    <row r="23" spans="2:17" ht="3" customHeight="1" x14ac:dyDescent="0.2">
      <c r="B23" s="135"/>
      <c r="C23" s="135"/>
      <c r="D23" s="135"/>
      <c r="E23" s="135"/>
      <c r="F23" s="135"/>
      <c r="G23" s="135"/>
      <c r="H23" s="135"/>
    </row>
    <row r="24" spans="2:17" ht="9" customHeight="1" x14ac:dyDescent="0.2">
      <c r="F24" s="56"/>
    </row>
    <row r="25" spans="2:17" ht="13.5" customHeight="1" x14ac:dyDescent="0.2">
      <c r="B25" s="172" t="s">
        <v>192</v>
      </c>
      <c r="C25" s="172"/>
      <c r="D25" s="172"/>
      <c r="E25" s="172"/>
      <c r="F25" s="172"/>
      <c r="G25" s="172"/>
      <c r="H25" s="172"/>
      <c r="I25" s="37"/>
      <c r="J25" s="37"/>
      <c r="K25" s="37"/>
      <c r="L25" s="37"/>
      <c r="M25" s="37"/>
      <c r="N25" s="37"/>
      <c r="O25" s="37"/>
      <c r="P25" s="37"/>
      <c r="Q25" s="37"/>
    </row>
    <row r="26" spans="2:17" ht="13.5" customHeight="1" x14ac:dyDescent="0.2"/>
    <row r="27" spans="2:17" ht="13.5" customHeight="1" x14ac:dyDescent="0.2"/>
    <row r="28" spans="2:17" ht="13.5" customHeight="1" x14ac:dyDescent="0.2"/>
    <row r="29" spans="2:17" ht="13.5" customHeight="1" x14ac:dyDescent="0.2"/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15" customHeight="1" x14ac:dyDescent="0.2">
      <c r="B5" s="171" t="s">
        <v>208</v>
      </c>
      <c r="C5" s="171"/>
      <c r="D5" s="171"/>
      <c r="E5" s="171"/>
      <c r="F5" s="171"/>
    </row>
    <row r="6" spans="2:22" ht="15" customHeight="1" x14ac:dyDescent="0.2">
      <c r="B6" s="12"/>
      <c r="C6" s="12"/>
      <c r="D6" s="12"/>
      <c r="E6" s="12"/>
      <c r="F6" s="122" t="s">
        <v>93</v>
      </c>
      <c r="H6" s="110" t="s">
        <v>86</v>
      </c>
    </row>
    <row r="7" spans="2:22" ht="21" customHeight="1" x14ac:dyDescent="0.2">
      <c r="B7" s="189"/>
      <c r="C7" s="176" t="s">
        <v>97</v>
      </c>
      <c r="D7" s="176"/>
      <c r="E7" s="176"/>
      <c r="F7" s="177"/>
    </row>
    <row r="8" spans="2:22" s="16" customFormat="1" ht="39.75" customHeight="1" x14ac:dyDescent="0.2">
      <c r="B8" s="189"/>
      <c r="C8" s="147" t="s">
        <v>91</v>
      </c>
      <c r="D8" s="147" t="s">
        <v>90</v>
      </c>
      <c r="E8" s="147" t="s">
        <v>92</v>
      </c>
      <c r="F8" s="145" t="s">
        <v>42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7"/>
    </row>
    <row r="10" spans="2:22" s="16" customFormat="1" ht="21" customHeight="1" x14ac:dyDescent="0.2">
      <c r="B10" s="71" t="s">
        <v>153</v>
      </c>
      <c r="C10" s="7">
        <v>10.496571428571434</v>
      </c>
      <c r="D10" s="7">
        <v>10.412121212121201</v>
      </c>
      <c r="E10" s="7">
        <v>12.587719298245601</v>
      </c>
      <c r="F10" s="7">
        <v>6.5447619047619003</v>
      </c>
    </row>
    <row r="11" spans="2:22" ht="16.5" customHeight="1" x14ac:dyDescent="0.2">
      <c r="B11" s="111" t="s">
        <v>1</v>
      </c>
      <c r="C11" s="9">
        <v>11</v>
      </c>
      <c r="D11" s="9">
        <v>12</v>
      </c>
      <c r="E11" s="9" t="s">
        <v>224</v>
      </c>
      <c r="F11" s="9" t="s">
        <v>224</v>
      </c>
      <c r="G11" s="12"/>
    </row>
    <row r="12" spans="2:22" ht="16.5" customHeight="1" x14ac:dyDescent="0.2">
      <c r="B12" s="111" t="s">
        <v>2</v>
      </c>
      <c r="C12" s="9">
        <v>10</v>
      </c>
      <c r="D12" s="9" t="s">
        <v>224</v>
      </c>
      <c r="E12" s="9" t="s">
        <v>224</v>
      </c>
      <c r="F12" s="9">
        <v>12</v>
      </c>
      <c r="G12" s="12"/>
    </row>
    <row r="13" spans="2:22" ht="16.5" customHeight="1" x14ac:dyDescent="0.2">
      <c r="B13" s="111" t="s">
        <v>3</v>
      </c>
      <c r="C13" s="9">
        <v>9</v>
      </c>
      <c r="D13" s="9">
        <v>4</v>
      </c>
      <c r="E13" s="9">
        <v>14</v>
      </c>
      <c r="F13" s="9">
        <v>7</v>
      </c>
      <c r="G13" s="12"/>
    </row>
    <row r="14" spans="2:22" ht="16.5" customHeight="1" x14ac:dyDescent="0.2">
      <c r="B14" s="111" t="s">
        <v>4</v>
      </c>
      <c r="C14" s="9">
        <v>8</v>
      </c>
      <c r="D14" s="9" t="s">
        <v>224</v>
      </c>
      <c r="E14" s="9" t="s">
        <v>224</v>
      </c>
      <c r="F14" s="9">
        <v>2</v>
      </c>
      <c r="G14" s="12"/>
    </row>
    <row r="15" spans="2:22" ht="16.5" customHeight="1" x14ac:dyDescent="0.2">
      <c r="B15" s="111" t="s">
        <v>5</v>
      </c>
      <c r="C15" s="9">
        <v>12</v>
      </c>
      <c r="D15" s="9">
        <v>11</v>
      </c>
      <c r="E15" s="9" t="s">
        <v>224</v>
      </c>
      <c r="F15" s="9">
        <v>6</v>
      </c>
      <c r="G15" s="12"/>
    </row>
    <row r="16" spans="2:22" ht="16.5" customHeight="1" x14ac:dyDescent="0.2">
      <c r="B16" s="111" t="s">
        <v>6</v>
      </c>
      <c r="C16" s="9">
        <v>11</v>
      </c>
      <c r="D16" s="9" t="s">
        <v>224</v>
      </c>
      <c r="E16" s="9" t="s">
        <v>224</v>
      </c>
      <c r="F16" s="9" t="s">
        <v>224</v>
      </c>
      <c r="G16" s="12"/>
    </row>
    <row r="17" spans="2:9" ht="16.5" customHeight="1" x14ac:dyDescent="0.2">
      <c r="B17" s="111" t="s">
        <v>7</v>
      </c>
      <c r="C17" s="9">
        <v>20</v>
      </c>
      <c r="D17" s="9" t="s">
        <v>224</v>
      </c>
      <c r="E17" s="9" t="s">
        <v>224</v>
      </c>
      <c r="F17" s="9" t="s">
        <v>224</v>
      </c>
      <c r="G17" s="12"/>
    </row>
    <row r="18" spans="2:9" ht="16.5" customHeight="1" x14ac:dyDescent="0.2">
      <c r="B18" s="111" t="s">
        <v>8</v>
      </c>
      <c r="C18" s="9">
        <v>10</v>
      </c>
      <c r="D18" s="9">
        <v>15</v>
      </c>
      <c r="E18" s="9">
        <v>14</v>
      </c>
      <c r="F18" s="9">
        <v>8</v>
      </c>
      <c r="G18" s="12"/>
    </row>
    <row r="19" spans="2:9" ht="16.5" customHeight="1" x14ac:dyDescent="0.2">
      <c r="B19" s="111" t="s">
        <v>9</v>
      </c>
      <c r="C19" s="9">
        <v>12</v>
      </c>
      <c r="D19" s="9" t="s">
        <v>224</v>
      </c>
      <c r="E19" s="9" t="s">
        <v>224</v>
      </c>
      <c r="F19" s="9" t="s">
        <v>224</v>
      </c>
      <c r="G19" s="12"/>
    </row>
    <row r="20" spans="2:9" ht="16.5" customHeight="1" x14ac:dyDescent="0.2">
      <c r="B20" s="111" t="s">
        <v>10</v>
      </c>
      <c r="C20" s="9">
        <v>9</v>
      </c>
      <c r="D20" s="9" t="s">
        <v>224</v>
      </c>
      <c r="E20" s="9">
        <v>2</v>
      </c>
      <c r="F20" s="9">
        <v>8</v>
      </c>
      <c r="G20" s="12"/>
    </row>
    <row r="21" spans="2:9" ht="16.5" customHeight="1" x14ac:dyDescent="0.2">
      <c r="B21" s="111" t="s">
        <v>11</v>
      </c>
      <c r="C21" s="9">
        <v>7</v>
      </c>
      <c r="D21" s="9">
        <v>12</v>
      </c>
      <c r="E21" s="9" t="s">
        <v>224</v>
      </c>
      <c r="F21" s="9" t="s">
        <v>224</v>
      </c>
    </row>
    <row r="22" spans="2:9" ht="9" customHeight="1" x14ac:dyDescent="0.2">
      <c r="B22" s="12"/>
      <c r="C22" s="12"/>
      <c r="D22" s="12"/>
      <c r="E22" s="12"/>
      <c r="F22" s="12"/>
    </row>
    <row r="23" spans="2:9" ht="3" customHeight="1" x14ac:dyDescent="0.2">
      <c r="B23" s="135"/>
      <c r="C23" s="135"/>
      <c r="D23" s="135"/>
      <c r="E23" s="135"/>
      <c r="F23" s="135"/>
    </row>
    <row r="24" spans="2:9" ht="9" customHeight="1" x14ac:dyDescent="0.2"/>
    <row r="25" spans="2:9" ht="13.5" customHeight="1" x14ac:dyDescent="0.2">
      <c r="B25" s="172" t="s">
        <v>195</v>
      </c>
      <c r="C25" s="172"/>
      <c r="D25" s="172"/>
      <c r="E25" s="172"/>
      <c r="F25" s="172"/>
      <c r="G25" s="37"/>
      <c r="H25" s="37"/>
      <c r="I25" s="37"/>
    </row>
    <row r="26" spans="2:9" ht="13.5" customHeight="1" x14ac:dyDescent="0.2"/>
    <row r="27" spans="2:9" ht="13.5" customHeight="1" x14ac:dyDescent="0.2"/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24" customFormat="1" ht="15" customHeight="1" x14ac:dyDescent="0.2">
      <c r="B3" s="173" t="s">
        <v>130</v>
      </c>
      <c r="C3" s="173"/>
      <c r="D3" s="173"/>
      <c r="E3" s="173"/>
      <c r="F3" s="173"/>
      <c r="G3" s="173"/>
      <c r="H3" s="173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24" customFormat="1" ht="15" customHeight="1" x14ac:dyDescent="0.2"/>
    <row r="5" spans="2:22" ht="27" customHeight="1" x14ac:dyDescent="0.2">
      <c r="B5" s="171" t="s">
        <v>209</v>
      </c>
      <c r="C5" s="171"/>
      <c r="D5" s="171"/>
      <c r="E5" s="171"/>
      <c r="F5" s="171"/>
      <c r="G5" s="171"/>
      <c r="H5" s="171"/>
    </row>
    <row r="6" spans="2:22" ht="15" customHeight="1" x14ac:dyDescent="0.2">
      <c r="B6" s="12"/>
      <c r="C6" s="12"/>
      <c r="D6" s="12"/>
      <c r="E6" s="12"/>
      <c r="F6" s="12"/>
      <c r="G6" s="12"/>
      <c r="H6" s="122" t="s">
        <v>93</v>
      </c>
      <c r="J6" s="110" t="s">
        <v>86</v>
      </c>
    </row>
    <row r="7" spans="2:22" ht="21" customHeight="1" x14ac:dyDescent="0.2">
      <c r="B7" s="189"/>
      <c r="C7" s="176" t="s">
        <v>97</v>
      </c>
      <c r="D7" s="176"/>
      <c r="E7" s="176"/>
      <c r="F7" s="176"/>
      <c r="G7" s="176"/>
      <c r="H7" s="177"/>
    </row>
    <row r="8" spans="2:22" s="16" customFormat="1" ht="21" customHeight="1" x14ac:dyDescent="0.2">
      <c r="B8" s="189"/>
      <c r="C8" s="133" t="s">
        <v>95</v>
      </c>
      <c r="D8" s="133" t="s">
        <v>96</v>
      </c>
      <c r="E8" s="133" t="s">
        <v>43</v>
      </c>
      <c r="F8" s="133" t="s">
        <v>44</v>
      </c>
      <c r="G8" s="133" t="s">
        <v>45</v>
      </c>
      <c r="H8" s="134" t="s">
        <v>46</v>
      </c>
    </row>
    <row r="9" spans="2:22" s="16" customFormat="1" ht="21" customHeight="1" x14ac:dyDescent="0.2">
      <c r="B9" s="189"/>
      <c r="C9" s="176" t="s">
        <v>94</v>
      </c>
      <c r="D9" s="176"/>
      <c r="E9" s="176"/>
      <c r="F9" s="176"/>
      <c r="G9" s="176"/>
      <c r="H9" s="177"/>
    </row>
    <row r="10" spans="2:22" s="16" customFormat="1" ht="21" customHeight="1" x14ac:dyDescent="0.2">
      <c r="B10" s="71" t="s">
        <v>153</v>
      </c>
      <c r="C10" s="7">
        <v>12.840522875816999</v>
      </c>
      <c r="D10" s="7">
        <v>9.8833333333333329</v>
      </c>
      <c r="E10" s="7">
        <v>12.166666666666666</v>
      </c>
      <c r="F10" s="7">
        <v>12.166666666666666</v>
      </c>
      <c r="G10" s="7">
        <v>24.333333333333332</v>
      </c>
      <c r="H10" s="7">
        <v>21.266666666666666</v>
      </c>
    </row>
    <row r="11" spans="2:22" ht="16.5" customHeight="1" x14ac:dyDescent="0.2">
      <c r="B11" s="111" t="s">
        <v>1</v>
      </c>
      <c r="C11" s="72">
        <v>11</v>
      </c>
      <c r="D11" s="9">
        <v>12</v>
      </c>
      <c r="E11" s="9">
        <v>0</v>
      </c>
      <c r="F11" s="9">
        <v>0</v>
      </c>
      <c r="G11" s="9">
        <v>0</v>
      </c>
      <c r="H11" s="9">
        <v>0</v>
      </c>
    </row>
    <row r="12" spans="2:22" ht="16.5" customHeight="1" x14ac:dyDescent="0.2">
      <c r="B12" s="111" t="s">
        <v>2</v>
      </c>
      <c r="C12" s="68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2"/>
    </row>
    <row r="13" spans="2:22" ht="16.5" customHeight="1" x14ac:dyDescent="0.2">
      <c r="B13" s="111" t="s">
        <v>3</v>
      </c>
      <c r="C13" s="68">
        <v>11</v>
      </c>
      <c r="D13" s="9">
        <v>0</v>
      </c>
      <c r="E13" s="9">
        <v>12</v>
      </c>
      <c r="F13" s="9">
        <v>12</v>
      </c>
      <c r="G13" s="9">
        <v>24</v>
      </c>
      <c r="H13" s="9">
        <v>24</v>
      </c>
      <c r="I13" s="12"/>
    </row>
    <row r="14" spans="2:22" ht="16.5" customHeight="1" x14ac:dyDescent="0.2">
      <c r="B14" s="111" t="s">
        <v>4</v>
      </c>
      <c r="C14" s="68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2"/>
    </row>
    <row r="15" spans="2:22" ht="16.5" customHeight="1" x14ac:dyDescent="0.2">
      <c r="B15" s="111" t="s">
        <v>5</v>
      </c>
      <c r="C15" s="68">
        <v>18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2"/>
    </row>
    <row r="16" spans="2:22" ht="16.5" customHeight="1" x14ac:dyDescent="0.2">
      <c r="B16" s="111" t="s">
        <v>6</v>
      </c>
      <c r="C16" s="68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30"/>
    </row>
    <row r="17" spans="2:9" ht="16.5" customHeight="1" x14ac:dyDescent="0.2">
      <c r="B17" s="111" t="s">
        <v>7</v>
      </c>
      <c r="C17" s="68">
        <v>20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30"/>
    </row>
    <row r="18" spans="2:9" ht="16.5" customHeight="1" x14ac:dyDescent="0.2">
      <c r="B18" s="111" t="s">
        <v>8</v>
      </c>
      <c r="C18" s="68">
        <v>12</v>
      </c>
      <c r="D18" s="9">
        <v>18</v>
      </c>
      <c r="E18" s="9">
        <v>12</v>
      </c>
      <c r="F18" s="9">
        <v>0</v>
      </c>
      <c r="G18" s="9">
        <v>0</v>
      </c>
      <c r="H18" s="9">
        <v>18</v>
      </c>
      <c r="I18" s="30"/>
    </row>
    <row r="19" spans="2:9" ht="16.5" customHeight="1" x14ac:dyDescent="0.2">
      <c r="B19" s="111" t="s">
        <v>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30"/>
    </row>
    <row r="20" spans="2:9" ht="16.5" customHeight="1" x14ac:dyDescent="0.2">
      <c r="B20" s="111" t="s">
        <v>10</v>
      </c>
      <c r="C20" s="68">
        <v>12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30"/>
    </row>
    <row r="21" spans="2:9" ht="16.5" customHeight="1" x14ac:dyDescent="0.2">
      <c r="B21" s="111" t="s">
        <v>11</v>
      </c>
      <c r="C21" s="68">
        <v>12</v>
      </c>
      <c r="D21" s="9">
        <v>12</v>
      </c>
      <c r="E21" s="9">
        <v>0</v>
      </c>
      <c r="F21" s="9">
        <v>0</v>
      </c>
      <c r="G21" s="9">
        <v>0</v>
      </c>
      <c r="H21" s="9">
        <v>0</v>
      </c>
      <c r="I21" s="30"/>
    </row>
    <row r="22" spans="2:9" ht="9" customHeight="1" x14ac:dyDescent="0.2">
      <c r="B22" s="12"/>
      <c r="C22" s="12"/>
      <c r="D22" s="12"/>
      <c r="E22" s="30"/>
      <c r="F22" s="30"/>
      <c r="G22" s="30"/>
      <c r="H22" s="30"/>
      <c r="I22" s="16"/>
    </row>
    <row r="23" spans="2:9" ht="3" customHeight="1" x14ac:dyDescent="0.2">
      <c r="B23" s="135"/>
      <c r="C23" s="135"/>
      <c r="D23" s="135"/>
      <c r="E23" s="153"/>
      <c r="F23" s="153"/>
      <c r="G23" s="153"/>
      <c r="H23" s="153"/>
      <c r="I23" s="16"/>
    </row>
    <row r="24" spans="2:9" ht="9" customHeight="1" x14ac:dyDescent="0.2"/>
    <row r="25" spans="2:9" ht="13.5" customHeight="1" x14ac:dyDescent="0.2">
      <c r="B25" s="172" t="s">
        <v>195</v>
      </c>
      <c r="C25" s="172"/>
      <c r="D25" s="172"/>
      <c r="E25" s="172"/>
      <c r="F25" s="172"/>
      <c r="G25" s="172"/>
      <c r="H25" s="172"/>
    </row>
    <row r="26" spans="2:9" ht="13.5" customHeight="1" x14ac:dyDescent="0.2"/>
    <row r="27" spans="2:9" ht="13.5" customHeight="1" x14ac:dyDescent="0.2"/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>
      <selection activeCell="B3" sqref="B3:M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3" width="10.7109375" style="14" customWidth="1"/>
    <col min="14" max="14" width="6.7109375" style="14" customWidth="1"/>
    <col min="15" max="15" width="12.85546875" style="14" bestFit="1" customWidth="1"/>
    <col min="16" max="16384" width="9.140625" style="14"/>
  </cols>
  <sheetData>
    <row r="1" spans="2:22" s="124" customFormat="1" ht="15" customHeight="1" x14ac:dyDescent="0.2">
      <c r="B1" s="173" t="s">
        <v>131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ht="15" customHeight="1" x14ac:dyDescent="0.2">
      <c r="B3" s="171" t="s">
        <v>211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2:22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98" t="s">
        <v>98</v>
      </c>
      <c r="O4" s="110" t="s">
        <v>86</v>
      </c>
    </row>
    <row r="5" spans="2:22" ht="21" customHeight="1" x14ac:dyDescent="0.2">
      <c r="B5" s="175"/>
      <c r="C5" s="176" t="s">
        <v>79</v>
      </c>
      <c r="D5" s="176"/>
      <c r="E5" s="176"/>
      <c r="F5" s="176"/>
      <c r="G5" s="176"/>
      <c r="H5" s="176"/>
      <c r="I5" s="176"/>
      <c r="J5" s="176"/>
      <c r="K5" s="176"/>
      <c r="L5" s="176"/>
      <c r="M5" s="188" t="s">
        <v>82</v>
      </c>
      <c r="O5" s="123"/>
    </row>
    <row r="6" spans="2:22" ht="21" customHeight="1" x14ac:dyDescent="0.2">
      <c r="B6" s="175"/>
      <c r="C6" s="176" t="s">
        <v>83</v>
      </c>
      <c r="D6" s="176"/>
      <c r="E6" s="176"/>
      <c r="F6" s="176"/>
      <c r="G6" s="176"/>
      <c r="H6" s="176" t="s">
        <v>80</v>
      </c>
      <c r="I6" s="176"/>
      <c r="J6" s="176"/>
      <c r="K6" s="176"/>
      <c r="L6" s="176"/>
      <c r="M6" s="188"/>
      <c r="O6" s="123"/>
    </row>
    <row r="7" spans="2:22" ht="21" customHeight="1" x14ac:dyDescent="0.2">
      <c r="B7" s="175"/>
      <c r="C7" s="176" t="s">
        <v>12</v>
      </c>
      <c r="D7" s="176" t="s">
        <v>81</v>
      </c>
      <c r="E7" s="176"/>
      <c r="F7" s="176"/>
      <c r="G7" s="176"/>
      <c r="H7" s="176" t="s">
        <v>12</v>
      </c>
      <c r="I7" s="176" t="s">
        <v>81</v>
      </c>
      <c r="J7" s="176"/>
      <c r="K7" s="176"/>
      <c r="L7" s="176"/>
      <c r="M7" s="188"/>
    </row>
    <row r="8" spans="2:22" ht="21" customHeight="1" x14ac:dyDescent="0.2">
      <c r="B8" s="175"/>
      <c r="C8" s="176"/>
      <c r="D8" s="176" t="s">
        <v>78</v>
      </c>
      <c r="E8" s="176"/>
      <c r="F8" s="176" t="s">
        <v>75</v>
      </c>
      <c r="G8" s="187" t="s">
        <v>77</v>
      </c>
      <c r="H8" s="176"/>
      <c r="I8" s="176" t="s">
        <v>78</v>
      </c>
      <c r="J8" s="176"/>
      <c r="K8" s="187" t="s">
        <v>75</v>
      </c>
      <c r="L8" s="187" t="s">
        <v>77</v>
      </c>
      <c r="M8" s="188"/>
    </row>
    <row r="9" spans="2:22" ht="33.75" x14ac:dyDescent="0.2">
      <c r="B9" s="175"/>
      <c r="C9" s="176"/>
      <c r="D9" s="133" t="s">
        <v>12</v>
      </c>
      <c r="E9" s="147" t="s">
        <v>76</v>
      </c>
      <c r="F9" s="176"/>
      <c r="G9" s="187"/>
      <c r="H9" s="176"/>
      <c r="I9" s="133" t="s">
        <v>12</v>
      </c>
      <c r="J9" s="147" t="s">
        <v>76</v>
      </c>
      <c r="K9" s="187"/>
      <c r="L9" s="187"/>
      <c r="M9" s="188"/>
      <c r="O9" s="16"/>
    </row>
    <row r="10" spans="2:22" ht="21" customHeight="1" x14ac:dyDescent="0.2">
      <c r="B10" s="71" t="s">
        <v>153</v>
      </c>
      <c r="C10" s="7">
        <v>103520.61373459328</v>
      </c>
      <c r="D10" s="7">
        <v>132389.50920351475</v>
      </c>
      <c r="E10" s="7">
        <v>129255.07244486157</v>
      </c>
      <c r="F10" s="7">
        <v>10771.324861460957</v>
      </c>
      <c r="G10" s="7">
        <v>161339.00187919461</v>
      </c>
      <c r="H10" s="7">
        <v>121193.1370207852</v>
      </c>
      <c r="I10" s="7">
        <v>121829.8763452188</v>
      </c>
      <c r="J10" s="7">
        <v>109369.47141057934</v>
      </c>
      <c r="K10" s="7">
        <v>101802.59923076924</v>
      </c>
      <c r="L10" s="7">
        <v>113973.07692307692</v>
      </c>
      <c r="M10" s="7">
        <v>440.31941097150587</v>
      </c>
    </row>
    <row r="11" spans="2:22" ht="17.25" customHeight="1" x14ac:dyDescent="0.2">
      <c r="B11" s="111" t="s">
        <v>1</v>
      </c>
      <c r="C11" s="9">
        <v>37186.993402777778</v>
      </c>
      <c r="D11" s="9">
        <v>91068.064473684208</v>
      </c>
      <c r="E11" s="9">
        <v>100000</v>
      </c>
      <c r="F11" s="9">
        <v>8859.9644753747325</v>
      </c>
      <c r="G11" s="9">
        <v>74940.525599999994</v>
      </c>
      <c r="H11" s="9">
        <v>107803.5</v>
      </c>
      <c r="I11" s="9">
        <v>94766.32432432432</v>
      </c>
      <c r="J11" s="9">
        <v>108402.85714285714</v>
      </c>
      <c r="K11" s="9">
        <v>177833.33333333334</v>
      </c>
      <c r="L11" s="9">
        <v>170000</v>
      </c>
      <c r="M11" s="9">
        <v>219.16347124117053</v>
      </c>
    </row>
    <row r="12" spans="2:22" ht="17.25" customHeight="1" x14ac:dyDescent="0.2">
      <c r="B12" s="111" t="s">
        <v>2</v>
      </c>
      <c r="C12" s="9">
        <v>67373.004253968247</v>
      </c>
      <c r="D12" s="9">
        <v>84942.038915094337</v>
      </c>
      <c r="E12" s="9">
        <v>93873.789837398377</v>
      </c>
      <c r="F12" s="9">
        <v>27341.978295454544</v>
      </c>
      <c r="G12" s="9">
        <v>53912.666666666664</v>
      </c>
      <c r="H12" s="9">
        <v>100216.19918367347</v>
      </c>
      <c r="I12" s="9">
        <v>101817.88483516483</v>
      </c>
      <c r="J12" s="9">
        <v>106505.81428571428</v>
      </c>
      <c r="K12" s="9">
        <v>105000</v>
      </c>
      <c r="L12" s="9">
        <v>69152</v>
      </c>
      <c r="M12" s="9">
        <v>256.14230891954975</v>
      </c>
    </row>
    <row r="13" spans="2:22" ht="17.25" customHeight="1" x14ac:dyDescent="0.2">
      <c r="B13" s="111" t="s">
        <v>3</v>
      </c>
      <c r="C13" s="9">
        <v>165226.58136480249</v>
      </c>
      <c r="D13" s="9">
        <v>163195.98269560561</v>
      </c>
      <c r="E13" s="9">
        <v>151713.96948854963</v>
      </c>
      <c r="F13" s="9">
        <v>22015.856666666667</v>
      </c>
      <c r="G13" s="9">
        <v>511877.95874999999</v>
      </c>
      <c r="H13" s="9">
        <v>145621.38573228347</v>
      </c>
      <c r="I13" s="9">
        <v>145943.32148626816</v>
      </c>
      <c r="J13" s="9">
        <v>120413.60214797135</v>
      </c>
      <c r="K13" s="9">
        <v>17915.985000000001</v>
      </c>
      <c r="L13" s="9">
        <v>171583.33333333334</v>
      </c>
      <c r="M13" s="9">
        <v>623.17896727370214</v>
      </c>
    </row>
    <row r="14" spans="2:22" ht="17.25" customHeight="1" x14ac:dyDescent="0.2">
      <c r="B14" s="111" t="s">
        <v>4</v>
      </c>
      <c r="C14" s="9">
        <v>57872.583869047616</v>
      </c>
      <c r="D14" s="9">
        <v>80967.655663716811</v>
      </c>
      <c r="E14" s="9">
        <v>69147.027397260274</v>
      </c>
      <c r="F14" s="9">
        <v>8718.98</v>
      </c>
      <c r="G14" s="9">
        <v>27460</v>
      </c>
      <c r="H14" s="9">
        <v>96674.155624999999</v>
      </c>
      <c r="I14" s="9">
        <v>97415.015238095235</v>
      </c>
      <c r="J14" s="9">
        <v>75648.246666666673</v>
      </c>
      <c r="K14" s="68">
        <v>0</v>
      </c>
      <c r="L14" s="9">
        <v>50000</v>
      </c>
      <c r="M14" s="9">
        <v>260.71869277821628</v>
      </c>
    </row>
    <row r="15" spans="2:22" ht="17.25" customHeight="1" x14ac:dyDescent="0.2">
      <c r="B15" s="111" t="s">
        <v>5</v>
      </c>
      <c r="C15" s="9">
        <v>48485.612433862436</v>
      </c>
      <c r="D15" s="9">
        <v>100150.84745762713</v>
      </c>
      <c r="E15" s="9">
        <v>119056.25</v>
      </c>
      <c r="F15" s="9">
        <v>14582.891826923076</v>
      </c>
      <c r="G15" s="9">
        <v>66856.153846153844</v>
      </c>
      <c r="H15" s="9">
        <v>84023.142564102571</v>
      </c>
      <c r="I15" s="9">
        <v>84240.609729729738</v>
      </c>
      <c r="J15" s="9">
        <v>137501.39555555556</v>
      </c>
      <c r="K15" s="9">
        <v>140000</v>
      </c>
      <c r="L15" s="9">
        <v>20000</v>
      </c>
      <c r="M15" s="9">
        <v>166.5323051758383</v>
      </c>
    </row>
    <row r="16" spans="2:22" ht="17.25" customHeight="1" x14ac:dyDescent="0.2">
      <c r="B16" s="111" t="s">
        <v>6</v>
      </c>
      <c r="C16" s="9">
        <v>54773.23529411765</v>
      </c>
      <c r="D16" s="9">
        <v>87900</v>
      </c>
      <c r="E16" s="9">
        <v>177500</v>
      </c>
      <c r="F16" s="9">
        <v>4469.2307692307695</v>
      </c>
      <c r="G16" s="9">
        <v>46190</v>
      </c>
      <c r="H16" s="9">
        <v>90797.5</v>
      </c>
      <c r="I16" s="9">
        <v>105666.66666666667</v>
      </c>
      <c r="J16" s="68">
        <v>0</v>
      </c>
      <c r="K16" s="68">
        <v>0</v>
      </c>
      <c r="L16" s="9">
        <v>46190</v>
      </c>
      <c r="M16" s="9">
        <v>193.9367088607595</v>
      </c>
    </row>
    <row r="17" spans="2:13" ht="17.25" customHeight="1" x14ac:dyDescent="0.2">
      <c r="B17" s="111" t="s">
        <v>7</v>
      </c>
      <c r="C17" s="9">
        <v>34765.720136612021</v>
      </c>
      <c r="D17" s="9">
        <v>59405.220789473693</v>
      </c>
      <c r="E17" s="9">
        <v>94061.378181818189</v>
      </c>
      <c r="F17" s="9">
        <v>6249.7687951807229</v>
      </c>
      <c r="G17" s="9">
        <v>39980</v>
      </c>
      <c r="H17" s="9">
        <v>87959.423030303034</v>
      </c>
      <c r="I17" s="9">
        <v>89005.365333333335</v>
      </c>
      <c r="J17" s="9">
        <v>84357.142857142855</v>
      </c>
      <c r="K17" s="9">
        <v>68750</v>
      </c>
      <c r="L17" s="9">
        <v>95000</v>
      </c>
      <c r="M17" s="9">
        <v>162.75675893144512</v>
      </c>
    </row>
    <row r="18" spans="2:13" ht="17.25" customHeight="1" x14ac:dyDescent="0.2">
      <c r="B18" s="111" t="s">
        <v>8</v>
      </c>
      <c r="C18" s="9">
        <v>106026.46679220781</v>
      </c>
      <c r="D18" s="9">
        <v>121805.28150769231</v>
      </c>
      <c r="E18" s="9">
        <v>98270.004499999995</v>
      </c>
      <c r="F18" s="9">
        <v>9095.1779047619057</v>
      </c>
      <c r="G18" s="9">
        <v>100796.85133333334</v>
      </c>
      <c r="H18" s="9">
        <v>103870.51087947882</v>
      </c>
      <c r="I18" s="9">
        <v>102850.96863013698</v>
      </c>
      <c r="J18" s="9">
        <v>98767.911535269712</v>
      </c>
      <c r="K18" s="9">
        <v>135352.79999999999</v>
      </c>
      <c r="L18" s="9">
        <v>117900</v>
      </c>
      <c r="M18" s="9">
        <v>478.9001546705091</v>
      </c>
    </row>
    <row r="19" spans="2:13" ht="17.25" customHeight="1" x14ac:dyDescent="0.2">
      <c r="B19" s="111" t="s">
        <v>9</v>
      </c>
      <c r="C19" s="9">
        <v>47664.811904761904</v>
      </c>
      <c r="D19" s="9">
        <v>120020.88023809523</v>
      </c>
      <c r="E19" s="9">
        <v>59033.333333333336</v>
      </c>
      <c r="F19" s="9">
        <v>6107.49</v>
      </c>
      <c r="G19" s="9">
        <v>56314.175555555557</v>
      </c>
      <c r="H19" s="9">
        <v>80080.665833333333</v>
      </c>
      <c r="I19" s="9">
        <v>75247.554444444439</v>
      </c>
      <c r="J19" s="9">
        <v>50000</v>
      </c>
      <c r="K19" s="9">
        <v>173740</v>
      </c>
      <c r="L19" s="9">
        <v>55000</v>
      </c>
      <c r="M19" s="9">
        <v>236.01086809635723</v>
      </c>
    </row>
    <row r="20" spans="2:13" ht="17.25" customHeight="1" x14ac:dyDescent="0.2">
      <c r="B20" s="111" t="s">
        <v>10</v>
      </c>
      <c r="C20" s="9">
        <v>32848.938411214956</v>
      </c>
      <c r="D20" s="9">
        <v>62790.629545454547</v>
      </c>
      <c r="E20" s="9">
        <v>67600</v>
      </c>
      <c r="F20" s="9">
        <v>5558.6222222222232</v>
      </c>
      <c r="G20" s="9">
        <v>50209.234444444446</v>
      </c>
      <c r="H20" s="9">
        <v>61727.272727272728</v>
      </c>
      <c r="I20" s="9">
        <v>77000</v>
      </c>
      <c r="J20" s="9">
        <v>80000</v>
      </c>
      <c r="K20" s="9">
        <v>500</v>
      </c>
      <c r="L20" s="9">
        <v>74000</v>
      </c>
      <c r="M20" s="9">
        <v>169.67579110852262</v>
      </c>
    </row>
    <row r="21" spans="2:13" ht="17.25" customHeight="1" x14ac:dyDescent="0.2">
      <c r="B21" s="111" t="s">
        <v>11</v>
      </c>
      <c r="C21" s="9">
        <v>74844.422903225815</v>
      </c>
      <c r="D21" s="9">
        <v>83604.991538461545</v>
      </c>
      <c r="E21" s="9">
        <v>73315.049622641513</v>
      </c>
      <c r="F21" s="9">
        <v>22266.073333333334</v>
      </c>
      <c r="G21" s="9">
        <v>92500</v>
      </c>
      <c r="H21" s="9">
        <v>79570.177307692313</v>
      </c>
      <c r="I21" s="9">
        <v>80988.766938775516</v>
      </c>
      <c r="J21" s="9">
        <v>71339.158947368429</v>
      </c>
      <c r="K21" s="9">
        <v>56399.880000000005</v>
      </c>
      <c r="L21" s="68">
        <v>0</v>
      </c>
      <c r="M21" s="9">
        <v>563.17030736516529</v>
      </c>
    </row>
    <row r="22" spans="2:13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3" customHeight="1" x14ac:dyDescent="0.2"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2:13" ht="9" customHeight="1" x14ac:dyDescent="0.2"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 ht="13.5" customHeight="1" x14ac:dyDescent="0.2">
      <c r="B25" s="190" t="s">
        <v>210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</row>
    <row r="26" spans="2:13" ht="13.5" customHeight="1" x14ac:dyDescent="0.2">
      <c r="B26" s="203" t="s">
        <v>58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</row>
    <row r="27" spans="2:13" ht="13.5" customHeight="1" x14ac:dyDescent="0.2"/>
  </sheetData>
  <mergeCells count="19">
    <mergeCell ref="B1:M1"/>
    <mergeCell ref="B25:M25"/>
    <mergeCell ref="B3:M3"/>
    <mergeCell ref="H7:H9"/>
    <mergeCell ref="I7:L7"/>
    <mergeCell ref="G8:G9"/>
    <mergeCell ref="I8:J8"/>
    <mergeCell ref="K8:K9"/>
    <mergeCell ref="L8:L9"/>
    <mergeCell ref="B26:M26"/>
    <mergeCell ref="B5:B9"/>
    <mergeCell ref="C7:C9"/>
    <mergeCell ref="D8:E8"/>
    <mergeCell ref="F8:F9"/>
    <mergeCell ref="C5:L5"/>
    <mergeCell ref="M5:M9"/>
    <mergeCell ref="C6:G6"/>
    <mergeCell ref="H6:L6"/>
    <mergeCell ref="D7:G7"/>
  </mergeCells>
  <phoneticPr fontId="23" type="noConversion"/>
  <hyperlinks>
    <hyperlink ref="O4" location="Indice!A1" display="Indice!A1"/>
  </hyperlinks>
  <printOptions horizontalCentered="1"/>
  <pageMargins left="0.47244094488188981" right="0.47244094488188981" top="0.6692913385826772" bottom="0.6692913385826772" header="0.31496062992125984" footer="0.31496062992125984"/>
  <pageSetup paperSize="9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B3" sqref="B3:L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24" customFormat="1" ht="15" customHeight="1" x14ac:dyDescent="0.2">
      <c r="B1" s="173" t="s">
        <v>131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" customFormat="1" ht="15" customHeight="1" x14ac:dyDescent="0.2">
      <c r="B3" s="171" t="s">
        <v>218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2" ht="15" customHeight="1" x14ac:dyDescent="0.2">
      <c r="B4" s="12"/>
      <c r="C4" s="12"/>
      <c r="D4" s="12"/>
      <c r="E4" s="12"/>
      <c r="F4" s="98"/>
      <c r="G4" s="12"/>
      <c r="H4" s="12"/>
      <c r="I4" s="12"/>
      <c r="J4" s="12"/>
      <c r="K4" s="206"/>
      <c r="L4" s="206"/>
      <c r="N4" s="110" t="s">
        <v>86</v>
      </c>
    </row>
    <row r="5" spans="2:22" ht="21" customHeight="1" x14ac:dyDescent="0.2">
      <c r="B5" s="175"/>
      <c r="C5" s="176" t="s">
        <v>12</v>
      </c>
      <c r="D5" s="176"/>
      <c r="E5" s="176" t="s">
        <v>75</v>
      </c>
      <c r="F5" s="176"/>
      <c r="G5" s="176" t="s">
        <v>78</v>
      </c>
      <c r="H5" s="176"/>
      <c r="I5" s="176"/>
      <c r="J5" s="176"/>
      <c r="K5" s="176" t="s">
        <v>77</v>
      </c>
      <c r="L5" s="177"/>
      <c r="M5" s="29"/>
    </row>
    <row r="6" spans="2:22" ht="26.25" customHeight="1" x14ac:dyDescent="0.2">
      <c r="B6" s="175"/>
      <c r="C6" s="176"/>
      <c r="D6" s="176"/>
      <c r="E6" s="176"/>
      <c r="F6" s="176"/>
      <c r="G6" s="176" t="s">
        <v>12</v>
      </c>
      <c r="H6" s="176"/>
      <c r="I6" s="187" t="s">
        <v>76</v>
      </c>
      <c r="J6" s="187"/>
      <c r="K6" s="176"/>
      <c r="L6" s="177"/>
      <c r="M6" s="29"/>
    </row>
    <row r="7" spans="2:22" ht="21" customHeight="1" x14ac:dyDescent="0.2">
      <c r="B7" s="175"/>
      <c r="C7" s="133" t="s">
        <v>70</v>
      </c>
      <c r="D7" s="147" t="s">
        <v>212</v>
      </c>
      <c r="E7" s="133" t="s">
        <v>70</v>
      </c>
      <c r="F7" s="147" t="s">
        <v>212</v>
      </c>
      <c r="G7" s="133" t="s">
        <v>70</v>
      </c>
      <c r="H7" s="147" t="s">
        <v>212</v>
      </c>
      <c r="I7" s="133" t="s">
        <v>70</v>
      </c>
      <c r="J7" s="147" t="s">
        <v>212</v>
      </c>
      <c r="K7" s="133" t="s">
        <v>70</v>
      </c>
      <c r="L7" s="145" t="s">
        <v>212</v>
      </c>
    </row>
    <row r="8" spans="2:22" ht="21" customHeight="1" x14ac:dyDescent="0.2">
      <c r="B8" s="71" t="s">
        <v>153</v>
      </c>
      <c r="C8" s="7">
        <v>4868</v>
      </c>
      <c r="D8" s="7">
        <v>503938.34766000009</v>
      </c>
      <c r="E8" s="7">
        <v>1191</v>
      </c>
      <c r="F8" s="7">
        <v>12828.647909999998</v>
      </c>
      <c r="G8" s="7">
        <v>3528</v>
      </c>
      <c r="H8" s="7">
        <v>467070.18847000005</v>
      </c>
      <c r="I8" s="7">
        <v>2131</v>
      </c>
      <c r="J8" s="7">
        <v>275442.55937999999</v>
      </c>
      <c r="K8" s="7">
        <v>149</v>
      </c>
      <c r="L8" s="7">
        <v>24039.511279999999</v>
      </c>
      <c r="M8" s="16"/>
    </row>
    <row r="9" spans="2:22" ht="16.5" customHeight="1" x14ac:dyDescent="0.2">
      <c r="B9" s="111" t="s">
        <v>1</v>
      </c>
      <c r="C9" s="9">
        <v>720</v>
      </c>
      <c r="D9" s="9">
        <v>26774.635249999999</v>
      </c>
      <c r="E9" s="9">
        <v>467</v>
      </c>
      <c r="F9" s="9">
        <v>4137.6034099999997</v>
      </c>
      <c r="G9" s="9">
        <v>228</v>
      </c>
      <c r="H9" s="9">
        <v>20763.518700000001</v>
      </c>
      <c r="I9" s="9">
        <v>19</v>
      </c>
      <c r="J9" s="9">
        <v>1900</v>
      </c>
      <c r="K9" s="9">
        <v>25</v>
      </c>
      <c r="L9" s="9">
        <v>1873.5131399999998</v>
      </c>
    </row>
    <row r="10" spans="2:22" ht="16.5" customHeight="1" x14ac:dyDescent="0.2">
      <c r="B10" s="111" t="s">
        <v>2</v>
      </c>
      <c r="C10" s="9">
        <v>315</v>
      </c>
      <c r="D10" s="9">
        <v>21222.496340000002</v>
      </c>
      <c r="E10" s="9">
        <v>88</v>
      </c>
      <c r="F10" s="9">
        <v>2406.0940900000001</v>
      </c>
      <c r="G10" s="9">
        <v>212</v>
      </c>
      <c r="H10" s="9">
        <v>18007.71225</v>
      </c>
      <c r="I10" s="9">
        <v>123</v>
      </c>
      <c r="J10" s="9">
        <v>11546.47615</v>
      </c>
      <c r="K10" s="9">
        <v>15</v>
      </c>
      <c r="L10" s="9">
        <v>808.69</v>
      </c>
    </row>
    <row r="11" spans="2:22" ht="16.5" customHeight="1" x14ac:dyDescent="0.2">
      <c r="B11" s="111" t="s">
        <v>3</v>
      </c>
      <c r="C11" s="9">
        <v>1949</v>
      </c>
      <c r="D11" s="9">
        <v>322026.60708000005</v>
      </c>
      <c r="E11" s="9">
        <v>51</v>
      </c>
      <c r="F11" s="9">
        <v>1122.8086899999998</v>
      </c>
      <c r="G11" s="9">
        <v>1866</v>
      </c>
      <c r="H11" s="9">
        <v>304523.70371000003</v>
      </c>
      <c r="I11" s="9">
        <v>1310</v>
      </c>
      <c r="J11" s="9">
        <v>198745.30003000001</v>
      </c>
      <c r="K11" s="9">
        <v>32</v>
      </c>
      <c r="L11" s="9">
        <v>16380.09468</v>
      </c>
    </row>
    <row r="12" spans="2:22" ht="16.5" customHeight="1" x14ac:dyDescent="0.2">
      <c r="B12" s="111" t="s">
        <v>4</v>
      </c>
      <c r="C12" s="9">
        <v>168</v>
      </c>
      <c r="D12" s="9">
        <v>9722.5940900000005</v>
      </c>
      <c r="E12" s="9">
        <v>50</v>
      </c>
      <c r="F12" s="9">
        <v>435.94900000000001</v>
      </c>
      <c r="G12" s="9">
        <v>113</v>
      </c>
      <c r="H12" s="9">
        <v>9149.3450900000007</v>
      </c>
      <c r="I12" s="9">
        <v>73</v>
      </c>
      <c r="J12" s="9">
        <v>5047.7330000000002</v>
      </c>
      <c r="K12" s="9">
        <v>5</v>
      </c>
      <c r="L12" s="9">
        <v>137.30000000000001</v>
      </c>
    </row>
    <row r="13" spans="2:22" ht="16.5" customHeight="1" x14ac:dyDescent="0.2">
      <c r="B13" s="111" t="s">
        <v>5</v>
      </c>
      <c r="C13" s="9">
        <v>189</v>
      </c>
      <c r="D13" s="9">
        <v>9163.7807499999999</v>
      </c>
      <c r="E13" s="9">
        <v>104</v>
      </c>
      <c r="F13" s="9">
        <v>1516.62075</v>
      </c>
      <c r="G13" s="9">
        <v>59</v>
      </c>
      <c r="H13" s="9">
        <v>5908.9</v>
      </c>
      <c r="I13" s="9">
        <v>16</v>
      </c>
      <c r="J13" s="9">
        <v>1904.9</v>
      </c>
      <c r="K13" s="9">
        <v>26</v>
      </c>
      <c r="L13" s="9">
        <v>1738.26</v>
      </c>
    </row>
    <row r="14" spans="2:22" ht="16.5" customHeight="1" x14ac:dyDescent="0.2">
      <c r="B14" s="111" t="s">
        <v>6</v>
      </c>
      <c r="C14" s="9">
        <v>34</v>
      </c>
      <c r="D14" s="9">
        <v>1862.29</v>
      </c>
      <c r="E14" s="9">
        <v>13</v>
      </c>
      <c r="F14" s="9">
        <v>58.1</v>
      </c>
      <c r="G14" s="9">
        <v>20</v>
      </c>
      <c r="H14" s="9">
        <v>1758</v>
      </c>
      <c r="I14" s="9">
        <v>2</v>
      </c>
      <c r="J14" s="9">
        <v>355</v>
      </c>
      <c r="K14" s="9">
        <v>1</v>
      </c>
      <c r="L14" s="9">
        <v>46.19</v>
      </c>
    </row>
    <row r="15" spans="2:22" ht="16.5" customHeight="1" x14ac:dyDescent="0.2">
      <c r="B15" s="111" t="s">
        <v>7</v>
      </c>
      <c r="C15" s="9">
        <v>366</v>
      </c>
      <c r="D15" s="9">
        <v>12724.253570000001</v>
      </c>
      <c r="E15" s="9">
        <v>166</v>
      </c>
      <c r="F15" s="9">
        <v>1037.46162</v>
      </c>
      <c r="G15" s="9">
        <v>190</v>
      </c>
      <c r="H15" s="9">
        <v>11286.991950000001</v>
      </c>
      <c r="I15" s="9">
        <v>22</v>
      </c>
      <c r="J15" s="9">
        <v>2069.35032</v>
      </c>
      <c r="K15" s="9">
        <v>10</v>
      </c>
      <c r="L15" s="9">
        <v>399.8</v>
      </c>
    </row>
    <row r="16" spans="2:22" ht="16.5" customHeight="1" x14ac:dyDescent="0.2">
      <c r="B16" s="111" t="s">
        <v>8</v>
      </c>
      <c r="C16" s="9">
        <v>770</v>
      </c>
      <c r="D16" s="9">
        <v>81640.379430000001</v>
      </c>
      <c r="E16" s="9">
        <v>105</v>
      </c>
      <c r="F16" s="9">
        <v>954.99368000000004</v>
      </c>
      <c r="G16" s="9">
        <v>650</v>
      </c>
      <c r="H16" s="9">
        <v>79173.432979999998</v>
      </c>
      <c r="I16" s="9">
        <v>500</v>
      </c>
      <c r="J16" s="9">
        <v>49135.002249999998</v>
      </c>
      <c r="K16" s="9">
        <v>15</v>
      </c>
      <c r="L16" s="9">
        <v>1511.9527700000001</v>
      </c>
    </row>
    <row r="17" spans="2:12" ht="16.5" customHeight="1" x14ac:dyDescent="0.2">
      <c r="B17" s="111" t="s">
        <v>9</v>
      </c>
      <c r="C17" s="9">
        <v>126</v>
      </c>
      <c r="D17" s="9">
        <v>6005.7663000000002</v>
      </c>
      <c r="E17" s="9">
        <v>75</v>
      </c>
      <c r="F17" s="9">
        <v>458.06175000000002</v>
      </c>
      <c r="G17" s="9">
        <v>42</v>
      </c>
      <c r="H17" s="9">
        <v>5040.8769699999993</v>
      </c>
      <c r="I17" s="9">
        <v>3</v>
      </c>
      <c r="J17" s="9">
        <v>177.1</v>
      </c>
      <c r="K17" s="9">
        <v>9</v>
      </c>
      <c r="L17" s="9">
        <v>506.82758000000001</v>
      </c>
    </row>
    <row r="18" spans="2:12" ht="16.5" customHeight="1" x14ac:dyDescent="0.2">
      <c r="B18" s="111" t="s">
        <v>10</v>
      </c>
      <c r="C18" s="9">
        <v>107</v>
      </c>
      <c r="D18" s="9">
        <v>3514.8364100000003</v>
      </c>
      <c r="E18" s="9">
        <v>54</v>
      </c>
      <c r="F18" s="9">
        <v>300.16560000000004</v>
      </c>
      <c r="G18" s="9">
        <v>44</v>
      </c>
      <c r="H18" s="9">
        <v>2762.7877000000003</v>
      </c>
      <c r="I18" s="9">
        <v>10</v>
      </c>
      <c r="J18" s="9">
        <v>676</v>
      </c>
      <c r="K18" s="9">
        <v>9</v>
      </c>
      <c r="L18" s="9">
        <v>451.88310999999999</v>
      </c>
    </row>
    <row r="19" spans="2:12" ht="16.5" customHeight="1" x14ac:dyDescent="0.2">
      <c r="B19" s="111" t="s">
        <v>11</v>
      </c>
      <c r="C19" s="9">
        <v>124</v>
      </c>
      <c r="D19" s="9">
        <v>9280.7084400000022</v>
      </c>
      <c r="E19" s="9">
        <v>18</v>
      </c>
      <c r="F19" s="9">
        <v>400.78932000000003</v>
      </c>
      <c r="G19" s="9">
        <v>104</v>
      </c>
      <c r="H19" s="9">
        <v>8694.9191200000005</v>
      </c>
      <c r="I19" s="9">
        <v>53</v>
      </c>
      <c r="J19" s="9">
        <v>3885.6976299999997</v>
      </c>
      <c r="K19" s="9">
        <v>2</v>
      </c>
      <c r="L19" s="9">
        <v>185</v>
      </c>
    </row>
    <row r="20" spans="2:12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190" t="s">
        <v>213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2:12" ht="13.5" customHeight="1" x14ac:dyDescent="0.2">
      <c r="B24" s="204" t="s">
        <v>214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05"/>
    </row>
    <row r="25" spans="2:12" ht="13.5" customHeight="1" x14ac:dyDescent="0.2">
      <c r="B25" s="14" t="s">
        <v>58</v>
      </c>
    </row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3" sqref="B3:L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24" customFormat="1" ht="15" customHeight="1" x14ac:dyDescent="0.2">
      <c r="B1" s="173" t="s">
        <v>131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s="1" customFormat="1" ht="15" customHeight="1" x14ac:dyDescent="0.2">
      <c r="B3" s="171" t="s">
        <v>219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2" ht="15" customHeight="1" x14ac:dyDescent="0.2">
      <c r="B4" s="12"/>
      <c r="C4" s="12"/>
      <c r="D4" s="12"/>
      <c r="E4" s="12"/>
      <c r="F4" s="98"/>
      <c r="G4" s="12"/>
      <c r="H4" s="12"/>
      <c r="I4" s="12"/>
      <c r="J4" s="12"/>
      <c r="K4" s="206"/>
      <c r="L4" s="206"/>
      <c r="N4" s="110" t="s">
        <v>86</v>
      </c>
    </row>
    <row r="5" spans="2:22" ht="21" customHeight="1" x14ac:dyDescent="0.2">
      <c r="B5" s="175"/>
      <c r="C5" s="176" t="s">
        <v>12</v>
      </c>
      <c r="D5" s="176"/>
      <c r="E5" s="176" t="s">
        <v>75</v>
      </c>
      <c r="F5" s="176"/>
      <c r="G5" s="176" t="s">
        <v>78</v>
      </c>
      <c r="H5" s="176"/>
      <c r="I5" s="176"/>
      <c r="J5" s="176"/>
      <c r="K5" s="176" t="s">
        <v>77</v>
      </c>
      <c r="L5" s="177"/>
      <c r="M5" s="29"/>
    </row>
    <row r="6" spans="2:22" ht="23.25" customHeight="1" x14ac:dyDescent="0.2">
      <c r="B6" s="175"/>
      <c r="C6" s="176"/>
      <c r="D6" s="176"/>
      <c r="E6" s="176"/>
      <c r="F6" s="176"/>
      <c r="G6" s="176" t="s">
        <v>12</v>
      </c>
      <c r="H6" s="176"/>
      <c r="I6" s="187" t="s">
        <v>76</v>
      </c>
      <c r="J6" s="187"/>
      <c r="K6" s="176"/>
      <c r="L6" s="177"/>
      <c r="M6" s="29"/>
    </row>
    <row r="7" spans="2:22" ht="21" customHeight="1" x14ac:dyDescent="0.2">
      <c r="B7" s="175"/>
      <c r="C7" s="133" t="s">
        <v>70</v>
      </c>
      <c r="D7" s="147" t="s">
        <v>212</v>
      </c>
      <c r="E7" s="133" t="s">
        <v>70</v>
      </c>
      <c r="F7" s="147" t="s">
        <v>212</v>
      </c>
      <c r="G7" s="133" t="s">
        <v>70</v>
      </c>
      <c r="H7" s="147" t="s">
        <v>212</v>
      </c>
      <c r="I7" s="133" t="s">
        <v>70</v>
      </c>
      <c r="J7" s="147" t="s">
        <v>212</v>
      </c>
      <c r="K7" s="133" t="s">
        <v>70</v>
      </c>
      <c r="L7" s="145" t="s">
        <v>212</v>
      </c>
    </row>
    <row r="8" spans="2:22" ht="21" customHeight="1" x14ac:dyDescent="0.2">
      <c r="B8" s="71" t="s">
        <v>153</v>
      </c>
      <c r="C8" s="7">
        <v>1299</v>
      </c>
      <c r="D8" s="7">
        <v>157429.88498999999</v>
      </c>
      <c r="E8" s="7">
        <v>26</v>
      </c>
      <c r="F8" s="7">
        <v>2646.8675800000001</v>
      </c>
      <c r="G8" s="7">
        <v>1234</v>
      </c>
      <c r="H8" s="7">
        <v>150338.06740999999</v>
      </c>
      <c r="I8" s="7">
        <v>794</v>
      </c>
      <c r="J8" s="7">
        <v>86839.3603</v>
      </c>
      <c r="K8" s="7">
        <v>39</v>
      </c>
      <c r="L8" s="7">
        <v>4444.95</v>
      </c>
      <c r="M8" s="16"/>
    </row>
    <row r="9" spans="2:22" ht="16.5" customHeight="1" x14ac:dyDescent="0.2">
      <c r="B9" s="111" t="s">
        <v>1</v>
      </c>
      <c r="C9" s="9">
        <v>44</v>
      </c>
      <c r="D9" s="9">
        <v>4743.3540000000003</v>
      </c>
      <c r="E9" s="9">
        <v>6</v>
      </c>
      <c r="F9" s="9">
        <v>1067</v>
      </c>
      <c r="G9" s="9">
        <v>37</v>
      </c>
      <c r="H9" s="9">
        <v>3506.3539999999998</v>
      </c>
      <c r="I9" s="9">
        <v>7</v>
      </c>
      <c r="J9" s="9">
        <v>758.82</v>
      </c>
      <c r="K9" s="9">
        <v>1</v>
      </c>
      <c r="L9" s="9">
        <v>170</v>
      </c>
    </row>
    <row r="10" spans="2:22" ht="16.5" customHeight="1" x14ac:dyDescent="0.2">
      <c r="B10" s="111" t="s">
        <v>2</v>
      </c>
      <c r="C10" s="9">
        <v>98</v>
      </c>
      <c r="D10" s="9">
        <v>9821.1875199999995</v>
      </c>
      <c r="E10" s="9">
        <v>2</v>
      </c>
      <c r="F10" s="9">
        <v>210</v>
      </c>
      <c r="G10" s="9">
        <v>91</v>
      </c>
      <c r="H10" s="9">
        <v>9265.4275199999993</v>
      </c>
      <c r="I10" s="9">
        <v>56</v>
      </c>
      <c r="J10" s="9">
        <v>5964.3255999999992</v>
      </c>
      <c r="K10" s="9">
        <v>5</v>
      </c>
      <c r="L10" s="9">
        <v>345.76</v>
      </c>
    </row>
    <row r="11" spans="2:22" ht="16.5" customHeight="1" x14ac:dyDescent="0.2">
      <c r="B11" s="111" t="s">
        <v>3</v>
      </c>
      <c r="C11" s="9">
        <v>635</v>
      </c>
      <c r="D11" s="9">
        <v>92469.579939999996</v>
      </c>
      <c r="E11" s="9">
        <v>4</v>
      </c>
      <c r="F11" s="9">
        <v>71.663939999999997</v>
      </c>
      <c r="G11" s="9">
        <v>619</v>
      </c>
      <c r="H11" s="9">
        <v>90338.915999999997</v>
      </c>
      <c r="I11" s="9">
        <v>419</v>
      </c>
      <c r="J11" s="9">
        <v>50453.299299999999</v>
      </c>
      <c r="K11" s="9">
        <v>12</v>
      </c>
      <c r="L11" s="9">
        <v>2059</v>
      </c>
    </row>
    <row r="12" spans="2:22" ht="16.5" customHeight="1" x14ac:dyDescent="0.2">
      <c r="B12" s="111" t="s">
        <v>4</v>
      </c>
      <c r="C12" s="9">
        <v>64</v>
      </c>
      <c r="D12" s="9">
        <v>6187.1459599999998</v>
      </c>
      <c r="E12" s="9">
        <v>0</v>
      </c>
      <c r="F12" s="9">
        <v>0</v>
      </c>
      <c r="G12" s="9">
        <v>63</v>
      </c>
      <c r="H12" s="9">
        <v>6137.1459599999998</v>
      </c>
      <c r="I12" s="9">
        <v>33</v>
      </c>
      <c r="J12" s="9">
        <v>2496.3921399999999</v>
      </c>
      <c r="K12" s="9">
        <v>1</v>
      </c>
      <c r="L12" s="9">
        <v>50</v>
      </c>
    </row>
    <row r="13" spans="2:22" ht="16.5" customHeight="1" x14ac:dyDescent="0.2">
      <c r="B13" s="111" t="s">
        <v>5</v>
      </c>
      <c r="C13" s="9">
        <v>39</v>
      </c>
      <c r="D13" s="9">
        <v>3276.90256</v>
      </c>
      <c r="E13" s="9">
        <v>1</v>
      </c>
      <c r="F13" s="9">
        <v>140</v>
      </c>
      <c r="G13" s="9">
        <v>37</v>
      </c>
      <c r="H13" s="9">
        <v>3116.90256</v>
      </c>
      <c r="I13" s="9">
        <v>9</v>
      </c>
      <c r="J13" s="9">
        <v>1237.5125600000001</v>
      </c>
      <c r="K13" s="9">
        <v>1</v>
      </c>
      <c r="L13" s="9">
        <v>20</v>
      </c>
    </row>
    <row r="14" spans="2:22" ht="16.5" customHeight="1" x14ac:dyDescent="0.2">
      <c r="B14" s="111" t="s">
        <v>6</v>
      </c>
      <c r="C14" s="9">
        <v>4</v>
      </c>
      <c r="D14" s="9">
        <v>363.19</v>
      </c>
      <c r="E14" s="9">
        <v>0</v>
      </c>
      <c r="F14" s="9">
        <v>0</v>
      </c>
      <c r="G14" s="9">
        <v>3</v>
      </c>
      <c r="H14" s="9">
        <v>317</v>
      </c>
      <c r="I14" s="9">
        <v>0</v>
      </c>
      <c r="J14" s="9">
        <v>0</v>
      </c>
      <c r="K14" s="9">
        <v>1</v>
      </c>
      <c r="L14" s="9">
        <v>46.19</v>
      </c>
    </row>
    <row r="15" spans="2:22" ht="16.5" customHeight="1" x14ac:dyDescent="0.2">
      <c r="B15" s="111" t="s">
        <v>7</v>
      </c>
      <c r="C15" s="9">
        <v>33</v>
      </c>
      <c r="D15" s="9">
        <v>2902.6609600000002</v>
      </c>
      <c r="E15" s="9">
        <v>2</v>
      </c>
      <c r="F15" s="9">
        <v>137.5</v>
      </c>
      <c r="G15" s="9">
        <v>30</v>
      </c>
      <c r="H15" s="9">
        <v>2670.1609600000002</v>
      </c>
      <c r="I15" s="9">
        <v>7</v>
      </c>
      <c r="J15" s="9">
        <v>590.5</v>
      </c>
      <c r="K15" s="9">
        <v>1</v>
      </c>
      <c r="L15" s="9">
        <v>95</v>
      </c>
    </row>
    <row r="16" spans="2:22" ht="16.5" customHeight="1" x14ac:dyDescent="0.2">
      <c r="B16" s="111" t="s">
        <v>8</v>
      </c>
      <c r="C16" s="9">
        <v>307</v>
      </c>
      <c r="D16" s="9">
        <v>31888.24684</v>
      </c>
      <c r="E16" s="9">
        <v>5</v>
      </c>
      <c r="F16" s="9">
        <v>676.76400000000001</v>
      </c>
      <c r="G16" s="9">
        <v>292</v>
      </c>
      <c r="H16" s="9">
        <v>30032.482840000001</v>
      </c>
      <c r="I16" s="9">
        <v>241</v>
      </c>
      <c r="J16" s="9">
        <v>23803.06668</v>
      </c>
      <c r="K16" s="9">
        <v>10</v>
      </c>
      <c r="L16" s="9">
        <v>1179</v>
      </c>
    </row>
    <row r="17" spans="2:12" ht="16.5" customHeight="1" x14ac:dyDescent="0.2">
      <c r="B17" s="111" t="s">
        <v>9</v>
      </c>
      <c r="C17" s="9">
        <v>12</v>
      </c>
      <c r="D17" s="9">
        <v>960.96798999999999</v>
      </c>
      <c r="E17" s="9">
        <v>1</v>
      </c>
      <c r="F17" s="164">
        <v>173.74</v>
      </c>
      <c r="G17" s="9">
        <v>9</v>
      </c>
      <c r="H17" s="9">
        <v>677.22798999999998</v>
      </c>
      <c r="I17" s="9">
        <v>2</v>
      </c>
      <c r="J17" s="9">
        <v>100</v>
      </c>
      <c r="K17" s="9">
        <v>2</v>
      </c>
      <c r="L17" s="9">
        <v>110</v>
      </c>
    </row>
    <row r="18" spans="2:12" ht="16.5" customHeight="1" x14ac:dyDescent="0.2">
      <c r="B18" s="111" t="s">
        <v>10</v>
      </c>
      <c r="C18" s="9">
        <v>11</v>
      </c>
      <c r="D18" s="9">
        <v>679</v>
      </c>
      <c r="E18" s="9">
        <v>2</v>
      </c>
      <c r="F18" s="9">
        <v>1</v>
      </c>
      <c r="G18" s="9">
        <v>4</v>
      </c>
      <c r="H18" s="9">
        <v>308</v>
      </c>
      <c r="I18" s="9">
        <v>1</v>
      </c>
      <c r="J18" s="9">
        <v>80</v>
      </c>
      <c r="K18" s="9">
        <v>5</v>
      </c>
      <c r="L18" s="9">
        <v>370</v>
      </c>
    </row>
    <row r="19" spans="2:12" ht="16.5" customHeight="1" x14ac:dyDescent="0.2">
      <c r="B19" s="111" t="s">
        <v>11</v>
      </c>
      <c r="C19" s="9">
        <v>52</v>
      </c>
      <c r="D19" s="9">
        <v>4137.6492200000002</v>
      </c>
      <c r="E19" s="9">
        <v>3</v>
      </c>
      <c r="F19" s="9">
        <v>169.19964000000002</v>
      </c>
      <c r="G19" s="9">
        <v>49</v>
      </c>
      <c r="H19" s="9">
        <v>3968.44958</v>
      </c>
      <c r="I19" s="9">
        <v>19</v>
      </c>
      <c r="J19" s="9">
        <v>1355.4440199999999</v>
      </c>
      <c r="K19" s="9">
        <v>0</v>
      </c>
      <c r="L19" s="9">
        <v>0</v>
      </c>
    </row>
    <row r="20" spans="2:12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190" t="s">
        <v>215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2:12" ht="13.5" customHeight="1" x14ac:dyDescent="0.2">
      <c r="B24" s="204" t="s">
        <v>216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05"/>
    </row>
    <row r="25" spans="2:12" ht="13.5" customHeight="1" x14ac:dyDescent="0.2">
      <c r="B25" s="14" t="s">
        <v>58</v>
      </c>
    </row>
    <row r="26" spans="2:12" ht="13.5" customHeight="1" x14ac:dyDescent="0.2"/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B3" sqref="B3:H3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3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4" customFormat="1" ht="15" customHeight="1" x14ac:dyDescent="0.2">
      <c r="B1" s="173" t="s">
        <v>131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ht="25.5" customHeight="1" x14ac:dyDescent="0.2">
      <c r="B3" s="171" t="s">
        <v>220</v>
      </c>
      <c r="C3" s="171"/>
      <c r="D3" s="171"/>
      <c r="E3" s="171"/>
      <c r="F3" s="171"/>
      <c r="G3" s="171"/>
      <c r="H3" s="171"/>
    </row>
    <row r="4" spans="2:22" ht="15" customHeight="1" x14ac:dyDescent="0.2">
      <c r="B4" s="12"/>
      <c r="C4" s="12"/>
      <c r="D4" s="12"/>
      <c r="E4" s="12"/>
      <c r="F4" s="12"/>
      <c r="G4" s="12"/>
      <c r="H4" s="98" t="s">
        <v>99</v>
      </c>
      <c r="J4" s="110" t="s">
        <v>86</v>
      </c>
    </row>
    <row r="5" spans="2:22" ht="21" customHeight="1" x14ac:dyDescent="0.2">
      <c r="B5" s="175"/>
      <c r="C5" s="176" t="s">
        <v>84</v>
      </c>
      <c r="D5" s="176"/>
      <c r="E5" s="176"/>
      <c r="F5" s="176" t="s">
        <v>85</v>
      </c>
      <c r="G5" s="176"/>
      <c r="H5" s="177"/>
    </row>
    <row r="6" spans="2:22" ht="21" customHeight="1" x14ac:dyDescent="0.2">
      <c r="B6" s="175"/>
      <c r="C6" s="168">
        <v>2015</v>
      </c>
      <c r="D6" s="133">
        <v>2016</v>
      </c>
      <c r="E6" s="133">
        <v>2017</v>
      </c>
      <c r="F6" s="168">
        <v>2015</v>
      </c>
      <c r="G6" s="163">
        <v>2016</v>
      </c>
      <c r="H6" s="169">
        <v>2017</v>
      </c>
    </row>
    <row r="7" spans="2:22" ht="21" customHeight="1" x14ac:dyDescent="0.2">
      <c r="B7" s="71" t="s">
        <v>153</v>
      </c>
      <c r="C7" s="130">
        <v>46004.01296</v>
      </c>
      <c r="D7" s="130">
        <v>9819.1286700000001</v>
      </c>
      <c r="E7" s="7">
        <v>9275.580179999999</v>
      </c>
      <c r="F7" s="130">
        <v>103092.29300000001</v>
      </c>
      <c r="G7" s="130">
        <v>84914.742270000002</v>
      </c>
      <c r="H7" s="130">
        <v>125175.00620000002</v>
      </c>
    </row>
    <row r="8" spans="2:22" ht="16.5" customHeight="1" x14ac:dyDescent="0.2">
      <c r="B8" s="111" t="s">
        <v>1</v>
      </c>
      <c r="C8" s="9">
        <v>300</v>
      </c>
      <c r="D8" s="9">
        <v>40.6</v>
      </c>
      <c r="E8" s="9">
        <v>170</v>
      </c>
      <c r="F8" s="9">
        <v>2021.175</v>
      </c>
      <c r="G8" s="9">
        <v>2790.0250000000001</v>
      </c>
      <c r="H8" s="9">
        <v>3673.5010000000002</v>
      </c>
    </row>
    <row r="9" spans="2:22" ht="16.5" customHeight="1" x14ac:dyDescent="0.2">
      <c r="B9" s="111" t="s">
        <v>2</v>
      </c>
      <c r="C9" s="9">
        <v>726.93</v>
      </c>
      <c r="D9" s="9">
        <v>68.5</v>
      </c>
      <c r="E9" s="9">
        <v>411.5</v>
      </c>
      <c r="F9" s="9">
        <v>4977.5300700000007</v>
      </c>
      <c r="G9" s="9">
        <v>4737.2404100000003</v>
      </c>
      <c r="H9" s="9">
        <v>8829.6487300000008</v>
      </c>
    </row>
    <row r="10" spans="2:22" ht="16.5" customHeight="1" x14ac:dyDescent="0.2">
      <c r="B10" s="111" t="s">
        <v>3</v>
      </c>
      <c r="C10" s="9">
        <v>44154.952960000002</v>
      </c>
      <c r="D10" s="9">
        <v>6253.2786699999997</v>
      </c>
      <c r="E10" s="9">
        <v>7494.2801799999997</v>
      </c>
      <c r="F10" s="9">
        <v>79831.24583</v>
      </c>
      <c r="G10" s="9">
        <v>53998.54797</v>
      </c>
      <c r="H10" s="9">
        <v>75744.995970000004</v>
      </c>
    </row>
    <row r="11" spans="2:22" ht="16.5" customHeight="1" x14ac:dyDescent="0.2">
      <c r="B11" s="111" t="s">
        <v>4</v>
      </c>
      <c r="C11" s="9">
        <v>252.87</v>
      </c>
      <c r="D11" s="9">
        <v>195</v>
      </c>
      <c r="E11" s="9">
        <v>455.3</v>
      </c>
      <c r="F11" s="9">
        <v>1829.8679999999999</v>
      </c>
      <c r="G11" s="9">
        <v>3504.4724900000001</v>
      </c>
      <c r="H11" s="9">
        <v>5345.2893400000003</v>
      </c>
    </row>
    <row r="12" spans="2:22" ht="16.5" customHeight="1" x14ac:dyDescent="0.2">
      <c r="B12" s="111" t="s">
        <v>5</v>
      </c>
      <c r="C12" s="9">
        <v>0</v>
      </c>
      <c r="D12" s="9">
        <v>220</v>
      </c>
      <c r="E12" s="9">
        <v>127.5</v>
      </c>
      <c r="F12" s="9">
        <v>471</v>
      </c>
      <c r="G12" s="9">
        <v>1495.75116</v>
      </c>
      <c r="H12" s="9">
        <v>1985.35</v>
      </c>
    </row>
    <row r="13" spans="2:22" ht="16.5" customHeight="1" x14ac:dyDescent="0.2">
      <c r="B13" s="111" t="s">
        <v>6</v>
      </c>
      <c r="C13" s="9">
        <v>0</v>
      </c>
      <c r="D13" s="9">
        <v>0</v>
      </c>
      <c r="E13" s="9">
        <v>0</v>
      </c>
      <c r="F13" s="9">
        <v>425.5</v>
      </c>
      <c r="G13" s="9">
        <v>135</v>
      </c>
      <c r="H13" s="9">
        <v>459.63</v>
      </c>
    </row>
    <row r="14" spans="2:22" ht="16.5" customHeight="1" x14ac:dyDescent="0.2">
      <c r="B14" s="111" t="s">
        <v>7</v>
      </c>
      <c r="C14" s="9">
        <v>290</v>
      </c>
      <c r="D14" s="9">
        <v>60</v>
      </c>
      <c r="E14" s="9">
        <v>0</v>
      </c>
      <c r="F14" s="9">
        <v>1326.1559999999999</v>
      </c>
      <c r="G14" s="9">
        <v>884.42</v>
      </c>
      <c r="H14" s="9">
        <v>2142.241</v>
      </c>
    </row>
    <row r="15" spans="2:22" ht="16.5" customHeight="1" x14ac:dyDescent="0.2">
      <c r="B15" s="111" t="s">
        <v>8</v>
      </c>
      <c r="C15" s="9">
        <v>279.26</v>
      </c>
      <c r="D15" s="9">
        <v>2831.75</v>
      </c>
      <c r="E15" s="9">
        <v>327</v>
      </c>
      <c r="F15" s="9">
        <v>8778.7408200000009</v>
      </c>
      <c r="G15" s="9">
        <v>15099.275890000001</v>
      </c>
      <c r="H15" s="9">
        <v>21471.30817</v>
      </c>
    </row>
    <row r="16" spans="2:22" ht="16.5" customHeight="1" x14ac:dyDescent="0.2">
      <c r="B16" s="111" t="s">
        <v>9</v>
      </c>
      <c r="C16" s="9">
        <v>0</v>
      </c>
      <c r="D16" s="9">
        <v>0</v>
      </c>
      <c r="E16" s="9">
        <v>140</v>
      </c>
      <c r="F16" s="9">
        <v>1397.80728</v>
      </c>
      <c r="G16" s="9">
        <v>485.10199999999998</v>
      </c>
      <c r="H16" s="9">
        <v>1606.76199</v>
      </c>
    </row>
    <row r="17" spans="2:11" ht="16.5" customHeight="1" x14ac:dyDescent="0.2">
      <c r="B17" s="111" t="s">
        <v>10</v>
      </c>
      <c r="C17" s="9">
        <v>0</v>
      </c>
      <c r="D17" s="9">
        <v>150</v>
      </c>
      <c r="E17" s="9">
        <v>80</v>
      </c>
      <c r="F17" s="9">
        <v>539.1</v>
      </c>
      <c r="G17" s="9">
        <v>798.22434999999996</v>
      </c>
      <c r="H17" s="9">
        <v>979</v>
      </c>
    </row>
    <row r="18" spans="2:11" ht="16.5" customHeight="1" x14ac:dyDescent="0.2">
      <c r="B18" s="111" t="s">
        <v>11</v>
      </c>
      <c r="C18" s="9">
        <v>0</v>
      </c>
      <c r="D18" s="9">
        <v>0</v>
      </c>
      <c r="E18" s="9">
        <v>70</v>
      </c>
      <c r="F18" s="9">
        <v>1494.17</v>
      </c>
      <c r="G18" s="9">
        <v>986.68299999999999</v>
      </c>
      <c r="H18" s="9">
        <v>2937.28</v>
      </c>
    </row>
    <row r="19" spans="2:11" ht="9" customHeight="1" x14ac:dyDescent="0.2">
      <c r="B19" s="12"/>
      <c r="C19" s="9"/>
      <c r="D19" s="9"/>
      <c r="E19" s="9"/>
      <c r="F19" s="9"/>
      <c r="G19" s="9"/>
      <c r="H19" s="9"/>
    </row>
    <row r="20" spans="2:11" ht="3" customHeight="1" x14ac:dyDescent="0.2">
      <c r="B20" s="135"/>
      <c r="C20" s="136"/>
      <c r="D20" s="136"/>
      <c r="E20" s="136"/>
      <c r="F20" s="136"/>
      <c r="G20" s="136"/>
      <c r="H20" s="136"/>
    </row>
    <row r="21" spans="2:11" ht="9" customHeight="1" x14ac:dyDescent="0.2">
      <c r="B21" s="12"/>
      <c r="C21" s="9"/>
      <c r="D21" s="9"/>
      <c r="E21" s="9"/>
      <c r="F21" s="9"/>
      <c r="G21" s="9"/>
      <c r="H21" s="9"/>
    </row>
    <row r="22" spans="2:11" ht="13.5" customHeight="1" x14ac:dyDescent="0.2">
      <c r="B22" s="190" t="s">
        <v>213</v>
      </c>
      <c r="C22" s="190"/>
      <c r="D22" s="190"/>
      <c r="E22" s="190"/>
      <c r="F22" s="190"/>
      <c r="G22" s="190"/>
      <c r="H22" s="190"/>
      <c r="K22" s="15"/>
    </row>
    <row r="23" spans="2:11" ht="13.5" customHeight="1" x14ac:dyDescent="0.2">
      <c r="B23" s="207" t="s">
        <v>217</v>
      </c>
      <c r="C23" s="208"/>
      <c r="D23" s="208"/>
      <c r="E23" s="208"/>
      <c r="F23" s="208"/>
      <c r="G23" s="208"/>
      <c r="H23" s="208"/>
    </row>
    <row r="24" spans="2:11" ht="13.5" customHeight="1" x14ac:dyDescent="0.2">
      <c r="B24" s="14" t="s">
        <v>58</v>
      </c>
    </row>
    <row r="25" spans="2:11" ht="13.5" customHeight="1" x14ac:dyDescent="0.2"/>
  </sheetData>
  <mergeCells count="7">
    <mergeCell ref="B1:H1"/>
    <mergeCell ref="B22:H22"/>
    <mergeCell ref="B23:H23"/>
    <mergeCell ref="B3:H3"/>
    <mergeCell ref="B5:B6"/>
    <mergeCell ref="C5:E5"/>
    <mergeCell ref="F5:H5"/>
  </mergeCells>
  <phoneticPr fontId="23" type="noConversion"/>
  <hyperlinks>
    <hyperlink ref="J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16384" width="9.140625" style="14"/>
  </cols>
  <sheetData>
    <row r="1" spans="2:22" s="124" customFormat="1" ht="15" customHeight="1" x14ac:dyDescent="0.2">
      <c r="B1" s="173" t="s">
        <v>132</v>
      </c>
      <c r="C1" s="173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ht="15" customHeight="1" x14ac:dyDescent="0.2">
      <c r="B3" s="171" t="s">
        <v>228</v>
      </c>
      <c r="C3" s="171"/>
    </row>
    <row r="4" spans="2:22" ht="15" customHeight="1" x14ac:dyDescent="0.2">
      <c r="B4" s="44"/>
      <c r="C4" s="34" t="s">
        <v>98</v>
      </c>
      <c r="E4" s="110" t="s">
        <v>86</v>
      </c>
    </row>
    <row r="5" spans="2:22" s="16" customFormat="1" ht="27" customHeight="1" x14ac:dyDescent="0.2">
      <c r="B5" s="158"/>
      <c r="C5" s="145">
        <v>2016</v>
      </c>
    </row>
    <row r="6" spans="2:22" s="16" customFormat="1" ht="16.5" customHeight="1" x14ac:dyDescent="0.2">
      <c r="B6" s="71" t="s">
        <v>0</v>
      </c>
      <c r="C6" s="93">
        <v>68103906.459999993</v>
      </c>
      <c r="D6" s="160"/>
      <c r="E6" s="127"/>
      <c r="F6" s="66"/>
      <c r="G6" s="66"/>
      <c r="H6" s="66"/>
      <c r="I6" s="66"/>
      <c r="J6" s="66"/>
      <c r="K6" s="66"/>
    </row>
    <row r="7" spans="2:22" s="16" customFormat="1" ht="16.5" customHeight="1" x14ac:dyDescent="0.2">
      <c r="B7" s="73" t="s">
        <v>100</v>
      </c>
      <c r="C7" s="93">
        <v>15842367.470000001</v>
      </c>
      <c r="D7" s="160"/>
      <c r="E7" s="127"/>
      <c r="F7" s="66"/>
      <c r="G7" s="66"/>
      <c r="H7" s="66"/>
      <c r="I7" s="66"/>
      <c r="J7" s="66"/>
      <c r="K7" s="66"/>
    </row>
    <row r="8" spans="2:22" s="16" customFormat="1" ht="16.5" customHeight="1" x14ac:dyDescent="0.2">
      <c r="B8" s="74" t="s">
        <v>101</v>
      </c>
      <c r="C8" s="94">
        <v>3772316.99</v>
      </c>
      <c r="D8" s="160"/>
      <c r="E8" s="127"/>
      <c r="F8" s="66"/>
      <c r="G8" s="67"/>
      <c r="H8" s="67"/>
      <c r="I8" s="67"/>
      <c r="J8" s="67"/>
      <c r="K8" s="67"/>
    </row>
    <row r="9" spans="2:22" s="16" customFormat="1" ht="16.5" customHeight="1" x14ac:dyDescent="0.2">
      <c r="B9" s="74" t="s">
        <v>102</v>
      </c>
      <c r="C9" s="94">
        <v>7988947.8300000001</v>
      </c>
      <c r="D9" s="160"/>
      <c r="E9" s="127"/>
      <c r="F9" s="66"/>
      <c r="G9" s="67"/>
      <c r="H9" s="67"/>
      <c r="I9" s="67"/>
      <c r="J9" s="67"/>
      <c r="K9" s="67"/>
    </row>
    <row r="10" spans="2:22" s="16" customFormat="1" ht="16.5" customHeight="1" x14ac:dyDescent="0.2">
      <c r="B10" s="74" t="s">
        <v>103</v>
      </c>
      <c r="C10" s="94">
        <v>4081102.65</v>
      </c>
      <c r="D10" s="160"/>
      <c r="E10" s="127"/>
      <c r="F10" s="66"/>
      <c r="G10" s="67"/>
      <c r="H10" s="67"/>
      <c r="I10" s="67"/>
      <c r="J10" s="67"/>
      <c r="K10" s="67"/>
    </row>
    <row r="11" spans="2:22" s="16" customFormat="1" ht="16.5" customHeight="1" x14ac:dyDescent="0.2">
      <c r="B11" s="73" t="s">
        <v>104</v>
      </c>
      <c r="C11" s="93">
        <v>52261538.990000002</v>
      </c>
      <c r="D11" s="160"/>
      <c r="E11" s="127"/>
      <c r="F11" s="66"/>
      <c r="G11" s="66"/>
      <c r="H11" s="66"/>
      <c r="I11" s="66"/>
      <c r="J11" s="66"/>
      <c r="K11" s="66"/>
    </row>
    <row r="12" spans="2:22" s="16" customFormat="1" ht="16.5" customHeight="1" x14ac:dyDescent="0.2">
      <c r="B12" s="74" t="s">
        <v>105</v>
      </c>
      <c r="C12" s="94">
        <v>23641596.25</v>
      </c>
      <c r="D12" s="160"/>
      <c r="E12" s="127"/>
      <c r="F12" s="66"/>
      <c r="G12" s="67"/>
      <c r="H12" s="67"/>
      <c r="I12" s="67"/>
      <c r="J12" s="67"/>
      <c r="K12" s="67"/>
    </row>
    <row r="13" spans="2:22" s="16" customFormat="1" ht="16.5" customHeight="1" x14ac:dyDescent="0.2">
      <c r="B13" s="74" t="s">
        <v>106</v>
      </c>
      <c r="C13" s="94">
        <v>1209885.8799999999</v>
      </c>
      <c r="D13" s="160"/>
      <c r="E13" s="127"/>
      <c r="F13" s="66"/>
      <c r="G13" s="67"/>
      <c r="H13" s="67"/>
      <c r="I13" s="67"/>
      <c r="J13" s="67"/>
      <c r="K13" s="67"/>
    </row>
    <row r="14" spans="2:22" s="16" customFormat="1" ht="16.5" customHeight="1" x14ac:dyDescent="0.2">
      <c r="B14" s="74" t="s">
        <v>107</v>
      </c>
      <c r="C14" s="94">
        <v>5868236.2300000004</v>
      </c>
      <c r="D14" s="160"/>
      <c r="E14" s="127"/>
      <c r="F14" s="66"/>
      <c r="G14" s="67"/>
      <c r="H14" s="67"/>
      <c r="I14" s="67"/>
      <c r="J14" s="67"/>
      <c r="K14" s="67"/>
    </row>
    <row r="15" spans="2:22" s="16" customFormat="1" ht="16.5" customHeight="1" x14ac:dyDescent="0.2">
      <c r="B15" s="74" t="s">
        <v>108</v>
      </c>
      <c r="C15" s="94">
        <v>499599.55</v>
      </c>
      <c r="D15" s="160"/>
      <c r="E15" s="127"/>
      <c r="F15" s="66"/>
      <c r="G15" s="67"/>
      <c r="H15" s="67"/>
      <c r="I15" s="67"/>
      <c r="J15" s="67"/>
      <c r="K15" s="67"/>
    </row>
    <row r="16" spans="2:22" s="16" customFormat="1" ht="16.5" customHeight="1" x14ac:dyDescent="0.2">
      <c r="B16" s="74" t="s">
        <v>109</v>
      </c>
      <c r="C16" s="94">
        <v>1232535.94</v>
      </c>
      <c r="D16" s="160"/>
      <c r="E16" s="127"/>
      <c r="F16" s="66"/>
      <c r="G16" s="67"/>
      <c r="H16" s="67"/>
      <c r="I16" s="67"/>
      <c r="J16" s="67"/>
      <c r="K16" s="67"/>
    </row>
    <row r="17" spans="2:11" s="16" customFormat="1" ht="16.5" customHeight="1" x14ac:dyDescent="0.2">
      <c r="B17" s="74" t="s">
        <v>110</v>
      </c>
      <c r="C17" s="94">
        <v>12671208.789999999</v>
      </c>
      <c r="D17" s="160"/>
      <c r="E17" s="127"/>
      <c r="F17" s="66"/>
      <c r="G17" s="67"/>
      <c r="H17" s="67"/>
      <c r="I17" s="67"/>
      <c r="J17" s="67"/>
      <c r="K17" s="67"/>
    </row>
    <row r="18" spans="2:11" s="16" customFormat="1" ht="16.5" customHeight="1" x14ac:dyDescent="0.2">
      <c r="B18" s="74" t="s">
        <v>111</v>
      </c>
      <c r="C18" s="94">
        <v>7138476.3499999996</v>
      </c>
      <c r="D18" s="160"/>
      <c r="E18" s="127"/>
      <c r="F18" s="66"/>
      <c r="G18" s="67"/>
      <c r="H18" s="67"/>
      <c r="I18" s="67"/>
      <c r="J18" s="67"/>
      <c r="K18" s="67"/>
    </row>
    <row r="19" spans="2:11" s="16" customFormat="1" ht="16.5" customHeight="1" x14ac:dyDescent="0.2">
      <c r="B19" s="71" t="s">
        <v>112</v>
      </c>
      <c r="C19" s="93">
        <v>157768339.18000001</v>
      </c>
      <c r="D19" s="160"/>
      <c r="E19" s="127"/>
      <c r="F19" s="66"/>
      <c r="G19" s="66"/>
      <c r="H19" s="66"/>
      <c r="I19" s="66"/>
      <c r="J19" s="66"/>
      <c r="K19" s="66"/>
    </row>
    <row r="20" spans="2:11" s="16" customFormat="1" ht="16.5" customHeight="1" x14ac:dyDescent="0.2">
      <c r="B20" s="73" t="s">
        <v>113</v>
      </c>
      <c r="C20" s="93">
        <v>121981411.03</v>
      </c>
      <c r="D20" s="160"/>
      <c r="E20" s="127"/>
      <c r="F20" s="66"/>
      <c r="G20" s="66"/>
      <c r="H20" s="66"/>
      <c r="I20" s="66"/>
      <c r="J20" s="66"/>
      <c r="K20" s="66"/>
    </row>
    <row r="21" spans="2:11" s="16" customFormat="1" ht="16.5" customHeight="1" x14ac:dyDescent="0.2">
      <c r="B21" s="74" t="s">
        <v>114</v>
      </c>
      <c r="C21" s="94">
        <v>102668207.38</v>
      </c>
      <c r="D21" s="160"/>
      <c r="E21" s="127"/>
      <c r="F21" s="66"/>
      <c r="G21" s="67"/>
      <c r="H21" s="67"/>
      <c r="I21" s="67"/>
      <c r="J21" s="67"/>
      <c r="K21" s="67"/>
    </row>
    <row r="22" spans="2:11" s="16" customFormat="1" ht="16.5" customHeight="1" x14ac:dyDescent="0.2">
      <c r="B22" s="74" t="s">
        <v>125</v>
      </c>
      <c r="C22" s="18">
        <v>6895.91</v>
      </c>
      <c r="D22" s="160"/>
      <c r="E22" s="127"/>
      <c r="F22" s="66"/>
      <c r="G22" s="67"/>
      <c r="H22" s="67"/>
      <c r="I22" s="67"/>
      <c r="J22" s="67"/>
      <c r="K22" s="67"/>
    </row>
    <row r="23" spans="2:11" s="16" customFormat="1" ht="16.5" customHeight="1" x14ac:dyDescent="0.2">
      <c r="B23" s="74" t="s">
        <v>115</v>
      </c>
      <c r="C23" s="18">
        <v>828055.37</v>
      </c>
      <c r="D23" s="160"/>
      <c r="E23" s="127"/>
      <c r="F23" s="66"/>
      <c r="G23" s="67"/>
      <c r="H23" s="67"/>
      <c r="I23" s="67"/>
      <c r="J23" s="67"/>
      <c r="K23" s="67"/>
    </row>
    <row r="24" spans="2:11" s="16" customFormat="1" ht="16.5" customHeight="1" x14ac:dyDescent="0.2">
      <c r="B24" s="74" t="s">
        <v>116</v>
      </c>
      <c r="C24" s="95">
        <v>4212138.58</v>
      </c>
      <c r="D24" s="160"/>
      <c r="E24" s="127"/>
      <c r="F24" s="66"/>
      <c r="G24" s="67"/>
      <c r="H24" s="67"/>
      <c r="I24" s="67"/>
      <c r="J24" s="67"/>
      <c r="K24" s="67"/>
    </row>
    <row r="25" spans="2:11" s="16" customFormat="1" ht="16.5" customHeight="1" x14ac:dyDescent="0.2">
      <c r="B25" s="74" t="s">
        <v>117</v>
      </c>
      <c r="C25" s="95">
        <v>14266113.789999999</v>
      </c>
      <c r="D25" s="160"/>
      <c r="E25" s="127"/>
      <c r="F25" s="66"/>
      <c r="G25" s="67"/>
      <c r="H25" s="67"/>
      <c r="I25" s="67"/>
      <c r="J25" s="67"/>
      <c r="K25" s="67"/>
    </row>
    <row r="26" spans="2:11" s="16" customFormat="1" ht="16.5" customHeight="1" x14ac:dyDescent="0.2">
      <c r="B26" s="73" t="s">
        <v>118</v>
      </c>
      <c r="C26" s="96">
        <v>2721174.55</v>
      </c>
      <c r="D26" s="160"/>
      <c r="E26" s="127"/>
      <c r="F26" s="66"/>
      <c r="G26" s="66"/>
      <c r="H26" s="66"/>
      <c r="I26" s="66"/>
      <c r="J26" s="66"/>
      <c r="K26" s="66"/>
    </row>
    <row r="27" spans="2:11" s="16" customFormat="1" ht="16.5" customHeight="1" x14ac:dyDescent="0.2">
      <c r="B27" s="74" t="s">
        <v>119</v>
      </c>
      <c r="C27" s="95">
        <v>1580469.6</v>
      </c>
      <c r="D27" s="160"/>
      <c r="E27" s="127"/>
      <c r="F27" s="66"/>
      <c r="G27" s="67"/>
      <c r="H27" s="67"/>
      <c r="I27" s="67"/>
      <c r="J27" s="67"/>
      <c r="K27" s="67"/>
    </row>
    <row r="28" spans="2:11" s="16" customFormat="1" ht="16.5" customHeight="1" x14ac:dyDescent="0.2">
      <c r="B28" s="74" t="s">
        <v>120</v>
      </c>
      <c r="C28" s="95">
        <v>1140704.95</v>
      </c>
      <c r="D28" s="160"/>
      <c r="E28" s="127"/>
      <c r="F28" s="66"/>
      <c r="G28" s="67"/>
      <c r="H28" s="67"/>
      <c r="I28" s="67"/>
      <c r="J28" s="67"/>
      <c r="K28" s="67"/>
    </row>
    <row r="29" spans="2:11" ht="16.5" customHeight="1" x14ac:dyDescent="0.2">
      <c r="B29" s="73" t="s">
        <v>121</v>
      </c>
      <c r="C29" s="96">
        <v>386517.06</v>
      </c>
      <c r="D29" s="160"/>
      <c r="E29" s="127"/>
      <c r="F29" s="66"/>
      <c r="G29" s="66"/>
      <c r="H29" s="66"/>
      <c r="I29" s="66"/>
      <c r="J29" s="66"/>
      <c r="K29" s="66"/>
    </row>
    <row r="30" spans="2:11" ht="16.5" customHeight="1" x14ac:dyDescent="0.2">
      <c r="B30" s="73" t="s">
        <v>122</v>
      </c>
      <c r="C30" s="93">
        <v>32679236.539999999</v>
      </c>
      <c r="D30" s="160"/>
      <c r="E30" s="127"/>
      <c r="F30" s="66"/>
      <c r="G30" s="66"/>
      <c r="H30" s="66"/>
      <c r="I30" s="66"/>
      <c r="J30" s="66"/>
      <c r="K30" s="66"/>
    </row>
    <row r="31" spans="2:11" ht="16.5" customHeight="1" x14ac:dyDescent="0.2">
      <c r="B31" s="74" t="s">
        <v>123</v>
      </c>
      <c r="C31" s="94">
        <v>7962698.6200000001</v>
      </c>
      <c r="D31" s="160"/>
      <c r="E31" s="127"/>
      <c r="F31" s="66"/>
      <c r="G31" s="67"/>
      <c r="H31" s="67"/>
      <c r="I31" s="67"/>
      <c r="J31" s="67"/>
      <c r="K31" s="67"/>
    </row>
    <row r="32" spans="2:11" ht="16.5" customHeight="1" x14ac:dyDescent="0.2">
      <c r="B32" s="74" t="s">
        <v>124</v>
      </c>
      <c r="C32" s="94">
        <v>24716537.920000002</v>
      </c>
      <c r="D32" s="160"/>
      <c r="E32" s="127"/>
      <c r="F32" s="66"/>
      <c r="G32" s="67"/>
      <c r="H32" s="67"/>
      <c r="I32" s="67"/>
      <c r="J32" s="67"/>
      <c r="K32" s="67"/>
    </row>
    <row r="33" spans="2:6" ht="16.5" customHeight="1" x14ac:dyDescent="0.2">
      <c r="B33" s="30" t="s">
        <v>12</v>
      </c>
      <c r="C33" s="93">
        <v>225872245.66</v>
      </c>
      <c r="D33" s="160"/>
      <c r="E33" s="127"/>
      <c r="F33" s="66"/>
    </row>
    <row r="34" spans="2:6" ht="9" customHeight="1" x14ac:dyDescent="0.2">
      <c r="B34" s="12"/>
      <c r="C34" s="9"/>
      <c r="F34" s="66"/>
    </row>
    <row r="35" spans="2:6" ht="3" customHeight="1" x14ac:dyDescent="0.2">
      <c r="B35" s="135"/>
      <c r="C35" s="136"/>
      <c r="F35" s="66"/>
    </row>
    <row r="36" spans="2:6" ht="9" customHeight="1" x14ac:dyDescent="0.2">
      <c r="B36" s="12"/>
      <c r="C36" s="9"/>
    </row>
    <row r="37" spans="2:6" ht="13.5" customHeight="1" x14ac:dyDescent="0.2">
      <c r="B37" s="190" t="s">
        <v>221</v>
      </c>
      <c r="C37" s="190"/>
      <c r="F37" s="15"/>
    </row>
    <row r="38" spans="2:6" ht="20.25" customHeight="1" x14ac:dyDescent="0.2">
      <c r="B38" s="209" t="s">
        <v>227</v>
      </c>
      <c r="C38" s="210"/>
      <c r="F38" s="15"/>
    </row>
    <row r="39" spans="2:6" ht="13.5" customHeight="1" x14ac:dyDescent="0.2">
      <c r="B39" s="190"/>
      <c r="C39" s="190"/>
    </row>
    <row r="40" spans="2:6" ht="13.5" customHeight="1" x14ac:dyDescent="0.2"/>
    <row r="41" spans="2:6" ht="13.5" customHeight="1" x14ac:dyDescent="0.2"/>
    <row r="42" spans="2:6" ht="13.5" customHeight="1" x14ac:dyDescent="0.2"/>
    <row r="43" spans="2:6" ht="13.5" customHeight="1" x14ac:dyDescent="0.2"/>
  </sheetData>
  <mergeCells count="5">
    <mergeCell ref="B37:C37"/>
    <mergeCell ref="B3:C3"/>
    <mergeCell ref="B39:C39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16384" width="9.140625" style="14"/>
  </cols>
  <sheetData>
    <row r="1" spans="2:22" s="124" customFormat="1" ht="15" customHeight="1" x14ac:dyDescent="0.2">
      <c r="B1" s="173" t="s">
        <v>132</v>
      </c>
      <c r="C1" s="173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24" customFormat="1" ht="15" customHeight="1" x14ac:dyDescent="0.2"/>
    <row r="3" spans="2:22" ht="15" customHeight="1" x14ac:dyDescent="0.2">
      <c r="B3" s="171" t="s">
        <v>229</v>
      </c>
      <c r="C3" s="171"/>
    </row>
    <row r="4" spans="2:22" ht="15" customHeight="1" x14ac:dyDescent="0.2">
      <c r="B4" s="44"/>
      <c r="C4" s="34" t="s">
        <v>126</v>
      </c>
      <c r="E4" s="110" t="s">
        <v>86</v>
      </c>
    </row>
    <row r="5" spans="2:22" s="16" customFormat="1" ht="27" customHeight="1" x14ac:dyDescent="0.2">
      <c r="B5" s="158"/>
      <c r="C5" s="145">
        <v>2016</v>
      </c>
    </row>
    <row r="6" spans="2:22" s="16" customFormat="1" ht="16.5" customHeight="1" x14ac:dyDescent="0.2">
      <c r="B6" s="71" t="s">
        <v>0</v>
      </c>
      <c r="C6" s="161">
        <v>0.30151516075381457</v>
      </c>
      <c r="D6" s="66"/>
      <c r="E6" s="127"/>
    </row>
    <row r="7" spans="2:22" s="16" customFormat="1" ht="16.5" customHeight="1" x14ac:dyDescent="0.2">
      <c r="B7" s="73" t="s">
        <v>100</v>
      </c>
      <c r="C7" s="161">
        <v>7.013861939393444E-2</v>
      </c>
      <c r="D7" s="66"/>
      <c r="E7" s="127"/>
    </row>
    <row r="8" spans="2:22" s="16" customFormat="1" ht="16.5" customHeight="1" x14ac:dyDescent="0.2">
      <c r="B8" s="74" t="s">
        <v>101</v>
      </c>
      <c r="C8" s="162">
        <v>1.6701108978561169E-2</v>
      </c>
      <c r="D8" s="66"/>
      <c r="E8" s="127"/>
    </row>
    <row r="9" spans="2:22" s="16" customFormat="1" ht="16.5" customHeight="1" x14ac:dyDescent="0.2">
      <c r="B9" s="74" t="s">
        <v>102</v>
      </c>
      <c r="C9" s="162">
        <v>3.5369320416752614E-2</v>
      </c>
      <c r="D9" s="66"/>
      <c r="E9" s="127"/>
    </row>
    <row r="10" spans="2:22" s="16" customFormat="1" ht="16.5" customHeight="1" x14ac:dyDescent="0.2">
      <c r="B10" s="74" t="s">
        <v>103</v>
      </c>
      <c r="C10" s="162">
        <v>1.8068189998620657E-2</v>
      </c>
      <c r="D10" s="66"/>
      <c r="E10" s="127"/>
    </row>
    <row r="11" spans="2:22" s="16" customFormat="1" ht="16.5" customHeight="1" x14ac:dyDescent="0.2">
      <c r="B11" s="73" t="s">
        <v>104</v>
      </c>
      <c r="C11" s="161">
        <v>0.23137654135988017</v>
      </c>
      <c r="D11" s="66"/>
      <c r="E11" s="127"/>
    </row>
    <row r="12" spans="2:22" s="16" customFormat="1" ht="16.5" customHeight="1" x14ac:dyDescent="0.2">
      <c r="B12" s="74" t="s">
        <v>105</v>
      </c>
      <c r="C12" s="162">
        <v>0.10466800018266574</v>
      </c>
      <c r="D12" s="66"/>
      <c r="E12" s="127"/>
    </row>
    <row r="13" spans="2:22" s="16" customFormat="1" ht="16.5" customHeight="1" x14ac:dyDescent="0.2">
      <c r="B13" s="74" t="s">
        <v>106</v>
      </c>
      <c r="C13" s="162">
        <v>5.3565052955696548E-3</v>
      </c>
      <c r="D13" s="66"/>
      <c r="E13" s="127"/>
    </row>
    <row r="14" spans="2:22" s="16" customFormat="1" ht="16.5" customHeight="1" x14ac:dyDescent="0.2">
      <c r="B14" s="74" t="s">
        <v>107</v>
      </c>
      <c r="C14" s="162">
        <v>2.5980333320072064E-2</v>
      </c>
      <c r="D14" s="66"/>
      <c r="E14" s="127"/>
    </row>
    <row r="15" spans="2:22" s="16" customFormat="1" ht="16.5" customHeight="1" x14ac:dyDescent="0.2">
      <c r="B15" s="74" t="s">
        <v>108</v>
      </c>
      <c r="C15" s="162">
        <v>2.2118678128876224E-3</v>
      </c>
      <c r="D15" s="66"/>
      <c r="E15" s="127"/>
    </row>
    <row r="16" spans="2:22" s="16" customFormat="1" ht="16.5" customHeight="1" x14ac:dyDescent="0.2">
      <c r="B16" s="74" t="s">
        <v>109</v>
      </c>
      <c r="C16" s="162">
        <v>5.4567834857200933E-3</v>
      </c>
      <c r="D16" s="66"/>
      <c r="E16" s="127"/>
    </row>
    <row r="17" spans="2:5" s="16" customFormat="1" ht="16.5" customHeight="1" x14ac:dyDescent="0.2">
      <c r="B17" s="74" t="s">
        <v>110</v>
      </c>
      <c r="C17" s="162">
        <v>5.6099007441018943E-2</v>
      </c>
      <c r="D17" s="66"/>
      <c r="E17" s="127"/>
    </row>
    <row r="18" spans="2:5" s="16" customFormat="1" ht="16.5" customHeight="1" x14ac:dyDescent="0.2">
      <c r="B18" s="74" t="s">
        <v>111</v>
      </c>
      <c r="C18" s="162">
        <v>3.160404382194603E-2</v>
      </c>
      <c r="D18" s="66"/>
      <c r="E18" s="127"/>
    </row>
    <row r="19" spans="2:5" s="16" customFormat="1" ht="16.5" customHeight="1" x14ac:dyDescent="0.2">
      <c r="B19" s="71" t="s">
        <v>112</v>
      </c>
      <c r="C19" s="161">
        <v>0.69848483915763981</v>
      </c>
      <c r="D19" s="66"/>
      <c r="E19" s="127"/>
    </row>
    <row r="20" spans="2:5" s="16" customFormat="1" ht="16.5" customHeight="1" x14ac:dyDescent="0.2">
      <c r="B20" s="73" t="s">
        <v>113</v>
      </c>
      <c r="C20" s="161">
        <v>0.54004603652639849</v>
      </c>
      <c r="D20" s="66"/>
      <c r="E20" s="127"/>
    </row>
    <row r="21" spans="2:5" s="16" customFormat="1" ht="16.5" customHeight="1" x14ac:dyDescent="0.2">
      <c r="B21" s="74" t="s">
        <v>114</v>
      </c>
      <c r="C21" s="162">
        <v>0.45454104854716837</v>
      </c>
      <c r="D21" s="66"/>
      <c r="E21" s="127"/>
    </row>
    <row r="22" spans="2:5" s="16" customFormat="1" ht="16.5" customHeight="1" x14ac:dyDescent="0.2">
      <c r="B22" s="74" t="s">
        <v>125</v>
      </c>
      <c r="C22" s="162">
        <v>3.0530134323719635E-5</v>
      </c>
      <c r="D22" s="66"/>
      <c r="E22" s="127"/>
    </row>
    <row r="23" spans="2:5" s="16" customFormat="1" ht="16.5" customHeight="1" x14ac:dyDescent="0.2">
      <c r="B23" s="74" t="s">
        <v>115</v>
      </c>
      <c r="C23" s="162">
        <v>3.6660341671479711E-3</v>
      </c>
      <c r="D23" s="66"/>
      <c r="E23" s="127"/>
    </row>
    <row r="24" spans="2:5" s="16" customFormat="1" ht="16.5" customHeight="1" x14ac:dyDescent="0.2">
      <c r="B24" s="74" t="s">
        <v>116</v>
      </c>
      <c r="C24" s="162">
        <v>1.864832293889011E-2</v>
      </c>
      <c r="D24" s="66"/>
      <c r="E24" s="127"/>
    </row>
    <row r="25" spans="2:5" s="16" customFormat="1" ht="16.5" customHeight="1" x14ac:dyDescent="0.2">
      <c r="B25" s="74" t="s">
        <v>117</v>
      </c>
      <c r="C25" s="162">
        <v>6.3160100738868255E-2</v>
      </c>
      <c r="D25" s="66"/>
      <c r="E25" s="127"/>
    </row>
    <row r="26" spans="2:5" s="16" customFormat="1" ht="16.5" customHeight="1" x14ac:dyDescent="0.2">
      <c r="B26" s="73" t="s">
        <v>118</v>
      </c>
      <c r="C26" s="161">
        <v>1.2047405567907257E-2</v>
      </c>
      <c r="D26" s="66"/>
      <c r="E26" s="127"/>
    </row>
    <row r="27" spans="2:5" s="16" customFormat="1" ht="16.5" customHeight="1" x14ac:dyDescent="0.2">
      <c r="B27" s="74" t="s">
        <v>119</v>
      </c>
      <c r="C27" s="162">
        <v>6.9971837194156318E-3</v>
      </c>
      <c r="E27" s="127"/>
    </row>
    <row r="28" spans="2:5" s="16" customFormat="1" ht="16.5" customHeight="1" x14ac:dyDescent="0.2">
      <c r="B28" s="74" t="s">
        <v>120</v>
      </c>
      <c r="C28" s="162">
        <v>5.0502218484916265E-3</v>
      </c>
      <c r="E28" s="127"/>
    </row>
    <row r="29" spans="2:5" ht="16.5" customHeight="1" x14ac:dyDescent="0.2">
      <c r="B29" s="73" t="s">
        <v>121</v>
      </c>
      <c r="C29" s="161">
        <v>1.7112198042331184E-3</v>
      </c>
      <c r="E29" s="127"/>
    </row>
    <row r="30" spans="2:5" ht="16.5" customHeight="1" x14ac:dyDescent="0.2">
      <c r="B30" s="73" t="s">
        <v>122</v>
      </c>
      <c r="C30" s="161">
        <v>0.14468017725910096</v>
      </c>
      <c r="E30" s="127"/>
    </row>
    <row r="31" spans="2:5" ht="16.5" customHeight="1" x14ac:dyDescent="0.2">
      <c r="B31" s="74" t="s">
        <v>123</v>
      </c>
      <c r="C31" s="162">
        <v>3.5253107776623681E-2</v>
      </c>
      <c r="E31" s="127"/>
    </row>
    <row r="32" spans="2:5" ht="16.5" customHeight="1" x14ac:dyDescent="0.2">
      <c r="B32" s="74" t="s">
        <v>124</v>
      </c>
      <c r="C32" s="162">
        <v>0.1094270694824773</v>
      </c>
      <c r="E32" s="127"/>
    </row>
    <row r="33" spans="2:6" ht="16.5" customHeight="1" x14ac:dyDescent="0.2">
      <c r="B33" s="30" t="s">
        <v>12</v>
      </c>
      <c r="C33" s="161">
        <v>1</v>
      </c>
      <c r="E33" s="66"/>
    </row>
    <row r="34" spans="2:6" ht="9" customHeight="1" x14ac:dyDescent="0.2">
      <c r="B34" s="12"/>
      <c r="C34" s="9"/>
    </row>
    <row r="35" spans="2:6" ht="3" customHeight="1" x14ac:dyDescent="0.2">
      <c r="B35" s="135"/>
      <c r="C35" s="136"/>
    </row>
    <row r="36" spans="2:6" ht="9" customHeight="1" x14ac:dyDescent="0.2">
      <c r="B36" s="12"/>
      <c r="C36" s="9"/>
    </row>
    <row r="37" spans="2:6" ht="13.5" customHeight="1" x14ac:dyDescent="0.2">
      <c r="B37" s="190" t="s">
        <v>221</v>
      </c>
      <c r="C37" s="190"/>
      <c r="F37" s="15"/>
    </row>
    <row r="38" spans="2:6" ht="20.25" customHeight="1" x14ac:dyDescent="0.2">
      <c r="B38" s="209" t="s">
        <v>230</v>
      </c>
      <c r="C38" s="210"/>
      <c r="F38" s="15"/>
    </row>
    <row r="39" spans="2:6" ht="13.5" customHeight="1" x14ac:dyDescent="0.2"/>
    <row r="40" spans="2:6" ht="13.5" customHeight="1" x14ac:dyDescent="0.2"/>
    <row r="41" spans="2:6" ht="13.5" customHeight="1" x14ac:dyDescent="0.2"/>
  </sheetData>
  <mergeCells count="4">
    <mergeCell ref="B37:C37"/>
    <mergeCell ref="B3:C3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workbookViewId="0">
      <selection activeCell="B5" sqref="B5:Q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9.7109375" style="14" customWidth="1"/>
    <col min="4" max="17" width="7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19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2:19" s="124" customFormat="1" ht="15" customHeight="1" x14ac:dyDescent="0.2"/>
    <row r="3" spans="2:19" s="124" customFormat="1" ht="15" customHeight="1" x14ac:dyDescent="0.2">
      <c r="B3" s="173" t="s">
        <v>128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2:19" s="124" customFormat="1" ht="15" customHeight="1" x14ac:dyDescent="0.2"/>
    <row r="5" spans="2:19" ht="15" customHeight="1" x14ac:dyDescent="0.2">
      <c r="B5" s="171" t="s">
        <v>142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2:19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74" t="s">
        <v>87</v>
      </c>
      <c r="Q6" s="174"/>
      <c r="S6" s="110" t="s">
        <v>86</v>
      </c>
    </row>
    <row r="7" spans="2:19" s="16" customFormat="1" ht="20.25" customHeight="1" x14ac:dyDescent="0.2">
      <c r="B7" s="175"/>
      <c r="C7" s="176" t="s">
        <v>12</v>
      </c>
      <c r="D7" s="176" t="s">
        <v>63</v>
      </c>
      <c r="E7" s="176"/>
      <c r="F7" s="176"/>
      <c r="G7" s="176"/>
      <c r="H7" s="176"/>
      <c r="I7" s="176"/>
      <c r="J7" s="176"/>
      <c r="K7" s="176" t="s">
        <v>64</v>
      </c>
      <c r="L7" s="176"/>
      <c r="M7" s="176"/>
      <c r="N7" s="176"/>
      <c r="O7" s="176"/>
      <c r="P7" s="176"/>
      <c r="Q7" s="177"/>
    </row>
    <row r="8" spans="2:19" s="16" customFormat="1" ht="20.25" customHeight="1" x14ac:dyDescent="0.2">
      <c r="B8" s="175"/>
      <c r="C8" s="176"/>
      <c r="D8" s="133" t="s">
        <v>65</v>
      </c>
      <c r="E8" s="133" t="s">
        <v>66</v>
      </c>
      <c r="F8" s="133" t="s">
        <v>36</v>
      </c>
      <c r="G8" s="133" t="s">
        <v>37</v>
      </c>
      <c r="H8" s="133" t="s">
        <v>67</v>
      </c>
      <c r="I8" s="133" t="s">
        <v>68</v>
      </c>
      <c r="J8" s="133" t="s">
        <v>69</v>
      </c>
      <c r="K8" s="133" t="s">
        <v>65</v>
      </c>
      <c r="L8" s="133" t="s">
        <v>66</v>
      </c>
      <c r="M8" s="133" t="s">
        <v>36</v>
      </c>
      <c r="N8" s="133" t="s">
        <v>37</v>
      </c>
      <c r="O8" s="133" t="s">
        <v>67</v>
      </c>
      <c r="P8" s="133" t="s">
        <v>68</v>
      </c>
      <c r="Q8" s="134" t="s">
        <v>69</v>
      </c>
    </row>
    <row r="9" spans="2:19" s="16" customFormat="1" ht="21" customHeight="1" x14ac:dyDescent="0.2">
      <c r="B9" s="71" t="s">
        <v>153</v>
      </c>
      <c r="C9" s="21">
        <f>SUM(C10:C20)</f>
        <v>131011</v>
      </c>
      <c r="D9" s="21">
        <f t="shared" ref="D9:Q9" si="0">SUM(D10:D20)</f>
        <v>2704</v>
      </c>
      <c r="E9" s="21">
        <f t="shared" si="0"/>
        <v>14089</v>
      </c>
      <c r="F9" s="21">
        <f t="shared" si="0"/>
        <v>29798</v>
      </c>
      <c r="G9" s="21">
        <f t="shared" si="0"/>
        <v>26131</v>
      </c>
      <c r="H9" s="21">
        <f t="shared" si="0"/>
        <v>11029</v>
      </c>
      <c r="I9" s="21">
        <f t="shared" si="0"/>
        <v>9757</v>
      </c>
      <c r="J9" s="21">
        <f t="shared" si="0"/>
        <v>36674</v>
      </c>
      <c r="K9" s="21">
        <f t="shared" si="0"/>
        <v>42</v>
      </c>
      <c r="L9" s="21">
        <f t="shared" si="0"/>
        <v>82</v>
      </c>
      <c r="M9" s="21">
        <f t="shared" si="0"/>
        <v>174</v>
      </c>
      <c r="N9" s="21">
        <f t="shared" si="0"/>
        <v>106</v>
      </c>
      <c r="O9" s="21">
        <f t="shared" si="0"/>
        <v>58</v>
      </c>
      <c r="P9" s="21">
        <f t="shared" si="0"/>
        <v>49</v>
      </c>
      <c r="Q9" s="21">
        <f t="shared" si="0"/>
        <v>318</v>
      </c>
    </row>
    <row r="10" spans="2:19" ht="16.5" customHeight="1" x14ac:dyDescent="0.2">
      <c r="B10" s="111" t="s">
        <v>1</v>
      </c>
      <c r="C10" s="21">
        <f>SUM(D10:Q10)</f>
        <v>7438</v>
      </c>
      <c r="D10" s="9">
        <v>71</v>
      </c>
      <c r="E10" s="9">
        <v>395</v>
      </c>
      <c r="F10" s="9">
        <v>1025</v>
      </c>
      <c r="G10" s="9">
        <v>1448</v>
      </c>
      <c r="H10" s="10">
        <v>770</v>
      </c>
      <c r="I10" s="10">
        <v>718</v>
      </c>
      <c r="J10" s="10">
        <v>2947</v>
      </c>
      <c r="K10" s="10">
        <v>4</v>
      </c>
      <c r="L10" s="10">
        <v>11</v>
      </c>
      <c r="M10" s="10">
        <v>10</v>
      </c>
      <c r="N10" s="8">
        <v>8</v>
      </c>
      <c r="O10" s="8">
        <v>6</v>
      </c>
      <c r="P10" s="8">
        <v>4</v>
      </c>
      <c r="Q10" s="8">
        <v>21</v>
      </c>
    </row>
    <row r="11" spans="2:19" ht="16.5" customHeight="1" x14ac:dyDescent="0.2">
      <c r="B11" s="111" t="s">
        <v>2</v>
      </c>
      <c r="C11" s="21">
        <f t="shared" ref="C11:C20" si="1">SUM(D11:Q11)</f>
        <v>13530</v>
      </c>
      <c r="D11" s="9">
        <v>255</v>
      </c>
      <c r="E11" s="9">
        <v>1610</v>
      </c>
      <c r="F11" s="9">
        <v>3155</v>
      </c>
      <c r="G11" s="9">
        <v>3252</v>
      </c>
      <c r="H11" s="10">
        <v>1311</v>
      </c>
      <c r="I11" s="10">
        <v>993</v>
      </c>
      <c r="J11" s="10">
        <v>2905</v>
      </c>
      <c r="K11" s="10">
        <v>1</v>
      </c>
      <c r="L11" s="10">
        <v>1</v>
      </c>
      <c r="M11" s="10">
        <v>7</v>
      </c>
      <c r="N11" s="8">
        <v>9</v>
      </c>
      <c r="O11" s="8">
        <v>11</v>
      </c>
      <c r="P11" s="8">
        <v>4</v>
      </c>
      <c r="Q11" s="8">
        <v>16</v>
      </c>
    </row>
    <row r="12" spans="2:19" ht="16.5" customHeight="1" x14ac:dyDescent="0.2">
      <c r="B12" s="111" t="s">
        <v>3</v>
      </c>
      <c r="C12" s="21">
        <f t="shared" si="1"/>
        <v>52652</v>
      </c>
      <c r="D12" s="9">
        <v>1493</v>
      </c>
      <c r="E12" s="9">
        <v>6870</v>
      </c>
      <c r="F12" s="9">
        <v>13641</v>
      </c>
      <c r="G12" s="9">
        <v>10311</v>
      </c>
      <c r="H12" s="10">
        <v>3988</v>
      </c>
      <c r="I12" s="10">
        <v>3618</v>
      </c>
      <c r="J12" s="10">
        <v>12375</v>
      </c>
      <c r="K12" s="10">
        <v>26</v>
      </c>
      <c r="L12" s="10">
        <v>40</v>
      </c>
      <c r="M12" s="10">
        <v>96</v>
      </c>
      <c r="N12" s="8">
        <v>47</v>
      </c>
      <c r="O12" s="8">
        <v>12</v>
      </c>
      <c r="P12" s="8">
        <v>14</v>
      </c>
      <c r="Q12" s="8">
        <v>121</v>
      </c>
    </row>
    <row r="13" spans="2:19" ht="16.5" customHeight="1" x14ac:dyDescent="0.2">
      <c r="B13" s="111" t="s">
        <v>4</v>
      </c>
      <c r="C13" s="21">
        <f t="shared" si="1"/>
        <v>9938</v>
      </c>
      <c r="D13" s="9">
        <v>149</v>
      </c>
      <c r="E13" s="9">
        <v>833</v>
      </c>
      <c r="F13" s="9">
        <v>2217</v>
      </c>
      <c r="G13" s="9">
        <v>2315</v>
      </c>
      <c r="H13" s="10">
        <v>941</v>
      </c>
      <c r="I13" s="10">
        <v>869</v>
      </c>
      <c r="J13" s="10">
        <v>2576</v>
      </c>
      <c r="K13" s="10">
        <v>0</v>
      </c>
      <c r="L13" s="10">
        <v>1</v>
      </c>
      <c r="M13" s="10">
        <v>9</v>
      </c>
      <c r="N13" s="8">
        <v>6</v>
      </c>
      <c r="O13" s="8">
        <v>2</v>
      </c>
      <c r="P13" s="8">
        <v>4</v>
      </c>
      <c r="Q13" s="8">
        <v>16</v>
      </c>
    </row>
    <row r="14" spans="2:19" ht="16.5" customHeight="1" x14ac:dyDescent="0.2">
      <c r="B14" s="111" t="s">
        <v>5</v>
      </c>
      <c r="C14" s="21">
        <f t="shared" si="1"/>
        <v>4787</v>
      </c>
      <c r="D14" s="9">
        <v>63</v>
      </c>
      <c r="E14" s="9">
        <v>391</v>
      </c>
      <c r="F14" s="9">
        <v>1030</v>
      </c>
      <c r="G14" s="9">
        <v>965</v>
      </c>
      <c r="H14" s="10">
        <v>395</v>
      </c>
      <c r="I14" s="10">
        <v>350</v>
      </c>
      <c r="J14" s="10">
        <v>1559</v>
      </c>
      <c r="K14" s="10">
        <v>0</v>
      </c>
      <c r="L14" s="10">
        <v>2</v>
      </c>
      <c r="M14" s="10">
        <v>5</v>
      </c>
      <c r="N14" s="8">
        <v>3</v>
      </c>
      <c r="O14" s="8">
        <v>1</v>
      </c>
      <c r="P14" s="8">
        <v>1</v>
      </c>
      <c r="Q14" s="8">
        <v>22</v>
      </c>
    </row>
    <row r="15" spans="2:19" ht="16.5" customHeight="1" x14ac:dyDescent="0.2">
      <c r="B15" s="111" t="s">
        <v>6</v>
      </c>
      <c r="C15" s="21">
        <f t="shared" si="1"/>
        <v>1955</v>
      </c>
      <c r="D15" s="9">
        <v>20</v>
      </c>
      <c r="E15" s="9">
        <v>92</v>
      </c>
      <c r="F15" s="9">
        <v>254</v>
      </c>
      <c r="G15" s="9">
        <v>362</v>
      </c>
      <c r="H15" s="10">
        <v>202</v>
      </c>
      <c r="I15" s="10">
        <v>128</v>
      </c>
      <c r="J15" s="10">
        <v>889</v>
      </c>
      <c r="K15" s="10">
        <v>0</v>
      </c>
      <c r="L15" s="10">
        <v>0</v>
      </c>
      <c r="M15" s="10">
        <v>0</v>
      </c>
      <c r="N15" s="9">
        <v>1</v>
      </c>
      <c r="O15" s="9">
        <v>2</v>
      </c>
      <c r="P15" s="9">
        <v>0</v>
      </c>
      <c r="Q15" s="8">
        <v>5</v>
      </c>
    </row>
    <row r="16" spans="2:19" ht="16.5" customHeight="1" x14ac:dyDescent="0.2">
      <c r="B16" s="111" t="s">
        <v>7</v>
      </c>
      <c r="C16" s="21">
        <f t="shared" si="1"/>
        <v>6894</v>
      </c>
      <c r="D16" s="9">
        <v>147</v>
      </c>
      <c r="E16" s="9">
        <v>629</v>
      </c>
      <c r="F16" s="9">
        <v>1323</v>
      </c>
      <c r="G16" s="9">
        <v>1351</v>
      </c>
      <c r="H16" s="10">
        <v>643</v>
      </c>
      <c r="I16" s="10">
        <v>503</v>
      </c>
      <c r="J16" s="10">
        <v>2288</v>
      </c>
      <c r="K16" s="10">
        <v>0</v>
      </c>
      <c r="L16" s="10">
        <v>1</v>
      </c>
      <c r="M16" s="10">
        <v>0</v>
      </c>
      <c r="N16" s="9">
        <v>1</v>
      </c>
      <c r="O16" s="9">
        <v>3</v>
      </c>
      <c r="P16" s="9">
        <v>0</v>
      </c>
      <c r="Q16" s="8">
        <v>5</v>
      </c>
    </row>
    <row r="17" spans="2:17" ht="16.5" customHeight="1" x14ac:dyDescent="0.2">
      <c r="B17" s="111" t="s">
        <v>8</v>
      </c>
      <c r="C17" s="21">
        <f t="shared" si="1"/>
        <v>20388</v>
      </c>
      <c r="D17" s="9">
        <v>349</v>
      </c>
      <c r="E17" s="9">
        <v>2468</v>
      </c>
      <c r="F17" s="9">
        <v>5211</v>
      </c>
      <c r="G17" s="9">
        <v>4036</v>
      </c>
      <c r="H17" s="10">
        <v>1645</v>
      </c>
      <c r="I17" s="10">
        <v>1411</v>
      </c>
      <c r="J17" s="10">
        <v>5127</v>
      </c>
      <c r="K17" s="10">
        <v>9</v>
      </c>
      <c r="L17" s="10">
        <v>15</v>
      </c>
      <c r="M17" s="10">
        <v>26</v>
      </c>
      <c r="N17" s="9">
        <v>19</v>
      </c>
      <c r="O17" s="9">
        <v>10</v>
      </c>
      <c r="P17" s="9">
        <v>10</v>
      </c>
      <c r="Q17" s="8">
        <v>52</v>
      </c>
    </row>
    <row r="18" spans="2:17" ht="16.5" customHeight="1" x14ac:dyDescent="0.2">
      <c r="B18" s="111" t="s">
        <v>9</v>
      </c>
      <c r="C18" s="21">
        <f t="shared" si="1"/>
        <v>4894</v>
      </c>
      <c r="D18" s="9">
        <v>54</v>
      </c>
      <c r="E18" s="9">
        <v>278</v>
      </c>
      <c r="F18" s="9">
        <v>690</v>
      </c>
      <c r="G18" s="9">
        <v>902</v>
      </c>
      <c r="H18" s="10">
        <v>493</v>
      </c>
      <c r="I18" s="10">
        <v>569</v>
      </c>
      <c r="J18" s="10">
        <v>1862</v>
      </c>
      <c r="K18" s="10">
        <v>2</v>
      </c>
      <c r="L18" s="10">
        <v>7</v>
      </c>
      <c r="M18" s="10">
        <v>7</v>
      </c>
      <c r="N18" s="9">
        <v>4</v>
      </c>
      <c r="O18" s="9">
        <v>7</v>
      </c>
      <c r="P18" s="9">
        <v>7</v>
      </c>
      <c r="Q18" s="8">
        <v>12</v>
      </c>
    </row>
    <row r="19" spans="2:17" ht="16.5" customHeight="1" x14ac:dyDescent="0.2">
      <c r="B19" s="111" t="s">
        <v>10</v>
      </c>
      <c r="C19" s="21">
        <f t="shared" si="1"/>
        <v>4012</v>
      </c>
      <c r="D19" s="9">
        <v>41</v>
      </c>
      <c r="E19" s="9">
        <v>240</v>
      </c>
      <c r="F19" s="9">
        <v>570</v>
      </c>
      <c r="G19" s="9">
        <v>593</v>
      </c>
      <c r="H19" s="10">
        <v>387</v>
      </c>
      <c r="I19" s="10">
        <v>411</v>
      </c>
      <c r="J19" s="10">
        <v>1704</v>
      </c>
      <c r="K19" s="10">
        <v>0</v>
      </c>
      <c r="L19" s="10">
        <v>4</v>
      </c>
      <c r="M19" s="10">
        <v>10</v>
      </c>
      <c r="N19" s="9">
        <v>6</v>
      </c>
      <c r="O19" s="9">
        <v>3</v>
      </c>
      <c r="P19" s="9">
        <v>1</v>
      </c>
      <c r="Q19" s="8">
        <v>42</v>
      </c>
    </row>
    <row r="20" spans="2:17" ht="16.5" customHeight="1" x14ac:dyDescent="0.2">
      <c r="B20" s="111" t="s">
        <v>11</v>
      </c>
      <c r="C20" s="21">
        <f t="shared" si="1"/>
        <v>4523</v>
      </c>
      <c r="D20" s="9">
        <v>62</v>
      </c>
      <c r="E20" s="9">
        <v>283</v>
      </c>
      <c r="F20" s="9">
        <v>682</v>
      </c>
      <c r="G20" s="9">
        <v>596</v>
      </c>
      <c r="H20" s="10">
        <v>254</v>
      </c>
      <c r="I20" s="10">
        <v>187</v>
      </c>
      <c r="J20" s="10">
        <v>2442</v>
      </c>
      <c r="K20" s="10">
        <v>0</v>
      </c>
      <c r="L20" s="10">
        <v>0</v>
      </c>
      <c r="M20" s="10">
        <v>4</v>
      </c>
      <c r="N20" s="9">
        <v>2</v>
      </c>
      <c r="O20" s="9">
        <v>1</v>
      </c>
      <c r="P20" s="9">
        <v>4</v>
      </c>
      <c r="Q20" s="8">
        <v>6</v>
      </c>
    </row>
    <row r="21" spans="2:17" ht="9" customHeight="1" x14ac:dyDescent="0.2">
      <c r="B21" s="12"/>
      <c r="C21" s="8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9"/>
      <c r="O21" s="9"/>
      <c r="P21" s="9"/>
      <c r="Q21" s="8"/>
    </row>
    <row r="22" spans="2:17" ht="3" customHeight="1" x14ac:dyDescent="0.2">
      <c r="B22" s="135"/>
      <c r="C22" s="138"/>
      <c r="D22" s="136"/>
      <c r="E22" s="136"/>
      <c r="F22" s="136"/>
      <c r="G22" s="136"/>
      <c r="H22" s="137"/>
      <c r="I22" s="137"/>
      <c r="J22" s="137"/>
      <c r="K22" s="137"/>
      <c r="L22" s="137"/>
      <c r="M22" s="137"/>
      <c r="N22" s="136"/>
      <c r="O22" s="136"/>
      <c r="P22" s="136"/>
      <c r="Q22" s="138"/>
    </row>
    <row r="23" spans="2:17" ht="9" customHeight="1" x14ac:dyDescent="0.2">
      <c r="B23" s="12"/>
      <c r="C23" s="8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9"/>
      <c r="O23" s="9"/>
      <c r="P23" s="9"/>
      <c r="Q23" s="8"/>
    </row>
    <row r="24" spans="2:17" ht="13.5" customHeight="1" x14ac:dyDescent="0.2">
      <c r="B24" s="172" t="s">
        <v>137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  <row r="25" spans="2:17" ht="13.5" customHeight="1" x14ac:dyDescent="0.2">
      <c r="B25" s="178" t="s">
        <v>134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</row>
    <row r="26" spans="2:17" ht="13.5" customHeight="1" x14ac:dyDescent="0.2">
      <c r="B26" s="172" t="s">
        <v>177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</row>
    <row r="27" spans="2:17" ht="13.5" customHeight="1" x14ac:dyDescent="0.2">
      <c r="B27" s="104" t="s">
        <v>141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</sheetData>
  <mergeCells count="11">
    <mergeCell ref="B1:Q1"/>
    <mergeCell ref="B3:Q3"/>
    <mergeCell ref="B24:Q24"/>
    <mergeCell ref="B26:Q26"/>
    <mergeCell ref="B5:Q5"/>
    <mergeCell ref="P6:Q6"/>
    <mergeCell ref="B7:B8"/>
    <mergeCell ref="C7:C8"/>
    <mergeCell ref="D7:J7"/>
    <mergeCell ref="K7:Q7"/>
    <mergeCell ref="B25:Q25"/>
  </mergeCells>
  <phoneticPr fontId="0" type="noConversion"/>
  <hyperlinks>
    <hyperlink ref="S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128</v>
      </c>
      <c r="C3" s="173"/>
      <c r="D3" s="173"/>
      <c r="E3" s="173"/>
      <c r="F3" s="173"/>
      <c r="G3" s="173"/>
      <c r="H3" s="173"/>
      <c r="I3" s="125"/>
      <c r="J3" s="125"/>
      <c r="K3" s="125"/>
      <c r="L3" s="125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71" t="s">
        <v>144</v>
      </c>
      <c r="C5" s="171"/>
      <c r="D5" s="171"/>
      <c r="E5" s="171"/>
      <c r="F5" s="171"/>
      <c r="G5" s="171"/>
      <c r="H5" s="171"/>
    </row>
    <row r="6" spans="2:16" ht="15" customHeight="1" x14ac:dyDescent="0.2">
      <c r="B6" s="12"/>
      <c r="C6" s="12"/>
      <c r="D6" s="12"/>
      <c r="E6" s="12"/>
      <c r="F6" s="12"/>
      <c r="G6" s="12"/>
      <c r="H6" s="109" t="s">
        <v>88</v>
      </c>
      <c r="J6" s="110" t="s">
        <v>86</v>
      </c>
    </row>
    <row r="7" spans="2:16" s="16" customFormat="1" ht="20.25" customHeight="1" x14ac:dyDescent="0.2">
      <c r="B7" s="175"/>
      <c r="C7" s="176" t="s">
        <v>0</v>
      </c>
      <c r="D7" s="176"/>
      <c r="E7" s="176"/>
      <c r="F7" s="176" t="s">
        <v>48</v>
      </c>
      <c r="G7" s="176"/>
      <c r="H7" s="177"/>
    </row>
    <row r="8" spans="2:16" s="16" customFormat="1" ht="20.25" customHeight="1" x14ac:dyDescent="0.2">
      <c r="B8" s="175"/>
      <c r="C8" s="133">
        <v>2001</v>
      </c>
      <c r="D8" s="133">
        <v>2011</v>
      </c>
      <c r="E8" s="133" t="s">
        <v>135</v>
      </c>
      <c r="F8" s="133">
        <v>2001</v>
      </c>
      <c r="G8" s="133">
        <v>2011</v>
      </c>
      <c r="H8" s="134" t="s">
        <v>135</v>
      </c>
    </row>
    <row r="9" spans="2:16" s="16" customFormat="1" ht="21" customHeight="1" x14ac:dyDescent="0.2">
      <c r="B9" s="71" t="s">
        <v>153</v>
      </c>
      <c r="C9" s="66">
        <v>96.066945109803626</v>
      </c>
      <c r="D9" s="66">
        <v>115.10731557402117</v>
      </c>
      <c r="E9" s="113">
        <v>116.13828897955109</v>
      </c>
      <c r="F9" s="78">
        <v>136.63002090462021</v>
      </c>
      <c r="G9" s="66">
        <v>161.74916484064627</v>
      </c>
      <c r="H9" s="57">
        <v>163.45522825666555</v>
      </c>
    </row>
    <row r="10" spans="2:16" ht="16.5" customHeight="1" x14ac:dyDescent="0.2">
      <c r="B10" s="111" t="s">
        <v>1</v>
      </c>
      <c r="C10" s="67">
        <v>53.947254647643753</v>
      </c>
      <c r="D10" s="67">
        <v>62.400397468470224</v>
      </c>
      <c r="E10" s="59">
        <v>63.856502242152466</v>
      </c>
      <c r="F10" s="77">
        <v>60.181582360570687</v>
      </c>
      <c r="G10" s="67">
        <v>65.171556252281277</v>
      </c>
      <c r="H10" s="60">
        <v>66.708520179372201</v>
      </c>
    </row>
    <row r="11" spans="2:16" ht="16.5" customHeight="1" x14ac:dyDescent="0.2">
      <c r="B11" s="111" t="s">
        <v>2</v>
      </c>
      <c r="C11" s="67">
        <v>172.32728371728405</v>
      </c>
      <c r="D11" s="67">
        <v>198.63723608445298</v>
      </c>
      <c r="E11" s="59">
        <v>200.46003450258769</v>
      </c>
      <c r="F11" s="77">
        <v>221.90273633427205</v>
      </c>
      <c r="G11" s="67">
        <v>257.04414587332053</v>
      </c>
      <c r="H11" s="60">
        <v>259.34445083381252</v>
      </c>
    </row>
    <row r="12" spans="2:16" ht="16.5" customHeight="1" x14ac:dyDescent="0.2">
      <c r="B12" s="111" t="s">
        <v>3</v>
      </c>
      <c r="C12" s="67">
        <v>333.56501870885569</v>
      </c>
      <c r="D12" s="67">
        <v>384.9671484888305</v>
      </c>
      <c r="E12" s="59">
        <v>387.09296218487395</v>
      </c>
      <c r="F12" s="77">
        <v>577.24387118101015</v>
      </c>
      <c r="G12" s="67">
        <v>683.57424441524313</v>
      </c>
      <c r="H12" s="60">
        <v>691.3340336134454</v>
      </c>
    </row>
    <row r="13" spans="2:16" ht="16.5" customHeight="1" x14ac:dyDescent="0.2">
      <c r="B13" s="111" t="s">
        <v>4</v>
      </c>
      <c r="C13" s="67">
        <v>101.02322450438349</v>
      </c>
      <c r="D13" s="67">
        <v>124.97838884835271</v>
      </c>
      <c r="E13" s="59">
        <v>125.9047619047619</v>
      </c>
      <c r="F13" s="77">
        <v>130.08105932236461</v>
      </c>
      <c r="G13" s="67">
        <v>144.62622231208553</v>
      </c>
      <c r="H13" s="60">
        <v>145.61172161172161</v>
      </c>
    </row>
    <row r="14" spans="2:16" ht="16.5" customHeight="1" x14ac:dyDescent="0.2">
      <c r="B14" s="111" t="s">
        <v>5</v>
      </c>
      <c r="C14" s="67">
        <v>84.041095890410958</v>
      </c>
      <c r="D14" s="67">
        <v>93.788943505954038</v>
      </c>
      <c r="E14" s="59">
        <v>95.261791432280404</v>
      </c>
      <c r="F14" s="77">
        <v>93.05936073059361</v>
      </c>
      <c r="G14" s="67">
        <v>101.75072694544448</v>
      </c>
      <c r="H14" s="60">
        <v>103.56988316745998</v>
      </c>
    </row>
    <row r="15" spans="2:16" ht="16.5" customHeight="1" x14ac:dyDescent="0.2">
      <c r="B15" s="111" t="s">
        <v>6</v>
      </c>
      <c r="C15" s="67">
        <v>17.972636815920396</v>
      </c>
      <c r="D15" s="67">
        <v>21.993153666309357</v>
      </c>
      <c r="E15" s="59">
        <v>22.054744965633667</v>
      </c>
      <c r="F15" s="77">
        <v>20.646766169154226</v>
      </c>
      <c r="G15" s="67">
        <v>23.512417570889941</v>
      </c>
      <c r="H15" s="60">
        <v>23.57409863740504</v>
      </c>
    </row>
    <row r="16" spans="2:16" ht="16.5" customHeight="1" x14ac:dyDescent="0.2">
      <c r="B16" s="111" t="s">
        <v>7</v>
      </c>
      <c r="C16" s="67">
        <v>80.230414746543786</v>
      </c>
      <c r="D16" s="67">
        <v>93.277880995452989</v>
      </c>
      <c r="E16" s="59">
        <v>94.178762414056521</v>
      </c>
      <c r="F16" s="77">
        <v>91.443932411674353</v>
      </c>
      <c r="G16" s="67">
        <v>104.4009436268518</v>
      </c>
      <c r="H16" s="60">
        <v>105.33231474407944</v>
      </c>
    </row>
    <row r="17" spans="2:8" ht="16.5" customHeight="1" x14ac:dyDescent="0.2">
      <c r="B17" s="111" t="s">
        <v>8</v>
      </c>
      <c r="C17" s="67">
        <v>118.50225359227684</v>
      </c>
      <c r="D17" s="67">
        <v>153.25665797177555</v>
      </c>
      <c r="E17" s="59">
        <v>154.72392638036808</v>
      </c>
      <c r="F17" s="77">
        <v>173.85810494421318</v>
      </c>
      <c r="G17" s="67">
        <v>248.25836341373042</v>
      </c>
      <c r="H17" s="60">
        <v>250.15950920245399</v>
      </c>
    </row>
    <row r="18" spans="2:8" ht="16.5" customHeight="1" x14ac:dyDescent="0.2">
      <c r="B18" s="111" t="s">
        <v>9</v>
      </c>
      <c r="C18" s="67">
        <v>42.024283022817663</v>
      </c>
      <c r="D18" s="67">
        <v>49.163179916317993</v>
      </c>
      <c r="E18" s="59">
        <v>49.586257463077409</v>
      </c>
      <c r="F18" s="77">
        <v>47.058823529411761</v>
      </c>
      <c r="G18" s="67">
        <v>50.81589958158996</v>
      </c>
      <c r="H18" s="60">
        <v>51.26217659997905</v>
      </c>
    </row>
    <row r="19" spans="2:8" ht="16.5" customHeight="1" x14ac:dyDescent="0.2">
      <c r="B19" s="111" t="s">
        <v>10</v>
      </c>
      <c r="C19" s="67">
        <v>38.843710292249042</v>
      </c>
      <c r="D19" s="67">
        <v>49.26558258707729</v>
      </c>
      <c r="E19" s="59">
        <v>49.784373414510398</v>
      </c>
      <c r="F19" s="77">
        <v>50.101651842439644</v>
      </c>
      <c r="G19" s="67">
        <v>50.229584718029372</v>
      </c>
      <c r="H19" s="60">
        <v>50.887874175545406</v>
      </c>
    </row>
    <row r="20" spans="2:8" ht="16.5" customHeight="1" x14ac:dyDescent="0.2">
      <c r="B20" s="111" t="s">
        <v>11</v>
      </c>
      <c r="C20" s="67">
        <v>50.962241169305727</v>
      </c>
      <c r="D20" s="67">
        <v>87.816901408450704</v>
      </c>
      <c r="E20" s="59">
        <v>87.630783538711938</v>
      </c>
      <c r="F20" s="77">
        <v>82.460414129110845</v>
      </c>
      <c r="G20" s="67">
        <v>105.39906103286384</v>
      </c>
      <c r="H20" s="60">
        <v>105.16159032783074</v>
      </c>
    </row>
    <row r="21" spans="2:8" ht="9" customHeight="1" x14ac:dyDescent="0.2">
      <c r="B21" s="12"/>
      <c r="C21" s="58"/>
      <c r="D21" s="58"/>
      <c r="E21" s="59"/>
      <c r="F21" s="58"/>
      <c r="G21" s="58"/>
      <c r="H21" s="60"/>
    </row>
    <row r="22" spans="2:8" ht="3" customHeight="1" x14ac:dyDescent="0.2">
      <c r="B22" s="135"/>
      <c r="C22" s="139"/>
      <c r="D22" s="139"/>
      <c r="E22" s="140"/>
      <c r="F22" s="139"/>
      <c r="G22" s="139"/>
      <c r="H22" s="141"/>
    </row>
    <row r="23" spans="2:8" ht="9" customHeight="1" x14ac:dyDescent="0.2">
      <c r="B23" s="12"/>
      <c r="C23" s="58"/>
      <c r="D23" s="58"/>
      <c r="E23" s="59"/>
      <c r="F23" s="58"/>
      <c r="G23" s="58"/>
      <c r="H23" s="60"/>
    </row>
    <row r="24" spans="2:8" ht="13.5" customHeight="1" x14ac:dyDescent="0.2">
      <c r="B24" s="179" t="s">
        <v>145</v>
      </c>
      <c r="C24" s="179"/>
      <c r="D24" s="179"/>
      <c r="E24" s="179"/>
      <c r="F24" s="179"/>
      <c r="G24" s="179"/>
      <c r="H24" s="179"/>
    </row>
    <row r="25" spans="2:8" ht="13.5" customHeight="1" x14ac:dyDescent="0.2">
      <c r="B25" s="181" t="s">
        <v>134</v>
      </c>
      <c r="C25" s="180"/>
      <c r="D25" s="180"/>
      <c r="E25" s="180"/>
      <c r="F25" s="180"/>
      <c r="G25" s="180"/>
      <c r="H25" s="180"/>
    </row>
    <row r="26" spans="2:8" ht="13.5" customHeight="1" x14ac:dyDescent="0.2">
      <c r="B26" s="180" t="s">
        <v>225</v>
      </c>
      <c r="C26" s="180"/>
      <c r="D26" s="180"/>
      <c r="E26" s="180"/>
      <c r="F26" s="180"/>
      <c r="G26" s="180"/>
      <c r="H26" s="180"/>
    </row>
    <row r="27" spans="2:8" ht="13.5" customHeight="1" x14ac:dyDescent="0.2">
      <c r="B27" s="105" t="s">
        <v>141</v>
      </c>
      <c r="C27" s="82"/>
      <c r="D27" s="82"/>
      <c r="E27" s="82"/>
      <c r="F27" s="82"/>
      <c r="G27" s="82"/>
      <c r="H27" s="82"/>
    </row>
  </sheetData>
  <mergeCells count="9">
    <mergeCell ref="B1:H1"/>
    <mergeCell ref="B3:H3"/>
    <mergeCell ref="B24:H24"/>
    <mergeCell ref="B26:H26"/>
    <mergeCell ref="B5:H5"/>
    <mergeCell ref="B7:B8"/>
    <mergeCell ref="C7:E7"/>
    <mergeCell ref="F7:H7"/>
    <mergeCell ref="B25:H25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25"/>
      <c r="J1" s="125"/>
      <c r="K1" s="125"/>
      <c r="L1" s="125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128</v>
      </c>
      <c r="C3" s="173"/>
      <c r="D3" s="173"/>
      <c r="E3" s="173"/>
      <c r="F3" s="173"/>
      <c r="G3" s="173"/>
      <c r="H3" s="173"/>
      <c r="I3" s="125"/>
      <c r="J3" s="125"/>
      <c r="K3" s="125"/>
      <c r="L3" s="125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71" t="s">
        <v>147</v>
      </c>
      <c r="C5" s="171"/>
      <c r="D5" s="171"/>
      <c r="E5" s="171"/>
      <c r="F5" s="171"/>
      <c r="G5" s="171"/>
      <c r="H5" s="171"/>
    </row>
    <row r="6" spans="2:16" ht="15" customHeight="1" x14ac:dyDescent="0.2">
      <c r="H6" s="109"/>
      <c r="J6" s="110" t="s">
        <v>86</v>
      </c>
    </row>
    <row r="7" spans="2:16" ht="20.25" customHeight="1" x14ac:dyDescent="0.2">
      <c r="B7" s="184"/>
      <c r="C7" s="133">
        <v>2001</v>
      </c>
      <c r="D7" s="133">
        <v>2011</v>
      </c>
      <c r="E7" s="133" t="s">
        <v>135</v>
      </c>
      <c r="F7" s="133">
        <v>2001</v>
      </c>
      <c r="G7" s="133">
        <v>2011</v>
      </c>
      <c r="H7" s="134" t="s">
        <v>135</v>
      </c>
    </row>
    <row r="8" spans="2:16" ht="20.25" customHeight="1" x14ac:dyDescent="0.2">
      <c r="B8" s="185"/>
      <c r="C8" s="183" t="s">
        <v>71</v>
      </c>
      <c r="D8" s="183"/>
      <c r="E8" s="183"/>
      <c r="F8" s="183" t="s">
        <v>72</v>
      </c>
      <c r="G8" s="176"/>
      <c r="H8" s="177"/>
    </row>
    <row r="9" spans="2:16" s="16" customFormat="1" ht="21" customHeight="1" x14ac:dyDescent="0.2">
      <c r="B9" s="71" t="s">
        <v>153</v>
      </c>
      <c r="C9" s="128">
        <v>1.4222375942989898</v>
      </c>
      <c r="D9" s="128">
        <v>1.4098455910044654</v>
      </c>
      <c r="E9" s="128">
        <v>1.4074189459209763</v>
      </c>
      <c r="F9" s="129">
        <v>2.2759867485248098</v>
      </c>
      <c r="G9" s="49">
        <v>2.0392041858957537</v>
      </c>
      <c r="H9" s="65">
        <v>1.9415774247963911</v>
      </c>
      <c r="K9" s="75"/>
      <c r="L9" s="21"/>
      <c r="M9" s="66"/>
    </row>
    <row r="10" spans="2:16" s="16" customFormat="1" ht="16.5" customHeight="1" x14ac:dyDescent="0.2">
      <c r="B10" s="111" t="s">
        <v>1</v>
      </c>
      <c r="C10" s="59">
        <v>1.1155633915691616</v>
      </c>
      <c r="D10" s="59">
        <v>1.0452744765138653</v>
      </c>
      <c r="E10" s="59">
        <v>1.0446629213483145</v>
      </c>
      <c r="F10" s="48">
        <v>1.7158045977011493</v>
      </c>
      <c r="G10" s="48">
        <v>1.569148204210816</v>
      </c>
      <c r="H10" s="59">
        <v>1.4655821457381017</v>
      </c>
      <c r="K10" s="76"/>
      <c r="L10" s="10"/>
      <c r="M10" s="67"/>
    </row>
    <row r="11" spans="2:16" s="16" customFormat="1" ht="16.5" customHeight="1" x14ac:dyDescent="0.2">
      <c r="B11" s="111" t="s">
        <v>2</v>
      </c>
      <c r="C11" s="59">
        <v>1.2876819708846585</v>
      </c>
      <c r="D11" s="59">
        <v>1.29268059015137</v>
      </c>
      <c r="E11" s="59">
        <v>1.2937464142283419</v>
      </c>
      <c r="F11" s="48">
        <v>3.0321767110183493</v>
      </c>
      <c r="G11" s="48">
        <v>2.627837514934289</v>
      </c>
      <c r="H11" s="59">
        <v>2.5016260162601625</v>
      </c>
      <c r="K11" s="76"/>
      <c r="L11" s="10"/>
      <c r="M11" s="67"/>
    </row>
    <row r="12" spans="2:16" ht="16.5" customHeight="1" x14ac:dyDescent="0.2">
      <c r="B12" s="111" t="s">
        <v>3</v>
      </c>
      <c r="C12" s="59">
        <v>1.7305287988991547</v>
      </c>
      <c r="D12" s="59">
        <v>1.7888983194703785</v>
      </c>
      <c r="E12" s="59">
        <v>1.7859638411180081</v>
      </c>
      <c r="F12" s="48">
        <v>2.3883360596146854</v>
      </c>
      <c r="G12" s="48">
        <v>2.1143790849673203</v>
      </c>
      <c r="H12" s="59">
        <v>1.9836283521993467</v>
      </c>
      <c r="K12" s="76"/>
      <c r="L12" s="10"/>
      <c r="M12" s="67"/>
    </row>
    <row r="13" spans="2:16" ht="16.5" customHeight="1" x14ac:dyDescent="0.2">
      <c r="B13" s="111" t="s">
        <v>4</v>
      </c>
      <c r="C13" s="59">
        <v>1.2876351943876059</v>
      </c>
      <c r="D13" s="59">
        <v>1.1567120735824892</v>
      </c>
      <c r="E13" s="59">
        <v>1.1565227510764575</v>
      </c>
      <c r="F13" s="48">
        <v>2.4785471055618613</v>
      </c>
      <c r="G13" s="48">
        <v>2.1733360348495592</v>
      </c>
      <c r="H13" s="59">
        <v>2.0398470517206682</v>
      </c>
      <c r="K13" s="76"/>
      <c r="L13" s="10"/>
      <c r="M13" s="67"/>
    </row>
    <row r="14" spans="2:16" ht="16.5" customHeight="1" x14ac:dyDescent="0.2">
      <c r="B14" s="111" t="s">
        <v>5</v>
      </c>
      <c r="C14" s="59">
        <v>1.1073077967943494</v>
      </c>
      <c r="D14" s="59">
        <v>1.0875912408759123</v>
      </c>
      <c r="E14" s="59">
        <v>1.0872132636838518</v>
      </c>
      <c r="F14" s="48">
        <v>2.0164376840039253</v>
      </c>
      <c r="G14" s="48">
        <v>1.872847118860302</v>
      </c>
      <c r="H14" s="59">
        <v>1.7879674117401294</v>
      </c>
      <c r="K14" s="76"/>
      <c r="L14" s="10"/>
      <c r="M14" s="67"/>
    </row>
    <row r="15" spans="2:16" ht="16.5" customHeight="1" x14ac:dyDescent="0.2">
      <c r="B15" s="111" t="s">
        <v>6</v>
      </c>
      <c r="C15" s="59">
        <v>1.1487889273356402</v>
      </c>
      <c r="D15" s="59">
        <v>1.0689277899343546</v>
      </c>
      <c r="E15" s="59">
        <v>1.0688901038819028</v>
      </c>
      <c r="F15" s="48">
        <v>1.7518072289156625</v>
      </c>
      <c r="G15" s="48">
        <v>1.3553846153846154</v>
      </c>
      <c r="H15" s="59">
        <v>1.2122762148337596</v>
      </c>
      <c r="K15" s="76"/>
      <c r="L15" s="10"/>
      <c r="M15" s="67"/>
    </row>
    <row r="16" spans="2:16" ht="16.5" customHeight="1" x14ac:dyDescent="0.2">
      <c r="B16" s="111" t="s">
        <v>7</v>
      </c>
      <c r="C16" s="59">
        <v>1.1397664177675666</v>
      </c>
      <c r="D16" s="59">
        <v>1.1190050398309217</v>
      </c>
      <c r="E16" s="59">
        <v>1.1184295911745619</v>
      </c>
      <c r="F16" s="48">
        <v>2.1177557534016462</v>
      </c>
      <c r="G16" s="48">
        <v>1.9236060295624178</v>
      </c>
      <c r="H16" s="59">
        <v>1.8027270089933276</v>
      </c>
      <c r="K16" s="76"/>
      <c r="L16" s="10"/>
      <c r="M16" s="67"/>
    </row>
    <row r="17" spans="2:13" ht="16.5" customHeight="1" x14ac:dyDescent="0.2">
      <c r="B17" s="111" t="s">
        <v>8</v>
      </c>
      <c r="C17" s="59">
        <v>1.467129102391552</v>
      </c>
      <c r="D17" s="59">
        <v>1.6245335450575624</v>
      </c>
      <c r="E17" s="59">
        <v>1.616812053925456</v>
      </c>
      <c r="F17" s="48">
        <v>2.1895420224401949</v>
      </c>
      <c r="G17" s="48">
        <v>2.1293861816744095</v>
      </c>
      <c r="H17" s="59">
        <v>2.1785854424171083</v>
      </c>
      <c r="K17" s="76"/>
      <c r="L17" s="10"/>
      <c r="M17" s="67"/>
    </row>
    <row r="18" spans="2:13" ht="16.5" customHeight="1" x14ac:dyDescent="0.2">
      <c r="B18" s="111" t="s">
        <v>9</v>
      </c>
      <c r="C18" s="59">
        <v>1.1198007471980074</v>
      </c>
      <c r="D18" s="59">
        <v>1.0338481066215359</v>
      </c>
      <c r="E18" s="59">
        <v>1.0337980566117448</v>
      </c>
      <c r="F18" s="48">
        <v>1.9399466192170818</v>
      </c>
      <c r="G18" s="48">
        <v>1.5526965829559489</v>
      </c>
      <c r="H18" s="59">
        <v>1.3910911319983654</v>
      </c>
      <c r="K18" s="76"/>
      <c r="L18" s="10"/>
      <c r="M18" s="67"/>
    </row>
    <row r="19" spans="2:13" ht="16.5" customHeight="1" x14ac:dyDescent="0.2">
      <c r="B19" s="111" t="s">
        <v>10</v>
      </c>
      <c r="C19" s="59">
        <v>1.2898266274124959</v>
      </c>
      <c r="D19" s="59">
        <v>1.0199131988766914</v>
      </c>
      <c r="E19" s="59">
        <v>1.0221656050955414</v>
      </c>
      <c r="F19" s="48">
        <v>1.5686025868627949</v>
      </c>
      <c r="G19" s="48">
        <v>1.4113636363636364</v>
      </c>
      <c r="H19" s="59">
        <v>1.2838983050847457</v>
      </c>
      <c r="K19" s="76"/>
      <c r="L19" s="10"/>
      <c r="M19" s="67"/>
    </row>
    <row r="20" spans="2:13" ht="16.5" customHeight="1" x14ac:dyDescent="0.2">
      <c r="B20" s="111" t="s">
        <v>11</v>
      </c>
      <c r="C20" s="59">
        <v>1.6180688336520077</v>
      </c>
      <c r="D20" s="59">
        <v>1.2075072693629394</v>
      </c>
      <c r="E20" s="59">
        <v>1.2000530644733352</v>
      </c>
      <c r="F20" s="48">
        <v>1.3509601181683899</v>
      </c>
      <c r="G20" s="48">
        <v>1.1993318485523385</v>
      </c>
      <c r="H20" s="59">
        <v>1.1437099270395754</v>
      </c>
      <c r="K20" s="76"/>
      <c r="L20" s="10"/>
      <c r="M20" s="67"/>
    </row>
    <row r="21" spans="2:13" ht="9" customHeight="1" x14ac:dyDescent="0.2">
      <c r="B21" s="12"/>
      <c r="C21" s="58"/>
      <c r="D21" s="58"/>
      <c r="E21" s="59"/>
      <c r="F21" s="61"/>
      <c r="G21" s="61"/>
      <c r="H21" s="62"/>
    </row>
    <row r="22" spans="2:13" ht="3" customHeight="1" x14ac:dyDescent="0.2">
      <c r="B22" s="135"/>
      <c r="C22" s="139"/>
      <c r="D22" s="139"/>
      <c r="E22" s="140"/>
      <c r="F22" s="142"/>
      <c r="G22" s="142"/>
      <c r="H22" s="143"/>
    </row>
    <row r="23" spans="2:13" ht="9" customHeight="1" x14ac:dyDescent="0.2">
      <c r="B23" s="12"/>
      <c r="C23" s="58"/>
      <c r="D23" s="58"/>
      <c r="E23" s="59"/>
      <c r="F23" s="61"/>
      <c r="G23" s="61"/>
      <c r="H23" s="62"/>
    </row>
    <row r="24" spans="2:13" ht="13.5" customHeight="1" x14ac:dyDescent="0.2">
      <c r="B24" s="180" t="s">
        <v>148</v>
      </c>
      <c r="C24" s="180"/>
      <c r="D24" s="180"/>
      <c r="E24" s="180"/>
      <c r="F24" s="180"/>
      <c r="G24" s="180"/>
      <c r="H24" s="180"/>
    </row>
    <row r="25" spans="2:13" ht="13.5" customHeight="1" x14ac:dyDescent="0.2">
      <c r="B25" s="182" t="s">
        <v>149</v>
      </c>
      <c r="C25" s="182"/>
      <c r="D25" s="182"/>
      <c r="E25" s="182"/>
      <c r="F25" s="182"/>
      <c r="G25" s="182"/>
      <c r="H25" s="182"/>
    </row>
  </sheetData>
  <mergeCells count="8">
    <mergeCell ref="B1:H1"/>
    <mergeCell ref="B3:H3"/>
    <mergeCell ref="B25:H25"/>
    <mergeCell ref="B5:H5"/>
    <mergeCell ref="C8:E8"/>
    <mergeCell ref="F8:H8"/>
    <mergeCell ref="B24:H24"/>
    <mergeCell ref="B7:B8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7.7109375" style="14" customWidth="1"/>
    <col min="3" max="3" width="6.7109375" style="14" customWidth="1"/>
    <col min="4" max="4" width="11.140625" style="14" customWidth="1"/>
    <col min="5" max="5" width="6.7109375" style="14" customWidth="1"/>
    <col min="6" max="6" width="11.140625" style="14" customWidth="1"/>
    <col min="7" max="7" width="6.7109375" style="14" customWidth="1"/>
    <col min="8" max="8" width="11.140625" style="14" customWidth="1"/>
    <col min="9" max="9" width="6.7109375" style="14" customWidth="1"/>
    <col min="10" max="10" width="11.140625" style="14" customWidth="1"/>
    <col min="11" max="11" width="6.7109375" style="14" customWidth="1"/>
    <col min="12" max="12" width="11.140625" style="14" customWidth="1"/>
    <col min="13" max="13" width="6.7109375" style="14" customWidth="1"/>
    <col min="14" max="14" width="11.140625" style="14" customWidth="1"/>
    <col min="15" max="15" width="6.7109375" style="14" customWidth="1"/>
    <col min="16" max="16" width="11.140625" style="14" customWidth="1"/>
    <col min="17" max="17" width="6.7109375" style="14" customWidth="1"/>
    <col min="18" max="18" width="15.140625" style="14" customWidth="1"/>
    <col min="19" max="16384" width="9.140625" style="14"/>
  </cols>
  <sheetData>
    <row r="1" spans="2:18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2:18" s="124" customFormat="1" ht="15" customHeight="1" x14ac:dyDescent="0.2"/>
    <row r="3" spans="2:18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2:18" s="124" customFormat="1" ht="15" customHeight="1" x14ac:dyDescent="0.2"/>
    <row r="5" spans="2:18" ht="15" customHeight="1" x14ac:dyDescent="0.2">
      <c r="B5" s="186" t="s">
        <v>150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</row>
    <row r="6" spans="2:18" ht="15" customHeight="1" x14ac:dyDescent="0.2">
      <c r="P6" s="34" t="s">
        <v>87</v>
      </c>
      <c r="R6" s="110" t="s">
        <v>86</v>
      </c>
    </row>
    <row r="7" spans="2:18" ht="20.25" customHeight="1" x14ac:dyDescent="0.2">
      <c r="B7" s="189"/>
      <c r="C7" s="176">
        <v>2011</v>
      </c>
      <c r="D7" s="176"/>
      <c r="E7" s="176">
        <v>2012</v>
      </c>
      <c r="F7" s="176"/>
      <c r="G7" s="176">
        <v>2013</v>
      </c>
      <c r="H7" s="176"/>
      <c r="I7" s="176">
        <v>2014</v>
      </c>
      <c r="J7" s="176"/>
      <c r="K7" s="176">
        <v>2015</v>
      </c>
      <c r="L7" s="176"/>
      <c r="M7" s="176" t="s">
        <v>133</v>
      </c>
      <c r="N7" s="176"/>
      <c r="O7" s="176" t="s">
        <v>135</v>
      </c>
      <c r="P7" s="177"/>
    </row>
    <row r="8" spans="2:18" s="16" customFormat="1" ht="17.25" customHeight="1" x14ac:dyDescent="0.2">
      <c r="B8" s="189"/>
      <c r="C8" s="176" t="s">
        <v>12</v>
      </c>
      <c r="D8" s="187" t="s">
        <v>73</v>
      </c>
      <c r="E8" s="176" t="s">
        <v>12</v>
      </c>
      <c r="F8" s="187" t="s">
        <v>73</v>
      </c>
      <c r="G8" s="176" t="s">
        <v>12</v>
      </c>
      <c r="H8" s="187" t="s">
        <v>73</v>
      </c>
      <c r="I8" s="176" t="s">
        <v>12</v>
      </c>
      <c r="J8" s="187" t="s">
        <v>73</v>
      </c>
      <c r="K8" s="176" t="s">
        <v>12</v>
      </c>
      <c r="L8" s="187" t="s">
        <v>73</v>
      </c>
      <c r="M8" s="176" t="s">
        <v>12</v>
      </c>
      <c r="N8" s="187" t="s">
        <v>73</v>
      </c>
      <c r="O8" s="176" t="s">
        <v>12</v>
      </c>
      <c r="P8" s="188" t="s">
        <v>73</v>
      </c>
    </row>
    <row r="9" spans="2:18" s="16" customFormat="1" ht="36.75" customHeight="1" x14ac:dyDescent="0.2">
      <c r="B9" s="189"/>
      <c r="C9" s="176"/>
      <c r="D9" s="187"/>
      <c r="E9" s="176"/>
      <c r="F9" s="187"/>
      <c r="G9" s="176"/>
      <c r="H9" s="187"/>
      <c r="I9" s="176"/>
      <c r="J9" s="187"/>
      <c r="K9" s="176"/>
      <c r="L9" s="187"/>
      <c r="M9" s="176"/>
      <c r="N9" s="187"/>
      <c r="O9" s="176"/>
      <c r="P9" s="188"/>
    </row>
    <row r="10" spans="2:18" s="16" customFormat="1" ht="21" customHeight="1" x14ac:dyDescent="0.2">
      <c r="B10" s="71" t="s">
        <v>153</v>
      </c>
      <c r="C10" s="31">
        <f>SUM(C11:C21)</f>
        <v>518</v>
      </c>
      <c r="D10" s="31">
        <f t="shared" ref="D10:P10" si="0">SUM(D11:D21)</f>
        <v>328</v>
      </c>
      <c r="E10" s="31">
        <f t="shared" si="0"/>
        <v>416</v>
      </c>
      <c r="F10" s="31">
        <f t="shared" si="0"/>
        <v>239</v>
      </c>
      <c r="G10" s="31">
        <f t="shared" si="0"/>
        <v>368</v>
      </c>
      <c r="H10" s="31">
        <f t="shared" si="0"/>
        <v>194</v>
      </c>
      <c r="I10" s="31">
        <f t="shared" si="0"/>
        <v>219</v>
      </c>
      <c r="J10" s="31">
        <f t="shared" si="0"/>
        <v>110</v>
      </c>
      <c r="K10" s="31">
        <f t="shared" si="0"/>
        <v>216</v>
      </c>
      <c r="L10" s="31">
        <f t="shared" si="0"/>
        <v>114</v>
      </c>
      <c r="M10" s="31">
        <f t="shared" si="0"/>
        <v>211</v>
      </c>
      <c r="N10" s="31">
        <f t="shared" si="0"/>
        <v>96</v>
      </c>
      <c r="O10" s="31">
        <f t="shared" si="0"/>
        <v>251</v>
      </c>
      <c r="P10" s="31">
        <f t="shared" si="0"/>
        <v>124</v>
      </c>
    </row>
    <row r="11" spans="2:18" ht="16.5" customHeight="1" x14ac:dyDescent="0.2">
      <c r="B11" s="111" t="s">
        <v>1</v>
      </c>
      <c r="C11" s="32">
        <v>42</v>
      </c>
      <c r="D11" s="32">
        <v>34</v>
      </c>
      <c r="E11" s="32">
        <v>42</v>
      </c>
      <c r="F11" s="32">
        <v>41</v>
      </c>
      <c r="G11" s="32">
        <v>30</v>
      </c>
      <c r="H11" s="32">
        <v>30</v>
      </c>
      <c r="I11" s="32">
        <v>22</v>
      </c>
      <c r="J11" s="32">
        <v>21</v>
      </c>
      <c r="K11" s="32">
        <v>23</v>
      </c>
      <c r="L11" s="32">
        <v>16</v>
      </c>
      <c r="M11" s="32">
        <v>22</v>
      </c>
      <c r="N11" s="32">
        <v>20</v>
      </c>
      <c r="O11" s="32">
        <v>38</v>
      </c>
      <c r="P11" s="32">
        <v>34</v>
      </c>
    </row>
    <row r="12" spans="2:18" ht="16.5" customHeight="1" x14ac:dyDescent="0.2">
      <c r="B12" s="111" t="s">
        <v>2</v>
      </c>
      <c r="C12" s="32">
        <v>53</v>
      </c>
      <c r="D12" s="32">
        <v>37</v>
      </c>
      <c r="E12" s="32">
        <v>47</v>
      </c>
      <c r="F12" s="32">
        <v>26</v>
      </c>
      <c r="G12" s="32">
        <v>59</v>
      </c>
      <c r="H12" s="32">
        <v>37</v>
      </c>
      <c r="I12" s="32">
        <v>26</v>
      </c>
      <c r="J12" s="32">
        <v>12</v>
      </c>
      <c r="K12" s="32">
        <v>24</v>
      </c>
      <c r="L12" s="32">
        <v>16</v>
      </c>
      <c r="M12" s="32">
        <v>20</v>
      </c>
      <c r="N12" s="32">
        <v>11</v>
      </c>
      <c r="O12" s="32">
        <v>13</v>
      </c>
      <c r="P12" s="32">
        <v>7</v>
      </c>
    </row>
    <row r="13" spans="2:18" ht="16.5" customHeight="1" x14ac:dyDescent="0.2">
      <c r="B13" s="111" t="s">
        <v>3</v>
      </c>
      <c r="C13" s="32">
        <v>128</v>
      </c>
      <c r="D13" s="32">
        <v>74</v>
      </c>
      <c r="E13" s="32">
        <v>97</v>
      </c>
      <c r="F13" s="32">
        <v>54</v>
      </c>
      <c r="G13" s="32">
        <v>89</v>
      </c>
      <c r="H13" s="32">
        <v>34</v>
      </c>
      <c r="I13" s="32">
        <v>59</v>
      </c>
      <c r="J13" s="32">
        <v>24</v>
      </c>
      <c r="K13" s="32">
        <v>61</v>
      </c>
      <c r="L13" s="32">
        <v>21</v>
      </c>
      <c r="M13" s="32">
        <v>64</v>
      </c>
      <c r="N13" s="32">
        <v>20</v>
      </c>
      <c r="O13" s="32">
        <v>80</v>
      </c>
      <c r="P13" s="32">
        <v>27</v>
      </c>
    </row>
    <row r="14" spans="2:18" ht="16.5" customHeight="1" x14ac:dyDescent="0.2">
      <c r="B14" s="111" t="s">
        <v>4</v>
      </c>
      <c r="C14" s="32">
        <v>56</v>
      </c>
      <c r="D14" s="32">
        <v>28</v>
      </c>
      <c r="E14" s="32">
        <v>61</v>
      </c>
      <c r="F14" s="32">
        <v>23</v>
      </c>
      <c r="G14" s="32">
        <v>36</v>
      </c>
      <c r="H14" s="32">
        <v>14</v>
      </c>
      <c r="I14" s="32">
        <v>20</v>
      </c>
      <c r="J14" s="32">
        <v>9</v>
      </c>
      <c r="K14" s="32">
        <v>11</v>
      </c>
      <c r="L14" s="32">
        <v>5</v>
      </c>
      <c r="M14" s="32">
        <v>14</v>
      </c>
      <c r="N14" s="32">
        <v>6</v>
      </c>
      <c r="O14" s="32">
        <v>19</v>
      </c>
      <c r="P14" s="32">
        <v>8</v>
      </c>
    </row>
    <row r="15" spans="2:18" ht="16.5" customHeight="1" x14ac:dyDescent="0.2">
      <c r="B15" s="111" t="s">
        <v>5</v>
      </c>
      <c r="C15" s="32">
        <v>70</v>
      </c>
      <c r="D15" s="32">
        <v>36</v>
      </c>
      <c r="E15" s="32">
        <v>54</v>
      </c>
      <c r="F15" s="32">
        <v>21</v>
      </c>
      <c r="G15" s="32">
        <v>42</v>
      </c>
      <c r="H15" s="32">
        <v>14</v>
      </c>
      <c r="I15" s="32">
        <v>23</v>
      </c>
      <c r="J15" s="32">
        <v>4</v>
      </c>
      <c r="K15" s="32">
        <v>28</v>
      </c>
      <c r="L15" s="32">
        <v>13</v>
      </c>
      <c r="M15" s="32">
        <v>37</v>
      </c>
      <c r="N15" s="32">
        <v>8</v>
      </c>
      <c r="O15" s="32">
        <v>40</v>
      </c>
      <c r="P15" s="32">
        <v>13</v>
      </c>
    </row>
    <row r="16" spans="2:18" ht="16.5" customHeight="1" x14ac:dyDescent="0.2">
      <c r="B16" s="111" t="s">
        <v>6</v>
      </c>
      <c r="C16" s="32">
        <v>2</v>
      </c>
      <c r="D16" s="32">
        <v>2</v>
      </c>
      <c r="E16" s="89">
        <v>0</v>
      </c>
      <c r="F16" s="89">
        <v>0</v>
      </c>
      <c r="G16" s="89">
        <v>2</v>
      </c>
      <c r="H16" s="89">
        <v>2</v>
      </c>
      <c r="I16" s="89">
        <v>0</v>
      </c>
      <c r="J16" s="89">
        <v>0</v>
      </c>
      <c r="K16" s="89">
        <v>2</v>
      </c>
      <c r="L16" s="89">
        <v>2</v>
      </c>
      <c r="M16" s="89">
        <v>0</v>
      </c>
      <c r="N16" s="89">
        <v>0</v>
      </c>
      <c r="O16" s="89">
        <v>1</v>
      </c>
      <c r="P16" s="89">
        <v>1</v>
      </c>
    </row>
    <row r="17" spans="2:17" ht="16.5" customHeight="1" x14ac:dyDescent="0.2">
      <c r="B17" s="111" t="s">
        <v>7</v>
      </c>
      <c r="C17" s="32">
        <v>20</v>
      </c>
      <c r="D17" s="32">
        <v>19</v>
      </c>
      <c r="E17" s="32">
        <v>9</v>
      </c>
      <c r="F17" s="32">
        <v>8</v>
      </c>
      <c r="G17" s="32">
        <v>22</v>
      </c>
      <c r="H17" s="32">
        <v>20</v>
      </c>
      <c r="I17" s="32">
        <v>7</v>
      </c>
      <c r="J17" s="32">
        <v>5</v>
      </c>
      <c r="K17" s="32">
        <v>11</v>
      </c>
      <c r="L17" s="32">
        <v>10</v>
      </c>
      <c r="M17" s="32">
        <v>8</v>
      </c>
      <c r="N17" s="32">
        <v>7</v>
      </c>
      <c r="O17" s="32">
        <v>10</v>
      </c>
      <c r="P17" s="32">
        <v>9</v>
      </c>
    </row>
    <row r="18" spans="2:17" ht="16.5" customHeight="1" x14ac:dyDescent="0.2">
      <c r="B18" s="111" t="s">
        <v>8</v>
      </c>
      <c r="C18" s="32">
        <v>85</v>
      </c>
      <c r="D18" s="32">
        <v>47</v>
      </c>
      <c r="E18" s="32">
        <v>63</v>
      </c>
      <c r="F18" s="32">
        <v>34</v>
      </c>
      <c r="G18" s="32">
        <v>51</v>
      </c>
      <c r="H18" s="32">
        <v>23</v>
      </c>
      <c r="I18" s="32">
        <v>29</v>
      </c>
      <c r="J18" s="32">
        <v>17</v>
      </c>
      <c r="K18" s="32">
        <v>31</v>
      </c>
      <c r="L18" s="32">
        <v>15</v>
      </c>
      <c r="M18" s="32">
        <v>29</v>
      </c>
      <c r="N18" s="32">
        <v>17</v>
      </c>
      <c r="O18" s="32">
        <v>28</v>
      </c>
      <c r="P18" s="32">
        <v>13</v>
      </c>
    </row>
    <row r="19" spans="2:17" ht="16.5" customHeight="1" x14ac:dyDescent="0.2">
      <c r="B19" s="111" t="s">
        <v>9</v>
      </c>
      <c r="C19" s="32">
        <v>22</v>
      </c>
      <c r="D19" s="32">
        <v>17</v>
      </c>
      <c r="E19" s="32">
        <v>13</v>
      </c>
      <c r="F19" s="32">
        <v>8</v>
      </c>
      <c r="G19" s="32">
        <v>12</v>
      </c>
      <c r="H19" s="32">
        <v>9</v>
      </c>
      <c r="I19" s="32">
        <v>9</v>
      </c>
      <c r="J19" s="32">
        <v>5</v>
      </c>
      <c r="K19" s="32">
        <v>4</v>
      </c>
      <c r="L19" s="32">
        <v>4</v>
      </c>
      <c r="M19" s="32">
        <v>2</v>
      </c>
      <c r="N19" s="32">
        <v>2</v>
      </c>
      <c r="O19" s="32">
        <v>5</v>
      </c>
      <c r="P19" s="32">
        <v>5</v>
      </c>
    </row>
    <row r="20" spans="2:17" ht="16.5" customHeight="1" x14ac:dyDescent="0.2">
      <c r="B20" s="111" t="s">
        <v>10</v>
      </c>
      <c r="C20" s="32">
        <v>18</v>
      </c>
      <c r="D20" s="32">
        <v>15</v>
      </c>
      <c r="E20" s="32">
        <v>20</v>
      </c>
      <c r="F20" s="32">
        <v>15</v>
      </c>
      <c r="G20" s="32">
        <v>18</v>
      </c>
      <c r="H20" s="32">
        <v>6</v>
      </c>
      <c r="I20" s="32">
        <v>18</v>
      </c>
      <c r="J20" s="32">
        <v>9</v>
      </c>
      <c r="K20" s="32">
        <v>12</v>
      </c>
      <c r="L20" s="32">
        <v>7</v>
      </c>
      <c r="M20" s="32">
        <v>14</v>
      </c>
      <c r="N20" s="32">
        <v>4</v>
      </c>
      <c r="O20" s="32">
        <v>11</v>
      </c>
      <c r="P20" s="32">
        <v>3</v>
      </c>
    </row>
    <row r="21" spans="2:17" ht="16.5" customHeight="1" x14ac:dyDescent="0.2">
      <c r="B21" s="111" t="s">
        <v>11</v>
      </c>
      <c r="C21" s="32">
        <v>22</v>
      </c>
      <c r="D21" s="32">
        <v>19</v>
      </c>
      <c r="E21" s="32">
        <v>10</v>
      </c>
      <c r="F21" s="32">
        <v>9</v>
      </c>
      <c r="G21" s="32">
        <v>7</v>
      </c>
      <c r="H21" s="32">
        <v>5</v>
      </c>
      <c r="I21" s="32">
        <v>6</v>
      </c>
      <c r="J21" s="32">
        <v>4</v>
      </c>
      <c r="K21" s="32">
        <v>9</v>
      </c>
      <c r="L21" s="32">
        <v>5</v>
      </c>
      <c r="M21" s="32">
        <v>1</v>
      </c>
      <c r="N21" s="32">
        <v>1</v>
      </c>
      <c r="O21" s="89">
        <v>6</v>
      </c>
      <c r="P21" s="89">
        <v>4</v>
      </c>
    </row>
    <row r="22" spans="2:17" ht="9" customHeight="1" x14ac:dyDescent="0.2">
      <c r="B22" s="5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7" ht="3" customHeight="1" x14ac:dyDescent="0.2"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2:17" ht="9" customHeight="1" x14ac:dyDescent="0.2"/>
    <row r="25" spans="2:17" s="12" customFormat="1" ht="13.5" customHeight="1" x14ac:dyDescent="0.2">
      <c r="B25" s="172" t="s">
        <v>151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37"/>
    </row>
    <row r="26" spans="2:17" s="12" customFormat="1" ht="13.5" customHeight="1" x14ac:dyDescent="0.2">
      <c r="B26" s="172" t="s">
        <v>152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37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workbookViewId="0">
      <selection activeCell="B5" sqref="B5:P5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1.5703125" style="14" customWidth="1"/>
    <col min="5" max="5" width="6.7109375" style="14" customWidth="1"/>
    <col min="6" max="6" width="11.5703125" style="14" customWidth="1"/>
    <col min="7" max="7" width="6.7109375" style="14" customWidth="1"/>
    <col min="8" max="8" width="11.5703125" style="14" customWidth="1"/>
    <col min="9" max="9" width="6.7109375" style="14" customWidth="1"/>
    <col min="10" max="10" width="11.5703125" style="14" customWidth="1"/>
    <col min="11" max="11" width="6.7109375" style="14" customWidth="1"/>
    <col min="12" max="12" width="11.5703125" style="14" customWidth="1"/>
    <col min="13" max="13" width="6.7109375" style="14" customWidth="1"/>
    <col min="14" max="14" width="11.5703125" style="14" customWidth="1"/>
    <col min="15" max="15" width="6.7109375" style="14" customWidth="1"/>
    <col min="16" max="16" width="11.570312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18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2:18" s="124" customFormat="1" ht="15" customHeight="1" x14ac:dyDescent="0.2"/>
    <row r="3" spans="2:18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2:18" s="124" customFormat="1" ht="15" customHeight="1" x14ac:dyDescent="0.2"/>
    <row r="5" spans="2:18" ht="15" customHeight="1" x14ac:dyDescent="0.2">
      <c r="B5" s="186" t="s">
        <v>154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</row>
    <row r="6" spans="2:18" ht="15" customHeight="1" x14ac:dyDescent="0.2">
      <c r="P6" s="34" t="s">
        <v>87</v>
      </c>
      <c r="R6" s="110" t="s">
        <v>86</v>
      </c>
    </row>
    <row r="7" spans="2:18" ht="20.25" customHeight="1" x14ac:dyDescent="0.2">
      <c r="B7" s="189"/>
      <c r="C7" s="176">
        <v>2011</v>
      </c>
      <c r="D7" s="176"/>
      <c r="E7" s="176">
        <v>2012</v>
      </c>
      <c r="F7" s="176"/>
      <c r="G7" s="176">
        <v>2013</v>
      </c>
      <c r="H7" s="176"/>
      <c r="I7" s="176">
        <v>2014</v>
      </c>
      <c r="J7" s="176"/>
      <c r="K7" s="176">
        <v>2015</v>
      </c>
      <c r="L7" s="176"/>
      <c r="M7" s="176" t="s">
        <v>133</v>
      </c>
      <c r="N7" s="176"/>
      <c r="O7" s="176" t="s">
        <v>135</v>
      </c>
      <c r="P7" s="177"/>
      <c r="Q7" s="12"/>
    </row>
    <row r="8" spans="2:18" s="16" customFormat="1" ht="17.25" customHeight="1" x14ac:dyDescent="0.2">
      <c r="B8" s="189"/>
      <c r="C8" s="176" t="s">
        <v>12</v>
      </c>
      <c r="D8" s="187" t="s">
        <v>73</v>
      </c>
      <c r="E8" s="176" t="s">
        <v>12</v>
      </c>
      <c r="F8" s="187" t="s">
        <v>73</v>
      </c>
      <c r="G8" s="176" t="s">
        <v>12</v>
      </c>
      <c r="H8" s="187" t="s">
        <v>73</v>
      </c>
      <c r="I8" s="176" t="s">
        <v>12</v>
      </c>
      <c r="J8" s="187" t="s">
        <v>73</v>
      </c>
      <c r="K8" s="176" t="s">
        <v>12</v>
      </c>
      <c r="L8" s="187" t="s">
        <v>73</v>
      </c>
      <c r="M8" s="176" t="s">
        <v>12</v>
      </c>
      <c r="N8" s="187" t="s">
        <v>73</v>
      </c>
      <c r="O8" s="176" t="s">
        <v>12</v>
      </c>
      <c r="P8" s="188" t="s">
        <v>73</v>
      </c>
    </row>
    <row r="9" spans="2:18" s="16" customFormat="1" ht="36.75" customHeight="1" x14ac:dyDescent="0.2">
      <c r="B9" s="189"/>
      <c r="C9" s="176"/>
      <c r="D9" s="187"/>
      <c r="E9" s="176"/>
      <c r="F9" s="187"/>
      <c r="G9" s="176"/>
      <c r="H9" s="187"/>
      <c r="I9" s="176"/>
      <c r="J9" s="187"/>
      <c r="K9" s="176"/>
      <c r="L9" s="187"/>
      <c r="M9" s="176"/>
      <c r="N9" s="187"/>
      <c r="O9" s="176"/>
      <c r="P9" s="188"/>
    </row>
    <row r="10" spans="2:18" s="16" customFormat="1" ht="21" customHeight="1" x14ac:dyDescent="0.2">
      <c r="B10" s="71" t="s">
        <v>153</v>
      </c>
      <c r="C10" s="31">
        <f>SUM(C11:C21)</f>
        <v>732</v>
      </c>
      <c r="D10" s="31">
        <f t="shared" ref="D10:P10" si="0">SUM(D11:D21)</f>
        <v>648</v>
      </c>
      <c r="E10" s="31">
        <f t="shared" si="0"/>
        <v>434</v>
      </c>
      <c r="F10" s="31">
        <f t="shared" si="0"/>
        <v>362</v>
      </c>
      <c r="G10" s="31">
        <f t="shared" si="0"/>
        <v>487</v>
      </c>
      <c r="H10" s="31">
        <f t="shared" si="0"/>
        <v>360</v>
      </c>
      <c r="I10" s="31">
        <f t="shared" si="0"/>
        <v>268</v>
      </c>
      <c r="J10" s="31">
        <f t="shared" si="0"/>
        <v>171</v>
      </c>
      <c r="K10" s="31">
        <f t="shared" si="0"/>
        <v>195</v>
      </c>
      <c r="L10" s="31">
        <f t="shared" si="0"/>
        <v>126</v>
      </c>
      <c r="M10" s="31">
        <f t="shared" si="0"/>
        <v>226</v>
      </c>
      <c r="N10" s="31">
        <f t="shared" si="0"/>
        <v>153</v>
      </c>
      <c r="O10" s="31">
        <f t="shared" si="0"/>
        <v>311</v>
      </c>
      <c r="P10" s="31">
        <f t="shared" si="0"/>
        <v>201</v>
      </c>
    </row>
    <row r="11" spans="2:18" ht="16.5" customHeight="1" x14ac:dyDescent="0.2">
      <c r="B11" s="111" t="s">
        <v>1</v>
      </c>
      <c r="C11" s="25">
        <v>47</v>
      </c>
      <c r="D11" s="32">
        <v>41</v>
      </c>
      <c r="E11" s="25">
        <v>43</v>
      </c>
      <c r="F11" s="32">
        <v>43</v>
      </c>
      <c r="G11" s="25">
        <v>32</v>
      </c>
      <c r="H11" s="32">
        <v>32</v>
      </c>
      <c r="I11" s="25">
        <v>22</v>
      </c>
      <c r="J11" s="32">
        <v>21</v>
      </c>
      <c r="K11" s="25">
        <v>22</v>
      </c>
      <c r="L11" s="32">
        <v>16</v>
      </c>
      <c r="M11" s="32">
        <v>23</v>
      </c>
      <c r="N11" s="32">
        <v>20</v>
      </c>
      <c r="O11" s="32">
        <v>43</v>
      </c>
      <c r="P11" s="32">
        <v>39</v>
      </c>
    </row>
    <row r="12" spans="2:18" ht="16.5" customHeight="1" x14ac:dyDescent="0.2">
      <c r="B12" s="111" t="s">
        <v>2</v>
      </c>
      <c r="C12" s="25">
        <v>57</v>
      </c>
      <c r="D12" s="32">
        <v>53</v>
      </c>
      <c r="E12" s="25">
        <v>52</v>
      </c>
      <c r="F12" s="32">
        <v>47</v>
      </c>
      <c r="G12" s="25">
        <v>53</v>
      </c>
      <c r="H12" s="32">
        <v>41</v>
      </c>
      <c r="I12" s="25">
        <v>18</v>
      </c>
      <c r="J12" s="32">
        <v>12</v>
      </c>
      <c r="K12" s="25">
        <v>20</v>
      </c>
      <c r="L12" s="32">
        <v>16</v>
      </c>
      <c r="M12" s="32">
        <v>18</v>
      </c>
      <c r="N12" s="32">
        <v>15</v>
      </c>
      <c r="O12" s="32">
        <v>11</v>
      </c>
      <c r="P12" s="32">
        <v>7</v>
      </c>
    </row>
    <row r="13" spans="2:18" ht="16.5" customHeight="1" x14ac:dyDescent="0.2">
      <c r="B13" s="111" t="s">
        <v>3</v>
      </c>
      <c r="C13" s="25">
        <v>279</v>
      </c>
      <c r="D13" s="32">
        <v>248</v>
      </c>
      <c r="E13" s="25">
        <v>162</v>
      </c>
      <c r="F13" s="32">
        <v>141</v>
      </c>
      <c r="G13" s="25">
        <v>259</v>
      </c>
      <c r="H13" s="32">
        <v>188</v>
      </c>
      <c r="I13" s="25">
        <v>112</v>
      </c>
      <c r="J13" s="32">
        <v>54</v>
      </c>
      <c r="K13" s="25">
        <v>55</v>
      </c>
      <c r="L13" s="32">
        <v>22</v>
      </c>
      <c r="M13" s="32">
        <v>107</v>
      </c>
      <c r="N13" s="32">
        <v>68</v>
      </c>
      <c r="O13" s="32">
        <v>141</v>
      </c>
      <c r="P13" s="32">
        <v>92</v>
      </c>
    </row>
    <row r="14" spans="2:18" ht="16.5" customHeight="1" x14ac:dyDescent="0.2">
      <c r="B14" s="111" t="s">
        <v>4</v>
      </c>
      <c r="C14" s="25">
        <v>42</v>
      </c>
      <c r="D14" s="32">
        <v>29</v>
      </c>
      <c r="E14" s="25">
        <v>36</v>
      </c>
      <c r="F14" s="32">
        <v>22</v>
      </c>
      <c r="G14" s="25">
        <v>29</v>
      </c>
      <c r="H14" s="32">
        <v>16</v>
      </c>
      <c r="I14" s="25">
        <v>11</v>
      </c>
      <c r="J14" s="32">
        <v>9</v>
      </c>
      <c r="K14" s="25">
        <v>9</v>
      </c>
      <c r="L14" s="32">
        <v>5</v>
      </c>
      <c r="M14" s="32">
        <v>9</v>
      </c>
      <c r="N14" s="32">
        <v>7</v>
      </c>
      <c r="O14" s="32">
        <v>15</v>
      </c>
      <c r="P14" s="32">
        <v>9</v>
      </c>
    </row>
    <row r="15" spans="2:18" ht="16.5" customHeight="1" x14ac:dyDescent="0.2">
      <c r="B15" s="111" t="s">
        <v>5</v>
      </c>
      <c r="C15" s="25">
        <v>45</v>
      </c>
      <c r="D15" s="32">
        <v>36</v>
      </c>
      <c r="E15" s="25">
        <v>38</v>
      </c>
      <c r="F15" s="32">
        <v>21</v>
      </c>
      <c r="G15" s="25">
        <v>31</v>
      </c>
      <c r="H15" s="32">
        <v>14</v>
      </c>
      <c r="I15" s="25">
        <v>29</v>
      </c>
      <c r="J15" s="32">
        <v>17</v>
      </c>
      <c r="K15" s="25">
        <v>25</v>
      </c>
      <c r="L15" s="32">
        <v>14</v>
      </c>
      <c r="M15" s="32">
        <v>27</v>
      </c>
      <c r="N15" s="32">
        <v>8</v>
      </c>
      <c r="O15" s="32">
        <v>38</v>
      </c>
      <c r="P15" s="32">
        <v>15</v>
      </c>
    </row>
    <row r="16" spans="2:18" ht="16.5" customHeight="1" x14ac:dyDescent="0.2">
      <c r="B16" s="111" t="s">
        <v>6</v>
      </c>
      <c r="C16" s="25">
        <v>2</v>
      </c>
      <c r="D16" s="32">
        <v>2</v>
      </c>
      <c r="E16" s="25">
        <v>0</v>
      </c>
      <c r="F16" s="25">
        <v>0</v>
      </c>
      <c r="G16" s="25">
        <v>2</v>
      </c>
      <c r="H16" s="25">
        <v>2</v>
      </c>
      <c r="I16" s="25">
        <v>0</v>
      </c>
      <c r="J16" s="89">
        <v>0</v>
      </c>
      <c r="K16" s="25">
        <v>2</v>
      </c>
      <c r="L16" s="25">
        <v>2</v>
      </c>
      <c r="M16" s="89">
        <v>0</v>
      </c>
      <c r="N16" s="89">
        <v>0</v>
      </c>
      <c r="O16" s="27">
        <v>1</v>
      </c>
      <c r="P16" s="27">
        <v>1</v>
      </c>
    </row>
    <row r="17" spans="2:16" ht="16.5" customHeight="1" x14ac:dyDescent="0.2">
      <c r="B17" s="111" t="s">
        <v>7</v>
      </c>
      <c r="C17" s="25">
        <v>32</v>
      </c>
      <c r="D17" s="32">
        <v>31</v>
      </c>
      <c r="E17" s="25">
        <v>10</v>
      </c>
      <c r="F17" s="32">
        <v>9</v>
      </c>
      <c r="G17" s="25">
        <v>20</v>
      </c>
      <c r="H17" s="32">
        <v>20</v>
      </c>
      <c r="I17" s="25">
        <v>7</v>
      </c>
      <c r="J17" s="32">
        <v>5</v>
      </c>
      <c r="K17" s="25">
        <v>11</v>
      </c>
      <c r="L17" s="32">
        <v>10</v>
      </c>
      <c r="M17" s="32">
        <v>7</v>
      </c>
      <c r="N17" s="32">
        <v>7</v>
      </c>
      <c r="O17" s="32">
        <v>10</v>
      </c>
      <c r="P17" s="32">
        <v>10</v>
      </c>
    </row>
    <row r="18" spans="2:16" ht="16.5" customHeight="1" x14ac:dyDescent="0.2">
      <c r="B18" s="111" t="s">
        <v>8</v>
      </c>
      <c r="C18" s="25">
        <v>163</v>
      </c>
      <c r="D18" s="32">
        <v>153</v>
      </c>
      <c r="E18" s="25">
        <v>45</v>
      </c>
      <c r="F18" s="32">
        <v>37</v>
      </c>
      <c r="G18" s="25">
        <v>29</v>
      </c>
      <c r="H18" s="32">
        <v>23</v>
      </c>
      <c r="I18" s="25">
        <v>45</v>
      </c>
      <c r="J18" s="32">
        <v>35</v>
      </c>
      <c r="K18" s="25">
        <v>34</v>
      </c>
      <c r="L18" s="32">
        <v>25</v>
      </c>
      <c r="M18" s="32">
        <v>25</v>
      </c>
      <c r="N18" s="32">
        <v>21</v>
      </c>
      <c r="O18" s="32">
        <v>31</v>
      </c>
      <c r="P18" s="32">
        <v>14</v>
      </c>
    </row>
    <row r="19" spans="2:16" ht="16.5" customHeight="1" x14ac:dyDescent="0.2">
      <c r="B19" s="111" t="s">
        <v>9</v>
      </c>
      <c r="C19" s="25">
        <v>22</v>
      </c>
      <c r="D19" s="32">
        <v>17</v>
      </c>
      <c r="E19" s="25">
        <v>12</v>
      </c>
      <c r="F19" s="32">
        <v>8</v>
      </c>
      <c r="G19" s="25">
        <v>12</v>
      </c>
      <c r="H19" s="32">
        <v>9</v>
      </c>
      <c r="I19" s="25">
        <v>10</v>
      </c>
      <c r="J19" s="32">
        <v>5</v>
      </c>
      <c r="K19" s="25">
        <v>4</v>
      </c>
      <c r="L19" s="32">
        <v>4</v>
      </c>
      <c r="M19" s="32">
        <v>2</v>
      </c>
      <c r="N19" s="32">
        <v>2</v>
      </c>
      <c r="O19" s="32">
        <v>5</v>
      </c>
      <c r="P19" s="32">
        <v>5</v>
      </c>
    </row>
    <row r="20" spans="2:16" ht="16.5" customHeight="1" x14ac:dyDescent="0.2">
      <c r="B20" s="111" t="s">
        <v>10</v>
      </c>
      <c r="C20" s="25">
        <v>19</v>
      </c>
      <c r="D20" s="32">
        <v>16</v>
      </c>
      <c r="E20" s="25">
        <v>27</v>
      </c>
      <c r="F20" s="32">
        <v>25</v>
      </c>
      <c r="G20" s="25">
        <v>10</v>
      </c>
      <c r="H20" s="32">
        <v>7</v>
      </c>
      <c r="I20" s="25">
        <v>10</v>
      </c>
      <c r="J20" s="32">
        <v>9</v>
      </c>
      <c r="K20" s="25">
        <v>7</v>
      </c>
      <c r="L20" s="32">
        <v>7</v>
      </c>
      <c r="M20" s="32">
        <v>7</v>
      </c>
      <c r="N20" s="32">
        <v>4</v>
      </c>
      <c r="O20" s="32">
        <v>8</v>
      </c>
      <c r="P20" s="32">
        <v>3</v>
      </c>
    </row>
    <row r="21" spans="2:16" ht="16.5" customHeight="1" x14ac:dyDescent="0.2">
      <c r="B21" s="111" t="s">
        <v>11</v>
      </c>
      <c r="C21" s="25">
        <v>24</v>
      </c>
      <c r="D21" s="32">
        <v>22</v>
      </c>
      <c r="E21" s="25">
        <v>9</v>
      </c>
      <c r="F21" s="32">
        <v>9</v>
      </c>
      <c r="G21" s="25">
        <v>10</v>
      </c>
      <c r="H21" s="32">
        <v>8</v>
      </c>
      <c r="I21" s="25">
        <v>4</v>
      </c>
      <c r="J21" s="32">
        <v>4</v>
      </c>
      <c r="K21" s="25">
        <v>6</v>
      </c>
      <c r="L21" s="32">
        <v>5</v>
      </c>
      <c r="M21" s="32">
        <v>1</v>
      </c>
      <c r="N21" s="32">
        <v>1</v>
      </c>
      <c r="O21" s="27">
        <v>8</v>
      </c>
      <c r="P21" s="27">
        <v>6</v>
      </c>
    </row>
    <row r="22" spans="2:16" ht="9" customHeight="1" x14ac:dyDescent="0.2">
      <c r="B22" s="1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6" ht="3" customHeight="1" x14ac:dyDescent="0.2">
      <c r="B23" s="135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2:16" ht="9" customHeight="1" x14ac:dyDescent="0.2">
      <c r="B24" s="1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2:16" ht="13.5" customHeight="1" x14ac:dyDescent="0.2">
      <c r="B25" s="190" t="s">
        <v>155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</row>
    <row r="26" spans="2:16" ht="13.5" customHeight="1" x14ac:dyDescent="0.2">
      <c r="B26" s="190" t="s">
        <v>152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workbookViewId="0">
      <selection activeCell="B5" sqref="B5:G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16" s="124" customFormat="1" ht="15" customHeight="1" x14ac:dyDescent="0.2">
      <c r="B1" s="173" t="s">
        <v>127</v>
      </c>
      <c r="C1" s="173"/>
      <c r="D1" s="173"/>
      <c r="E1" s="173"/>
      <c r="F1" s="173"/>
      <c r="G1" s="173"/>
      <c r="H1" s="125"/>
      <c r="I1" s="125"/>
      <c r="J1" s="125"/>
      <c r="K1" s="125"/>
      <c r="L1" s="125"/>
      <c r="M1" s="125"/>
      <c r="N1" s="125"/>
      <c r="O1" s="125"/>
      <c r="P1" s="125"/>
    </row>
    <row r="2" spans="2:16" s="124" customFormat="1" ht="15" customHeight="1" x14ac:dyDescent="0.2"/>
    <row r="3" spans="2:16" s="124" customFormat="1" ht="15" customHeight="1" x14ac:dyDescent="0.2">
      <c r="B3" s="173" t="s">
        <v>129</v>
      </c>
      <c r="C3" s="173"/>
      <c r="D3" s="173"/>
      <c r="E3" s="173"/>
      <c r="F3" s="173"/>
      <c r="G3" s="173"/>
      <c r="H3" s="125"/>
      <c r="I3" s="125"/>
      <c r="J3" s="125"/>
      <c r="K3" s="125"/>
      <c r="L3" s="125"/>
      <c r="M3" s="125"/>
      <c r="N3" s="125"/>
      <c r="O3" s="125"/>
      <c r="P3" s="125"/>
    </row>
    <row r="4" spans="2:16" s="124" customFormat="1" ht="15" customHeight="1" x14ac:dyDescent="0.2"/>
    <row r="5" spans="2:16" ht="15" customHeight="1" x14ac:dyDescent="0.2">
      <c r="B5" s="171" t="s">
        <v>156</v>
      </c>
      <c r="C5" s="171"/>
      <c r="D5" s="171"/>
      <c r="E5" s="171"/>
      <c r="F5" s="171"/>
      <c r="G5" s="171"/>
    </row>
    <row r="6" spans="2:16" ht="15" customHeight="1" x14ac:dyDescent="0.2">
      <c r="B6" s="12"/>
      <c r="C6" s="12"/>
      <c r="D6" s="12"/>
      <c r="E6" s="12"/>
      <c r="F6" s="12"/>
      <c r="G6" s="109"/>
      <c r="I6" s="110" t="s">
        <v>86</v>
      </c>
    </row>
    <row r="7" spans="2:16" ht="21" customHeight="1" x14ac:dyDescent="0.2">
      <c r="B7" s="191"/>
      <c r="C7" s="176" t="s">
        <v>74</v>
      </c>
      <c r="D7" s="176"/>
      <c r="E7" s="176"/>
      <c r="F7" s="176"/>
      <c r="G7" s="177"/>
    </row>
    <row r="8" spans="2:16" s="16" customFormat="1" ht="17.25" customHeight="1" x14ac:dyDescent="0.2">
      <c r="B8" s="192"/>
      <c r="C8" s="176" t="s">
        <v>50</v>
      </c>
      <c r="D8" s="176" t="s">
        <v>51</v>
      </c>
      <c r="E8" s="187" t="s">
        <v>52</v>
      </c>
      <c r="F8" s="176" t="s">
        <v>53</v>
      </c>
      <c r="G8" s="188" t="s">
        <v>89</v>
      </c>
    </row>
    <row r="9" spans="2:16" s="16" customFormat="1" ht="19.5" customHeight="1" x14ac:dyDescent="0.2">
      <c r="B9" s="192"/>
      <c r="C9" s="176"/>
      <c r="D9" s="176"/>
      <c r="E9" s="187"/>
      <c r="F9" s="176"/>
      <c r="G9" s="188"/>
    </row>
    <row r="10" spans="2:16" s="16" customFormat="1" ht="19.5" customHeight="1" x14ac:dyDescent="0.2">
      <c r="B10" s="193"/>
      <c r="C10" s="176" t="s">
        <v>70</v>
      </c>
      <c r="D10" s="176"/>
      <c r="E10" s="176"/>
      <c r="F10" s="176"/>
      <c r="G10" s="145" t="s">
        <v>157</v>
      </c>
    </row>
    <row r="11" spans="2:16" s="16" customFormat="1" ht="21" customHeight="1" x14ac:dyDescent="0.2">
      <c r="B11" s="71" t="s">
        <v>153</v>
      </c>
      <c r="C11" s="114">
        <v>1.6209677419354798</v>
      </c>
      <c r="D11" s="49">
        <v>0.76425855513307983</v>
      </c>
      <c r="E11" s="49">
        <v>2.12096774193548</v>
      </c>
      <c r="F11" s="49">
        <v>4.6169154228855698</v>
      </c>
      <c r="G11" s="49">
        <v>17.977370689655171</v>
      </c>
    </row>
    <row r="12" spans="2:16" ht="16.5" customHeight="1" x14ac:dyDescent="0.2">
      <c r="B12" s="111" t="s">
        <v>1</v>
      </c>
      <c r="C12" s="48">
        <v>1.1470588235294099</v>
      </c>
      <c r="D12" s="48">
        <v>0.62903225806451601</v>
      </c>
      <c r="E12" s="48">
        <v>1.8235294117647098</v>
      </c>
      <c r="F12" s="48">
        <v>4.3589743589743595</v>
      </c>
      <c r="G12" s="48">
        <v>17.588235294117641</v>
      </c>
    </row>
    <row r="13" spans="2:16" ht="16.5" customHeight="1" x14ac:dyDescent="0.2">
      <c r="B13" s="111" t="s">
        <v>2</v>
      </c>
      <c r="C13" s="48">
        <v>1</v>
      </c>
      <c r="D13" s="48">
        <v>0.4375</v>
      </c>
      <c r="E13" s="48">
        <v>2.28571428571429</v>
      </c>
      <c r="F13" s="48">
        <v>4.5714285714285703</v>
      </c>
      <c r="G13" s="48">
        <v>17.1875</v>
      </c>
    </row>
    <row r="14" spans="2:16" ht="16.5" customHeight="1" x14ac:dyDescent="0.2">
      <c r="B14" s="111" t="s">
        <v>3</v>
      </c>
      <c r="C14" s="48">
        <v>3.4074074074074097</v>
      </c>
      <c r="D14" s="48">
        <v>1.2777777777777799</v>
      </c>
      <c r="E14" s="48">
        <v>2.6666666666666701</v>
      </c>
      <c r="F14" s="48">
        <v>4.5108695652173898</v>
      </c>
      <c r="G14" s="48">
        <v>18.587951807228912</v>
      </c>
    </row>
    <row r="15" spans="2:16" ht="16.5" customHeight="1" x14ac:dyDescent="0.2">
      <c r="B15" s="111" t="s">
        <v>4</v>
      </c>
      <c r="C15" s="48">
        <v>1.125</v>
      </c>
      <c r="D15" s="48">
        <v>0.5</v>
      </c>
      <c r="E15" s="48">
        <v>2.25</v>
      </c>
      <c r="F15" s="48">
        <v>4.7777777777777795</v>
      </c>
      <c r="G15" s="48">
        <v>17.395348837209298</v>
      </c>
    </row>
    <row r="16" spans="2:16" ht="16.5" customHeight="1" x14ac:dyDescent="0.2">
      <c r="B16" s="111" t="s">
        <v>5</v>
      </c>
      <c r="C16" s="48">
        <v>1.15384615384615</v>
      </c>
      <c r="D16" s="48">
        <v>0.46875</v>
      </c>
      <c r="E16" s="48">
        <v>2.4615384615384599</v>
      </c>
      <c r="F16" s="48">
        <v>5.3333333333333295</v>
      </c>
      <c r="G16" s="48">
        <v>16.337500000000002</v>
      </c>
    </row>
    <row r="17" spans="2:7" ht="16.5" customHeight="1" x14ac:dyDescent="0.2">
      <c r="B17" s="111" t="s">
        <v>6</v>
      </c>
      <c r="C17" s="48">
        <v>1</v>
      </c>
      <c r="D17" s="48">
        <v>0.33333333333333326</v>
      </c>
      <c r="E17" s="48">
        <v>3</v>
      </c>
      <c r="F17" s="48">
        <v>5</v>
      </c>
      <c r="G17" s="48">
        <v>23.6</v>
      </c>
    </row>
    <row r="18" spans="2:7" ht="16.5" customHeight="1" x14ac:dyDescent="0.2">
      <c r="B18" s="111" t="s">
        <v>7</v>
      </c>
      <c r="C18" s="48">
        <v>1.1111111111111101</v>
      </c>
      <c r="D18" s="48">
        <v>0.58823529411764697</v>
      </c>
      <c r="E18" s="48">
        <v>1.8888888888888899</v>
      </c>
      <c r="F18" s="48">
        <v>4.2</v>
      </c>
      <c r="G18" s="48">
        <v>16.523809523809518</v>
      </c>
    </row>
    <row r="19" spans="2:7" ht="16.5" customHeight="1" x14ac:dyDescent="0.2">
      <c r="B19" s="111" t="s">
        <v>8</v>
      </c>
      <c r="C19" s="48">
        <v>1.0769230769230798</v>
      </c>
      <c r="D19" s="48">
        <v>0.58333333333333326</v>
      </c>
      <c r="E19" s="48">
        <v>1.84615384615385</v>
      </c>
      <c r="F19" s="48">
        <v>5.0714285714285703</v>
      </c>
      <c r="G19" s="48">
        <v>18.2112676056338</v>
      </c>
    </row>
    <row r="20" spans="2:7" ht="16.5" customHeight="1" x14ac:dyDescent="0.2">
      <c r="B20" s="111" t="s">
        <v>9</v>
      </c>
      <c r="C20" s="48">
        <v>1</v>
      </c>
      <c r="D20" s="48">
        <v>0.625</v>
      </c>
      <c r="E20" s="48">
        <v>1.6</v>
      </c>
      <c r="F20" s="48">
        <v>6.6</v>
      </c>
      <c r="G20" s="48">
        <v>16.606060606060598</v>
      </c>
    </row>
    <row r="21" spans="2:7" ht="16.5" customHeight="1" x14ac:dyDescent="0.2">
      <c r="B21" s="111" t="s">
        <v>10</v>
      </c>
      <c r="C21" s="48">
        <v>1</v>
      </c>
      <c r="D21" s="48">
        <v>0.5</v>
      </c>
      <c r="E21" s="48">
        <v>2</v>
      </c>
      <c r="F21" s="48">
        <v>4.6666666666666696</v>
      </c>
      <c r="G21" s="48">
        <v>29.5</v>
      </c>
    </row>
    <row r="22" spans="2:7" ht="16.5" customHeight="1" x14ac:dyDescent="0.2">
      <c r="B22" s="111" t="s">
        <v>11</v>
      </c>
      <c r="C22" s="48">
        <v>1.5</v>
      </c>
      <c r="D22" s="48">
        <v>1.2</v>
      </c>
      <c r="E22" s="48">
        <v>1.25</v>
      </c>
      <c r="F22" s="48">
        <v>3.8333333333333295</v>
      </c>
      <c r="G22" s="48">
        <v>13.391304347826081</v>
      </c>
    </row>
    <row r="23" spans="2:7" ht="9" customHeight="1" x14ac:dyDescent="0.2">
      <c r="B23" s="12"/>
      <c r="C23" s="58"/>
      <c r="D23" s="63"/>
      <c r="E23" s="58"/>
      <c r="F23" s="58"/>
      <c r="G23" s="58"/>
    </row>
    <row r="24" spans="2:7" ht="3" customHeight="1" x14ac:dyDescent="0.2">
      <c r="B24" s="135"/>
      <c r="C24" s="139"/>
      <c r="D24" s="146"/>
      <c r="E24" s="139"/>
      <c r="F24" s="139"/>
      <c r="G24" s="139"/>
    </row>
    <row r="25" spans="2:7" ht="9" customHeight="1" x14ac:dyDescent="0.2">
      <c r="B25" s="12"/>
      <c r="C25" s="58"/>
      <c r="D25" s="63"/>
      <c r="E25" s="58"/>
      <c r="F25" s="58"/>
      <c r="G25" s="58"/>
    </row>
    <row r="26" spans="2:7" ht="13.5" customHeight="1" x14ac:dyDescent="0.2">
      <c r="B26" s="172" t="s">
        <v>151</v>
      </c>
      <c r="C26" s="172"/>
      <c r="D26" s="172"/>
      <c r="E26" s="172"/>
      <c r="F26" s="172"/>
      <c r="G26" s="172"/>
    </row>
    <row r="27" spans="2:7" ht="13.5" customHeight="1" x14ac:dyDescent="0.2">
      <c r="B27" s="172" t="s">
        <v>152</v>
      </c>
      <c r="C27" s="172"/>
      <c r="D27" s="172"/>
      <c r="E27" s="172"/>
      <c r="F27" s="172"/>
      <c r="G27" s="172"/>
    </row>
  </sheetData>
  <mergeCells count="13">
    <mergeCell ref="B1:G1"/>
    <mergeCell ref="B3:G3"/>
    <mergeCell ref="G8:G9"/>
    <mergeCell ref="C10:F10"/>
    <mergeCell ref="B26:G26"/>
    <mergeCell ref="B27:G27"/>
    <mergeCell ref="B5:G5"/>
    <mergeCell ref="C7:G7"/>
    <mergeCell ref="C8:C9"/>
    <mergeCell ref="D8:D9"/>
    <mergeCell ref="E8:E9"/>
    <mergeCell ref="F8:F9"/>
    <mergeCell ref="B7:B10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38</vt:i4>
      </vt:variant>
    </vt:vector>
  </HeadingPairs>
  <TitlesOfParts>
    <vt:vector size="76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II 34</vt:lpstr>
      <vt:lpstr>II 35</vt:lpstr>
      <vt:lpstr>II 36</vt:lpstr>
      <vt:lpstr>II 37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34'!Área_de_Impressão</vt:lpstr>
      <vt:lpstr>'II 35'!Área_de_Impressão</vt:lpstr>
      <vt:lpstr>'II 36'!Área_de_Impressão</vt:lpstr>
      <vt:lpstr>'II 37'!Área_de_Impressão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Domain User</cp:lastModifiedBy>
  <cp:lastPrinted>2018-05-24T08:39:25Z</cp:lastPrinted>
  <dcterms:created xsi:type="dcterms:W3CDTF">1996-10-14T23:33:28Z</dcterms:created>
  <dcterms:modified xsi:type="dcterms:W3CDTF">2018-09-24T09:02:23Z</dcterms:modified>
</cp:coreProperties>
</file>