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5" yWindow="870" windowWidth="16845" windowHeight="8460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69" r:id="rId33"/>
    <sheet name="II 33" sheetId="66" r:id="rId34"/>
    <sheet name="II 34" sheetId="70" r:id="rId35"/>
    <sheet name="II 35" sheetId="71" r:id="rId36"/>
    <sheet name="II 36" sheetId="52" r:id="rId37"/>
    <sheet name="II 37" sheetId="53" r:id="rId38"/>
  </sheets>
  <definedNames>
    <definedName name="_xlnm.Print_Area" localSheetId="1">'II 1'!$B$1:$V$24</definedName>
    <definedName name="_xlnm.Print_Area" localSheetId="10">'II 10'!$B$1:$AC$29</definedName>
    <definedName name="_xlnm.Print_Area" localSheetId="11">'II 11'!$B$1:$F$26</definedName>
    <definedName name="_xlnm.Print_Area" localSheetId="12">'II 12'!$B$1:$AA$26</definedName>
    <definedName name="_xlnm.Print_Area" localSheetId="13">'II 13'!$B$1:$Q$29</definedName>
    <definedName name="_xlnm.Print_Area" localSheetId="14">'II 14'!$B$1:$J$25</definedName>
    <definedName name="_xlnm.Print_Area" localSheetId="15">'II 15'!$B$1:$V$27</definedName>
    <definedName name="_xlnm.Print_Area" localSheetId="16">'II 16'!$B$1:$G$26</definedName>
    <definedName name="_xlnm.Print_Area" localSheetId="17">'II 17'!$B$1:$F$26</definedName>
    <definedName name="_xlnm.Print_Area" localSheetId="18">'II 18'!$B$1:$H$26</definedName>
    <definedName name="_xlnm.Print_Area" localSheetId="19">'II 19'!$B$1:$P$25</definedName>
    <definedName name="_xlnm.Print_Area" localSheetId="2">'II 2'!$B$1:$V$24</definedName>
    <definedName name="_xlnm.Print_Area" localSheetId="20">'II 20'!$B$1:$P$25</definedName>
    <definedName name="_xlnm.Print_Area" localSheetId="21">'II 21'!$B$1:$G$26</definedName>
    <definedName name="_xlnm.Print_Area" localSheetId="22">'II 22'!$B$1:$K$24</definedName>
    <definedName name="_xlnm.Print_Area" localSheetId="23">'II 23'!$B$1:$AC$28</definedName>
    <definedName name="_xlnm.Print_Area" localSheetId="24">'II 24'!$B$1:$F$24</definedName>
    <definedName name="_xlnm.Print_Area" localSheetId="25">'II 25'!$B$1:$V$25</definedName>
    <definedName name="_xlnm.Print_Area" localSheetId="26">'II 26'!$B$1:$Q$28</definedName>
    <definedName name="_xlnm.Print_Area" localSheetId="27">'II 27'!$B$1:$K$24</definedName>
    <definedName name="_xlnm.Print_Area" localSheetId="28">'II 28'!$B$1:$V$24</definedName>
    <definedName name="_xlnm.Print_Area" localSheetId="29">'II 29'!$B$1:$H$25</definedName>
    <definedName name="_xlnm.Print_Area" localSheetId="3">'II 3'!$B$1:$Q$27</definedName>
    <definedName name="_xlnm.Print_Area" localSheetId="30">'II 30'!$B$1:$F$25</definedName>
    <definedName name="_xlnm.Print_Area" localSheetId="31">'II 31'!$B$1:$H$25</definedName>
    <definedName name="_xlnm.Print_Area" localSheetId="32">'II 32'!$B$1:$M$25</definedName>
    <definedName name="_xlnm.Print_Area" localSheetId="33">'II 33'!$B$1:$L$24</definedName>
    <definedName name="_xlnm.Print_Area" localSheetId="34">'II 34'!$B$1:$L$24</definedName>
    <definedName name="_xlnm.Print_Area" localSheetId="35">'II 35'!$B$1:$H$23</definedName>
    <definedName name="_xlnm.Print_Area" localSheetId="36">'II 36'!$B$1:$C$37</definedName>
    <definedName name="_xlnm.Print_Area" localSheetId="37">'II 37'!$B$1:$C$38</definedName>
    <definedName name="_xlnm.Print_Area" localSheetId="4">'II 4'!$B$1:$H$27</definedName>
    <definedName name="_xlnm.Print_Area" localSheetId="5">'II 5'!$B$1:$H$25</definedName>
    <definedName name="_xlnm.Print_Area" localSheetId="6">'II 6'!$B$1:$P$26</definedName>
    <definedName name="_xlnm.Print_Area" localSheetId="7">'II 7'!$B$1:$P$26</definedName>
    <definedName name="_xlnm.Print_Area" localSheetId="8">'II 8'!$B$1:$G$27</definedName>
    <definedName name="_xlnm.Print_Area" localSheetId="9">'II 9'!$B$1:$L$25</definedName>
    <definedName name="_xlnm.Print_Titles" localSheetId="10">'II 10'!$A:$B,'II 10'!$1:$9</definedName>
  </definedNames>
  <calcPr calcId="145621"/>
</workbook>
</file>

<file path=xl/calcChain.xml><?xml version="1.0" encoding="utf-8"?>
<calcChain xmlns="http://schemas.openxmlformats.org/spreadsheetml/2006/main">
  <c r="C9" i="29" l="1"/>
  <c r="C10" i="29"/>
  <c r="C11" i="29"/>
  <c r="C12" i="29"/>
  <c r="C13" i="29"/>
  <c r="C14" i="29"/>
  <c r="C16" i="29"/>
  <c r="C17" i="29"/>
  <c r="C18" i="29"/>
  <c r="C19" i="29"/>
  <c r="D8" i="29"/>
  <c r="E8" i="29"/>
  <c r="F8" i="29"/>
  <c r="C10" i="60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Q9" i="49"/>
  <c r="C10" i="49"/>
  <c r="C11" i="49"/>
  <c r="C12" i="49"/>
  <c r="C13" i="49"/>
  <c r="C14" i="49"/>
  <c r="C15" i="49"/>
  <c r="C16" i="49"/>
  <c r="C17" i="49"/>
  <c r="C18" i="49"/>
  <c r="C19" i="49"/>
  <c r="C20" i="49"/>
  <c r="C8" i="29" l="1"/>
  <c r="C9" i="49"/>
  <c r="V8" i="38"/>
  <c r="V8" i="27"/>
  <c r="U8" i="27"/>
  <c r="U8" i="38" l="1"/>
  <c r="M10" i="30" l="1"/>
  <c r="N10" i="30"/>
  <c r="O10" i="30"/>
  <c r="P10" i="30"/>
  <c r="Q10" i="30"/>
  <c r="Q10" i="28" l="1"/>
  <c r="U10" i="28"/>
  <c r="V10" i="28"/>
  <c r="W10" i="28"/>
  <c r="X10" i="28"/>
  <c r="Y10" i="28"/>
  <c r="Z10" i="28"/>
  <c r="AA10" i="28"/>
  <c r="AB10" i="28"/>
  <c r="AC10" i="28"/>
  <c r="I10" i="31" l="1"/>
  <c r="J10" i="31"/>
  <c r="K10" i="31"/>
  <c r="L10" i="31"/>
  <c r="M10" i="31"/>
  <c r="N10" i="31"/>
  <c r="O10" i="31"/>
  <c r="C20" i="44"/>
  <c r="D20" i="44"/>
  <c r="E20" i="44"/>
  <c r="F20" i="44"/>
  <c r="G20" i="44"/>
  <c r="F10" i="42"/>
  <c r="G10" i="42"/>
  <c r="H10" i="42"/>
  <c r="E20" i="42"/>
  <c r="F10" i="39"/>
  <c r="L10" i="61"/>
  <c r="T8" i="27"/>
  <c r="P8" i="27"/>
  <c r="Q8" i="27"/>
  <c r="R8" i="27"/>
  <c r="S8" i="27"/>
  <c r="C10" i="41" l="1"/>
  <c r="D10" i="41"/>
  <c r="C11" i="41"/>
  <c r="D11" i="41"/>
  <c r="C12" i="41"/>
  <c r="D12" i="41"/>
  <c r="C13" i="41"/>
  <c r="D13" i="41"/>
  <c r="C14" i="41"/>
  <c r="D14" i="41"/>
  <c r="C15" i="41"/>
  <c r="D15" i="41"/>
  <c r="C16" i="41"/>
  <c r="D16" i="41"/>
  <c r="C17" i="41"/>
  <c r="D17" i="41"/>
  <c r="C18" i="41"/>
  <c r="D18" i="41"/>
  <c r="C19" i="41"/>
  <c r="D19" i="41"/>
  <c r="C20" i="41"/>
  <c r="D20" i="41"/>
  <c r="T8" i="38"/>
  <c r="G21" i="44" l="1"/>
  <c r="F21" i="44"/>
  <c r="E21" i="44"/>
  <c r="D21" i="44"/>
  <c r="C21" i="44"/>
  <c r="E12" i="42"/>
  <c r="E13" i="42"/>
  <c r="E14" i="42"/>
  <c r="E15" i="42"/>
  <c r="E16" i="42"/>
  <c r="E17" i="42"/>
  <c r="E18" i="42"/>
  <c r="E19" i="42"/>
  <c r="E21" i="42"/>
  <c r="D12" i="42"/>
  <c r="D13" i="42"/>
  <c r="D14" i="42"/>
  <c r="D15" i="42"/>
  <c r="D16" i="42"/>
  <c r="D17" i="42"/>
  <c r="D18" i="42"/>
  <c r="D19" i="42"/>
  <c r="D20" i="42"/>
  <c r="D21" i="42"/>
  <c r="D11" i="42"/>
  <c r="E11" i="42"/>
  <c r="C12" i="42"/>
  <c r="C13" i="42"/>
  <c r="C14" i="42"/>
  <c r="C15" i="42"/>
  <c r="C16" i="42"/>
  <c r="C17" i="42"/>
  <c r="C18" i="42"/>
  <c r="C19" i="42"/>
  <c r="C20" i="42"/>
  <c r="C21" i="42"/>
  <c r="C11" i="42"/>
  <c r="D11" i="45" l="1"/>
  <c r="G19" i="44"/>
  <c r="F19" i="44"/>
  <c r="E19" i="44"/>
  <c r="D19" i="44"/>
  <c r="C19" i="44"/>
  <c r="S10" i="42"/>
  <c r="G21" i="33" l="1"/>
  <c r="F21" i="33"/>
  <c r="E21" i="33"/>
  <c r="D21" i="33"/>
  <c r="C21" i="33"/>
  <c r="D10" i="63"/>
  <c r="D11" i="63"/>
  <c r="D12" i="63"/>
  <c r="D13" i="63"/>
  <c r="D14" i="63"/>
  <c r="D15" i="63"/>
  <c r="D16" i="63"/>
  <c r="D17" i="63"/>
  <c r="D18" i="63"/>
  <c r="D19" i="63"/>
  <c r="D20" i="63"/>
  <c r="C11" i="63"/>
  <c r="C12" i="63"/>
  <c r="C13" i="63"/>
  <c r="C14" i="63"/>
  <c r="C15" i="63"/>
  <c r="C16" i="63"/>
  <c r="C17" i="63"/>
  <c r="C18" i="63"/>
  <c r="C19" i="63"/>
  <c r="C20" i="63"/>
  <c r="C10" i="63"/>
  <c r="E9" i="63"/>
  <c r="F9" i="63"/>
  <c r="H9" i="63"/>
  <c r="I9" i="63"/>
  <c r="J9" i="63"/>
  <c r="G9" i="63"/>
  <c r="S8" i="38"/>
  <c r="D9" i="63" l="1"/>
  <c r="C9" i="63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C16" i="44"/>
  <c r="D16" i="44"/>
  <c r="E16" i="44"/>
  <c r="F16" i="44"/>
  <c r="G16" i="44"/>
  <c r="G12" i="44"/>
  <c r="E12" i="31"/>
  <c r="E13" i="31"/>
  <c r="E14" i="31"/>
  <c r="E15" i="31"/>
  <c r="E16" i="31"/>
  <c r="E18" i="31"/>
  <c r="E19" i="31"/>
  <c r="E20" i="31"/>
  <c r="E21" i="31"/>
  <c r="E11" i="31"/>
  <c r="D12" i="31"/>
  <c r="D13" i="31"/>
  <c r="D14" i="31"/>
  <c r="D15" i="31"/>
  <c r="D16" i="31"/>
  <c r="D18" i="31"/>
  <c r="D19" i="31"/>
  <c r="D20" i="31"/>
  <c r="D21" i="31"/>
  <c r="D11" i="31"/>
  <c r="C12" i="31"/>
  <c r="C13" i="31"/>
  <c r="C14" i="31"/>
  <c r="C15" i="31"/>
  <c r="C16" i="31"/>
  <c r="C17" i="31"/>
  <c r="C18" i="31"/>
  <c r="C19" i="31"/>
  <c r="C20" i="31"/>
  <c r="C21" i="31"/>
  <c r="C22" i="31"/>
  <c r="C11" i="31"/>
  <c r="C12" i="30"/>
  <c r="D12" i="30"/>
  <c r="E12" i="30"/>
  <c r="F12" i="30"/>
  <c r="G12" i="30"/>
  <c r="C13" i="30"/>
  <c r="D13" i="30"/>
  <c r="E13" i="30"/>
  <c r="F13" i="30"/>
  <c r="G13" i="30"/>
  <c r="C14" i="30"/>
  <c r="D14" i="30"/>
  <c r="E14" i="30"/>
  <c r="F14" i="30"/>
  <c r="G14" i="30"/>
  <c r="C15" i="30"/>
  <c r="D15" i="30"/>
  <c r="E15" i="30"/>
  <c r="F15" i="30"/>
  <c r="G15" i="30"/>
  <c r="C16" i="30"/>
  <c r="D16" i="30"/>
  <c r="E16" i="30"/>
  <c r="F16" i="30"/>
  <c r="G16" i="30"/>
  <c r="C18" i="30"/>
  <c r="D18" i="30"/>
  <c r="E18" i="30"/>
  <c r="F18" i="30"/>
  <c r="G18" i="30"/>
  <c r="C19" i="30"/>
  <c r="D19" i="30"/>
  <c r="E19" i="30"/>
  <c r="F19" i="30"/>
  <c r="G19" i="30"/>
  <c r="C20" i="30"/>
  <c r="D20" i="30"/>
  <c r="E20" i="30"/>
  <c r="F20" i="30"/>
  <c r="G20" i="30"/>
  <c r="C21" i="30"/>
  <c r="D21" i="30"/>
  <c r="E21" i="30"/>
  <c r="F21" i="30"/>
  <c r="G21" i="30"/>
  <c r="D11" i="30"/>
  <c r="E11" i="30"/>
  <c r="F11" i="30"/>
  <c r="G11" i="30"/>
  <c r="C11" i="30"/>
  <c r="C10" i="30" l="1"/>
  <c r="D9" i="46"/>
  <c r="C9" i="46"/>
  <c r="G10" i="28"/>
  <c r="R8" i="38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L10" i="30"/>
  <c r="K10" i="30"/>
  <c r="J10" i="30"/>
  <c r="I10" i="30"/>
  <c r="H10" i="30"/>
  <c r="D10" i="30"/>
  <c r="P10" i="28"/>
  <c r="O10" i="28"/>
  <c r="N10" i="28"/>
  <c r="M10" i="28"/>
  <c r="L10" i="28"/>
  <c r="K10" i="28"/>
  <c r="J10" i="28"/>
  <c r="I10" i="28"/>
  <c r="H10" i="28"/>
  <c r="F10" i="28"/>
  <c r="E10" i="28"/>
  <c r="D10" i="28"/>
  <c r="C10" i="28"/>
  <c r="P10" i="61"/>
  <c r="O10" i="61"/>
  <c r="N10" i="61"/>
  <c r="M10" i="61"/>
  <c r="K10" i="61"/>
  <c r="J10" i="61"/>
  <c r="I10" i="61"/>
  <c r="H10" i="61"/>
  <c r="G10" i="61"/>
  <c r="F10" i="61"/>
  <c r="E10" i="61"/>
  <c r="D10" i="61"/>
  <c r="C10" i="61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C11" i="45"/>
  <c r="Q10" i="45"/>
  <c r="P10" i="45"/>
  <c r="O10" i="45"/>
  <c r="M10" i="45"/>
  <c r="G18" i="44"/>
  <c r="F18" i="44"/>
  <c r="E18" i="44"/>
  <c r="D18" i="44"/>
  <c r="C18" i="44"/>
  <c r="G17" i="44"/>
  <c r="F17" i="44"/>
  <c r="E17" i="44"/>
  <c r="D17" i="44"/>
  <c r="C17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F12" i="44"/>
  <c r="E12" i="44"/>
  <c r="D12" i="44"/>
  <c r="C12" i="44"/>
  <c r="G11" i="44"/>
  <c r="F11" i="44"/>
  <c r="E11" i="44"/>
  <c r="D11" i="44"/>
  <c r="C11" i="44"/>
  <c r="Q10" i="44"/>
  <c r="P10" i="44"/>
  <c r="O10" i="44"/>
  <c r="N10" i="44"/>
  <c r="M10" i="44"/>
  <c r="L10" i="44"/>
  <c r="K10" i="44"/>
  <c r="J10" i="44"/>
  <c r="I10" i="44"/>
  <c r="H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R10" i="42"/>
  <c r="Q10" i="42"/>
  <c r="P10" i="42"/>
  <c r="O10" i="42"/>
  <c r="N10" i="42"/>
  <c r="M10" i="42"/>
  <c r="L10" i="42"/>
  <c r="K10" i="42"/>
  <c r="J10" i="42"/>
  <c r="I10" i="42"/>
  <c r="E10" i="42"/>
  <c r="D10" i="42"/>
  <c r="C10" i="42"/>
  <c r="P10" i="39"/>
  <c r="O10" i="39"/>
  <c r="N10" i="39"/>
  <c r="M10" i="39"/>
  <c r="L10" i="39"/>
  <c r="K10" i="39"/>
  <c r="J10" i="39"/>
  <c r="I10" i="39"/>
  <c r="H10" i="39"/>
  <c r="G10" i="39"/>
  <c r="E10" i="39"/>
  <c r="D10" i="39"/>
  <c r="C10" i="39"/>
  <c r="C9" i="47" l="1"/>
  <c r="E10" i="30"/>
  <c r="E9" i="47"/>
  <c r="F10" i="30"/>
  <c r="C9" i="32"/>
  <c r="D9" i="32"/>
  <c r="C10" i="44"/>
  <c r="G10" i="44"/>
  <c r="D10" i="44"/>
  <c r="G10" i="30"/>
  <c r="E10" i="44"/>
  <c r="D9" i="47"/>
  <c r="G9" i="47"/>
  <c r="F9" i="47"/>
  <c r="E14" i="45"/>
  <c r="C14" i="45"/>
  <c r="D14" i="45"/>
  <c r="N10" i="45"/>
  <c r="L10" i="45"/>
  <c r="J10" i="45"/>
  <c r="F10" i="44"/>
  <c r="Q8" i="38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D9" i="41" l="1"/>
  <c r="E9" i="33"/>
  <c r="C9" i="41"/>
  <c r="C9" i="33"/>
  <c r="G9" i="33"/>
  <c r="D9" i="33"/>
  <c r="F9" i="33"/>
  <c r="D16" i="45"/>
  <c r="G10" i="45"/>
  <c r="D10" i="45" s="1"/>
  <c r="I10" i="45"/>
  <c r="K10" i="45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<sst xmlns="http://schemas.openxmlformats.org/spreadsheetml/2006/main" count="1511" uniqueCount="238">
  <si>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</si>
  <si>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</si>
  <si>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</si>
  <si>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</si>
  <si>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</si>
  <si>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</si>
  <si>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</si>
  <si>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</si>
  <si>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</si>
  <si>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</si>
  <si>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</si>
  <si>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</si>
  <si>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</si>
  <si>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</si>
  <si>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</si>
  <si>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</si>
  <si>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</si>
  <si>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</si>
  <si>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</si>
  <si>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</si>
  <si>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</si>
  <si>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</si>
  <si>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</si>
  <si>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</si>
  <si>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</si>
  <si>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</si>
  <si>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</si>
  <si>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</si>
  <si>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</si>
  <si>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</si>
  <si>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</si>
  <si>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</si>
  <si>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</si>
  <si>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</si>
  <si>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</si>
  <si>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</si>
  <si>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</si>
  <si>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</si>
  <si>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</si>
  <si>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</si>
  <si>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</si>
  <si>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</si>
  <si>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</si>
  <si>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</si>
  <si>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</si>
  <si>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</si>
  <si>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</si>
  <si>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</si>
  <si>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</si>
  <si>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</si>
  <si>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</si>
  <si>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</si>
  <si>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</si>
  <si>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</si>
  <si>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</si>
  <si>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</si>
  <si>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</si>
  <si>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</si>
  <si>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</si>
  <si>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</si>
  <si>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</si>
  <si>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</si>
  <si>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</si>
  <si>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</si>
  <si>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</si>
  <si>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</si>
  <si>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</si>
  <si>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</si>
  <si>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</si>
  <si>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</si>
  <si>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Nº</t>
  </si>
  <si>
    <t>Nº de Alojamentos por Edifício</t>
  </si>
  <si>
    <t>Nº de Habitantes por Alojamento</t>
  </si>
  <si>
    <t>Construções Novas para Habitação Familiar</t>
  </si>
  <si>
    <t>Conclusão de Edifícios em Construções Novas para Habitação Familiar</t>
  </si>
  <si>
    <t>Rústicos</t>
  </si>
  <si>
    <t>Em Propriedade Horizontal</t>
  </si>
  <si>
    <t>Mistos</t>
  </si>
  <si>
    <t>Urbanos</t>
  </si>
  <si>
    <t>Valor Médio dos Prédios</t>
  </si>
  <si>
    <t>Hipotecados</t>
  </si>
  <si>
    <t>dos quais:</t>
  </si>
  <si>
    <t>Crédito Hipotecário Concedido a Pessoas Singulares por Habitante</t>
  </si>
  <si>
    <t>Transacionados</t>
  </si>
  <si>
    <t>Credores</t>
  </si>
  <si>
    <t>Devedores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</si>
  <si>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</si>
  <si>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</si>
  <si>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</si>
  <si>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</si>
  <si>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</si>
  <si>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</si>
  <si>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</si>
  <si>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</si>
  <si>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</si>
  <si>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</si>
  <si>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</si>
  <si>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</si>
  <si>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</si>
  <si>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Unidade: Milhares de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</si>
  <si>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</si>
  <si>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</si>
  <si>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</si>
  <si>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</si>
  <si>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</si>
  <si>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</si>
  <si>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</si>
  <si>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</si>
  <si>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</si>
  <si>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</si>
  <si>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</si>
  <si>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</si>
  <si>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</si>
  <si>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</si>
  <si>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</si>
  <si>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</si>
  <si>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</si>
  <si>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</si>
  <si>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</si>
  <si>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</si>
  <si>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</si>
  <si>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</si>
  <si>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</si>
  <si>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</si>
  <si>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</si>
  <si>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</si>
  <si>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</si>
  <si>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</si>
  <si>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Estimativas do Parque Habitacional</t>
  </si>
  <si>
    <t>Obras Concluídas</t>
  </si>
  <si>
    <t>Obras Licenciadas</t>
  </si>
  <si>
    <t>OPERAÇÕES SOBRE IMÓVEIS</t>
  </si>
  <si>
    <t>INQUÉRITO ANUAL ÀS EMPRESAS DE CONSTRUÇÃO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</si>
  <si>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</si>
  <si>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</si>
  <si>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</si>
  <si>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</si>
  <si>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INE, Estimativas do Parque Habitacional, Estimativas Anuais da População Residente.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</si>
  <si>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</si>
  <si>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</si>
  <si>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</si>
  <si>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</si>
  <si>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</si>
  <si>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</si>
  <si>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</si>
  <si>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</si>
  <si>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</si>
  <si>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</si>
  <si>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</si>
  <si>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</si>
  <si>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</si>
  <si>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</si>
  <si>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</si>
  <si>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</si>
  <si>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n.e. - à data dos Censos, tratam-se de Alojamentos de Uso Sazonal, Residência Secundária ou Vagos.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</si>
  <si>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</si>
  <si>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</si>
  <si>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</si>
  <si>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</si>
  <si>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</si>
  <si>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</si>
  <si>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</si>
  <si>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</si>
  <si>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</si>
  <si>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</t>
    </r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</si>
  <si>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</si>
  <si>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</si>
  <si>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compra e venda celebrados em Portugal e referentes a prédios localizados em território nacional.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</si>
  <si>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</si>
  <si>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hipoteca celebrados em Portugal e referentes a prédios localizados em território nacional.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</si>
  <si>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domicílio do credor/devedor.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</si>
  <si>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</si>
  <si>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Rácios têm por base a Superfície (km²) do território regional por Localização Geografica.</t>
  </si>
  <si>
    <t>A rubrica Administração Pública inclui: Administração Central, Regional, Local e Empresas de Serviço Público.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</si>
  <si>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Estimativas do Parque Habitacional e Ministério do Ambiente - Direção Geral do Território, Carta Administrativa Oficial de Portugal.</t>
    </r>
  </si>
  <si>
    <t>2019*</t>
  </si>
  <si>
    <t>1</t>
  </si>
  <si>
    <t>2</t>
  </si>
  <si>
    <t>3</t>
  </si>
  <si>
    <t>Pessoa singular</t>
  </si>
  <si>
    <t>Organismo público</t>
  </si>
  <si>
    <t>Empresa privada</t>
  </si>
  <si>
    <t>2020*</t>
  </si>
  <si>
    <t>II.1 - Edifícios - Habitação Familiar Clássica - 2001-2020</t>
  </si>
  <si>
    <t>II.2 - Alojamentos - 2001-2020</t>
  </si>
  <si>
    <t>II.3 - Alojamentos segundo a Tipologia e o Tipo de Edifício - 2020*</t>
  </si>
  <si>
    <t>II.4 - Densidade de Edifícios e de Alojamentos, 2001, 2011 e 2020</t>
  </si>
  <si>
    <t>II.5 - Número de Alojamentos por Edifício e Habitantes por Alojamento - 2001, 2011 e 2020</t>
  </si>
  <si>
    <t>II.6 - Edifícios Concluídos - 2014 a 2020</t>
  </si>
  <si>
    <t>II.7 - Fogos Concluídos - 2014 a 2020</t>
  </si>
  <si>
    <t>II.8 - Indicadores da Conclusão de Edifícios em Construções Novas para Habitação Familiar - 2020*</t>
  </si>
  <si>
    <t>II.9 - Edifícios Concluídos, segundo o Tipo de Obra - 2020*</t>
  </si>
  <si>
    <t>II.10 - Edifícios Concluídos em Construções Novas, segundo o Destino e Características - 2020*</t>
  </si>
  <si>
    <t>II.11 - Edifícios Concluídos em Construções Novas para Habitação Familiar, segundo o Tipo de Edifício - 2020*</t>
  </si>
  <si>
    <t>II.12 - Edifícios Concluídos em Construções Novas para Habitação Familiar, segundo o Número de Pisos e Características - 2020*</t>
  </si>
  <si>
    <t>II.13 - Edifícios e Fogos Concluídos em Construções Novas, segundo a Entidade Promotora - 2020*</t>
  </si>
  <si>
    <t>II.14 - Fogos Concluídos, segundo o Tipo e Destino de Obra - 2020*</t>
  </si>
  <si>
    <t>II.15 - Fogos Concluídos em Construções Novas para Habitação Familiar, segundo a Tipologia - 2020*</t>
  </si>
  <si>
    <t>II.16 - Prazo de Execução Efetivo das Obras Concluídas, segundo o Tipo de Obra - 2020</t>
  </si>
  <si>
    <t>II.17 - Prazo de Execução Efetivo das Obras Concluídas, segundo o Tipo de Edifício - 2020</t>
  </si>
  <si>
    <t>II.18 - Prazo de Execução Efetivo das Obras Concluídas, em Construções Novas para Habitação Familiar, segundo o Número de Fogos do Edifício - 2020</t>
  </si>
  <si>
    <t>II.19 - Edifícios Licenciados - 2014 a 2020</t>
  </si>
  <si>
    <t>II.20 - Fogos Licenciados - 2014 a 2020</t>
  </si>
  <si>
    <t>II.21 - Indicadores do Licenciamento de Edifícios em Construções Novas para Habitação Familiar - 2020</t>
  </si>
  <si>
    <t>II.22 - Edifícios Licenciados, segundo o Tipo e Destino de Obra - 2020</t>
  </si>
  <si>
    <t>II.23 - Edifícios Licenciados em Construções Novas, segundo o Destino e Características - 2020</t>
  </si>
  <si>
    <t>II.24 - Edifícios Licenciados em Construções Novas, segundo o Tipo de Edifício - 2020</t>
  </si>
  <si>
    <t>II.25 - Edifícios Licenciados em Construções Novas para Habitação Familiar, segundo o Número de Pisos e Características - 2020</t>
  </si>
  <si>
    <t>II.26 - Edifícios e Fogos Licenciados em Construções Novas, segundo a Entidade Promotora - 2020</t>
  </si>
  <si>
    <t>II.27 - Fogos Licenciados, segundo o Tipo e Destino de Obra - 2020</t>
  </si>
  <si>
    <t>II.28 - Fogos Licenciados em Construções Novas para Habitação Familiar, segundo a Tipologia - 2020</t>
  </si>
  <si>
    <t>II.29 - Prazo de Execução Previsto das Obras Licenciadas, segundo o Tipo de Obra - 2020</t>
  </si>
  <si>
    <t>II.30 - Prazo de Execução Previsto das Obras Licenciadas, segundo o Tipo de Edifício - 2020</t>
  </si>
  <si>
    <t>II.31 - Prazo de Execução Previsto das Obras Licenciadas em Construções Novas para Habitação Familiar, segundo o Número de Fogos do Edifício - 2020</t>
  </si>
  <si>
    <t>II.32 - Principais Indicadores - 2020</t>
  </si>
  <si>
    <t>II.33 - Contratos de Compra e Venda de Prédios, segundo o Tipo de Prédio - 2020</t>
  </si>
  <si>
    <t>II.34 - Contratos de Mútuo com Hipoteca Voluntária - Prédios Hipotecados, segundo o Tipo de Prédio - 2020</t>
  </si>
  <si>
    <t>II.35 - Contratos de Mútuo com Hipoteca Voluntária - Crédito Hipotecário Concedido, segundo a Residência dos Intervenientes - 2018 a 2020</t>
  </si>
  <si>
    <t>II.3 - Alojamentos segundo a Tipologia e o Tipo de Edifício - 2020</t>
  </si>
  <si>
    <t>II.4 - Densidade de Edifícios e de Alojamentos - 2001, 2011 e 2020</t>
  </si>
  <si>
    <t>II.8 - Indicadores da Conclusão de Edifícios em Construções Novas para Habitação Familiar - 2020</t>
  </si>
  <si>
    <t>II.9 - Edifícios Concluídos, segundo o Tipo de Obra - 2020</t>
  </si>
  <si>
    <t>II.10 - Edifícios Concluídos em Construções Novas, segundo o Destino e Características - 2020</t>
  </si>
  <si>
    <t>II.11 - Edifícios Concluídos em Construções Novas para Habitação Familiar, segundo o Tipo de Edifício - 2020</t>
  </si>
  <si>
    <t>II.12 - Edifícios Concluídos em Construções Novas para Habitação Familiar, segundo o Número de Pisos e Características - 2020</t>
  </si>
  <si>
    <t>II.13 - Edifícios e Fogos Concluídos em Construções Novas, segundo a Entidade Promotora - 2020</t>
  </si>
  <si>
    <t>II.14 - Fogos Concluídos, segundo o Tipo e Destino de Obra - 2020</t>
  </si>
  <si>
    <t>II.15 - Fogos Concluídos em Construções Novas para Habitação Familiar, segundo a Tipologia - 2020</t>
  </si>
  <si>
    <t>II.18 - Prazo de Execução Efetivo das obras Concluídas, em Construções Novas para Habitação Familiar, segundo o Número de Fogos do Edifício - 2020</t>
  </si>
  <si>
    <t>ESTATÍSTICAS DA CONSTRUÇÃO E DA HABITAÇÃO DA REGIÃO AUTÓNOMA DA MADEIRA - 2020</t>
  </si>
  <si>
    <t>II.36 - Valor dos Trabalhos Realizados por Empresas com 20 e Mais Pessoas ao Serviço, por Tipo de Obra - 2019</t>
  </si>
  <si>
    <t>Sinal convencional:</t>
  </si>
  <si>
    <t>II.37 - Estrutura do Valor dos Trabalhos Realizados por Empresas com 20 e Mais Pessoas ao Serviço, por Tipo de Obra - 2019</t>
  </si>
  <si>
    <t>x</t>
  </si>
  <si>
    <t>x - Valor não disponível.</t>
  </si>
  <si>
    <t>II.36 - Valor dos Trabalhos Realizados por Empresas com 20 e mais Pessoas ao Serviço, por Tipo de Obra - 2019</t>
  </si>
  <si>
    <t>II.37 - Estrutura do Valor dos Trabalhos Realizados por Empresas com 20 e mais Pessoas ao Serviço, por Tipo de Obra - 2019</t>
  </si>
  <si>
    <t>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</si>
</sst>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#\ ##0"/>
    <numFmt numFmtId="173" formatCode=".\ #\ ;#"/>
    <numFmt numFmtId="174" formatCode="0.0%"/>
    <numFmt numFmtId="175" formatCode="###\ ###"/>
    <numFmt numFmtId="176" formatCode="###\ ###\ ###\ ###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7"/>
      <color indexed="8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8"/>
      <name val="Times New Roman"/>
      <family val="1"/>
    </font>
    <font>
      <sz val="10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4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0" fillId="16" borderId="0" applyNumberFormat="0" applyBorder="0" applyAlignment="0" applyProtection="0"/>
    <xf numFmtId="0" fontId="19" fillId="2" borderId="1" applyNumberFormat="0" applyAlignment="0" applyProtection="0"/>
    <xf numFmtId="0" fontId="19" fillId="2" borderId="1" applyNumberFormat="0" applyAlignment="0" applyProtection="0"/>
    <xf numFmtId="0" fontId="26" fillId="17" borderId="2" applyNumberForma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0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5" fillId="0" borderId="0"/>
    <xf numFmtId="0" fontId="22" fillId="2" borderId="3" applyNumberFormat="0" applyAlignment="0" applyProtection="0"/>
    <xf numFmtId="0" fontId="22" fillId="2" borderId="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17" borderId="2" applyNumberFormat="0" applyAlignment="0" applyProtection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 applyFill="0" applyBorder="0" applyProtection="0"/>
    <xf numFmtId="0" fontId="53" fillId="0" borderId="15" applyNumberFormat="0" applyBorder="0" applyProtection="0">
      <alignment horizontal="center"/>
    </xf>
    <xf numFmtId="0" fontId="4" fillId="0" borderId="0"/>
    <xf numFmtId="0" fontId="54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314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0" borderId="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13" fillId="0" borderId="0" xfId="0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right"/>
    </xf>
    <xf numFmtId="0" fontId="10" fillId="0" borderId="0" xfId="0" applyFont="1"/>
    <xf numFmtId="165" fontId="13" fillId="0" borderId="0" xfId="0" applyNumberFormat="1" applyFont="1" applyBorder="1"/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164" fontId="12" fillId="0" borderId="0" xfId="0" applyNumberFormat="1" applyFont="1" applyFill="1" applyBorder="1"/>
    <xf numFmtId="164" fontId="10" fillId="0" borderId="0" xfId="58" applyNumberFormat="1" applyFont="1" applyFill="1" applyBorder="1"/>
    <xf numFmtId="164" fontId="13" fillId="0" borderId="0" xfId="58" applyNumberFormat="1" applyFont="1" applyFill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165" fontId="10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5" fontId="13" fillId="0" borderId="0" xfId="0" applyNumberFormat="1" applyFont="1"/>
    <xf numFmtId="0" fontId="8" fillId="0" borderId="0" xfId="0" applyFont="1" applyAlignment="1">
      <alignment horizontal="right"/>
    </xf>
    <xf numFmtId="0" fontId="13" fillId="0" borderId="0" xfId="0" applyFont="1" applyAlignment="1"/>
    <xf numFmtId="164" fontId="10" fillId="0" borderId="0" xfId="0" applyNumberFormat="1" applyFont="1" applyBorder="1" applyAlignment="1">
      <alignment horizontal="right"/>
    </xf>
    <xf numFmtId="164" fontId="10" fillId="0" borderId="0" xfId="58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/>
    <xf numFmtId="1" fontId="10" fillId="0" borderId="0" xfId="0" applyNumberFormat="1" applyFont="1"/>
    <xf numFmtId="0" fontId="10" fillId="0" borderId="0" xfId="0" applyFont="1" applyAlignment="1">
      <alignment horizontal="center" wrapText="1"/>
    </xf>
    <xf numFmtId="1" fontId="13" fillId="0" borderId="0" xfId="0" applyNumberFormat="1" applyFont="1" applyFill="1" applyBorder="1"/>
    <xf numFmtId="166" fontId="5" fillId="0" borderId="0" xfId="0" applyNumberFormat="1" applyFont="1"/>
    <xf numFmtId="164" fontId="10" fillId="0" borderId="0" xfId="58" applyNumberFormat="1" applyFont="1" applyFill="1" applyBorder="1" applyAlignment="1">
      <alignment vertical="center"/>
    </xf>
    <xf numFmtId="164" fontId="13" fillId="0" borderId="5" xfId="0" applyNumberFormat="1" applyFont="1" applyBorder="1"/>
    <xf numFmtId="167" fontId="10" fillId="0" borderId="0" xfId="0" applyNumberFormat="1" applyFont="1" applyBorder="1" applyAlignment="1">
      <alignment horizontal="right"/>
    </xf>
    <xf numFmtId="167" fontId="13" fillId="0" borderId="0" xfId="0" applyNumberFormat="1" applyFont="1" applyBorder="1"/>
    <xf numFmtId="0" fontId="13" fillId="0" borderId="0" xfId="0" applyFont="1" applyFill="1" applyBorder="1"/>
    <xf numFmtId="164" fontId="14" fillId="0" borderId="0" xfId="58" applyNumberFormat="1" applyFont="1" applyFill="1" applyBorder="1"/>
    <xf numFmtId="166" fontId="13" fillId="0" borderId="0" xfId="0" applyNumberFormat="1" applyFont="1" applyAlignment="1">
      <alignment horizontal="right"/>
    </xf>
    <xf numFmtId="169" fontId="12" fillId="0" borderId="0" xfId="0" applyNumberFormat="1" applyFont="1" applyFill="1" applyBorder="1" applyAlignment="1">
      <alignment horizontal="right"/>
    </xf>
    <xf numFmtId="168" fontId="13" fillId="0" borderId="0" xfId="0" applyNumberFormat="1" applyFont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right"/>
    </xf>
    <xf numFmtId="170" fontId="13" fillId="0" borderId="0" xfId="0" applyNumberFormat="1" applyFont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171" fontId="13" fillId="0" borderId="0" xfId="0" applyNumberFormat="1" applyFont="1" applyBorder="1" applyAlignment="1">
      <alignment horizontal="right"/>
    </xf>
    <xf numFmtId="0" fontId="28" fillId="0" borderId="0" xfId="54" applyFont="1" applyAlignment="1" applyProtection="1"/>
    <xf numFmtId="166" fontId="10" fillId="0" borderId="0" xfId="0" applyNumberFormat="1" applyFont="1"/>
    <xf numFmtId="166" fontId="13" fillId="0" borderId="0" xfId="0" applyNumberFormat="1" applyFont="1"/>
    <xf numFmtId="164" fontId="13" fillId="0" borderId="0" xfId="0" applyNumberFormat="1" applyFont="1"/>
    <xf numFmtId="0" fontId="30" fillId="0" borderId="0" xfId="54" applyFont="1" applyAlignment="1" applyProtection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2"/>
    </xf>
    <xf numFmtId="172" fontId="13" fillId="0" borderId="0" xfId="0" applyNumberFormat="1" applyFont="1" applyFill="1" applyBorder="1"/>
    <xf numFmtId="173" fontId="13" fillId="0" borderId="0" xfId="0" applyNumberFormat="1" applyFont="1" applyBorder="1" applyAlignment="1">
      <alignment horizontal="right"/>
    </xf>
    <xf numFmtId="173" fontId="10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/>
    <xf numFmtId="0" fontId="8" fillId="0" borderId="0" xfId="0" applyFont="1" applyAlignment="1"/>
    <xf numFmtId="164" fontId="8" fillId="0" borderId="0" xfId="0" applyNumberFormat="1" applyFont="1" applyFill="1" applyBorder="1" applyAlignment="1"/>
    <xf numFmtId="0" fontId="31" fillId="19" borderId="0" xfId="0" applyFont="1" applyFill="1" applyAlignment="1">
      <alignment horizontal="left"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3" fillId="19" borderId="0" xfId="0" applyFont="1" applyFill="1" applyAlignment="1">
      <alignment horizontal="left" vertical="center"/>
    </xf>
    <xf numFmtId="0" fontId="34" fillId="19" borderId="0" xfId="0" applyFont="1" applyFill="1" applyAlignment="1">
      <alignment horizontal="left" vertical="center"/>
    </xf>
    <xf numFmtId="0" fontId="35" fillId="0" borderId="0" xfId="0" applyFont="1"/>
    <xf numFmtId="1" fontId="10" fillId="0" borderId="0" xfId="0" applyNumberFormat="1" applyFont="1" applyBorder="1"/>
    <xf numFmtId="0" fontId="13" fillId="0" borderId="5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6" fillId="0" borderId="0" xfId="54" applyFont="1" applyAlignment="1" applyProtection="1"/>
    <xf numFmtId="0" fontId="37" fillId="0" borderId="0" xfId="0" applyFont="1"/>
    <xf numFmtId="0" fontId="6" fillId="0" borderId="0" xfId="0" applyFont="1" applyAlignment="1">
      <alignment vertical="center" wrapText="1"/>
    </xf>
    <xf numFmtId="0" fontId="13" fillId="0" borderId="5" xfId="0" applyFont="1" applyBorder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40" fillId="0" borderId="0" xfId="54" applyFont="1" applyAlignment="1" applyProtection="1"/>
    <xf numFmtId="0" fontId="1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69" fontId="12" fillId="19" borderId="0" xfId="0" applyNumberFormat="1" applyFont="1" applyFill="1" applyBorder="1" applyAlignment="1">
      <alignment horizontal="right"/>
    </xf>
    <xf numFmtId="0" fontId="41" fillId="0" borderId="0" xfId="0" applyFont="1" applyFill="1" applyBorder="1" applyAlignment="1"/>
    <xf numFmtId="164" fontId="13" fillId="0" borderId="0" xfId="0" applyNumberFormat="1" applyFont="1" applyFill="1" applyBorder="1" applyAlignment="1">
      <alignment wrapText="1"/>
    </xf>
    <xf numFmtId="164" fontId="10" fillId="0" borderId="0" xfId="0" applyNumberFormat="1" applyFont="1" applyFill="1" applyBorder="1" applyAlignment="1">
      <alignment wrapText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5" fillId="0" borderId="0" xfId="0" applyFont="1"/>
    <xf numFmtId="0" fontId="44" fillId="19" borderId="0" xfId="0" applyFont="1" applyFill="1" applyAlignment="1">
      <alignment vertical="center"/>
    </xf>
    <xf numFmtId="0" fontId="44" fillId="19" borderId="0" xfId="0" applyFont="1" applyFill="1" applyAlignment="1">
      <alignment horizontal="center" vertical="center"/>
    </xf>
    <xf numFmtId="166" fontId="42" fillId="0" borderId="0" xfId="0" applyNumberFormat="1" applyFont="1" applyFill="1" applyBorder="1" applyAlignment="1">
      <alignment horizontal="right" vertical="center"/>
    </xf>
    <xf numFmtId="0" fontId="39" fillId="20" borderId="7" xfId="0" applyFont="1" applyFill="1" applyBorder="1" applyAlignment="1"/>
    <xf numFmtId="0" fontId="39" fillId="20" borderId="8" xfId="0" applyFont="1" applyFill="1" applyBorder="1" applyAlignment="1">
      <alignment horizontal="center" vertical="center"/>
    </xf>
    <xf numFmtId="0" fontId="39" fillId="20" borderId="9" xfId="0" applyFont="1" applyFill="1" applyBorder="1" applyAlignment="1">
      <alignment horizontal="center" vertical="center"/>
    </xf>
    <xf numFmtId="0" fontId="13" fillId="20" borderId="0" xfId="0" applyFont="1" applyFill="1" applyBorder="1"/>
    <xf numFmtId="164" fontId="14" fillId="20" borderId="0" xfId="0" applyNumberFormat="1" applyFont="1" applyFill="1" applyBorder="1" applyAlignment="1">
      <alignment horizontal="right"/>
    </xf>
    <xf numFmtId="164" fontId="13" fillId="20" borderId="0" xfId="0" applyNumberFormat="1" applyFont="1" applyFill="1" applyBorder="1" applyAlignment="1">
      <alignment horizontal="right"/>
    </xf>
    <xf numFmtId="164" fontId="14" fillId="20" borderId="0" xfId="0" applyNumberFormat="1" applyFont="1" applyFill="1" applyBorder="1"/>
    <xf numFmtId="168" fontId="13" fillId="20" borderId="0" xfId="0" applyNumberFormat="1" applyFont="1" applyFill="1" applyBorder="1" applyAlignment="1">
      <alignment horizontal="right"/>
    </xf>
    <xf numFmtId="166" fontId="14" fillId="20" borderId="0" xfId="0" applyNumberFormat="1" applyFont="1" applyFill="1" applyBorder="1" applyAlignment="1">
      <alignment horizontal="right"/>
    </xf>
    <xf numFmtId="166" fontId="13" fillId="20" borderId="0" xfId="0" applyNumberFormat="1" applyFont="1" applyFill="1" applyBorder="1" applyAlignment="1">
      <alignment horizontal="right"/>
    </xf>
    <xf numFmtId="170" fontId="13" fillId="20" borderId="0" xfId="0" applyNumberFormat="1" applyFont="1" applyFill="1" applyBorder="1" applyAlignment="1">
      <alignment horizontal="right"/>
    </xf>
    <xf numFmtId="2" fontId="13" fillId="20" borderId="0" xfId="0" applyNumberFormat="1" applyFont="1" applyFill="1" applyBorder="1" applyAlignment="1">
      <alignment horizontal="right"/>
    </xf>
    <xf numFmtId="165" fontId="13" fillId="20" borderId="0" xfId="0" applyNumberFormat="1" applyFont="1" applyFill="1" applyBorder="1" applyAlignment="1">
      <alignment horizontal="right"/>
    </xf>
    <xf numFmtId="0" fontId="39" fillId="20" borderId="9" xfId="0" applyFont="1" applyFill="1" applyBorder="1" applyAlignment="1">
      <alignment horizontal="center" vertical="center" wrapText="1"/>
    </xf>
    <xf numFmtId="171" fontId="13" fillId="20" borderId="0" xfId="0" applyNumberFormat="1" applyFont="1" applyFill="1" applyBorder="1" applyAlignment="1">
      <alignment horizontal="right"/>
    </xf>
    <xf numFmtId="0" fontId="39" fillId="20" borderId="8" xfId="0" applyFont="1" applyFill="1" applyBorder="1" applyAlignment="1">
      <alignment horizontal="center" vertical="center" wrapText="1"/>
    </xf>
    <xf numFmtId="0" fontId="13" fillId="20" borderId="0" xfId="0" applyFont="1" applyFill="1" applyBorder="1" applyAlignment="1">
      <alignment horizontal="right"/>
    </xf>
    <xf numFmtId="49" fontId="13" fillId="20" borderId="0" xfId="0" applyNumberFormat="1" applyFont="1" applyFill="1" applyBorder="1" applyAlignment="1">
      <alignment horizontal="right"/>
    </xf>
    <xf numFmtId="165" fontId="13" fillId="20" borderId="0" xfId="0" applyNumberFormat="1" applyFont="1" applyFill="1" applyBorder="1"/>
    <xf numFmtId="164" fontId="13" fillId="20" borderId="0" xfId="0" applyNumberFormat="1" applyFont="1" applyFill="1" applyBorder="1" applyAlignment="1">
      <alignment wrapText="1"/>
    </xf>
    <xf numFmtId="164" fontId="10" fillId="20" borderId="0" xfId="0" applyNumberFormat="1" applyFont="1" applyFill="1" applyBorder="1" applyAlignment="1">
      <alignment wrapText="1"/>
    </xf>
    <xf numFmtId="0" fontId="10" fillId="20" borderId="0" xfId="0" applyFont="1" applyFill="1" applyBorder="1"/>
    <xf numFmtId="164" fontId="39" fillId="20" borderId="9" xfId="0" applyNumberFormat="1" applyFont="1" applyFill="1" applyBorder="1" applyAlignment="1">
      <alignment horizontal="center" vertical="center"/>
    </xf>
    <xf numFmtId="164" fontId="39" fillId="20" borderId="8" xfId="0" applyNumberFormat="1" applyFont="1" applyFill="1" applyBorder="1" applyAlignment="1">
      <alignment horizontal="center" vertical="center"/>
    </xf>
    <xf numFmtId="164" fontId="39" fillId="20" borderId="8" xfId="0" applyNumberFormat="1" applyFont="1" applyFill="1" applyBorder="1" applyAlignment="1">
      <alignment horizontal="center" vertical="center" wrapText="1"/>
    </xf>
    <xf numFmtId="164" fontId="13" fillId="20" borderId="0" xfId="0" applyNumberFormat="1" applyFont="1" applyFill="1" applyBorder="1"/>
    <xf numFmtId="0" fontId="38" fillId="20" borderId="7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 wrapText="1"/>
    </xf>
    <xf numFmtId="174" fontId="10" fillId="0" borderId="0" xfId="66" applyNumberFormat="1" applyFont="1" applyAlignment="1">
      <alignment horizontal="right"/>
    </xf>
    <xf numFmtId="174" fontId="13" fillId="0" borderId="0" xfId="66" applyNumberFormat="1" applyFont="1" applyAlignment="1">
      <alignment horizontal="right"/>
    </xf>
    <xf numFmtId="2" fontId="47" fillId="0" borderId="0" xfId="58" applyNumberFormat="1" applyFont="1" applyFill="1" applyBorder="1" applyAlignment="1"/>
    <xf numFmtId="2" fontId="48" fillId="0" borderId="0" xfId="58" applyNumberFormat="1" applyFont="1" applyFill="1" applyBorder="1" applyAlignment="1"/>
    <xf numFmtId="0" fontId="37" fillId="0" borderId="0" xfId="0" applyFont="1" applyFill="1"/>
    <xf numFmtId="0" fontId="39" fillId="20" borderId="9" xfId="0" applyFont="1" applyFill="1" applyBorder="1" applyAlignment="1">
      <alignment horizontal="center" vertical="center"/>
    </xf>
    <xf numFmtId="175" fontId="13" fillId="0" borderId="0" xfId="0" applyNumberFormat="1" applyFont="1" applyBorder="1" applyAlignment="1">
      <alignment horizontal="right"/>
    </xf>
    <xf numFmtId="175" fontId="13" fillId="0" borderId="0" xfId="0" applyNumberFormat="1" applyFont="1" applyBorder="1"/>
    <xf numFmtId="175" fontId="10" fillId="0" borderId="0" xfId="0" applyNumberFormat="1" applyFont="1" applyBorder="1" applyAlignment="1">
      <alignment horizontal="right"/>
    </xf>
    <xf numFmtId="175" fontId="13" fillId="0" borderId="0" xfId="0" applyNumberFormat="1" applyFont="1"/>
    <xf numFmtId="164" fontId="12" fillId="0" borderId="0" xfId="0" applyNumberFormat="1" applyFont="1" applyFill="1" applyBorder="1" applyAlignment="1">
      <alignment horizontal="right"/>
    </xf>
    <xf numFmtId="0" fontId="39" fillId="20" borderId="9" xfId="0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>
      <alignment horizontal="right" vertical="center"/>
    </xf>
    <xf numFmtId="0" fontId="50" fillId="18" borderId="0" xfId="0" applyFont="1" applyFill="1" applyAlignment="1">
      <alignment vertical="center"/>
    </xf>
    <xf numFmtId="49" fontId="51" fillId="21" borderId="14" xfId="0" applyNumberFormat="1" applyFont="1" applyFill="1" applyBorder="1" applyAlignment="1">
      <alignment horizontal="left"/>
    </xf>
    <xf numFmtId="1" fontId="52" fillId="18" borderId="14" xfId="0" applyNumberFormat="1" applyFont="1" applyFill="1" applyBorder="1" applyAlignment="1">
      <alignment horizontal="right"/>
    </xf>
    <xf numFmtId="0" fontId="51" fillId="21" borderId="14" xfId="0" applyFont="1" applyFill="1" applyBorder="1" applyAlignment="1">
      <alignment horizontal="left"/>
    </xf>
    <xf numFmtId="0" fontId="13" fillId="0" borderId="0" xfId="0" applyFont="1" applyFill="1"/>
    <xf numFmtId="165" fontId="10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vertical="center" wrapText="1" indent="3"/>
    </xf>
    <xf numFmtId="166" fontId="10" fillId="0" borderId="0" xfId="66" applyNumberFormat="1" applyFont="1"/>
    <xf numFmtId="1" fontId="10" fillId="0" borderId="0" xfId="0" applyNumberFormat="1" applyFont="1" applyBorder="1" applyAlignment="1">
      <alignment horizontal="right"/>
    </xf>
    <xf numFmtId="172" fontId="13" fillId="0" borderId="0" xfId="0" applyNumberFormat="1" applyFont="1" applyFill="1" applyBorder="1" applyAlignment="1">
      <alignment horizontal="right"/>
    </xf>
    <xf numFmtId="164" fontId="10" fillId="0" borderId="0" xfId="58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2" fillId="0" borderId="13" xfId="0" applyNumberFormat="1" applyFont="1" applyFill="1" applyBorder="1" applyAlignment="1">
      <alignment horizontal="right"/>
    </xf>
    <xf numFmtId="0" fontId="39" fillId="20" borderId="8" xfId="0" applyFont="1" applyFill="1" applyBorder="1" applyAlignment="1">
      <alignment horizontal="center" vertical="center"/>
    </xf>
    <xf numFmtId="0" fontId="39" fillId="20" borderId="9" xfId="0" applyFont="1" applyFill="1" applyBorder="1" applyAlignment="1">
      <alignment horizontal="center" vertical="center"/>
    </xf>
    <xf numFmtId="0" fontId="39" fillId="20" borderId="8" xfId="0" applyFont="1" applyFill="1" applyBorder="1" applyAlignment="1">
      <alignment horizontal="center" vertical="center"/>
    </xf>
    <xf numFmtId="0" fontId="39" fillId="20" borderId="9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13" fillId="0" borderId="0" xfId="0" applyFont="1"/>
    <xf numFmtId="166" fontId="13" fillId="0" borderId="0" xfId="0" applyNumberFormat="1" applyFont="1"/>
    <xf numFmtId="176" fontId="10" fillId="0" borderId="0" xfId="0" applyNumberFormat="1" applyFont="1" applyFill="1" applyBorder="1" applyAlignment="1">
      <alignment horizontal="right"/>
    </xf>
    <xf numFmtId="166" fontId="13" fillId="0" borderId="0" xfId="0" applyNumberFormat="1" applyFont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166" fontId="10" fillId="0" borderId="0" xfId="67" applyNumberFormat="1" applyFont="1" applyAlignment="1">
      <alignment horizontal="right"/>
    </xf>
    <xf numFmtId="176" fontId="13" fillId="0" borderId="0" xfId="58" applyNumberFormat="1" applyFont="1" applyBorder="1"/>
    <xf numFmtId="164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6" fontId="13" fillId="0" borderId="0" xfId="0" applyNumberFormat="1" applyFont="1"/>
    <xf numFmtId="169" fontId="12" fillId="0" borderId="13" xfId="0" applyNumberFormat="1" applyFont="1" applyFill="1" applyBorder="1" applyAlignment="1">
      <alignment horizontal="right"/>
    </xf>
    <xf numFmtId="166" fontId="10" fillId="0" borderId="13" xfId="0" applyNumberFormat="1" applyFont="1" applyBorder="1" applyAlignment="1">
      <alignment horizontal="right"/>
    </xf>
    <xf numFmtId="166" fontId="10" fillId="0" borderId="13" xfId="0" applyNumberFormat="1" applyFont="1" applyBorder="1"/>
    <xf numFmtId="166" fontId="10" fillId="0" borderId="0" xfId="58" applyNumberFormat="1" applyFont="1"/>
    <xf numFmtId="166" fontId="13" fillId="0" borderId="0" xfId="58" applyNumberFormat="1" applyFont="1"/>
    <xf numFmtId="165" fontId="10" fillId="0" borderId="0" xfId="0" applyNumberFormat="1" applyFont="1" applyBorder="1" applyAlignment="1">
      <alignment horizontal="right"/>
    </xf>
    <xf numFmtId="0" fontId="13" fillId="0" borderId="0" xfId="0" applyFont="1"/>
    <xf numFmtId="1" fontId="13" fillId="0" borderId="0" xfId="0" applyNumberFormat="1" applyFont="1" applyBorder="1" applyAlignment="1">
      <alignment horizontal="right"/>
    </xf>
    <xf numFmtId="1" fontId="14" fillId="18" borderId="0" xfId="0" applyNumberFormat="1" applyFont="1" applyFill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/>
    <xf numFmtId="0" fontId="1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right"/>
    </xf>
    <xf numFmtId="0" fontId="13" fillId="0" borderId="0" xfId="58" applyFont="1" applyBorder="1"/>
    <xf numFmtId="1" fontId="13" fillId="0" borderId="0" xfId="58" applyNumberFormat="1" applyFont="1" applyBorder="1" applyAlignment="1">
      <alignment horizontal="right"/>
    </xf>
    <xf numFmtId="0" fontId="13" fillId="0" borderId="0" xfId="58" applyFont="1" applyBorder="1" applyAlignment="1">
      <alignment horizontal="right"/>
    </xf>
    <xf numFmtId="49" fontId="13" fillId="0" borderId="0" xfId="58" applyNumberFormat="1" applyFont="1" applyBorder="1" applyAlignment="1">
      <alignment horizontal="right"/>
    </xf>
    <xf numFmtId="175" fontId="13" fillId="0" borderId="0" xfId="58" applyNumberFormat="1" applyFont="1" applyBorder="1" applyAlignment="1">
      <alignment horizontal="right"/>
    </xf>
    <xf numFmtId="165" fontId="13" fillId="0" borderId="0" xfId="58" applyNumberFormat="1" applyFont="1" applyBorder="1"/>
    <xf numFmtId="165" fontId="13" fillId="0" borderId="0" xfId="58" applyNumberFormat="1" applyFont="1" applyBorder="1" applyAlignment="1">
      <alignment horizontal="right"/>
    </xf>
    <xf numFmtId="1" fontId="13" fillId="0" borderId="0" xfId="58" applyNumberFormat="1" applyFont="1" applyBorder="1"/>
    <xf numFmtId="1" fontId="13" fillId="0" borderId="0" xfId="58" applyNumberFormat="1" applyFont="1" applyBorder="1" applyAlignment="1">
      <alignment horizontal="right"/>
    </xf>
    <xf numFmtId="165" fontId="13" fillId="0" borderId="0" xfId="58" applyNumberFormat="1" applyFont="1" applyBorder="1"/>
    <xf numFmtId="165" fontId="13" fillId="0" borderId="0" xfId="58" applyNumberFormat="1" applyFont="1" applyBorder="1" applyAlignment="1"/>
    <xf numFmtId="1" fontId="13" fillId="0" borderId="0" xfId="58" applyNumberFormat="1" applyFont="1" applyBorder="1"/>
    <xf numFmtId="0" fontId="13" fillId="0" borderId="0" xfId="58" applyFont="1"/>
    <xf numFmtId="165" fontId="13" fillId="0" borderId="0" xfId="58" applyNumberFormat="1" applyFont="1" applyBorder="1"/>
    <xf numFmtId="164" fontId="13" fillId="0" borderId="0" xfId="58" applyNumberFormat="1" applyFont="1" applyBorder="1" applyAlignment="1">
      <alignment horizontal="right"/>
    </xf>
    <xf numFmtId="165" fontId="13" fillId="0" borderId="0" xfId="58" applyNumberFormat="1" applyFont="1" applyBorder="1" applyAlignment="1">
      <alignment horizontal="right"/>
    </xf>
    <xf numFmtId="1" fontId="13" fillId="0" borderId="0" xfId="58" applyNumberFormat="1" applyFont="1" applyBorder="1" applyAlignment="1">
      <alignment horizontal="right"/>
    </xf>
    <xf numFmtId="0" fontId="13" fillId="0" borderId="0" xfId="58" applyFont="1"/>
    <xf numFmtId="164" fontId="10" fillId="0" borderId="0" xfId="58" applyNumberFormat="1" applyFont="1" applyBorder="1" applyAlignment="1">
      <alignment horizontal="right"/>
    </xf>
    <xf numFmtId="0" fontId="13" fillId="0" borderId="0" xfId="58" applyFont="1"/>
    <xf numFmtId="164" fontId="13" fillId="0" borderId="0" xfId="58" applyNumberFormat="1" applyFont="1" applyBorder="1" applyAlignment="1">
      <alignment horizontal="right"/>
    </xf>
    <xf numFmtId="164" fontId="13" fillId="0" borderId="0" xfId="58" applyNumberFormat="1" applyFont="1" applyBorder="1"/>
    <xf numFmtId="164" fontId="14" fillId="0" borderId="0" xfId="58" applyNumberFormat="1" applyFont="1" applyFill="1" applyBorder="1" applyAlignment="1">
      <alignment horizontal="right"/>
    </xf>
    <xf numFmtId="164" fontId="13" fillId="0" borderId="0" xfId="58" applyNumberFormat="1" applyFont="1" applyFill="1" applyBorder="1" applyAlignment="1">
      <alignment horizontal="right"/>
    </xf>
    <xf numFmtId="0" fontId="10" fillId="0" borderId="0" xfId="58" applyFont="1"/>
    <xf numFmtId="1" fontId="13" fillId="0" borderId="0" xfId="58" applyNumberFormat="1" applyFont="1" applyAlignment="1">
      <alignment horizontal="right"/>
    </xf>
    <xf numFmtId="0" fontId="10" fillId="0" borderId="0" xfId="58" applyFont="1" applyAlignment="1">
      <alignment horizontal="right"/>
    </xf>
    <xf numFmtId="164" fontId="14" fillId="0" borderId="0" xfId="58" applyNumberFormat="1" applyFont="1" applyFill="1" applyBorder="1" applyAlignment="1">
      <alignment horizontal="right"/>
    </xf>
    <xf numFmtId="0" fontId="10" fillId="0" borderId="0" xfId="58" applyFont="1"/>
    <xf numFmtId="164" fontId="12" fillId="0" borderId="0" xfId="58" applyNumberFormat="1" applyFont="1" applyFill="1" applyBorder="1" applyAlignment="1">
      <alignment horizontal="right"/>
    </xf>
    <xf numFmtId="164" fontId="14" fillId="0" borderId="0" xfId="58" applyNumberFormat="1" applyFont="1" applyFill="1" applyBorder="1" applyAlignment="1">
      <alignment horizontal="right"/>
    </xf>
    <xf numFmtId="164" fontId="13" fillId="0" borderId="0" xfId="58" applyNumberFormat="1" applyFont="1" applyFill="1" applyBorder="1" applyAlignment="1">
      <alignment horizontal="right"/>
    </xf>
    <xf numFmtId="164" fontId="10" fillId="0" borderId="0" xfId="58" applyNumberFormat="1" applyFont="1" applyFill="1" applyBorder="1" applyAlignment="1">
      <alignment horizontal="right"/>
    </xf>
    <xf numFmtId="1" fontId="13" fillId="0" borderId="0" xfId="58" applyNumberFormat="1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/>
    <xf numFmtId="164" fontId="13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6" fontId="10" fillId="0" borderId="0" xfId="0" applyNumberFormat="1" applyFont="1"/>
    <xf numFmtId="166" fontId="13" fillId="0" borderId="0" xfId="0" applyNumberFormat="1" applyFont="1" applyBorder="1"/>
    <xf numFmtId="164" fontId="13" fillId="0" borderId="0" xfId="0" applyNumberFormat="1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 applyBorder="1" applyAlignment="1"/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167" fontId="13" fillId="0" borderId="0" xfId="0" applyNumberFormat="1" applyFont="1" applyBorder="1" applyAlignment="1">
      <alignment horizontal="right"/>
    </xf>
    <xf numFmtId="167" fontId="13" fillId="0" borderId="0" xfId="0" applyNumberFormat="1" applyFont="1" applyBorder="1"/>
    <xf numFmtId="1" fontId="13" fillId="0" borderId="0" xfId="0" applyNumberFormat="1" applyFont="1" applyBorder="1" applyAlignment="1">
      <alignment horizontal="right"/>
    </xf>
    <xf numFmtId="175" fontId="13" fillId="0" borderId="0" xfId="0" applyNumberFormat="1" applyFont="1" applyBorder="1" applyAlignment="1">
      <alignment horizontal="right"/>
    </xf>
    <xf numFmtId="175" fontId="13" fillId="0" borderId="0" xfId="0" applyNumberFormat="1" applyFont="1" applyBorder="1"/>
    <xf numFmtId="175" fontId="13" fillId="0" borderId="0" xfId="0" applyNumberFormat="1" applyFont="1" applyBorder="1" applyAlignment="1"/>
    <xf numFmtId="0" fontId="13" fillId="0" borderId="0" xfId="0" applyFont="1"/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167" fontId="13" fillId="0" borderId="0" xfId="0" applyNumberFormat="1" applyFont="1" applyBorder="1" applyAlignment="1">
      <alignment horizontal="right"/>
    </xf>
    <xf numFmtId="167" fontId="13" fillId="0" borderId="0" xfId="0" applyNumberFormat="1" applyFont="1" applyBorder="1"/>
    <xf numFmtId="164" fontId="14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10" fillId="0" borderId="0" xfId="0" applyFont="1"/>
    <xf numFmtId="164" fontId="12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/>
    <xf numFmtId="1" fontId="10" fillId="0" borderId="0" xfId="0" applyNumberFormat="1" applyFont="1" applyBorder="1"/>
    <xf numFmtId="0" fontId="37" fillId="0" borderId="0" xfId="0" applyFont="1" applyFill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4" fillId="19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39" fillId="20" borderId="7" xfId="0" applyFont="1" applyFill="1" applyBorder="1" applyAlignment="1"/>
    <xf numFmtId="0" fontId="39" fillId="20" borderId="8" xfId="0" applyFont="1" applyFill="1" applyBorder="1" applyAlignment="1">
      <alignment horizontal="center" vertical="center"/>
    </xf>
    <xf numFmtId="0" fontId="39" fillId="20" borderId="9" xfId="0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164" fontId="29" fillId="0" borderId="0" xfId="0" applyNumberFormat="1" applyFont="1" applyFill="1" applyBorder="1" applyAlignment="1">
      <alignment horizontal="justify" wrapText="1"/>
    </xf>
    <xf numFmtId="164" fontId="42" fillId="0" borderId="0" xfId="0" applyNumberFormat="1" applyFont="1" applyFill="1" applyBorder="1" applyAlignment="1">
      <alignment horizontal="justify" wrapText="1"/>
    </xf>
    <xf numFmtId="164" fontId="8" fillId="0" borderId="0" xfId="0" applyNumberFormat="1" applyFont="1" applyFill="1" applyBorder="1" applyAlignment="1">
      <alignment horizontal="left"/>
    </xf>
    <xf numFmtId="0" fontId="39" fillId="20" borderId="12" xfId="0" applyFont="1" applyFill="1" applyBorder="1" applyAlignment="1">
      <alignment horizontal="center" vertical="center"/>
    </xf>
    <xf numFmtId="0" fontId="39" fillId="20" borderId="10" xfId="0" applyFont="1" applyFill="1" applyBorder="1" applyAlignment="1">
      <alignment horizontal="center"/>
    </xf>
    <xf numFmtId="0" fontId="39" fillId="20" borderId="11" xfId="0" applyFont="1" applyFill="1" applyBorder="1" applyAlignment="1">
      <alignment horizontal="center"/>
    </xf>
    <xf numFmtId="0" fontId="39" fillId="20" borderId="7" xfId="0" applyFont="1" applyFill="1" applyBorder="1" applyAlignment="1">
      <alignment horizontal="center" vertical="center"/>
    </xf>
    <xf numFmtId="0" fontId="39" fillId="20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20" borderId="12" xfId="0" applyFont="1" applyFill="1" applyBorder="1" applyAlignment="1">
      <alignment horizontal="center" vertical="center" wrapText="1"/>
    </xf>
    <xf numFmtId="0" fontId="39" fillId="20" borderId="16" xfId="0" applyFont="1" applyFill="1" applyBorder="1" applyAlignment="1">
      <alignment horizontal="center" vertical="center" wrapText="1"/>
    </xf>
    <xf numFmtId="0" fontId="39" fillId="20" borderId="9" xfId="0" applyFont="1" applyFill="1" applyBorder="1" applyAlignment="1">
      <alignment horizontal="center" vertical="center" wrapText="1"/>
    </xf>
    <xf numFmtId="0" fontId="38" fillId="20" borderId="7" xfId="0" applyFont="1" applyFill="1" applyBorder="1" applyAlignment="1">
      <alignment horizontal="center"/>
    </xf>
    <xf numFmtId="0" fontId="39" fillId="2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38" fillId="20" borderId="10" xfId="0" applyFont="1" applyFill="1" applyBorder="1" applyAlignment="1">
      <alignment horizontal="center"/>
    </xf>
    <xf numFmtId="0" fontId="38" fillId="20" borderId="6" xfId="0" applyFont="1" applyFill="1" applyBorder="1" applyAlignment="1">
      <alignment horizontal="center"/>
    </xf>
    <xf numFmtId="0" fontId="38" fillId="20" borderId="11" xfId="0" applyFont="1" applyFill="1" applyBorder="1" applyAlignment="1">
      <alignment horizontal="center"/>
    </xf>
    <xf numFmtId="0" fontId="39" fillId="20" borderId="8" xfId="0" quotePrefix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164" fontId="6" fillId="0" borderId="0" xfId="0" applyNumberFormat="1" applyFont="1" applyAlignment="1">
      <alignment horizontal="center" vertical="center" wrapText="1"/>
    </xf>
    <xf numFmtId="164" fontId="39" fillId="20" borderId="7" xfId="0" applyNumberFormat="1" applyFont="1" applyFill="1" applyBorder="1" applyAlignment="1"/>
    <xf numFmtId="164" fontId="39" fillId="20" borderId="8" xfId="0" applyNumberFormat="1" applyFont="1" applyFill="1" applyBorder="1" applyAlignment="1">
      <alignment horizontal="center" vertical="center"/>
    </xf>
    <xf numFmtId="164" fontId="39" fillId="20" borderId="8" xfId="0" applyNumberFormat="1" applyFont="1" applyFill="1" applyBorder="1" applyAlignment="1">
      <alignment horizontal="center" vertical="center" wrapText="1"/>
    </xf>
    <xf numFmtId="0" fontId="39" fillId="20" borderId="9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38" fillId="20" borderId="7" xfId="0" applyFont="1" applyFill="1" applyBorder="1" applyAlignment="1"/>
    <xf numFmtId="0" fontId="13" fillId="0" borderId="0" xfId="0" applyFont="1" applyAlignment="1">
      <alignment horizontal="left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13" fillId="0" borderId="0" xfId="0" applyFont="1" applyBorder="1" applyAlignment="1">
      <alignment horizontal="right"/>
    </xf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4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164" fontId="10" fillId="0" borderId="0" xfId="0" applyNumberFormat="1" applyFont="1"/>
  </cellXfs>
  <cellStyles count="7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BECALHO" xfId="69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DADOS" xfId="68"/>
    <cellStyle name="Explanatory Text" xfId="53"/>
    <cellStyle name="Hiperligação" xfId="54" builtinId="8"/>
    <cellStyle name="Incorrecto" xfId="55"/>
    <cellStyle name="Neutral" xfId="56"/>
    <cellStyle name="Neutro" xfId="57"/>
    <cellStyle name="Normal" xfId="0" builtinId="0"/>
    <cellStyle name="Normal 2" xfId="70"/>
    <cellStyle name="Normal 2 2" xfId="73"/>
    <cellStyle name="Normal 2 3" xfId="74"/>
    <cellStyle name="Normal 2 4" xfId="75"/>
    <cellStyle name="Normal 3" xfId="58"/>
    <cellStyle name="Normal 4" xfId="72"/>
    <cellStyle name="Normal 5" xfId="71"/>
    <cellStyle name="Output" xfId="59"/>
    <cellStyle name="Percentagem" xfId="66" builtinId="5"/>
    <cellStyle name="Percentagem 2" xfId="67"/>
    <cellStyle name="Saída" xfId="60"/>
    <cellStyle name="Texto Explicativo" xfId="61"/>
    <cellStyle name="Title" xfId="62"/>
    <cellStyle name="Título" xfId="63"/>
    <cellStyle name="Total" xfId="64" builtinId="25" customBuiltin="1"/>
    <cellStyle name="Verificar Célula" xfId="65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69" customWidth="1"/>
    <col min="2" max="2" width="144" style="69" customWidth="1"/>
    <col min="3" max="16384" width="9.140625" style="69"/>
  </cols>
  <sheetData>
    <row r="1" spans="1:2" ht="30" customHeight="1" x14ac:dyDescent="0.2">
      <c r="B1" s="68" t="s">
        <v>229</v>
      </c>
    </row>
    <row r="2" spans="1:2" ht="18.75" customHeight="1" x14ac:dyDescent="0.2">
      <c r="B2" s="70"/>
    </row>
    <row r="3" spans="1:2" ht="22.5" customHeight="1" x14ac:dyDescent="0.2">
      <c r="B3" s="71" t="s">
        <v>127</v>
      </c>
    </row>
    <row r="4" spans="1:2" ht="18.75" customHeight="1" x14ac:dyDescent="0.2">
      <c r="B4" s="70"/>
    </row>
    <row r="5" spans="1:2" ht="18.75" customHeight="1" x14ac:dyDescent="0.2">
      <c r="B5" s="72" t="s">
        <v>128</v>
      </c>
    </row>
    <row r="6" spans="1:2" ht="15.75" customHeight="1" x14ac:dyDescent="0.35">
      <c r="B6" s="73"/>
    </row>
    <row r="7" spans="1:2" s="79" customFormat="1" x14ac:dyDescent="0.2">
      <c r="A7" s="268"/>
      <c r="B7" s="78" t="s">
        <v>183</v>
      </c>
    </row>
    <row r="8" spans="1:2" s="79" customFormat="1" x14ac:dyDescent="0.2">
      <c r="A8" s="268"/>
      <c r="B8" s="78" t="s">
        <v>184</v>
      </c>
    </row>
    <row r="9" spans="1:2" s="79" customFormat="1" x14ac:dyDescent="0.2">
      <c r="A9" s="268"/>
      <c r="B9" s="78" t="s">
        <v>218</v>
      </c>
    </row>
    <row r="10" spans="1:2" s="79" customFormat="1" x14ac:dyDescent="0.2">
      <c r="A10" s="268"/>
      <c r="B10" s="78" t="s">
        <v>219</v>
      </c>
    </row>
    <row r="11" spans="1:2" s="79" customFormat="1" x14ac:dyDescent="0.2">
      <c r="A11" s="268"/>
      <c r="B11" s="78" t="s">
        <v>187</v>
      </c>
    </row>
    <row r="12" spans="1:2" ht="18.75" customHeight="1" x14ac:dyDescent="0.2">
      <c r="B12" s="57"/>
    </row>
    <row r="13" spans="1:2" ht="18.75" customHeight="1" x14ac:dyDescent="0.2">
      <c r="B13" s="72" t="s">
        <v>129</v>
      </c>
    </row>
    <row r="14" spans="1:2" ht="18.75" customHeight="1" x14ac:dyDescent="0.2">
      <c r="B14" s="57"/>
    </row>
    <row r="15" spans="1:2" s="79" customFormat="1" x14ac:dyDescent="0.2">
      <c r="A15" s="136"/>
      <c r="B15" s="78" t="s">
        <v>188</v>
      </c>
    </row>
    <row r="16" spans="1:2" s="79" customFormat="1" x14ac:dyDescent="0.2">
      <c r="A16" s="136"/>
      <c r="B16" s="78" t="s">
        <v>189</v>
      </c>
    </row>
    <row r="17" spans="1:2" s="79" customFormat="1" x14ac:dyDescent="0.2">
      <c r="A17" s="136"/>
      <c r="B17" s="78" t="s">
        <v>220</v>
      </c>
    </row>
    <row r="18" spans="1:2" s="79" customFormat="1" x14ac:dyDescent="0.2">
      <c r="A18" s="136"/>
      <c r="B18" s="78" t="s">
        <v>221</v>
      </c>
    </row>
    <row r="19" spans="1:2" s="79" customFormat="1" x14ac:dyDescent="0.2">
      <c r="A19" s="136"/>
      <c r="B19" s="78" t="s">
        <v>222</v>
      </c>
    </row>
    <row r="20" spans="1:2" s="79" customFormat="1" x14ac:dyDescent="0.2">
      <c r="A20" s="136"/>
      <c r="B20" s="78" t="s">
        <v>223</v>
      </c>
    </row>
    <row r="21" spans="1:2" s="79" customFormat="1" x14ac:dyDescent="0.2">
      <c r="A21" s="136"/>
      <c r="B21" s="78" t="s">
        <v>224</v>
      </c>
    </row>
    <row r="22" spans="1:2" s="79" customFormat="1" x14ac:dyDescent="0.2">
      <c r="A22" s="136"/>
      <c r="B22" s="78" t="s">
        <v>225</v>
      </c>
    </row>
    <row r="23" spans="1:2" s="79" customFormat="1" x14ac:dyDescent="0.2">
      <c r="A23" s="136"/>
      <c r="B23" s="78" t="s">
        <v>226</v>
      </c>
    </row>
    <row r="24" spans="1:2" s="79" customFormat="1" x14ac:dyDescent="0.2">
      <c r="A24" s="136"/>
      <c r="B24" s="78" t="s">
        <v>227</v>
      </c>
    </row>
    <row r="25" spans="1:2" s="79" customFormat="1" x14ac:dyDescent="0.2">
      <c r="A25" s="136"/>
      <c r="B25" s="78" t="s">
        <v>198</v>
      </c>
    </row>
    <row r="26" spans="1:2" s="79" customFormat="1" x14ac:dyDescent="0.2">
      <c r="A26" s="136"/>
      <c r="B26" s="78" t="s">
        <v>199</v>
      </c>
    </row>
    <row r="27" spans="1:2" s="79" customFormat="1" x14ac:dyDescent="0.2">
      <c r="A27" s="136"/>
      <c r="B27" s="78" t="s">
        <v>228</v>
      </c>
    </row>
    <row r="28" spans="1:2" ht="18.75" customHeight="1" x14ac:dyDescent="0.2">
      <c r="B28" s="57"/>
    </row>
    <row r="29" spans="1:2" ht="18.75" customHeight="1" x14ac:dyDescent="0.2">
      <c r="B29" s="72" t="s">
        <v>130</v>
      </c>
    </row>
    <row r="30" spans="1:2" ht="18.75" customHeight="1" x14ac:dyDescent="0.2">
      <c r="B30" s="57"/>
    </row>
    <row r="31" spans="1:2" s="79" customFormat="1" x14ac:dyDescent="0.2">
      <c r="A31" s="136"/>
      <c r="B31" s="78" t="s">
        <v>201</v>
      </c>
    </row>
    <row r="32" spans="1:2" s="79" customFormat="1" x14ac:dyDescent="0.2">
      <c r="A32" s="136"/>
      <c r="B32" s="78" t="s">
        <v>202</v>
      </c>
    </row>
    <row r="33" spans="1:2" s="79" customFormat="1" x14ac:dyDescent="0.2">
      <c r="A33" s="136"/>
      <c r="B33" s="78" t="s">
        <v>203</v>
      </c>
    </row>
    <row r="34" spans="1:2" s="79" customFormat="1" x14ac:dyDescent="0.2">
      <c r="A34" s="136"/>
      <c r="B34" s="78" t="s">
        <v>204</v>
      </c>
    </row>
    <row r="35" spans="1:2" s="79" customFormat="1" x14ac:dyDescent="0.2">
      <c r="A35" s="136"/>
      <c r="B35" s="78" t="s">
        <v>205</v>
      </c>
    </row>
    <row r="36" spans="1:2" s="79" customFormat="1" x14ac:dyDescent="0.2">
      <c r="A36" s="136"/>
      <c r="B36" s="78" t="s">
        <v>206</v>
      </c>
    </row>
    <row r="37" spans="1:2" s="79" customFormat="1" x14ac:dyDescent="0.2">
      <c r="A37" s="136"/>
      <c r="B37" s="78" t="s">
        <v>207</v>
      </c>
    </row>
    <row r="38" spans="1:2" s="79" customFormat="1" x14ac:dyDescent="0.2">
      <c r="A38" s="136"/>
      <c r="B38" s="78" t="s">
        <v>208</v>
      </c>
    </row>
    <row r="39" spans="1:2" s="79" customFormat="1" x14ac:dyDescent="0.2">
      <c r="A39" s="136"/>
      <c r="B39" s="78" t="s">
        <v>209</v>
      </c>
    </row>
    <row r="40" spans="1:2" s="79" customFormat="1" x14ac:dyDescent="0.2">
      <c r="A40" s="136"/>
      <c r="B40" s="78" t="s">
        <v>210</v>
      </c>
    </row>
    <row r="41" spans="1:2" s="79" customFormat="1" x14ac:dyDescent="0.2">
      <c r="A41" s="136"/>
      <c r="B41" s="78" t="s">
        <v>211</v>
      </c>
    </row>
    <row r="42" spans="1:2" s="79" customFormat="1" x14ac:dyDescent="0.2">
      <c r="A42" s="136"/>
      <c r="B42" s="78" t="s">
        <v>212</v>
      </c>
    </row>
    <row r="43" spans="1:2" s="79" customFormat="1" x14ac:dyDescent="0.2">
      <c r="A43" s="136"/>
      <c r="B43" s="78" t="s">
        <v>213</v>
      </c>
    </row>
    <row r="44" spans="1:2" ht="18.75" customHeight="1" x14ac:dyDescent="0.2">
      <c r="B44" s="57"/>
    </row>
    <row r="45" spans="1:2" ht="22.5" customHeight="1" x14ac:dyDescent="0.2">
      <c r="B45" s="71" t="s">
        <v>131</v>
      </c>
    </row>
    <row r="46" spans="1:2" ht="18.75" customHeight="1" x14ac:dyDescent="0.2">
      <c r="B46" s="57"/>
    </row>
    <row r="47" spans="1:2" s="79" customFormat="1" x14ac:dyDescent="0.2">
      <c r="A47" s="136"/>
      <c r="B47" s="78" t="s">
        <v>214</v>
      </c>
    </row>
    <row r="48" spans="1:2" s="79" customFormat="1" x14ac:dyDescent="0.2">
      <c r="A48" s="136"/>
      <c r="B48" s="78" t="s">
        <v>215</v>
      </c>
    </row>
    <row r="49" spans="1:2" s="79" customFormat="1" x14ac:dyDescent="0.2">
      <c r="A49" s="136"/>
      <c r="B49" s="78" t="s">
        <v>216</v>
      </c>
    </row>
    <row r="50" spans="1:2" s="79" customFormat="1" x14ac:dyDescent="0.2">
      <c r="A50" s="136"/>
      <c r="B50" s="78" t="s">
        <v>217</v>
      </c>
    </row>
    <row r="51" spans="1:2" ht="18.75" customHeight="1" x14ac:dyDescent="0.2">
      <c r="B51" s="57"/>
    </row>
    <row r="52" spans="1:2" ht="22.5" customHeight="1" x14ac:dyDescent="0.2">
      <c r="B52" s="71" t="s">
        <v>132</v>
      </c>
    </row>
    <row r="53" spans="1:2" ht="18.75" customHeight="1" x14ac:dyDescent="0.2">
      <c r="B53" s="57"/>
    </row>
    <row r="54" spans="1:2" s="79" customFormat="1" x14ac:dyDescent="0.2">
      <c r="A54" s="268"/>
      <c r="B54" s="78" t="s">
        <v>235</v>
      </c>
    </row>
    <row r="55" spans="1:2" s="79" customFormat="1" x14ac:dyDescent="0.2">
      <c r="A55" s="268"/>
      <c r="B55" s="78" t="s">
        <v>236</v>
      </c>
    </row>
  </sheetData>
  <phoneticPr fontId="27" type="noConversion"/>
  <hyperlinks>
    <hyperlink ref="B7" location="'II 1'!B1" display="II.1 - Estimativas do Parque Habitacional 1991-2012 - Edifícios - Habitação Familiar Clássica"/>
    <hyperlink ref="B8" location="'II 2'!B1" display="II.2 - Estimativas do Parque Habitacional 1991-2012 - Alojamentos"/>
    <hyperlink ref="B9" location="'II 3'!B1" display="II.3 - Estimativas do Parque Habitacional - Alojamentos segundo a Tipologia e o Tipo de Edifício - 2012*"/>
    <hyperlink ref="B10" location="'II 4'!B1" display="II.4 - Estimativas do Parque Habitacional 1991-2012 - Densidade de Edifícios e de Alojamentos"/>
    <hyperlink ref="B11" location="'II 5'!B1" display="II.5 - Estimativas do Parque Habitacional 1991-2012 - Número de Alojamentos por Edifício e Habitantes por Alojamento"/>
    <hyperlink ref="B15" location="'II 6'!B1" display="II.6 - Edifícios Concluídos - 2006 a 2012"/>
    <hyperlink ref="B16" location="'II 7'!B1" display="II.7 - Fogos Concluídos - 2006 a 2012"/>
    <hyperlink ref="B17" location="'II 8'!B1" display="II.8 - Indicadores da Construção de Edifícios Concluídos em Construções Novas para Habitação Familiar - 2012*"/>
    <hyperlink ref="B18" location="'II 9'!B1" display="II.9 - Edifícios Concluídos, segundo o Tipo de Obra - 2012*"/>
    <hyperlink ref="B19" location="'II 10'!A1" display="II.10 - Edifícios Concluídos em Construções Novas, segundo o Destino e Caraterísticas - 2013"/>
    <hyperlink ref="B20" location="'II 11'!B1" display="II.11 - Edifícios Concluídos em Construções Novas para Habitação Familiar, segundo o Tipo de Edifício - 2012*"/>
    <hyperlink ref="B21" location="'II 12'!A1" display="II.12 - Edifícios Concluídos em Construções Novas para Habitação Familiar, segundo o Número de Pisos e Caraterísticas - 2013"/>
    <hyperlink ref="B22" location="'II 13'!A1" display="II.13 - Edifícios e Fogos Concluídos em Construções Novas, segundo a Entidade Promotora - 2013"/>
    <hyperlink ref="B23" location="'II 14'!B1" display="II.14 - Fogos Concluídos, segundo o Tipo e Destino de Obra - 2012*"/>
    <hyperlink ref="B24" location="'II 15'!B1" display="II.15 - Fogos Concluídos em Construções Novas para Habitação Familiar, segundo a Tipologia - 2012*"/>
    <hyperlink ref="B25" location="'II 16'!B1" display="II.16 - Prazo de Execução Efetivo das Obras Concluídas, segundo o Tipo de Obra - 2012"/>
    <hyperlink ref="B26" location="'II 17'!B1" display="II.17 - Prazo de Execução Efetivo das Obras Concluídas, segundo o Tipo de Edifício - 2012"/>
    <hyperlink ref="B27" location="'II 18'!B1" display="II.18 - Prazo de Execução Efetivo das obras Concluídas, em Construções Novas para Habitação Familiar, segundo o Número de Fogos do Edifício - 2012"/>
    <hyperlink ref="B31" location="'II 19'!B1" display="II.19 - Edifícios Licenciados - 2006 a 2012"/>
    <hyperlink ref="B32" location="'II 20'!B1" display="II.20 - Fogos Licenciados - 2006 a 2012"/>
    <hyperlink ref="B33" location="'II 21'!B1" display="II.21 - Indicadores da Construção de Edifícios Licenciados em Construções Novas para Habitação Familiar - 2012"/>
    <hyperlink ref="B34" location="'II 22'!B1" display="II.22 - Edifícios Licenciados, segundo o Tipo e Destino de Obra - 2012"/>
    <hyperlink ref="B35" location="'II 23'!A1" display="II.23 - Edifícios Licenciados em Construções Novas, segundo o Destino e Caraterísticas - 2013"/>
    <hyperlink ref="B36" location="'II 24'!B1" display="II.24 - Edifícios Licenciados em Construções Novas, segundo o Tipo de Edifício - 2012"/>
    <hyperlink ref="B37" location="'II 25'!A1" display="II.25 - Edifícios Licenciados em Construções Novas para Habitação Familiar, segundo o Número de Pisos e Caraterísticas - 2013"/>
    <hyperlink ref="B38" location="'II 26'!A1" display="II.26 - Edifícios e Fogos Licenciados em Construções Novas, segundo a Entidade Promotora - 2013"/>
    <hyperlink ref="B39" location="'II 27'!B1" display="II.27 - Fogos Licenciados, segundo o Tipo e Destino de Obra - 2012"/>
    <hyperlink ref="B40" location="'II 28'!B1" display="II.28 - Fogos Licenciados em Construções Novas para Habitação Familiar, segundo a Tipologia - 2012"/>
    <hyperlink ref="B41" location="'II 29'!B1" display="II.29 - Prazo Previsional de Execução das Obras Licenciadas, segundo o Tipo de Obra - 2012"/>
    <hyperlink ref="B42" location="'II 30'!B1" display="II.30 - Prazo Previsional de Execução das Obras Licenciadas, segundo o Tipo de Edifício - 2012"/>
    <hyperlink ref="B43" location="'II 31'!B1" display="II.31 - Prazo Previsional de Execução das Obras Licenciadas em Construções Novas para Habitação Familiar, segundo o Número de Fogos do Edifício - 2012"/>
    <hyperlink ref="B47" location="'II 32'!B1" display="II.32 - Operações sobre Imóveis - Principais Indicadores - 2011"/>
    <hyperlink ref="B48" location="'II 33'!B1" display="II.33 - Contratos de Compra e Venda de Prédios, segundo o Tipo de Prédio - 2011"/>
    <hyperlink ref="B49" location="'II 34'!B1" display="II.34 - Contratos de Mútuo com Hipoteca Voluntária - Prédios Hipotecados, segundo o Tipo de Prédio - 2011"/>
    <hyperlink ref="B50" location="'II 35'!B1" display="II.35 - Contratos de Mútuo com Hipoteca Voluntária - Crédito Hipotecário Concedido, segundo a Residência dos Intervenientes - 2009 a 2011"/>
    <hyperlink ref="B54" location="'II 36'!B1" display="II.36 - Habitação Social - Edifícios segundo o Número de Fogos - 2012"/>
    <hyperlink ref="B55" location="'II 37'!B1" display="II.37 - Inquérito Anual às Empresas de Construção - Estrutura do Valor dos Trabalhos Realizados por Empresas com 20 e mais Pessoas ao Serviço, por Tipo de Obra - 2012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B5" sqref="B5:L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10.7109375" style="14" customWidth="1"/>
    <col min="13" max="13" width="6.7109375" style="12" customWidth="1"/>
    <col min="14" max="14" width="12.85546875" style="14" bestFit="1" customWidth="1"/>
    <col min="15" max="16384" width="9.140625" style="14"/>
  </cols>
  <sheetData>
    <row r="1" spans="2:16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101"/>
      <c r="N1" s="101"/>
      <c r="O1" s="101"/>
      <c r="P1" s="101"/>
    </row>
    <row r="2" spans="2:16" s="100" customFormat="1" ht="15" customHeight="1" x14ac:dyDescent="0.2"/>
    <row r="3" spans="2:16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101"/>
      <c r="N3" s="101"/>
      <c r="O3" s="101"/>
      <c r="P3" s="101"/>
    </row>
    <row r="4" spans="2:16" s="100" customFormat="1" ht="15" customHeight="1" x14ac:dyDescent="0.2"/>
    <row r="5" spans="2:16" ht="15" customHeight="1" x14ac:dyDescent="0.2">
      <c r="B5" s="286" t="s">
        <v>191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87" t="s">
        <v>87</v>
      </c>
      <c r="N6" s="88" t="s">
        <v>86</v>
      </c>
    </row>
    <row r="7" spans="2:16" s="16" customFormat="1" ht="21" customHeight="1" x14ac:dyDescent="0.2">
      <c r="B7" s="273"/>
      <c r="C7" s="274" t="s">
        <v>12</v>
      </c>
      <c r="D7" s="291" t="s">
        <v>13</v>
      </c>
      <c r="E7" s="274" t="s">
        <v>41</v>
      </c>
      <c r="F7" s="274"/>
      <c r="G7" s="274" t="s">
        <v>40</v>
      </c>
      <c r="H7" s="274"/>
      <c r="I7" s="274" t="s">
        <v>33</v>
      </c>
      <c r="J7" s="274"/>
      <c r="K7" s="274" t="s">
        <v>34</v>
      </c>
      <c r="L7" s="275"/>
      <c r="M7" s="26"/>
    </row>
    <row r="8" spans="2:16" s="16" customFormat="1" ht="31.5" customHeight="1" x14ac:dyDescent="0.2">
      <c r="B8" s="273"/>
      <c r="C8" s="274"/>
      <c r="D8" s="291"/>
      <c r="E8" s="105" t="s">
        <v>12</v>
      </c>
      <c r="F8" s="119" t="s">
        <v>13</v>
      </c>
      <c r="G8" s="105" t="s">
        <v>12</v>
      </c>
      <c r="H8" s="119" t="s">
        <v>13</v>
      </c>
      <c r="I8" s="105" t="s">
        <v>12</v>
      </c>
      <c r="J8" s="119" t="s">
        <v>13</v>
      </c>
      <c r="K8" s="105" t="s">
        <v>12</v>
      </c>
      <c r="L8" s="117" t="s">
        <v>13</v>
      </c>
      <c r="M8" s="26"/>
    </row>
    <row r="9" spans="2:16" s="16" customFormat="1" ht="21" customHeight="1" x14ac:dyDescent="0.2">
      <c r="B9" s="58" t="s">
        <v>141</v>
      </c>
      <c r="C9" s="27">
        <f t="shared" ref="C9:F9" si="0">SUM(C10:C20)</f>
        <v>280</v>
      </c>
      <c r="D9" s="27">
        <f t="shared" si="0"/>
        <v>234</v>
      </c>
      <c r="E9" s="27">
        <f t="shared" si="0"/>
        <v>2</v>
      </c>
      <c r="F9" s="27">
        <f t="shared" si="0"/>
        <v>2</v>
      </c>
      <c r="G9" s="27">
        <f>SUM(G10:G20)</f>
        <v>86</v>
      </c>
      <c r="H9" s="27">
        <f t="shared" ref="H9:J9" si="1">SUM(H10:H20)</f>
        <v>66</v>
      </c>
      <c r="I9" s="27">
        <f t="shared" si="1"/>
        <v>192</v>
      </c>
      <c r="J9" s="27">
        <f t="shared" si="1"/>
        <v>166</v>
      </c>
      <c r="K9" s="198">
        <v>0</v>
      </c>
      <c r="L9" s="198">
        <v>0</v>
      </c>
      <c r="M9" s="26"/>
    </row>
    <row r="10" spans="2:16" ht="16.5" customHeight="1" x14ac:dyDescent="0.2">
      <c r="B10" s="89" t="s">
        <v>1</v>
      </c>
      <c r="C10" s="28">
        <f>E10+G10+I10+K10</f>
        <v>35</v>
      </c>
      <c r="D10" s="28">
        <f>F10+H10+J10+L10</f>
        <v>35</v>
      </c>
      <c r="E10" s="195">
        <v>0</v>
      </c>
      <c r="F10" s="195">
        <v>0</v>
      </c>
      <c r="G10" s="195">
        <v>1</v>
      </c>
      <c r="H10" s="195">
        <v>1</v>
      </c>
      <c r="I10" s="195">
        <v>34</v>
      </c>
      <c r="J10" s="195">
        <v>34</v>
      </c>
      <c r="K10" s="195">
        <v>0</v>
      </c>
      <c r="L10" s="195">
        <v>0</v>
      </c>
    </row>
    <row r="11" spans="2:16" ht="16.5" customHeight="1" x14ac:dyDescent="0.2">
      <c r="B11" s="89" t="s">
        <v>2</v>
      </c>
      <c r="C11" s="28">
        <f t="shared" ref="C11:D20" si="2">E11+G11+I11+K11</f>
        <v>14</v>
      </c>
      <c r="D11" s="28">
        <f t="shared" si="2"/>
        <v>11</v>
      </c>
      <c r="E11" s="195">
        <v>0</v>
      </c>
      <c r="F11" s="195">
        <v>0</v>
      </c>
      <c r="G11" s="195">
        <v>1</v>
      </c>
      <c r="H11" s="195">
        <v>0</v>
      </c>
      <c r="I11" s="195">
        <v>13</v>
      </c>
      <c r="J11" s="195">
        <v>11</v>
      </c>
      <c r="K11" s="195">
        <v>0</v>
      </c>
      <c r="L11" s="195">
        <v>0</v>
      </c>
    </row>
    <row r="12" spans="2:16" ht="16.5" customHeight="1" x14ac:dyDescent="0.2">
      <c r="B12" s="89" t="s">
        <v>3</v>
      </c>
      <c r="C12" s="28">
        <f t="shared" si="2"/>
        <v>104</v>
      </c>
      <c r="D12" s="28">
        <f t="shared" si="2"/>
        <v>92</v>
      </c>
      <c r="E12" s="195">
        <v>0</v>
      </c>
      <c r="F12" s="195">
        <v>0</v>
      </c>
      <c r="G12" s="195">
        <v>46</v>
      </c>
      <c r="H12" s="195">
        <v>42</v>
      </c>
      <c r="I12" s="195">
        <v>58</v>
      </c>
      <c r="J12" s="195">
        <v>50</v>
      </c>
      <c r="K12" s="195">
        <v>0</v>
      </c>
      <c r="L12" s="195">
        <v>0</v>
      </c>
    </row>
    <row r="13" spans="2:16" ht="16.5" customHeight="1" x14ac:dyDescent="0.2">
      <c r="B13" s="89" t="s">
        <v>4</v>
      </c>
      <c r="C13" s="28">
        <f t="shared" si="2"/>
        <v>20</v>
      </c>
      <c r="D13" s="28">
        <f t="shared" si="2"/>
        <v>12</v>
      </c>
      <c r="E13" s="195">
        <v>0</v>
      </c>
      <c r="F13" s="195">
        <v>0</v>
      </c>
      <c r="G13" s="195">
        <v>8</v>
      </c>
      <c r="H13" s="195">
        <v>2</v>
      </c>
      <c r="I13" s="195">
        <v>12</v>
      </c>
      <c r="J13" s="195">
        <v>10</v>
      </c>
      <c r="K13" s="195">
        <v>0</v>
      </c>
      <c r="L13" s="195">
        <v>0</v>
      </c>
    </row>
    <row r="14" spans="2:16" ht="16.5" customHeight="1" x14ac:dyDescent="0.2">
      <c r="B14" s="89" t="s">
        <v>5</v>
      </c>
      <c r="C14" s="28">
        <f t="shared" si="2"/>
        <v>24</v>
      </c>
      <c r="D14" s="28">
        <f t="shared" si="2"/>
        <v>20</v>
      </c>
      <c r="E14" s="195">
        <v>0</v>
      </c>
      <c r="F14" s="195">
        <v>0</v>
      </c>
      <c r="G14" s="195">
        <v>10</v>
      </c>
      <c r="H14" s="195">
        <v>9</v>
      </c>
      <c r="I14" s="195">
        <v>14</v>
      </c>
      <c r="J14" s="195">
        <v>11</v>
      </c>
      <c r="K14" s="195">
        <v>0</v>
      </c>
      <c r="L14" s="195">
        <v>0</v>
      </c>
    </row>
    <row r="15" spans="2:16" ht="16.5" customHeight="1" x14ac:dyDescent="0.2">
      <c r="B15" s="89" t="s">
        <v>6</v>
      </c>
      <c r="C15" s="28">
        <f t="shared" si="2"/>
        <v>3</v>
      </c>
      <c r="D15" s="28">
        <f t="shared" si="2"/>
        <v>3</v>
      </c>
      <c r="E15" s="195">
        <v>0</v>
      </c>
      <c r="F15" s="195">
        <v>0</v>
      </c>
      <c r="G15" s="195">
        <v>0</v>
      </c>
      <c r="H15" s="195">
        <v>0</v>
      </c>
      <c r="I15" s="195">
        <v>3</v>
      </c>
      <c r="J15" s="195">
        <v>3</v>
      </c>
      <c r="K15" s="195">
        <v>0</v>
      </c>
      <c r="L15" s="195">
        <v>0</v>
      </c>
    </row>
    <row r="16" spans="2:16" ht="16.5" customHeight="1" x14ac:dyDescent="0.2">
      <c r="B16" s="89" t="s">
        <v>7</v>
      </c>
      <c r="C16" s="28">
        <f t="shared" si="2"/>
        <v>1</v>
      </c>
      <c r="D16" s="28">
        <f t="shared" si="2"/>
        <v>0</v>
      </c>
      <c r="E16" s="195">
        <v>0</v>
      </c>
      <c r="F16" s="195">
        <v>0</v>
      </c>
      <c r="G16" s="195">
        <v>0</v>
      </c>
      <c r="H16" s="195">
        <v>0</v>
      </c>
      <c r="I16" s="195">
        <v>1</v>
      </c>
      <c r="J16" s="195">
        <v>0</v>
      </c>
      <c r="K16" s="195">
        <v>0</v>
      </c>
      <c r="L16" s="195">
        <v>0</v>
      </c>
    </row>
    <row r="17" spans="2:12" ht="16.5" customHeight="1" x14ac:dyDescent="0.2">
      <c r="B17" s="89" t="s">
        <v>8</v>
      </c>
      <c r="C17" s="28">
        <f t="shared" si="2"/>
        <v>39</v>
      </c>
      <c r="D17" s="28">
        <f t="shared" si="2"/>
        <v>31</v>
      </c>
      <c r="E17" s="195">
        <v>0</v>
      </c>
      <c r="F17" s="195">
        <v>0</v>
      </c>
      <c r="G17" s="195">
        <v>12</v>
      </c>
      <c r="H17" s="195">
        <v>6</v>
      </c>
      <c r="I17" s="195">
        <v>27</v>
      </c>
      <c r="J17" s="195">
        <v>25</v>
      </c>
      <c r="K17" s="195">
        <v>0</v>
      </c>
      <c r="L17" s="195">
        <v>0</v>
      </c>
    </row>
    <row r="18" spans="2:12" ht="16.5" customHeight="1" x14ac:dyDescent="0.2">
      <c r="B18" s="89" t="s">
        <v>9</v>
      </c>
      <c r="C18" s="28">
        <f t="shared" si="2"/>
        <v>3</v>
      </c>
      <c r="D18" s="28">
        <f t="shared" si="2"/>
        <v>2</v>
      </c>
      <c r="E18" s="195">
        <v>0</v>
      </c>
      <c r="F18" s="195">
        <v>0</v>
      </c>
      <c r="G18" s="195">
        <v>0</v>
      </c>
      <c r="H18" s="195">
        <v>0</v>
      </c>
      <c r="I18" s="195">
        <v>3</v>
      </c>
      <c r="J18" s="195">
        <v>2</v>
      </c>
      <c r="K18" s="195">
        <v>0</v>
      </c>
      <c r="L18" s="195">
        <v>0</v>
      </c>
    </row>
    <row r="19" spans="2:12" ht="16.5" customHeight="1" x14ac:dyDescent="0.2">
      <c r="B19" s="89" t="s">
        <v>10</v>
      </c>
      <c r="C19" s="28">
        <f t="shared" si="2"/>
        <v>26</v>
      </c>
      <c r="D19" s="28">
        <f t="shared" si="2"/>
        <v>18</v>
      </c>
      <c r="E19" s="195">
        <v>2</v>
      </c>
      <c r="F19" s="195">
        <v>2</v>
      </c>
      <c r="G19" s="195">
        <v>7</v>
      </c>
      <c r="H19" s="195">
        <v>5</v>
      </c>
      <c r="I19" s="195">
        <v>17</v>
      </c>
      <c r="J19" s="195">
        <v>11</v>
      </c>
      <c r="K19" s="195">
        <v>0</v>
      </c>
      <c r="L19" s="195">
        <v>0</v>
      </c>
    </row>
    <row r="20" spans="2:12" ht="16.5" customHeight="1" x14ac:dyDescent="0.2">
      <c r="B20" s="89" t="s">
        <v>11</v>
      </c>
      <c r="C20" s="28">
        <f t="shared" si="2"/>
        <v>11</v>
      </c>
      <c r="D20" s="28">
        <f t="shared" si="2"/>
        <v>10</v>
      </c>
      <c r="E20" s="195">
        <v>0</v>
      </c>
      <c r="F20" s="195">
        <v>0</v>
      </c>
      <c r="G20" s="195">
        <v>1</v>
      </c>
      <c r="H20" s="195">
        <v>1</v>
      </c>
      <c r="I20" s="195">
        <v>10</v>
      </c>
      <c r="J20" s="195">
        <v>9</v>
      </c>
      <c r="K20" s="195">
        <v>0</v>
      </c>
      <c r="L20" s="195">
        <v>0</v>
      </c>
    </row>
    <row r="21" spans="2:12" ht="9" customHeight="1" x14ac:dyDescent="0.2">
      <c r="B21" s="12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ht="3" customHeight="1" x14ac:dyDescent="0.2">
      <c r="B22" s="107"/>
      <c r="C22" s="116"/>
      <c r="D22" s="116"/>
      <c r="E22" s="116"/>
      <c r="F22" s="116"/>
      <c r="G22" s="116">
        <v>0</v>
      </c>
      <c r="H22" s="116"/>
      <c r="I22" s="116"/>
      <c r="J22" s="116"/>
      <c r="K22" s="116"/>
      <c r="L22" s="116"/>
    </row>
    <row r="23" spans="2:12" ht="9" customHeight="1" x14ac:dyDescent="0.2">
      <c r="B23" s="12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ht="13.5" customHeight="1" x14ac:dyDescent="0.2">
      <c r="B24" s="270" t="s">
        <v>139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</row>
    <row r="25" spans="2:12" ht="13.5" customHeight="1" x14ac:dyDescent="0.2">
      <c r="B25" s="270" t="s">
        <v>140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:I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2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9" style="14" customWidth="1"/>
    <col min="32" max="16384" width="9.140625" style="14"/>
  </cols>
  <sheetData>
    <row r="1" spans="2:31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2:31" s="100" customFormat="1" ht="15" customHeight="1" x14ac:dyDescent="0.2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spans="2:31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2:31" s="100" customFormat="1" ht="15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2:31" ht="15" customHeight="1" x14ac:dyDescent="0.2">
      <c r="B5" s="269" t="s">
        <v>192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2:31" ht="15" customHeight="1" x14ac:dyDescent="0.2">
      <c r="N6" s="15"/>
      <c r="AE6" s="53"/>
    </row>
    <row r="7" spans="2:31" s="16" customFormat="1" ht="22.5" customHeight="1" x14ac:dyDescent="0.2">
      <c r="B7" s="273"/>
      <c r="C7" s="274" t="s">
        <v>12</v>
      </c>
      <c r="D7" s="274"/>
      <c r="E7" s="274"/>
      <c r="F7" s="274"/>
      <c r="G7" s="274"/>
      <c r="H7" s="274"/>
      <c r="I7" s="274" t="s">
        <v>13</v>
      </c>
      <c r="J7" s="274"/>
      <c r="K7" s="274"/>
      <c r="L7" s="274"/>
      <c r="M7" s="274"/>
      <c r="N7" s="274"/>
      <c r="O7" s="274" t="s">
        <v>19</v>
      </c>
      <c r="P7" s="274"/>
      <c r="Q7" s="274"/>
      <c r="R7" s="274" t="s">
        <v>20</v>
      </c>
      <c r="S7" s="274"/>
      <c r="T7" s="274"/>
      <c r="U7" s="274" t="s">
        <v>21</v>
      </c>
      <c r="V7" s="274"/>
      <c r="W7" s="274"/>
      <c r="X7" s="274" t="s">
        <v>22</v>
      </c>
      <c r="Y7" s="274"/>
      <c r="Z7" s="274"/>
      <c r="AA7" s="274" t="s">
        <v>23</v>
      </c>
      <c r="AB7" s="274"/>
      <c r="AC7" s="275"/>
    </row>
    <row r="8" spans="2:31" s="16" customFormat="1" ht="21" customHeight="1" x14ac:dyDescent="0.2">
      <c r="B8" s="273"/>
      <c r="C8" s="291" t="s">
        <v>14</v>
      </c>
      <c r="D8" s="291" t="s">
        <v>15</v>
      </c>
      <c r="E8" s="291" t="s">
        <v>144</v>
      </c>
      <c r="F8" s="274" t="s">
        <v>16</v>
      </c>
      <c r="G8" s="274"/>
      <c r="H8" s="274"/>
      <c r="I8" s="291" t="s">
        <v>14</v>
      </c>
      <c r="J8" s="291" t="s">
        <v>15</v>
      </c>
      <c r="K8" s="291" t="s">
        <v>144</v>
      </c>
      <c r="L8" s="274" t="s">
        <v>16</v>
      </c>
      <c r="M8" s="274"/>
      <c r="N8" s="274"/>
      <c r="O8" s="291" t="s">
        <v>14</v>
      </c>
      <c r="P8" s="291" t="s">
        <v>15</v>
      </c>
      <c r="Q8" s="291" t="s">
        <v>144</v>
      </c>
      <c r="R8" s="291" t="s">
        <v>14</v>
      </c>
      <c r="S8" s="291" t="s">
        <v>15</v>
      </c>
      <c r="T8" s="291" t="s">
        <v>144</v>
      </c>
      <c r="U8" s="291" t="s">
        <v>14</v>
      </c>
      <c r="V8" s="291" t="s">
        <v>15</v>
      </c>
      <c r="W8" s="291" t="s">
        <v>144</v>
      </c>
      <c r="X8" s="291" t="s">
        <v>14</v>
      </c>
      <c r="Y8" s="291" t="s">
        <v>15</v>
      </c>
      <c r="Z8" s="291" t="s">
        <v>144</v>
      </c>
      <c r="AA8" s="291" t="s">
        <v>14</v>
      </c>
      <c r="AB8" s="291" t="s">
        <v>15</v>
      </c>
      <c r="AC8" s="289" t="s">
        <v>144</v>
      </c>
    </row>
    <row r="9" spans="2:31" s="16" customFormat="1" ht="39" customHeight="1" x14ac:dyDescent="0.2">
      <c r="B9" s="273"/>
      <c r="C9" s="291"/>
      <c r="D9" s="291"/>
      <c r="E9" s="291"/>
      <c r="F9" s="119" t="s">
        <v>17</v>
      </c>
      <c r="G9" s="119" t="s">
        <v>145</v>
      </c>
      <c r="H9" s="119" t="s">
        <v>18</v>
      </c>
      <c r="I9" s="291"/>
      <c r="J9" s="291"/>
      <c r="K9" s="291"/>
      <c r="L9" s="119" t="s">
        <v>17</v>
      </c>
      <c r="M9" s="119" t="s">
        <v>145</v>
      </c>
      <c r="N9" s="119" t="s">
        <v>18</v>
      </c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89"/>
    </row>
    <row r="10" spans="2:31" s="16" customFormat="1" ht="21" customHeight="1" x14ac:dyDescent="0.2">
      <c r="B10" s="58" t="s">
        <v>141</v>
      </c>
      <c r="C10" s="27">
        <f t="shared" ref="C10:AC10" si="0">SUM(C11:C21)</f>
        <v>192</v>
      </c>
      <c r="D10" s="27">
        <f t="shared" si="0"/>
        <v>400</v>
      </c>
      <c r="E10" s="27">
        <f t="shared" si="0"/>
        <v>84970</v>
      </c>
      <c r="F10" s="27">
        <f t="shared" si="0"/>
        <v>339</v>
      </c>
      <c r="G10" s="27">
        <f t="shared" si="0"/>
        <v>27014</v>
      </c>
      <c r="H10" s="27">
        <f t="shared" si="0"/>
        <v>1476</v>
      </c>
      <c r="I10" s="27">
        <f t="shared" si="0"/>
        <v>166</v>
      </c>
      <c r="J10" s="27">
        <f t="shared" si="0"/>
        <v>363</v>
      </c>
      <c r="K10" s="27">
        <f t="shared" si="0"/>
        <v>70248</v>
      </c>
      <c r="L10" s="27">
        <f t="shared" si="0"/>
        <v>339</v>
      </c>
      <c r="M10" s="27">
        <f t="shared" si="0"/>
        <v>27014</v>
      </c>
      <c r="N10" s="27">
        <f t="shared" si="0"/>
        <v>1476</v>
      </c>
      <c r="O10" s="27">
        <f t="shared" si="0"/>
        <v>8</v>
      </c>
      <c r="P10" s="27">
        <f t="shared" si="0"/>
        <v>10</v>
      </c>
      <c r="Q10" s="27">
        <f t="shared" si="0"/>
        <v>528</v>
      </c>
      <c r="R10" s="155">
        <v>0</v>
      </c>
      <c r="S10" s="155">
        <v>0</v>
      </c>
      <c r="T10" s="155">
        <v>0</v>
      </c>
      <c r="U10" s="27">
        <f t="shared" si="0"/>
        <v>3</v>
      </c>
      <c r="V10" s="27">
        <f t="shared" si="0"/>
        <v>8</v>
      </c>
      <c r="W10" s="27">
        <f t="shared" si="0"/>
        <v>10813</v>
      </c>
      <c r="X10" s="27">
        <f t="shared" si="0"/>
        <v>4</v>
      </c>
      <c r="Y10" s="27">
        <f t="shared" si="0"/>
        <v>7</v>
      </c>
      <c r="Z10" s="27">
        <f t="shared" si="0"/>
        <v>1531</v>
      </c>
      <c r="AA10" s="27">
        <f t="shared" si="0"/>
        <v>11</v>
      </c>
      <c r="AB10" s="27">
        <f t="shared" si="0"/>
        <v>12</v>
      </c>
      <c r="AC10" s="27">
        <f t="shared" si="0"/>
        <v>1850</v>
      </c>
    </row>
    <row r="11" spans="2:31" ht="16.5" customHeight="1" x14ac:dyDescent="0.2">
      <c r="B11" s="89" t="s">
        <v>1</v>
      </c>
      <c r="C11" s="203">
        <v>34</v>
      </c>
      <c r="D11" s="203">
        <v>51</v>
      </c>
      <c r="E11" s="203">
        <v>7354</v>
      </c>
      <c r="F11" s="203">
        <v>36</v>
      </c>
      <c r="G11" s="203">
        <v>3327</v>
      </c>
      <c r="H11" s="203">
        <v>163</v>
      </c>
      <c r="I11" s="203">
        <v>34</v>
      </c>
      <c r="J11" s="203">
        <v>51</v>
      </c>
      <c r="K11" s="203">
        <v>7354</v>
      </c>
      <c r="L11" s="203">
        <v>36</v>
      </c>
      <c r="M11" s="203">
        <v>3327</v>
      </c>
      <c r="N11" s="203">
        <v>163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32">
        <v>0</v>
      </c>
      <c r="V11" s="232">
        <v>0</v>
      </c>
      <c r="W11" s="232">
        <v>0</v>
      </c>
      <c r="X11" s="232">
        <v>0</v>
      </c>
      <c r="Y11" s="232">
        <v>0</v>
      </c>
      <c r="Z11" s="232">
        <v>0</v>
      </c>
      <c r="AA11" s="232">
        <v>0</v>
      </c>
      <c r="AB11" s="232">
        <v>0</v>
      </c>
      <c r="AC11" s="232">
        <v>0</v>
      </c>
    </row>
    <row r="12" spans="2:31" ht="16.5" customHeight="1" x14ac:dyDescent="0.2">
      <c r="B12" s="89" t="s">
        <v>2</v>
      </c>
      <c r="C12" s="203">
        <v>13</v>
      </c>
      <c r="D12" s="203">
        <v>27</v>
      </c>
      <c r="E12" s="203">
        <v>3490</v>
      </c>
      <c r="F12" s="203">
        <v>17</v>
      </c>
      <c r="G12" s="203">
        <v>1186</v>
      </c>
      <c r="H12" s="203">
        <v>79</v>
      </c>
      <c r="I12" s="203">
        <v>11</v>
      </c>
      <c r="J12" s="203">
        <v>24</v>
      </c>
      <c r="K12" s="203">
        <v>3362</v>
      </c>
      <c r="L12" s="203">
        <v>17</v>
      </c>
      <c r="M12" s="203">
        <v>1186</v>
      </c>
      <c r="N12" s="203">
        <v>79</v>
      </c>
      <c r="O12" s="203">
        <v>1</v>
      </c>
      <c r="P12" s="203">
        <v>2</v>
      </c>
      <c r="Q12" s="203">
        <v>78</v>
      </c>
      <c r="R12" s="232">
        <v>0</v>
      </c>
      <c r="S12" s="232">
        <v>0</v>
      </c>
      <c r="T12" s="232">
        <v>0</v>
      </c>
      <c r="U12" s="232">
        <v>0</v>
      </c>
      <c r="V12" s="232">
        <v>0</v>
      </c>
      <c r="W12" s="232">
        <v>0</v>
      </c>
      <c r="X12" s="232">
        <v>0</v>
      </c>
      <c r="Y12" s="232">
        <v>0</v>
      </c>
      <c r="Z12" s="232">
        <v>0</v>
      </c>
      <c r="AA12" s="203">
        <v>1</v>
      </c>
      <c r="AB12" s="203">
        <v>1</v>
      </c>
      <c r="AC12" s="203">
        <v>50</v>
      </c>
    </row>
    <row r="13" spans="2:31" ht="16.5" customHeight="1" x14ac:dyDescent="0.2">
      <c r="B13" s="89" t="s">
        <v>3</v>
      </c>
      <c r="C13" s="203">
        <v>58</v>
      </c>
      <c r="D13" s="203">
        <v>149</v>
      </c>
      <c r="E13" s="203">
        <v>35719</v>
      </c>
      <c r="F13" s="203">
        <v>161</v>
      </c>
      <c r="G13" s="203">
        <v>13170</v>
      </c>
      <c r="H13" s="203">
        <v>683</v>
      </c>
      <c r="I13" s="203">
        <v>50</v>
      </c>
      <c r="J13" s="203">
        <v>138</v>
      </c>
      <c r="K13" s="203">
        <v>33880</v>
      </c>
      <c r="L13" s="203">
        <v>161</v>
      </c>
      <c r="M13" s="203">
        <v>13170</v>
      </c>
      <c r="N13" s="203">
        <v>683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03">
        <v>1</v>
      </c>
      <c r="V13" s="203">
        <v>1</v>
      </c>
      <c r="W13" s="203">
        <v>41</v>
      </c>
      <c r="X13" s="203">
        <v>2</v>
      </c>
      <c r="Y13" s="203">
        <v>4</v>
      </c>
      <c r="Z13" s="203">
        <v>671</v>
      </c>
      <c r="AA13" s="203">
        <v>5</v>
      </c>
      <c r="AB13" s="203">
        <v>6</v>
      </c>
      <c r="AC13" s="203">
        <v>1127</v>
      </c>
    </row>
    <row r="14" spans="2:31" ht="16.5" customHeight="1" x14ac:dyDescent="0.2">
      <c r="B14" s="89" t="s">
        <v>4</v>
      </c>
      <c r="C14" s="203">
        <v>12</v>
      </c>
      <c r="D14" s="203">
        <v>24</v>
      </c>
      <c r="E14" s="203">
        <v>2888</v>
      </c>
      <c r="F14" s="203">
        <v>11</v>
      </c>
      <c r="G14" s="203">
        <v>1087</v>
      </c>
      <c r="H14" s="203">
        <v>52</v>
      </c>
      <c r="I14" s="203">
        <v>10</v>
      </c>
      <c r="J14" s="203">
        <v>22</v>
      </c>
      <c r="K14" s="203">
        <v>2742</v>
      </c>
      <c r="L14" s="203">
        <v>11</v>
      </c>
      <c r="M14" s="203">
        <v>1087</v>
      </c>
      <c r="N14" s="203">
        <v>52</v>
      </c>
      <c r="O14" s="232">
        <v>0</v>
      </c>
      <c r="P14" s="232">
        <v>0</v>
      </c>
      <c r="Q14" s="232">
        <v>0</v>
      </c>
      <c r="R14" s="232">
        <v>0</v>
      </c>
      <c r="S14" s="232">
        <v>0</v>
      </c>
      <c r="T14" s="232">
        <v>0</v>
      </c>
      <c r="U14" s="232">
        <v>0</v>
      </c>
      <c r="V14" s="232">
        <v>0</v>
      </c>
      <c r="W14" s="232">
        <v>0</v>
      </c>
      <c r="X14" s="203">
        <v>1</v>
      </c>
      <c r="Y14" s="203">
        <v>1</v>
      </c>
      <c r="Z14" s="203">
        <v>85</v>
      </c>
      <c r="AA14" s="203">
        <v>1</v>
      </c>
      <c r="AB14" s="203">
        <v>1</v>
      </c>
      <c r="AC14" s="203">
        <v>61</v>
      </c>
    </row>
    <row r="15" spans="2:31" ht="16.5" customHeight="1" x14ac:dyDescent="0.2">
      <c r="B15" s="89" t="s">
        <v>5</v>
      </c>
      <c r="C15" s="203">
        <v>14</v>
      </c>
      <c r="D15" s="203">
        <v>27</v>
      </c>
      <c r="E15" s="203">
        <v>3331</v>
      </c>
      <c r="F15" s="203">
        <v>13</v>
      </c>
      <c r="G15" s="203">
        <v>1221</v>
      </c>
      <c r="H15" s="203">
        <v>66</v>
      </c>
      <c r="I15" s="203">
        <v>11</v>
      </c>
      <c r="J15" s="203">
        <v>24</v>
      </c>
      <c r="K15" s="203">
        <v>2821</v>
      </c>
      <c r="L15" s="203">
        <v>13</v>
      </c>
      <c r="M15" s="203">
        <v>1221</v>
      </c>
      <c r="N15" s="203">
        <v>66</v>
      </c>
      <c r="O15" s="203">
        <v>1</v>
      </c>
      <c r="P15" s="203">
        <v>1</v>
      </c>
      <c r="Q15" s="203">
        <v>30</v>
      </c>
      <c r="R15" s="232">
        <v>0</v>
      </c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03">
        <v>2</v>
      </c>
      <c r="AB15" s="203">
        <v>2</v>
      </c>
      <c r="AC15" s="203">
        <v>480</v>
      </c>
    </row>
    <row r="16" spans="2:31" ht="16.5" customHeight="1" x14ac:dyDescent="0.2">
      <c r="B16" s="89" t="s">
        <v>6</v>
      </c>
      <c r="C16" s="203">
        <v>3</v>
      </c>
      <c r="D16" s="203">
        <v>9</v>
      </c>
      <c r="E16" s="203">
        <v>1927</v>
      </c>
      <c r="F16" s="203">
        <v>7</v>
      </c>
      <c r="G16" s="203">
        <v>506</v>
      </c>
      <c r="H16" s="203">
        <v>24</v>
      </c>
      <c r="I16" s="203">
        <v>3</v>
      </c>
      <c r="J16" s="203">
        <v>9</v>
      </c>
      <c r="K16" s="203">
        <v>1927</v>
      </c>
      <c r="L16" s="203">
        <v>7</v>
      </c>
      <c r="M16" s="203">
        <v>506</v>
      </c>
      <c r="N16" s="203">
        <v>24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32">
        <v>0</v>
      </c>
      <c r="AB16" s="232">
        <v>0</v>
      </c>
      <c r="AC16" s="232">
        <v>0</v>
      </c>
    </row>
    <row r="17" spans="2:29" ht="16.5" customHeight="1" x14ac:dyDescent="0.2">
      <c r="B17" s="89" t="s">
        <v>7</v>
      </c>
      <c r="C17" s="203">
        <v>1</v>
      </c>
      <c r="D17" s="203">
        <v>1</v>
      </c>
      <c r="E17" s="203">
        <v>87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03">
        <v>1</v>
      </c>
      <c r="AB17" s="203">
        <v>1</v>
      </c>
      <c r="AC17" s="203">
        <v>87</v>
      </c>
    </row>
    <row r="18" spans="2:29" ht="16.5" customHeight="1" x14ac:dyDescent="0.2">
      <c r="B18" s="89" t="s">
        <v>8</v>
      </c>
      <c r="C18" s="203">
        <v>27</v>
      </c>
      <c r="D18" s="203">
        <v>61</v>
      </c>
      <c r="E18" s="203">
        <v>15201</v>
      </c>
      <c r="F18" s="203">
        <v>72</v>
      </c>
      <c r="G18" s="203">
        <v>4954</v>
      </c>
      <c r="H18" s="203">
        <v>303</v>
      </c>
      <c r="I18" s="203">
        <v>25</v>
      </c>
      <c r="J18" s="203">
        <v>59</v>
      </c>
      <c r="K18" s="203">
        <v>15075</v>
      </c>
      <c r="L18" s="203">
        <v>72</v>
      </c>
      <c r="M18" s="203">
        <v>4954</v>
      </c>
      <c r="N18" s="203">
        <v>303</v>
      </c>
      <c r="O18" s="203">
        <v>2</v>
      </c>
      <c r="P18" s="203">
        <v>2</v>
      </c>
      <c r="Q18" s="203">
        <v>126</v>
      </c>
      <c r="R18" s="232">
        <v>0</v>
      </c>
      <c r="S18" s="232">
        <v>0</v>
      </c>
      <c r="T18" s="232">
        <v>0</v>
      </c>
      <c r="U18" s="232">
        <v>0</v>
      </c>
      <c r="V18" s="232">
        <v>0</v>
      </c>
      <c r="W18" s="232">
        <v>0</v>
      </c>
      <c r="X18" s="232">
        <v>0</v>
      </c>
      <c r="Y18" s="232">
        <v>0</v>
      </c>
      <c r="Z18" s="232">
        <v>0</v>
      </c>
      <c r="AA18" s="232">
        <v>0</v>
      </c>
      <c r="AB18" s="232">
        <v>0</v>
      </c>
      <c r="AC18" s="232">
        <v>0</v>
      </c>
    </row>
    <row r="19" spans="2:29" ht="16.5" customHeight="1" x14ac:dyDescent="0.2">
      <c r="B19" s="89" t="s">
        <v>9</v>
      </c>
      <c r="C19" s="203">
        <v>3</v>
      </c>
      <c r="D19" s="203">
        <v>5</v>
      </c>
      <c r="E19" s="203">
        <v>627</v>
      </c>
      <c r="F19" s="203">
        <v>2</v>
      </c>
      <c r="G19" s="203">
        <v>194</v>
      </c>
      <c r="H19" s="203">
        <v>13</v>
      </c>
      <c r="I19" s="203">
        <v>2</v>
      </c>
      <c r="J19" s="203">
        <v>2</v>
      </c>
      <c r="K19" s="203">
        <v>446</v>
      </c>
      <c r="L19" s="203">
        <v>2</v>
      </c>
      <c r="M19" s="203">
        <v>194</v>
      </c>
      <c r="N19" s="203">
        <v>13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03">
        <v>1</v>
      </c>
      <c r="V19" s="203">
        <v>3</v>
      </c>
      <c r="W19" s="203">
        <v>181</v>
      </c>
      <c r="X19" s="232">
        <v>0</v>
      </c>
      <c r="Y19" s="232">
        <v>0</v>
      </c>
      <c r="Z19" s="232">
        <v>0</v>
      </c>
      <c r="AA19" s="232">
        <v>0</v>
      </c>
      <c r="AB19" s="232">
        <v>0</v>
      </c>
      <c r="AC19" s="232">
        <v>0</v>
      </c>
    </row>
    <row r="20" spans="2:29" ht="16.5" customHeight="1" x14ac:dyDescent="0.2">
      <c r="B20" s="89" t="s">
        <v>10</v>
      </c>
      <c r="C20" s="203">
        <v>17</v>
      </c>
      <c r="D20" s="203">
        <v>29</v>
      </c>
      <c r="E20" s="203">
        <v>2531</v>
      </c>
      <c r="F20" s="203">
        <v>11</v>
      </c>
      <c r="G20" s="203">
        <v>708</v>
      </c>
      <c r="H20" s="203">
        <v>50</v>
      </c>
      <c r="I20" s="203">
        <v>11</v>
      </c>
      <c r="J20" s="203">
        <v>21</v>
      </c>
      <c r="K20" s="203">
        <v>1417</v>
      </c>
      <c r="L20" s="203">
        <v>11</v>
      </c>
      <c r="M20" s="203">
        <v>708</v>
      </c>
      <c r="N20" s="203">
        <v>50</v>
      </c>
      <c r="O20" s="203">
        <v>4</v>
      </c>
      <c r="P20" s="203">
        <v>5</v>
      </c>
      <c r="Q20" s="203">
        <v>294</v>
      </c>
      <c r="R20" s="232">
        <v>0</v>
      </c>
      <c r="S20" s="232">
        <v>0</v>
      </c>
      <c r="T20" s="232">
        <v>0</v>
      </c>
      <c r="U20" s="232">
        <v>0</v>
      </c>
      <c r="V20" s="232">
        <v>0</v>
      </c>
      <c r="W20" s="232">
        <v>0</v>
      </c>
      <c r="X20" s="203">
        <v>1</v>
      </c>
      <c r="Y20" s="203">
        <v>2</v>
      </c>
      <c r="Z20" s="203">
        <v>775</v>
      </c>
      <c r="AA20" s="203">
        <v>1</v>
      </c>
      <c r="AB20" s="203">
        <v>1</v>
      </c>
      <c r="AC20" s="203">
        <v>45</v>
      </c>
    </row>
    <row r="21" spans="2:29" ht="16.5" customHeight="1" x14ac:dyDescent="0.2">
      <c r="B21" s="89" t="s">
        <v>11</v>
      </c>
      <c r="C21" s="203">
        <v>10</v>
      </c>
      <c r="D21" s="203">
        <v>17</v>
      </c>
      <c r="E21" s="203">
        <v>11815</v>
      </c>
      <c r="F21" s="203">
        <v>9</v>
      </c>
      <c r="G21" s="203">
        <v>661</v>
      </c>
      <c r="H21" s="203">
        <v>43</v>
      </c>
      <c r="I21" s="203">
        <v>9</v>
      </c>
      <c r="J21" s="203">
        <v>13</v>
      </c>
      <c r="K21" s="203">
        <v>1224</v>
      </c>
      <c r="L21" s="203">
        <v>9</v>
      </c>
      <c r="M21" s="203">
        <v>661</v>
      </c>
      <c r="N21" s="203">
        <v>43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03">
        <v>1</v>
      </c>
      <c r="V21" s="203">
        <v>4</v>
      </c>
      <c r="W21" s="203">
        <v>10591</v>
      </c>
      <c r="X21" s="232">
        <v>0</v>
      </c>
      <c r="Y21" s="232">
        <v>0</v>
      </c>
      <c r="Z21" s="232">
        <v>0</v>
      </c>
      <c r="AA21" s="232">
        <v>0</v>
      </c>
      <c r="AB21" s="232">
        <v>0</v>
      </c>
      <c r="AC21" s="232">
        <v>0</v>
      </c>
    </row>
    <row r="22" spans="2:29" ht="9" customHeight="1" x14ac:dyDescent="0.2">
      <c r="B22" s="12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1"/>
      <c r="O22" s="202"/>
      <c r="P22" s="202"/>
      <c r="Q22" s="202"/>
      <c r="R22" s="200"/>
      <c r="S22" s="200"/>
      <c r="T22" s="200"/>
      <c r="U22" s="199"/>
      <c r="V22" s="199"/>
      <c r="W22" s="199"/>
      <c r="X22" s="199"/>
      <c r="Y22" s="199"/>
      <c r="Z22" s="199"/>
      <c r="AA22" s="199"/>
      <c r="AB22" s="199"/>
      <c r="AC22" s="201"/>
    </row>
    <row r="23" spans="2:29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20"/>
      <c r="O23" s="121"/>
      <c r="P23" s="121"/>
      <c r="Q23" s="121"/>
      <c r="R23" s="107"/>
      <c r="S23" s="107"/>
      <c r="T23" s="107"/>
      <c r="U23" s="107"/>
      <c r="V23" s="107"/>
      <c r="W23" s="107"/>
      <c r="X23" s="107"/>
      <c r="Y23" s="107"/>
      <c r="Z23" s="120"/>
      <c r="AA23" s="116"/>
      <c r="AB23" s="116"/>
      <c r="AC23" s="116"/>
    </row>
    <row r="24" spans="2:29" ht="9" customHeight="1" x14ac:dyDescent="0.2">
      <c r="B24" s="12"/>
      <c r="C24" s="28"/>
      <c r="D24" s="28"/>
      <c r="E24" s="28"/>
      <c r="F24" s="28"/>
      <c r="G24" s="28"/>
      <c r="H24" s="28"/>
      <c r="I24" s="28"/>
      <c r="J24" s="28"/>
      <c r="K24" s="28"/>
      <c r="L24" s="17"/>
      <c r="M24" s="17"/>
      <c r="N24" s="17"/>
      <c r="O24" s="12"/>
      <c r="P24" s="12"/>
    </row>
    <row r="25" spans="2:29" ht="13.5" customHeight="1" x14ac:dyDescent="0.2">
      <c r="B25" s="64" t="s">
        <v>139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2"/>
      <c r="P25" s="12"/>
    </row>
    <row r="26" spans="2:29" ht="13.5" customHeight="1" x14ac:dyDescent="0.2">
      <c r="B26" s="92" t="s">
        <v>152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12"/>
      <c r="P26" s="12"/>
    </row>
    <row r="27" spans="2:29" ht="13.5" customHeight="1" x14ac:dyDescent="0.2">
      <c r="B27" s="64" t="s">
        <v>153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12"/>
      <c r="P27" s="12"/>
    </row>
    <row r="28" spans="2:29" ht="13.5" customHeight="1" x14ac:dyDescent="0.2">
      <c r="B28" s="84" t="s">
        <v>146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12"/>
      <c r="P28" s="12"/>
    </row>
    <row r="29" spans="2:29" ht="13.5" customHeight="1" x14ac:dyDescent="0.2">
      <c r="B29" s="84" t="s">
        <v>136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2:29" ht="13.5" customHeight="1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2:29" ht="13.5" customHeight="1" x14ac:dyDescent="0.2">
      <c r="C31" s="21"/>
      <c r="D31" s="21"/>
      <c r="E31" s="21"/>
    </row>
    <row r="32" spans="2:29" ht="13.5" customHeight="1" x14ac:dyDescent="0.2">
      <c r="B32" s="88" t="s">
        <v>86</v>
      </c>
      <c r="C32" s="22"/>
      <c r="D32" s="22"/>
      <c r="E32" s="22"/>
    </row>
  </sheetData>
  <mergeCells count="34"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  <mergeCell ref="O7:Q7"/>
    <mergeCell ref="R7:T7"/>
    <mergeCell ref="S8:S9"/>
    <mergeCell ref="T8:T9"/>
    <mergeCell ref="P8:P9"/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5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16" s="100" customFormat="1" ht="15" customHeight="1" x14ac:dyDescent="0.2">
      <c r="B1" s="271" t="s">
        <v>127</v>
      </c>
      <c r="C1" s="271"/>
      <c r="D1" s="271"/>
      <c r="E1" s="271"/>
      <c r="F1" s="27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s="100" customFormat="1" ht="15" customHeight="1" x14ac:dyDescent="0.2"/>
    <row r="3" spans="2:16" s="100" customFormat="1" ht="15" customHeight="1" x14ac:dyDescent="0.2">
      <c r="B3" s="271" t="s">
        <v>129</v>
      </c>
      <c r="C3" s="271"/>
      <c r="D3" s="271"/>
      <c r="E3" s="271"/>
      <c r="F3" s="27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2:16" s="100" customFormat="1" ht="15" customHeight="1" x14ac:dyDescent="0.2"/>
    <row r="5" spans="2:16" ht="15" customHeight="1" x14ac:dyDescent="0.2">
      <c r="B5" s="269" t="s">
        <v>193</v>
      </c>
      <c r="C5" s="269"/>
      <c r="D5" s="269"/>
      <c r="E5" s="269"/>
      <c r="F5" s="269"/>
    </row>
    <row r="6" spans="2:16" ht="15" customHeight="1" x14ac:dyDescent="0.2">
      <c r="B6" s="12"/>
      <c r="C6" s="12"/>
      <c r="D6" s="12"/>
      <c r="E6" s="12"/>
      <c r="F6" s="90" t="s">
        <v>87</v>
      </c>
      <c r="H6" s="88" t="s">
        <v>86</v>
      </c>
    </row>
    <row r="7" spans="2:16" s="16" customFormat="1" ht="39" customHeight="1" x14ac:dyDescent="0.2">
      <c r="B7" s="104"/>
      <c r="C7" s="105" t="s">
        <v>12</v>
      </c>
      <c r="D7" s="119" t="s">
        <v>91</v>
      </c>
      <c r="E7" s="119" t="s">
        <v>90</v>
      </c>
      <c r="F7" s="117" t="s">
        <v>92</v>
      </c>
    </row>
    <row r="8" spans="2:16" s="16" customFormat="1" ht="21" customHeight="1" x14ac:dyDescent="0.2">
      <c r="B8" s="58" t="s">
        <v>141</v>
      </c>
      <c r="C8" s="196">
        <f>D8+E8+F8</f>
        <v>166</v>
      </c>
      <c r="D8" s="196">
        <f>SUM(D9:D19)</f>
        <v>139</v>
      </c>
      <c r="E8" s="196">
        <f>SUM(E9:E19)</f>
        <v>12</v>
      </c>
      <c r="F8" s="196">
        <f>SUM(F9:F19)</f>
        <v>15</v>
      </c>
    </row>
    <row r="9" spans="2:16" ht="16.5" customHeight="1" x14ac:dyDescent="0.2">
      <c r="B9" s="89" t="s">
        <v>1</v>
      </c>
      <c r="C9" s="197">
        <f t="shared" ref="C9:C19" si="0">D9+E9+F9</f>
        <v>34</v>
      </c>
      <c r="D9" s="204">
        <v>32</v>
      </c>
      <c r="E9" s="206">
        <v>2</v>
      </c>
      <c r="F9" s="206">
        <v>0</v>
      </c>
      <c r="H9" s="16"/>
    </row>
    <row r="10" spans="2:16" ht="16.5" customHeight="1" x14ac:dyDescent="0.2">
      <c r="B10" s="89" t="s">
        <v>2</v>
      </c>
      <c r="C10" s="197">
        <f t="shared" si="0"/>
        <v>11</v>
      </c>
      <c r="D10" s="204">
        <v>9</v>
      </c>
      <c r="E10" s="206">
        <v>0</v>
      </c>
      <c r="F10" s="207">
        <v>2</v>
      </c>
      <c r="H10" s="29"/>
    </row>
    <row r="11" spans="2:16" ht="16.5" customHeight="1" x14ac:dyDescent="0.2">
      <c r="B11" s="89" t="s">
        <v>3</v>
      </c>
      <c r="C11" s="197">
        <f t="shared" si="0"/>
        <v>50</v>
      </c>
      <c r="D11" s="204">
        <v>36</v>
      </c>
      <c r="E11" s="207">
        <v>5</v>
      </c>
      <c r="F11" s="207">
        <v>9</v>
      </c>
      <c r="H11" s="29"/>
    </row>
    <row r="12" spans="2:16" ht="16.5" customHeight="1" x14ac:dyDescent="0.2">
      <c r="B12" s="89" t="s">
        <v>4</v>
      </c>
      <c r="C12" s="197">
        <f t="shared" si="0"/>
        <v>10</v>
      </c>
      <c r="D12" s="204">
        <v>9</v>
      </c>
      <c r="E12" s="207">
        <v>1</v>
      </c>
      <c r="F12" s="206">
        <v>0</v>
      </c>
      <c r="H12" s="29"/>
    </row>
    <row r="13" spans="2:16" ht="16.5" customHeight="1" x14ac:dyDescent="0.2">
      <c r="B13" s="89" t="s">
        <v>5</v>
      </c>
      <c r="C13" s="197">
        <f t="shared" si="0"/>
        <v>11</v>
      </c>
      <c r="D13" s="204">
        <v>9</v>
      </c>
      <c r="E13" s="206">
        <v>2</v>
      </c>
      <c r="F13" s="206">
        <v>0</v>
      </c>
      <c r="H13" s="29"/>
    </row>
    <row r="14" spans="2:16" ht="16.5" customHeight="1" x14ac:dyDescent="0.2">
      <c r="B14" s="89" t="s">
        <v>6</v>
      </c>
      <c r="C14" s="197">
        <f t="shared" si="0"/>
        <v>3</v>
      </c>
      <c r="D14" s="206">
        <v>2</v>
      </c>
      <c r="E14" s="206">
        <v>0</v>
      </c>
      <c r="F14" s="206">
        <v>1</v>
      </c>
      <c r="H14" s="29"/>
    </row>
    <row r="15" spans="2:16" ht="16.5" customHeight="1" x14ac:dyDescent="0.2">
      <c r="B15" s="89" t="s">
        <v>7</v>
      </c>
      <c r="C15" s="206">
        <v>0</v>
      </c>
      <c r="D15" s="206">
        <v>0</v>
      </c>
      <c r="E15" s="206">
        <v>0</v>
      </c>
      <c r="F15" s="206">
        <v>0</v>
      </c>
      <c r="H15" s="29"/>
    </row>
    <row r="16" spans="2:16" ht="16.5" customHeight="1" x14ac:dyDescent="0.2">
      <c r="B16" s="89" t="s">
        <v>8</v>
      </c>
      <c r="C16" s="197">
        <f t="shared" si="0"/>
        <v>25</v>
      </c>
      <c r="D16" s="206">
        <v>20</v>
      </c>
      <c r="E16" s="205">
        <v>2</v>
      </c>
      <c r="F16" s="206">
        <v>3</v>
      </c>
      <c r="H16" s="29"/>
    </row>
    <row r="17" spans="2:8" ht="16.5" customHeight="1" x14ac:dyDescent="0.2">
      <c r="B17" s="89" t="s">
        <v>9</v>
      </c>
      <c r="C17" s="197">
        <f t="shared" si="0"/>
        <v>2</v>
      </c>
      <c r="D17" s="204">
        <v>2</v>
      </c>
      <c r="E17" s="206">
        <v>0</v>
      </c>
      <c r="F17" s="206">
        <v>0</v>
      </c>
      <c r="H17" s="29"/>
    </row>
    <row r="18" spans="2:8" ht="16.5" customHeight="1" x14ac:dyDescent="0.2">
      <c r="B18" s="89" t="s">
        <v>10</v>
      </c>
      <c r="C18" s="197">
        <f t="shared" si="0"/>
        <v>11</v>
      </c>
      <c r="D18" s="204">
        <v>11</v>
      </c>
      <c r="E18" s="206">
        <v>0</v>
      </c>
      <c r="F18" s="206">
        <v>0</v>
      </c>
      <c r="H18" s="29"/>
    </row>
    <row r="19" spans="2:8" ht="16.5" customHeight="1" x14ac:dyDescent="0.2">
      <c r="B19" s="89" t="s">
        <v>11</v>
      </c>
      <c r="C19" s="197">
        <f t="shared" si="0"/>
        <v>9</v>
      </c>
      <c r="D19" s="206">
        <v>9</v>
      </c>
      <c r="E19" s="206">
        <v>0</v>
      </c>
      <c r="F19" s="206">
        <v>0</v>
      </c>
      <c r="H19" s="29"/>
    </row>
    <row r="20" spans="2:8" ht="9" customHeight="1" x14ac:dyDescent="0.2">
      <c r="B20" s="12"/>
      <c r="C20" s="17"/>
      <c r="D20" s="17"/>
      <c r="E20" s="17"/>
      <c r="F20" s="17"/>
      <c r="H20" s="29"/>
    </row>
    <row r="21" spans="2:8" ht="3" customHeight="1" x14ac:dyDescent="0.2">
      <c r="B21" s="107"/>
      <c r="C21" s="122"/>
      <c r="D21" s="122"/>
      <c r="E21" s="122"/>
      <c r="F21" s="122"/>
      <c r="H21" s="29"/>
    </row>
    <row r="22" spans="2:8" ht="9" customHeight="1" x14ac:dyDescent="0.2">
      <c r="B22" s="12"/>
      <c r="C22" s="17"/>
      <c r="D22" s="17"/>
      <c r="E22" s="17"/>
      <c r="F22" s="17"/>
    </row>
    <row r="23" spans="2:8" ht="13.5" customHeight="1" x14ac:dyDescent="0.2">
      <c r="B23" s="292" t="s">
        <v>147</v>
      </c>
      <c r="C23" s="292"/>
      <c r="D23" s="292"/>
      <c r="E23" s="292"/>
      <c r="F23" s="292"/>
    </row>
    <row r="24" spans="2:8" ht="13.5" customHeight="1" x14ac:dyDescent="0.2">
      <c r="B24" s="292" t="s">
        <v>150</v>
      </c>
      <c r="C24" s="292"/>
      <c r="D24" s="292"/>
      <c r="E24" s="292"/>
      <c r="F24" s="292"/>
    </row>
    <row r="25" spans="2:8" ht="13.5" customHeight="1" x14ac:dyDescent="0.2">
      <c r="B25" s="292" t="s">
        <v>151</v>
      </c>
      <c r="C25" s="292"/>
      <c r="D25" s="292"/>
      <c r="E25" s="292"/>
      <c r="F25" s="292"/>
    </row>
    <row r="26" spans="2:8" ht="13.5" customHeight="1" x14ac:dyDescent="0.2">
      <c r="B26" s="84" t="s">
        <v>148</v>
      </c>
      <c r="C26" s="64"/>
      <c r="D26" s="64"/>
      <c r="E26" s="64"/>
      <c r="F26" s="64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P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7" width="10.7109375" style="14" customWidth="1"/>
    <col min="28" max="28" width="6.7109375" style="14" customWidth="1"/>
    <col min="29" max="29" width="9.28515625" style="14" customWidth="1"/>
    <col min="30" max="16384" width="9.140625" style="14"/>
  </cols>
  <sheetData>
    <row r="1" spans="2:29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2:29" s="100" customFormat="1" ht="15" customHeight="1" x14ac:dyDescent="0.2"/>
    <row r="3" spans="2:29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2:29" s="100" customFormat="1" ht="15" customHeight="1" x14ac:dyDescent="0.2"/>
    <row r="5" spans="2:29" ht="15" customHeight="1" x14ac:dyDescent="0.2">
      <c r="B5" s="269" t="s">
        <v>194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2:29" ht="15" customHeight="1" x14ac:dyDescent="0.2">
      <c r="L6" s="30" t="s">
        <v>58</v>
      </c>
      <c r="AA6" s="30"/>
      <c r="AC6" s="53"/>
    </row>
    <row r="7" spans="2:29" s="16" customFormat="1" ht="21" customHeight="1" x14ac:dyDescent="0.2">
      <c r="B7" s="273"/>
      <c r="C7" s="274" t="s">
        <v>12</v>
      </c>
      <c r="D7" s="274"/>
      <c r="E7" s="274"/>
      <c r="F7" s="274"/>
      <c r="G7" s="274"/>
      <c r="H7" s="274" t="s">
        <v>24</v>
      </c>
      <c r="I7" s="274"/>
      <c r="J7" s="274"/>
      <c r="K7" s="274"/>
      <c r="L7" s="274"/>
      <c r="M7" s="274" t="s">
        <v>25</v>
      </c>
      <c r="N7" s="274"/>
      <c r="O7" s="274"/>
      <c r="P7" s="274"/>
      <c r="Q7" s="274"/>
      <c r="R7" s="296" t="s">
        <v>26</v>
      </c>
      <c r="S7" s="274"/>
      <c r="T7" s="274"/>
      <c r="U7" s="274"/>
      <c r="V7" s="274"/>
      <c r="W7" s="274" t="s">
        <v>27</v>
      </c>
      <c r="X7" s="274"/>
      <c r="Y7" s="274"/>
      <c r="Z7" s="274"/>
      <c r="AA7" s="275"/>
    </row>
    <row r="8" spans="2:29" s="16" customFormat="1" ht="21" customHeight="1" x14ac:dyDescent="0.2">
      <c r="B8" s="273"/>
      <c r="C8" s="291" t="s">
        <v>14</v>
      </c>
      <c r="D8" s="291" t="s">
        <v>144</v>
      </c>
      <c r="E8" s="274" t="s">
        <v>16</v>
      </c>
      <c r="F8" s="274"/>
      <c r="G8" s="274"/>
      <c r="H8" s="291" t="s">
        <v>14</v>
      </c>
      <c r="I8" s="291" t="s">
        <v>144</v>
      </c>
      <c r="J8" s="274" t="s">
        <v>16</v>
      </c>
      <c r="K8" s="274"/>
      <c r="L8" s="274"/>
      <c r="M8" s="291" t="s">
        <v>14</v>
      </c>
      <c r="N8" s="291" t="s">
        <v>144</v>
      </c>
      <c r="O8" s="274" t="s">
        <v>16</v>
      </c>
      <c r="P8" s="274"/>
      <c r="Q8" s="274"/>
      <c r="R8" s="291" t="s">
        <v>14</v>
      </c>
      <c r="S8" s="291" t="s">
        <v>144</v>
      </c>
      <c r="T8" s="274" t="s">
        <v>16</v>
      </c>
      <c r="U8" s="274"/>
      <c r="V8" s="274"/>
      <c r="W8" s="291" t="s">
        <v>14</v>
      </c>
      <c r="X8" s="291" t="s">
        <v>144</v>
      </c>
      <c r="Y8" s="274" t="s">
        <v>16</v>
      </c>
      <c r="Z8" s="274"/>
      <c r="AA8" s="275"/>
    </row>
    <row r="9" spans="2:29" s="16" customFormat="1" ht="39" customHeight="1" x14ac:dyDescent="0.2">
      <c r="B9" s="273"/>
      <c r="C9" s="291"/>
      <c r="D9" s="291"/>
      <c r="E9" s="119" t="s">
        <v>17</v>
      </c>
      <c r="F9" s="119" t="s">
        <v>145</v>
      </c>
      <c r="G9" s="119" t="s">
        <v>18</v>
      </c>
      <c r="H9" s="291"/>
      <c r="I9" s="291"/>
      <c r="J9" s="119" t="s">
        <v>17</v>
      </c>
      <c r="K9" s="119" t="s">
        <v>145</v>
      </c>
      <c r="L9" s="119" t="s">
        <v>18</v>
      </c>
      <c r="M9" s="291"/>
      <c r="N9" s="291"/>
      <c r="O9" s="119" t="s">
        <v>17</v>
      </c>
      <c r="P9" s="119" t="s">
        <v>145</v>
      </c>
      <c r="Q9" s="119" t="s">
        <v>18</v>
      </c>
      <c r="R9" s="291"/>
      <c r="S9" s="291"/>
      <c r="T9" s="119" t="s">
        <v>17</v>
      </c>
      <c r="U9" s="119" t="s">
        <v>145</v>
      </c>
      <c r="V9" s="119" t="s">
        <v>18</v>
      </c>
      <c r="W9" s="291"/>
      <c r="X9" s="291"/>
      <c r="Y9" s="119" t="s">
        <v>17</v>
      </c>
      <c r="Z9" s="119" t="s">
        <v>145</v>
      </c>
      <c r="AA9" s="117" t="s">
        <v>18</v>
      </c>
    </row>
    <row r="10" spans="2:29" s="16" customFormat="1" ht="21" customHeight="1" x14ac:dyDescent="0.2">
      <c r="B10" s="58" t="s">
        <v>141</v>
      </c>
      <c r="C10" s="27">
        <f>SUM(C11:C21)</f>
        <v>166</v>
      </c>
      <c r="D10" s="27">
        <f>SUM(D11:D21)</f>
        <v>70248</v>
      </c>
      <c r="E10" s="27">
        <f t="shared" ref="E10:H10" si="0">SUM(E11:E21)</f>
        <v>339</v>
      </c>
      <c r="F10" s="27">
        <f t="shared" si="0"/>
        <v>27014</v>
      </c>
      <c r="G10" s="27">
        <f t="shared" si="0"/>
        <v>1476</v>
      </c>
      <c r="H10" s="27">
        <f t="shared" si="0"/>
        <v>163</v>
      </c>
      <c r="I10" s="27">
        <f>SUM(I11:I21)</f>
        <v>53264</v>
      </c>
      <c r="J10" s="27">
        <f>SUM(J11:J21)</f>
        <v>260</v>
      </c>
      <c r="K10" s="27">
        <f>SUM(K11:K21)</f>
        <v>20406</v>
      </c>
      <c r="L10" s="27">
        <f>SUM(L11:L21)</f>
        <v>1138</v>
      </c>
      <c r="M10" s="27">
        <f t="shared" ref="M10:Q10" si="1">SUM(M11:M21)</f>
        <v>3</v>
      </c>
      <c r="N10" s="27">
        <f t="shared" si="1"/>
        <v>16984</v>
      </c>
      <c r="O10" s="27">
        <f t="shared" si="1"/>
        <v>79</v>
      </c>
      <c r="P10" s="27">
        <f t="shared" si="1"/>
        <v>6608</v>
      </c>
      <c r="Q10" s="27">
        <f t="shared" si="1"/>
        <v>338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</row>
    <row r="11" spans="2:29" ht="16.5" customHeight="1" x14ac:dyDescent="0.2">
      <c r="B11" s="89" t="s">
        <v>1</v>
      </c>
      <c r="C11" s="17">
        <f>H11+M11+W11</f>
        <v>34</v>
      </c>
      <c r="D11" s="17">
        <f t="shared" ref="D11:G11" si="2">I11+N11+X11</f>
        <v>7354</v>
      </c>
      <c r="E11" s="17">
        <f t="shared" si="2"/>
        <v>36</v>
      </c>
      <c r="F11" s="17">
        <f t="shared" si="2"/>
        <v>3327</v>
      </c>
      <c r="G11" s="17">
        <f t="shared" si="2"/>
        <v>163</v>
      </c>
      <c r="H11" s="208">
        <v>34</v>
      </c>
      <c r="I11" s="208">
        <v>7354</v>
      </c>
      <c r="J11" s="208">
        <v>36</v>
      </c>
      <c r="K11" s="208">
        <v>3327</v>
      </c>
      <c r="L11" s="208">
        <v>163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  <c r="R11" s="210">
        <v>0</v>
      </c>
      <c r="S11" s="210">
        <v>0</v>
      </c>
      <c r="T11" s="210">
        <v>0</v>
      </c>
      <c r="U11" s="210">
        <v>0</v>
      </c>
      <c r="V11" s="210">
        <v>0</v>
      </c>
      <c r="W11" s="210">
        <v>0</v>
      </c>
      <c r="X11" s="210">
        <v>0</v>
      </c>
      <c r="Y11" s="210">
        <v>0</v>
      </c>
      <c r="Z11" s="210">
        <v>0</v>
      </c>
      <c r="AA11" s="210">
        <v>0</v>
      </c>
    </row>
    <row r="12" spans="2:29" ht="16.5" customHeight="1" x14ac:dyDescent="0.2">
      <c r="B12" s="89" t="s">
        <v>2</v>
      </c>
      <c r="C12" s="17">
        <f t="shared" ref="C12:C21" si="3">H12+M12+W12</f>
        <v>11</v>
      </c>
      <c r="D12" s="17">
        <f t="shared" ref="D12:D21" si="4">I12+N12+X12</f>
        <v>3362</v>
      </c>
      <c r="E12" s="17">
        <f t="shared" ref="E12:E21" si="5">J12+O12+Y12</f>
        <v>17</v>
      </c>
      <c r="F12" s="17">
        <f t="shared" ref="F12:F21" si="6">K12+P12+Z12</f>
        <v>1186</v>
      </c>
      <c r="G12" s="17">
        <f t="shared" ref="G12:G21" si="7">L12+Q12+AA12</f>
        <v>79</v>
      </c>
      <c r="H12" s="208">
        <v>11</v>
      </c>
      <c r="I12" s="208">
        <v>3362</v>
      </c>
      <c r="J12" s="209">
        <v>17</v>
      </c>
      <c r="K12" s="208">
        <v>1186</v>
      </c>
      <c r="L12" s="208">
        <v>79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210">
        <v>0</v>
      </c>
      <c r="T12" s="210">
        <v>0</v>
      </c>
      <c r="U12" s="210">
        <v>0</v>
      </c>
      <c r="V12" s="210">
        <v>0</v>
      </c>
      <c r="W12" s="210">
        <v>0</v>
      </c>
      <c r="X12" s="210">
        <v>0</v>
      </c>
      <c r="Y12" s="210">
        <v>0</v>
      </c>
      <c r="Z12" s="210">
        <v>0</v>
      </c>
      <c r="AA12" s="210">
        <v>0</v>
      </c>
    </row>
    <row r="13" spans="2:29" ht="16.5" customHeight="1" x14ac:dyDescent="0.2">
      <c r="B13" s="89" t="s">
        <v>3</v>
      </c>
      <c r="C13" s="17">
        <f t="shared" si="3"/>
        <v>50</v>
      </c>
      <c r="D13" s="17">
        <f t="shared" si="4"/>
        <v>33880</v>
      </c>
      <c r="E13" s="17">
        <f t="shared" si="5"/>
        <v>161</v>
      </c>
      <c r="F13" s="17">
        <f t="shared" si="6"/>
        <v>13170</v>
      </c>
      <c r="G13" s="17">
        <f t="shared" si="7"/>
        <v>683</v>
      </c>
      <c r="H13" s="208">
        <v>47</v>
      </c>
      <c r="I13" s="208">
        <v>16896</v>
      </c>
      <c r="J13" s="208">
        <v>82</v>
      </c>
      <c r="K13" s="208">
        <v>6562</v>
      </c>
      <c r="L13" s="208">
        <v>345</v>
      </c>
      <c r="M13" s="210">
        <v>3</v>
      </c>
      <c r="N13" s="175">
        <v>16984</v>
      </c>
      <c r="O13" s="175">
        <v>79</v>
      </c>
      <c r="P13" s="175">
        <v>6608</v>
      </c>
      <c r="Q13" s="210">
        <v>338</v>
      </c>
      <c r="R13" s="210">
        <v>0</v>
      </c>
      <c r="S13" s="210">
        <v>0</v>
      </c>
      <c r="T13" s="210">
        <v>0</v>
      </c>
      <c r="U13" s="210">
        <v>0</v>
      </c>
      <c r="V13" s="210">
        <v>0</v>
      </c>
      <c r="W13" s="210">
        <v>0</v>
      </c>
      <c r="X13" s="210">
        <v>0</v>
      </c>
      <c r="Y13" s="210">
        <v>0</v>
      </c>
      <c r="Z13" s="210">
        <v>0</v>
      </c>
      <c r="AA13" s="210">
        <v>0</v>
      </c>
    </row>
    <row r="14" spans="2:29" ht="16.5" customHeight="1" x14ac:dyDescent="0.2">
      <c r="B14" s="89" t="s">
        <v>4</v>
      </c>
      <c r="C14" s="17">
        <f t="shared" si="3"/>
        <v>10</v>
      </c>
      <c r="D14" s="17">
        <f t="shared" si="4"/>
        <v>2742</v>
      </c>
      <c r="E14" s="17">
        <f t="shared" si="5"/>
        <v>11</v>
      </c>
      <c r="F14" s="17">
        <f t="shared" si="6"/>
        <v>1087</v>
      </c>
      <c r="G14" s="17">
        <f t="shared" si="7"/>
        <v>52</v>
      </c>
      <c r="H14" s="208">
        <v>10</v>
      </c>
      <c r="I14" s="208">
        <v>2742</v>
      </c>
      <c r="J14" s="208">
        <v>11</v>
      </c>
      <c r="K14" s="208">
        <v>1087</v>
      </c>
      <c r="L14" s="208">
        <v>52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  <c r="R14" s="210">
        <v>0</v>
      </c>
      <c r="S14" s="210">
        <v>0</v>
      </c>
      <c r="T14" s="210">
        <v>0</v>
      </c>
      <c r="U14" s="210">
        <v>0</v>
      </c>
      <c r="V14" s="210">
        <v>0</v>
      </c>
      <c r="W14" s="210">
        <v>0</v>
      </c>
      <c r="X14" s="210">
        <v>0</v>
      </c>
      <c r="Y14" s="210">
        <v>0</v>
      </c>
      <c r="Z14" s="210">
        <v>0</v>
      </c>
      <c r="AA14" s="210">
        <v>0</v>
      </c>
    </row>
    <row r="15" spans="2:29" ht="16.5" customHeight="1" x14ac:dyDescent="0.2">
      <c r="B15" s="89" t="s">
        <v>5</v>
      </c>
      <c r="C15" s="17">
        <f t="shared" si="3"/>
        <v>11</v>
      </c>
      <c r="D15" s="17">
        <f t="shared" si="4"/>
        <v>2821</v>
      </c>
      <c r="E15" s="17">
        <f t="shared" si="5"/>
        <v>13</v>
      </c>
      <c r="F15" s="17">
        <f t="shared" si="6"/>
        <v>1221</v>
      </c>
      <c r="G15" s="17">
        <f t="shared" si="7"/>
        <v>66</v>
      </c>
      <c r="H15" s="208">
        <v>11</v>
      </c>
      <c r="I15" s="208">
        <v>2821</v>
      </c>
      <c r="J15" s="208">
        <v>13</v>
      </c>
      <c r="K15" s="208">
        <v>1221</v>
      </c>
      <c r="L15" s="208">
        <v>66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10">
        <v>0</v>
      </c>
      <c r="S15" s="210">
        <v>0</v>
      </c>
      <c r="T15" s="210">
        <v>0</v>
      </c>
      <c r="U15" s="210">
        <v>0</v>
      </c>
      <c r="V15" s="210">
        <v>0</v>
      </c>
      <c r="W15" s="210">
        <v>0</v>
      </c>
      <c r="X15" s="210">
        <v>0</v>
      </c>
      <c r="Y15" s="210">
        <v>0</v>
      </c>
      <c r="Z15" s="210">
        <v>0</v>
      </c>
      <c r="AA15" s="210">
        <v>0</v>
      </c>
    </row>
    <row r="16" spans="2:29" ht="16.5" customHeight="1" x14ac:dyDescent="0.2">
      <c r="B16" s="89" t="s">
        <v>6</v>
      </c>
      <c r="C16" s="17">
        <f t="shared" si="3"/>
        <v>3</v>
      </c>
      <c r="D16" s="17">
        <f t="shared" si="4"/>
        <v>1927</v>
      </c>
      <c r="E16" s="17">
        <f t="shared" si="5"/>
        <v>7</v>
      </c>
      <c r="F16" s="17">
        <f t="shared" si="6"/>
        <v>506</v>
      </c>
      <c r="G16" s="17">
        <f t="shared" si="7"/>
        <v>24</v>
      </c>
      <c r="H16" s="210">
        <v>3</v>
      </c>
      <c r="I16" s="210">
        <v>1927</v>
      </c>
      <c r="J16" s="210">
        <v>7</v>
      </c>
      <c r="K16" s="210">
        <v>506</v>
      </c>
      <c r="L16" s="210">
        <v>24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v>0</v>
      </c>
      <c r="AA16" s="210">
        <v>0</v>
      </c>
    </row>
    <row r="17" spans="2:27" ht="16.5" customHeight="1" x14ac:dyDescent="0.2">
      <c r="B17" s="89" t="s">
        <v>7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  <c r="T17" s="210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v>0</v>
      </c>
      <c r="AA17" s="210">
        <v>0</v>
      </c>
    </row>
    <row r="18" spans="2:27" ht="16.5" customHeight="1" x14ac:dyDescent="0.2">
      <c r="B18" s="89" t="s">
        <v>8</v>
      </c>
      <c r="C18" s="17">
        <f t="shared" si="3"/>
        <v>25</v>
      </c>
      <c r="D18" s="17">
        <f t="shared" si="4"/>
        <v>15075</v>
      </c>
      <c r="E18" s="17">
        <f t="shared" si="5"/>
        <v>72</v>
      </c>
      <c r="F18" s="17">
        <f t="shared" si="6"/>
        <v>4954</v>
      </c>
      <c r="G18" s="17">
        <f t="shared" si="7"/>
        <v>303</v>
      </c>
      <c r="H18" s="208">
        <v>25</v>
      </c>
      <c r="I18" s="208">
        <v>15075</v>
      </c>
      <c r="J18" s="208">
        <v>72</v>
      </c>
      <c r="K18" s="208">
        <v>4954</v>
      </c>
      <c r="L18" s="208">
        <v>303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0</v>
      </c>
      <c r="U18" s="210">
        <v>0</v>
      </c>
      <c r="V18" s="210">
        <v>0</v>
      </c>
      <c r="W18" s="210">
        <v>0</v>
      </c>
      <c r="X18" s="210">
        <v>0</v>
      </c>
      <c r="Y18" s="210">
        <v>0</v>
      </c>
      <c r="Z18" s="210">
        <v>0</v>
      </c>
      <c r="AA18" s="210">
        <v>0</v>
      </c>
    </row>
    <row r="19" spans="2:27" ht="16.5" customHeight="1" x14ac:dyDescent="0.2">
      <c r="B19" s="89" t="s">
        <v>9</v>
      </c>
      <c r="C19" s="17">
        <f t="shared" si="3"/>
        <v>2</v>
      </c>
      <c r="D19" s="17">
        <f t="shared" si="4"/>
        <v>446</v>
      </c>
      <c r="E19" s="17">
        <f t="shared" si="5"/>
        <v>2</v>
      </c>
      <c r="F19" s="17">
        <f t="shared" si="6"/>
        <v>194</v>
      </c>
      <c r="G19" s="17">
        <f t="shared" si="7"/>
        <v>13</v>
      </c>
      <c r="H19" s="208">
        <v>2</v>
      </c>
      <c r="I19" s="208">
        <v>446</v>
      </c>
      <c r="J19" s="208">
        <v>2</v>
      </c>
      <c r="K19" s="208">
        <v>194</v>
      </c>
      <c r="L19" s="208">
        <v>13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  <c r="R19" s="210">
        <v>0</v>
      </c>
      <c r="S19" s="210">
        <v>0</v>
      </c>
      <c r="T19" s="210">
        <v>0</v>
      </c>
      <c r="U19" s="210">
        <v>0</v>
      </c>
      <c r="V19" s="210">
        <v>0</v>
      </c>
      <c r="W19" s="210">
        <v>0</v>
      </c>
      <c r="X19" s="210">
        <v>0</v>
      </c>
      <c r="Y19" s="210">
        <v>0</v>
      </c>
      <c r="Z19" s="210">
        <v>0</v>
      </c>
      <c r="AA19" s="210">
        <v>0</v>
      </c>
    </row>
    <row r="20" spans="2:27" ht="16.5" customHeight="1" x14ac:dyDescent="0.2">
      <c r="B20" s="89" t="s">
        <v>10</v>
      </c>
      <c r="C20" s="17">
        <f t="shared" si="3"/>
        <v>11</v>
      </c>
      <c r="D20" s="17">
        <f t="shared" si="4"/>
        <v>1417</v>
      </c>
      <c r="E20" s="17">
        <f t="shared" si="5"/>
        <v>11</v>
      </c>
      <c r="F20" s="17">
        <f t="shared" si="6"/>
        <v>708</v>
      </c>
      <c r="G20" s="17">
        <f t="shared" si="7"/>
        <v>50</v>
      </c>
      <c r="H20" s="208">
        <v>11</v>
      </c>
      <c r="I20" s="208">
        <v>1417</v>
      </c>
      <c r="J20" s="208">
        <v>11</v>
      </c>
      <c r="K20" s="208">
        <v>708</v>
      </c>
      <c r="L20" s="208">
        <v>50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v>0</v>
      </c>
      <c r="AA20" s="210">
        <v>0</v>
      </c>
    </row>
    <row r="21" spans="2:27" ht="16.5" customHeight="1" x14ac:dyDescent="0.2">
      <c r="B21" s="89" t="s">
        <v>11</v>
      </c>
      <c r="C21" s="17">
        <f t="shared" si="3"/>
        <v>9</v>
      </c>
      <c r="D21" s="17">
        <f t="shared" si="4"/>
        <v>1224</v>
      </c>
      <c r="E21" s="17">
        <f t="shared" si="5"/>
        <v>9</v>
      </c>
      <c r="F21" s="17">
        <f t="shared" si="6"/>
        <v>661</v>
      </c>
      <c r="G21" s="17">
        <f t="shared" si="7"/>
        <v>43</v>
      </c>
      <c r="H21" s="210">
        <v>9</v>
      </c>
      <c r="I21" s="210">
        <v>1224</v>
      </c>
      <c r="J21" s="210">
        <v>9</v>
      </c>
      <c r="K21" s="210">
        <v>661</v>
      </c>
      <c r="L21" s="210">
        <v>43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  <c r="T21" s="210">
        <v>0</v>
      </c>
      <c r="U21" s="210">
        <v>0</v>
      </c>
      <c r="V21" s="210">
        <v>0</v>
      </c>
      <c r="W21" s="210">
        <v>0</v>
      </c>
      <c r="X21" s="210">
        <v>0</v>
      </c>
      <c r="Y21" s="210">
        <v>0</v>
      </c>
      <c r="Z21" s="210">
        <v>0</v>
      </c>
      <c r="AA21" s="210">
        <v>0</v>
      </c>
    </row>
    <row r="22" spans="2:27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77"/>
      <c r="M22" s="12"/>
      <c r="N22" s="12"/>
      <c r="O22" s="12"/>
      <c r="P22" s="12"/>
      <c r="Q22" s="12"/>
      <c r="R22" s="12"/>
      <c r="S22" s="12"/>
      <c r="T22" s="12"/>
      <c r="U22" s="12"/>
      <c r="V22" s="77"/>
      <c r="W22" s="28"/>
      <c r="X22" s="28"/>
      <c r="Y22" s="28"/>
      <c r="Z22" s="28"/>
      <c r="AA22" s="28"/>
    </row>
    <row r="23" spans="2:27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20"/>
      <c r="M23" s="107"/>
      <c r="N23" s="107"/>
      <c r="O23" s="107"/>
      <c r="P23" s="107"/>
      <c r="Q23" s="107"/>
      <c r="R23" s="107"/>
      <c r="S23" s="107"/>
      <c r="T23" s="107"/>
      <c r="U23" s="107"/>
      <c r="V23" s="120"/>
      <c r="W23" s="116"/>
      <c r="X23" s="116"/>
      <c r="Y23" s="116"/>
      <c r="Z23" s="116"/>
      <c r="AA23" s="116"/>
    </row>
    <row r="24" spans="2:27" ht="9" customHeight="1" x14ac:dyDescent="0.2">
      <c r="B24" s="12"/>
      <c r="C24" s="28"/>
      <c r="D24" s="28"/>
      <c r="E24" s="28"/>
      <c r="F24" s="28"/>
      <c r="G24" s="28"/>
      <c r="H24" s="17"/>
      <c r="I24" s="17"/>
      <c r="J24" s="17"/>
      <c r="K24" s="17"/>
      <c r="L24" s="17"/>
    </row>
    <row r="25" spans="2:27" ht="12.75" customHeight="1" x14ac:dyDescent="0.2">
      <c r="B25" s="270" t="s">
        <v>147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</row>
    <row r="26" spans="2:27" ht="13.5" customHeight="1" x14ac:dyDescent="0.2">
      <c r="B26" s="270" t="s">
        <v>135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</row>
    <row r="27" spans="2:27" ht="13.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7" s="43" customFormat="1" ht="13.5" customHeight="1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2:27" ht="13.5" customHeight="1" x14ac:dyDescent="0.2">
      <c r="B29" s="88" t="s">
        <v>86</v>
      </c>
      <c r="C29" s="22"/>
      <c r="D29" s="22"/>
      <c r="E29" s="22"/>
      <c r="F29" s="22"/>
      <c r="G29" s="22"/>
    </row>
  </sheetData>
  <mergeCells count="26"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9" style="14" customWidth="1"/>
    <col min="20" max="16384" width="9.140625" style="14"/>
  </cols>
  <sheetData>
    <row r="1" spans="2:19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2:19" s="100" customFormat="1" ht="15" customHeight="1" x14ac:dyDescent="0.2"/>
    <row r="3" spans="2:19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2:19" s="100" customFormat="1" ht="15" customHeight="1" x14ac:dyDescent="0.2"/>
    <row r="5" spans="2:19" ht="15" customHeight="1" x14ac:dyDescent="0.2">
      <c r="B5" s="269" t="s">
        <v>195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</row>
    <row r="6" spans="2:19" ht="15" customHeight="1" x14ac:dyDescent="0.2">
      <c r="H6" s="15"/>
      <c r="K6" s="30" t="s">
        <v>58</v>
      </c>
      <c r="Q6" s="30" t="s">
        <v>87</v>
      </c>
      <c r="S6" s="53"/>
    </row>
    <row r="7" spans="2:19" s="16" customFormat="1" ht="21" customHeight="1" x14ac:dyDescent="0.2">
      <c r="B7" s="273"/>
      <c r="C7" s="274" t="s">
        <v>12</v>
      </c>
      <c r="D7" s="274"/>
      <c r="E7" s="274"/>
      <c r="F7" s="274" t="s">
        <v>28</v>
      </c>
      <c r="G7" s="274"/>
      <c r="H7" s="274"/>
      <c r="I7" s="274" t="s">
        <v>29</v>
      </c>
      <c r="J7" s="274"/>
      <c r="K7" s="274"/>
      <c r="L7" s="274" t="s">
        <v>30</v>
      </c>
      <c r="M7" s="274"/>
      <c r="N7" s="274"/>
      <c r="O7" s="274" t="s">
        <v>31</v>
      </c>
      <c r="P7" s="274"/>
      <c r="Q7" s="275"/>
    </row>
    <row r="8" spans="2:19" s="16" customFormat="1" ht="21" customHeight="1" x14ac:dyDescent="0.2">
      <c r="B8" s="273"/>
      <c r="C8" s="291" t="s">
        <v>0</v>
      </c>
      <c r="D8" s="274" t="s">
        <v>13</v>
      </c>
      <c r="E8" s="274"/>
      <c r="F8" s="291" t="s">
        <v>0</v>
      </c>
      <c r="G8" s="274" t="s">
        <v>13</v>
      </c>
      <c r="H8" s="274"/>
      <c r="I8" s="291" t="s">
        <v>0</v>
      </c>
      <c r="J8" s="274" t="s">
        <v>13</v>
      </c>
      <c r="K8" s="274"/>
      <c r="L8" s="291" t="s">
        <v>0</v>
      </c>
      <c r="M8" s="274" t="s">
        <v>13</v>
      </c>
      <c r="N8" s="274"/>
      <c r="O8" s="291" t="s">
        <v>0</v>
      </c>
      <c r="P8" s="274" t="s">
        <v>13</v>
      </c>
      <c r="Q8" s="275"/>
    </row>
    <row r="9" spans="2:19" s="16" customFormat="1" ht="21" customHeight="1" x14ac:dyDescent="0.2">
      <c r="B9" s="273"/>
      <c r="C9" s="291"/>
      <c r="D9" s="119" t="s">
        <v>0</v>
      </c>
      <c r="E9" s="119" t="s">
        <v>16</v>
      </c>
      <c r="F9" s="291"/>
      <c r="G9" s="119" t="s">
        <v>0</v>
      </c>
      <c r="H9" s="119" t="s">
        <v>16</v>
      </c>
      <c r="I9" s="291"/>
      <c r="J9" s="119" t="s">
        <v>0</v>
      </c>
      <c r="K9" s="119" t="s">
        <v>16</v>
      </c>
      <c r="L9" s="291"/>
      <c r="M9" s="119" t="s">
        <v>0</v>
      </c>
      <c r="N9" s="119" t="s">
        <v>16</v>
      </c>
      <c r="O9" s="291"/>
      <c r="P9" s="119" t="s">
        <v>0</v>
      </c>
      <c r="Q9" s="117" t="s">
        <v>16</v>
      </c>
    </row>
    <row r="10" spans="2:19" s="16" customFormat="1" ht="21" customHeight="1" x14ac:dyDescent="0.2">
      <c r="B10" s="58" t="s">
        <v>141</v>
      </c>
      <c r="C10" s="27">
        <f>SUM(C11:C21)</f>
        <v>192</v>
      </c>
      <c r="D10" s="27">
        <f t="shared" ref="D10:O10" si="0">SUM(D11:D21)</f>
        <v>166</v>
      </c>
      <c r="E10" s="27">
        <f t="shared" si="0"/>
        <v>339</v>
      </c>
      <c r="F10" s="27">
        <f>SUM(F11:F21)</f>
        <v>156</v>
      </c>
      <c r="G10" s="27">
        <f>SUM(G11:G21)</f>
        <v>134</v>
      </c>
      <c r="H10" s="27">
        <f t="shared" si="0"/>
        <v>153</v>
      </c>
      <c r="I10" s="27">
        <f t="shared" si="0"/>
        <v>1</v>
      </c>
      <c r="J10" s="27">
        <f t="shared" si="0"/>
        <v>1</v>
      </c>
      <c r="K10" s="27">
        <f t="shared" si="0"/>
        <v>1</v>
      </c>
      <c r="L10" s="27">
        <f t="shared" si="0"/>
        <v>34</v>
      </c>
      <c r="M10" s="27">
        <f t="shared" si="0"/>
        <v>31</v>
      </c>
      <c r="N10" s="27">
        <f t="shared" si="0"/>
        <v>185</v>
      </c>
      <c r="O10" s="27">
        <f t="shared" si="0"/>
        <v>1</v>
      </c>
      <c r="P10" s="217">
        <v>0</v>
      </c>
      <c r="Q10" s="217">
        <v>0</v>
      </c>
    </row>
    <row r="11" spans="2:19" ht="16.5" customHeight="1" x14ac:dyDescent="0.2">
      <c r="B11" s="89" t="s">
        <v>1</v>
      </c>
      <c r="C11" s="28">
        <f>SUM(F11,I11,L11,O11)</f>
        <v>34</v>
      </c>
      <c r="D11" s="28">
        <f>SUM(G11,J11,M11,P11)</f>
        <v>34</v>
      </c>
      <c r="E11" s="28">
        <f>SUM(H11,K11,N11,Q11)</f>
        <v>36</v>
      </c>
      <c r="F11" s="212">
        <v>29</v>
      </c>
      <c r="G11" s="212">
        <v>29</v>
      </c>
      <c r="H11" s="214">
        <v>30</v>
      </c>
      <c r="I11" s="211">
        <v>0</v>
      </c>
      <c r="J11" s="211">
        <v>0</v>
      </c>
      <c r="K11" s="211">
        <v>0</v>
      </c>
      <c r="L11" s="215">
        <v>5</v>
      </c>
      <c r="M11" s="211">
        <v>5</v>
      </c>
      <c r="N11" s="211">
        <v>6</v>
      </c>
      <c r="O11" s="213">
        <v>0</v>
      </c>
      <c r="P11" s="213">
        <v>0</v>
      </c>
      <c r="Q11" s="213">
        <v>0</v>
      </c>
    </row>
    <row r="12" spans="2:19" ht="16.5" customHeight="1" x14ac:dyDescent="0.2">
      <c r="B12" s="89" t="s">
        <v>2</v>
      </c>
      <c r="C12" s="28">
        <f t="shared" ref="C12:C22" si="1">SUM(F12,I12,L12,O12)</f>
        <v>13</v>
      </c>
      <c r="D12" s="28">
        <f t="shared" ref="D12:D21" si="2">SUM(G12,J12,M12,P12)</f>
        <v>11</v>
      </c>
      <c r="E12" s="28">
        <f t="shared" ref="E12:E21" si="3">SUM(H12,K12,N12,Q12)</f>
        <v>17</v>
      </c>
      <c r="F12" s="212">
        <v>11</v>
      </c>
      <c r="G12" s="212">
        <v>9</v>
      </c>
      <c r="H12" s="214">
        <v>9</v>
      </c>
      <c r="I12" s="211">
        <v>0</v>
      </c>
      <c r="J12" s="211">
        <v>0</v>
      </c>
      <c r="K12" s="211">
        <v>0</v>
      </c>
      <c r="L12" s="215">
        <v>2</v>
      </c>
      <c r="M12" s="211">
        <v>2</v>
      </c>
      <c r="N12" s="211">
        <v>8</v>
      </c>
      <c r="O12" s="213">
        <v>0</v>
      </c>
      <c r="P12" s="213">
        <v>0</v>
      </c>
      <c r="Q12" s="213">
        <v>0</v>
      </c>
    </row>
    <row r="13" spans="2:19" ht="16.5" customHeight="1" x14ac:dyDescent="0.2">
      <c r="B13" s="89" t="s">
        <v>3</v>
      </c>
      <c r="C13" s="28">
        <f t="shared" si="1"/>
        <v>58</v>
      </c>
      <c r="D13" s="28">
        <f t="shared" si="2"/>
        <v>50</v>
      </c>
      <c r="E13" s="28">
        <f t="shared" si="3"/>
        <v>161</v>
      </c>
      <c r="F13" s="212">
        <v>42</v>
      </c>
      <c r="G13" s="212">
        <v>37</v>
      </c>
      <c r="H13" s="214">
        <v>48</v>
      </c>
      <c r="I13" s="211">
        <v>1</v>
      </c>
      <c r="J13" s="211">
        <v>1</v>
      </c>
      <c r="K13" s="211">
        <v>1</v>
      </c>
      <c r="L13" s="213">
        <v>14</v>
      </c>
      <c r="M13" s="211">
        <v>12</v>
      </c>
      <c r="N13" s="211">
        <v>112</v>
      </c>
      <c r="O13" s="213">
        <v>1</v>
      </c>
      <c r="P13" s="213">
        <v>0</v>
      </c>
      <c r="Q13" s="213">
        <v>0</v>
      </c>
    </row>
    <row r="14" spans="2:19" ht="16.5" customHeight="1" x14ac:dyDescent="0.2">
      <c r="B14" s="89" t="s">
        <v>4</v>
      </c>
      <c r="C14" s="28">
        <f t="shared" si="1"/>
        <v>12</v>
      </c>
      <c r="D14" s="28">
        <f t="shared" si="2"/>
        <v>10</v>
      </c>
      <c r="E14" s="28">
        <f t="shared" si="3"/>
        <v>11</v>
      </c>
      <c r="F14" s="212">
        <v>12</v>
      </c>
      <c r="G14" s="212">
        <v>10</v>
      </c>
      <c r="H14" s="214">
        <v>11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3">
        <v>0</v>
      </c>
      <c r="P14" s="213">
        <v>0</v>
      </c>
      <c r="Q14" s="213">
        <v>0</v>
      </c>
    </row>
    <row r="15" spans="2:19" ht="16.5" customHeight="1" x14ac:dyDescent="0.2">
      <c r="B15" s="89" t="s">
        <v>5</v>
      </c>
      <c r="C15" s="28">
        <f t="shared" si="1"/>
        <v>14</v>
      </c>
      <c r="D15" s="28">
        <f t="shared" si="2"/>
        <v>11</v>
      </c>
      <c r="E15" s="28">
        <f t="shared" si="3"/>
        <v>13</v>
      </c>
      <c r="F15" s="212">
        <v>14</v>
      </c>
      <c r="G15" s="212">
        <v>11</v>
      </c>
      <c r="H15" s="214">
        <v>13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3">
        <v>0</v>
      </c>
      <c r="P15" s="213">
        <v>0</v>
      </c>
      <c r="Q15" s="213">
        <v>0</v>
      </c>
    </row>
    <row r="16" spans="2:19" ht="16.5" customHeight="1" x14ac:dyDescent="0.2">
      <c r="B16" s="89" t="s">
        <v>6</v>
      </c>
      <c r="C16" s="28">
        <f t="shared" si="1"/>
        <v>3</v>
      </c>
      <c r="D16" s="28">
        <f t="shared" si="2"/>
        <v>3</v>
      </c>
      <c r="E16" s="28">
        <f t="shared" si="3"/>
        <v>7</v>
      </c>
      <c r="F16" s="211">
        <v>2</v>
      </c>
      <c r="G16" s="211">
        <v>2</v>
      </c>
      <c r="H16" s="211">
        <v>2</v>
      </c>
      <c r="I16" s="211">
        <v>0</v>
      </c>
      <c r="J16" s="211">
        <v>0</v>
      </c>
      <c r="K16" s="211">
        <v>0</v>
      </c>
      <c r="L16" s="211">
        <v>1</v>
      </c>
      <c r="M16" s="211">
        <v>1</v>
      </c>
      <c r="N16" s="211">
        <v>5</v>
      </c>
      <c r="O16" s="211">
        <v>0</v>
      </c>
      <c r="P16" s="211">
        <v>0</v>
      </c>
      <c r="Q16" s="211">
        <v>0</v>
      </c>
    </row>
    <row r="17" spans="2:17" ht="16.5" customHeight="1" x14ac:dyDescent="0.2">
      <c r="B17" s="89" t="s">
        <v>7</v>
      </c>
      <c r="C17" s="28">
        <f t="shared" si="1"/>
        <v>1</v>
      </c>
      <c r="D17" s="216">
        <v>0</v>
      </c>
      <c r="E17" s="216">
        <v>0</v>
      </c>
      <c r="F17" s="211">
        <v>1</v>
      </c>
      <c r="G17" s="211">
        <v>0</v>
      </c>
      <c r="H17" s="211">
        <v>0</v>
      </c>
      <c r="I17" s="211">
        <v>0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3">
        <v>0</v>
      </c>
      <c r="P17" s="213">
        <v>0</v>
      </c>
      <c r="Q17" s="213">
        <v>0</v>
      </c>
    </row>
    <row r="18" spans="2:17" ht="16.5" customHeight="1" x14ac:dyDescent="0.2">
      <c r="B18" s="89" t="s">
        <v>8</v>
      </c>
      <c r="C18" s="28">
        <f t="shared" si="1"/>
        <v>27</v>
      </c>
      <c r="D18" s="28">
        <f t="shared" si="2"/>
        <v>25</v>
      </c>
      <c r="E18" s="28">
        <f t="shared" si="3"/>
        <v>72</v>
      </c>
      <c r="F18" s="211">
        <v>20</v>
      </c>
      <c r="G18" s="211">
        <v>18</v>
      </c>
      <c r="H18" s="211">
        <v>22</v>
      </c>
      <c r="I18" s="211">
        <v>0</v>
      </c>
      <c r="J18" s="211">
        <v>0</v>
      </c>
      <c r="K18" s="211">
        <v>0</v>
      </c>
      <c r="L18" s="213">
        <v>7</v>
      </c>
      <c r="M18" s="211">
        <v>7</v>
      </c>
      <c r="N18" s="211">
        <v>50</v>
      </c>
      <c r="O18" s="213">
        <v>0</v>
      </c>
      <c r="P18" s="213">
        <v>0</v>
      </c>
      <c r="Q18" s="213">
        <v>0</v>
      </c>
    </row>
    <row r="19" spans="2:17" ht="16.5" customHeight="1" x14ac:dyDescent="0.2">
      <c r="B19" s="89" t="s">
        <v>9</v>
      </c>
      <c r="C19" s="28">
        <f t="shared" si="1"/>
        <v>3</v>
      </c>
      <c r="D19" s="28">
        <f t="shared" si="2"/>
        <v>2</v>
      </c>
      <c r="E19" s="28">
        <f t="shared" si="3"/>
        <v>2</v>
      </c>
      <c r="F19" s="211">
        <v>3</v>
      </c>
      <c r="G19" s="211">
        <v>2</v>
      </c>
      <c r="H19" s="211">
        <v>2</v>
      </c>
      <c r="I19" s="211">
        <v>0</v>
      </c>
      <c r="J19" s="211">
        <v>0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</row>
    <row r="20" spans="2:17" ht="16.5" customHeight="1" x14ac:dyDescent="0.2">
      <c r="B20" s="89" t="s">
        <v>10</v>
      </c>
      <c r="C20" s="28">
        <f t="shared" si="1"/>
        <v>17</v>
      </c>
      <c r="D20" s="28">
        <f t="shared" si="2"/>
        <v>11</v>
      </c>
      <c r="E20" s="28">
        <f t="shared" si="3"/>
        <v>11</v>
      </c>
      <c r="F20" s="211">
        <v>16</v>
      </c>
      <c r="G20" s="211">
        <v>10</v>
      </c>
      <c r="H20" s="211">
        <v>10</v>
      </c>
      <c r="I20" s="211">
        <v>0</v>
      </c>
      <c r="J20" s="211">
        <v>0</v>
      </c>
      <c r="K20" s="211">
        <v>0</v>
      </c>
      <c r="L20" s="211">
        <v>1</v>
      </c>
      <c r="M20" s="211">
        <v>1</v>
      </c>
      <c r="N20" s="211">
        <v>1</v>
      </c>
      <c r="O20" s="213">
        <v>0</v>
      </c>
      <c r="P20" s="213">
        <v>0</v>
      </c>
      <c r="Q20" s="213">
        <v>0</v>
      </c>
    </row>
    <row r="21" spans="2:17" ht="16.5" customHeight="1" x14ac:dyDescent="0.2">
      <c r="B21" s="89" t="s">
        <v>11</v>
      </c>
      <c r="C21" s="28">
        <f t="shared" si="1"/>
        <v>10</v>
      </c>
      <c r="D21" s="28">
        <f t="shared" si="2"/>
        <v>9</v>
      </c>
      <c r="E21" s="28">
        <f t="shared" si="3"/>
        <v>9</v>
      </c>
      <c r="F21" s="211">
        <v>6</v>
      </c>
      <c r="G21" s="211">
        <v>6</v>
      </c>
      <c r="H21" s="211">
        <v>6</v>
      </c>
      <c r="I21" s="211">
        <v>0</v>
      </c>
      <c r="J21" s="211">
        <v>0</v>
      </c>
      <c r="K21" s="211">
        <v>0</v>
      </c>
      <c r="L21" s="211">
        <v>4</v>
      </c>
      <c r="M21" s="211">
        <v>3</v>
      </c>
      <c r="N21" s="211">
        <v>3</v>
      </c>
      <c r="O21" s="211">
        <v>0</v>
      </c>
      <c r="P21" s="211">
        <v>0</v>
      </c>
      <c r="Q21" s="211">
        <v>0</v>
      </c>
    </row>
    <row r="22" spans="2:17" ht="9" customHeight="1" x14ac:dyDescent="0.2">
      <c r="B22" s="12"/>
      <c r="C22" s="28">
        <f t="shared" si="1"/>
        <v>0</v>
      </c>
      <c r="D22" s="12"/>
      <c r="E22" s="77"/>
      <c r="F22" s="12"/>
      <c r="G22" s="12"/>
      <c r="H22" s="77"/>
      <c r="I22" s="12"/>
      <c r="J22" s="12"/>
      <c r="K22" s="77"/>
      <c r="L22" s="28"/>
      <c r="M22" s="28"/>
      <c r="N22" s="28"/>
      <c r="O22" s="28"/>
      <c r="P22" s="28"/>
      <c r="Q22" s="28"/>
    </row>
    <row r="23" spans="2:17" ht="3" customHeight="1" x14ac:dyDescent="0.2">
      <c r="B23" s="107"/>
      <c r="C23" s="116"/>
      <c r="D23" s="107"/>
      <c r="E23" s="120"/>
      <c r="F23" s="107"/>
      <c r="G23" s="107"/>
      <c r="H23" s="120"/>
      <c r="I23" s="107"/>
      <c r="J23" s="107"/>
      <c r="K23" s="120"/>
      <c r="L23" s="116"/>
      <c r="M23" s="116"/>
      <c r="N23" s="116"/>
      <c r="O23" s="116"/>
      <c r="P23" s="116"/>
      <c r="Q23" s="116"/>
    </row>
    <row r="24" spans="2:17" ht="9" customHeight="1" x14ac:dyDescent="0.2">
      <c r="B24" s="12"/>
      <c r="C24" s="28"/>
      <c r="D24" s="28"/>
      <c r="E24" s="28"/>
      <c r="F24" s="28"/>
      <c r="G24" s="28"/>
      <c r="H24" s="28"/>
      <c r="I24" s="28"/>
      <c r="J24" s="28"/>
      <c r="K24" s="28"/>
    </row>
    <row r="25" spans="2:17" ht="13.5" customHeight="1" x14ac:dyDescent="0.2">
      <c r="B25" s="292" t="s">
        <v>139</v>
      </c>
      <c r="C25" s="292"/>
      <c r="D25" s="292"/>
      <c r="E25" s="292"/>
      <c r="F25" s="292"/>
      <c r="G25" s="292"/>
      <c r="H25" s="292"/>
      <c r="I25" s="292"/>
      <c r="J25" s="292"/>
      <c r="K25" s="292"/>
    </row>
    <row r="26" spans="2:17" ht="13.5" customHeight="1" x14ac:dyDescent="0.2">
      <c r="B26" s="297" t="s">
        <v>133</v>
      </c>
      <c r="C26" s="292"/>
      <c r="D26" s="292"/>
      <c r="E26" s="292"/>
      <c r="F26" s="292"/>
      <c r="G26" s="292"/>
      <c r="H26" s="292"/>
      <c r="I26" s="292"/>
      <c r="J26" s="292"/>
      <c r="K26" s="292"/>
    </row>
    <row r="27" spans="2:17" ht="13.5" customHeight="1" x14ac:dyDescent="0.2">
      <c r="B27" s="292" t="s">
        <v>173</v>
      </c>
      <c r="C27" s="292"/>
      <c r="D27" s="292"/>
      <c r="E27" s="292"/>
      <c r="F27" s="292"/>
      <c r="G27" s="292"/>
      <c r="H27" s="292"/>
      <c r="I27" s="292"/>
      <c r="J27" s="292"/>
      <c r="K27" s="292"/>
    </row>
    <row r="28" spans="2:17" ht="13.5" customHeight="1" x14ac:dyDescent="0.2">
      <c r="B28" s="84" t="s">
        <v>149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2:17" ht="13.5" customHeight="1" x14ac:dyDescent="0.2">
      <c r="B29" s="82" t="s">
        <v>148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2:17" ht="13.5" customHeight="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2:17" ht="13.5" customHeight="1" x14ac:dyDescent="0.2"/>
    <row r="32" spans="2:17" ht="13.5" customHeight="1" x14ac:dyDescent="0.2">
      <c r="B32" s="88" t="s">
        <v>86</v>
      </c>
      <c r="C32" s="33"/>
      <c r="D32" s="33"/>
      <c r="E32" s="33"/>
      <c r="F32" s="33"/>
      <c r="G32" s="33"/>
      <c r="H32" s="33"/>
    </row>
  </sheetData>
  <mergeCells count="22"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B5" sqref="B5:J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0" width="11.7109375" style="14" customWidth="1"/>
    <col min="11" max="11" width="6.7109375" style="14" customWidth="1"/>
    <col min="12" max="12" width="12.85546875" style="14" bestFit="1" customWidth="1"/>
    <col min="13" max="16384" width="9.140625" style="14"/>
  </cols>
  <sheetData>
    <row r="1" spans="2:16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101"/>
      <c r="L1" s="101"/>
      <c r="M1" s="101"/>
      <c r="N1" s="101"/>
      <c r="O1" s="101"/>
      <c r="P1" s="101"/>
    </row>
    <row r="2" spans="2:16" s="100" customFormat="1" ht="15" customHeight="1" x14ac:dyDescent="0.2"/>
    <row r="3" spans="2:16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101"/>
      <c r="L3" s="101"/>
      <c r="M3" s="101"/>
      <c r="N3" s="101"/>
      <c r="O3" s="101"/>
      <c r="P3" s="101"/>
    </row>
    <row r="4" spans="2:16" s="100" customFormat="1" ht="15" customHeight="1" x14ac:dyDescent="0.2"/>
    <row r="5" spans="2:16" ht="15" customHeight="1" x14ac:dyDescent="0.2">
      <c r="B5" s="286" t="s">
        <v>196</v>
      </c>
      <c r="C5" s="286"/>
      <c r="D5" s="286"/>
      <c r="E5" s="286"/>
      <c r="F5" s="286"/>
      <c r="G5" s="286"/>
      <c r="H5" s="286"/>
      <c r="I5" s="286"/>
      <c r="J5" s="286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90" t="s">
        <v>87</v>
      </c>
      <c r="L6" s="88" t="s">
        <v>86</v>
      </c>
    </row>
    <row r="7" spans="2:16" s="16" customFormat="1" ht="21" customHeight="1" x14ac:dyDescent="0.2">
      <c r="B7" s="273"/>
      <c r="C7" s="274" t="s">
        <v>16</v>
      </c>
      <c r="D7" s="274"/>
      <c r="E7" s="274" t="s">
        <v>32</v>
      </c>
      <c r="F7" s="274"/>
      <c r="G7" s="274" t="s">
        <v>33</v>
      </c>
      <c r="H7" s="274"/>
      <c r="I7" s="274" t="s">
        <v>34</v>
      </c>
      <c r="J7" s="275"/>
    </row>
    <row r="8" spans="2:16" s="16" customFormat="1" ht="39" customHeight="1" x14ac:dyDescent="0.2">
      <c r="B8" s="273"/>
      <c r="C8" s="105" t="s">
        <v>12</v>
      </c>
      <c r="D8" s="119" t="s">
        <v>13</v>
      </c>
      <c r="E8" s="105" t="s">
        <v>12</v>
      </c>
      <c r="F8" s="119" t="s">
        <v>13</v>
      </c>
      <c r="G8" s="105" t="s">
        <v>12</v>
      </c>
      <c r="H8" s="119" t="s">
        <v>13</v>
      </c>
      <c r="I8" s="105" t="s">
        <v>12</v>
      </c>
      <c r="J8" s="117" t="s">
        <v>13</v>
      </c>
    </row>
    <row r="9" spans="2:16" s="16" customFormat="1" ht="21" customHeight="1" x14ac:dyDescent="0.2">
      <c r="B9" s="58" t="s">
        <v>141</v>
      </c>
      <c r="C9" s="32">
        <f>SUM(C10:C20)</f>
        <v>506</v>
      </c>
      <c r="D9" s="32">
        <f>SUM(D10:D20)</f>
        <v>498</v>
      </c>
      <c r="E9" s="32">
        <f t="shared" ref="E9:J9" si="0">SUM(E10:E20)</f>
        <v>167</v>
      </c>
      <c r="F9" s="32">
        <f t="shared" si="0"/>
        <v>159</v>
      </c>
      <c r="G9" s="32">
        <f t="shared" si="0"/>
        <v>339</v>
      </c>
      <c r="H9" s="32">
        <f t="shared" si="0"/>
        <v>339</v>
      </c>
      <c r="I9" s="32">
        <f t="shared" si="0"/>
        <v>0</v>
      </c>
      <c r="J9" s="32">
        <f t="shared" si="0"/>
        <v>0</v>
      </c>
    </row>
    <row r="10" spans="2:16" ht="16.5" customHeight="1" x14ac:dyDescent="0.2">
      <c r="B10" s="89" t="s">
        <v>1</v>
      </c>
      <c r="C10" s="14">
        <f>SUM(E10,G10,I10)</f>
        <v>37</v>
      </c>
      <c r="D10" s="14">
        <f>SUM(F10,H10,J10)</f>
        <v>37</v>
      </c>
      <c r="E10" s="218">
        <v>1</v>
      </c>
      <c r="F10" s="218">
        <v>1</v>
      </c>
      <c r="G10" s="218">
        <v>36</v>
      </c>
      <c r="H10" s="218">
        <v>36</v>
      </c>
      <c r="I10" s="218">
        <v>0</v>
      </c>
      <c r="J10" s="218">
        <v>0</v>
      </c>
    </row>
    <row r="11" spans="2:16" ht="16.5" customHeight="1" x14ac:dyDescent="0.2">
      <c r="B11" s="89" t="s">
        <v>2</v>
      </c>
      <c r="C11" s="14">
        <f t="shared" ref="C11:D20" si="1">SUM(E11,G11,I11)</f>
        <v>17</v>
      </c>
      <c r="D11" s="14">
        <f t="shared" si="1"/>
        <v>17</v>
      </c>
      <c r="E11" s="218">
        <v>0</v>
      </c>
      <c r="F11" s="218">
        <v>0</v>
      </c>
      <c r="G11" s="218">
        <v>17</v>
      </c>
      <c r="H11" s="218">
        <v>17</v>
      </c>
      <c r="I11" s="218">
        <v>0</v>
      </c>
      <c r="J11" s="218">
        <v>0</v>
      </c>
    </row>
    <row r="12" spans="2:16" ht="16.5" customHeight="1" x14ac:dyDescent="0.2">
      <c r="B12" s="89" t="s">
        <v>3</v>
      </c>
      <c r="C12" s="14">
        <f t="shared" si="1"/>
        <v>287</v>
      </c>
      <c r="D12" s="14">
        <f t="shared" si="1"/>
        <v>287</v>
      </c>
      <c r="E12" s="218">
        <v>126</v>
      </c>
      <c r="F12" s="218">
        <v>126</v>
      </c>
      <c r="G12" s="218">
        <v>161</v>
      </c>
      <c r="H12" s="218">
        <v>161</v>
      </c>
      <c r="I12" s="218">
        <v>0</v>
      </c>
      <c r="J12" s="218">
        <v>0</v>
      </c>
    </row>
    <row r="13" spans="2:16" ht="16.5" customHeight="1" x14ac:dyDescent="0.2">
      <c r="B13" s="89" t="s">
        <v>4</v>
      </c>
      <c r="C13" s="14">
        <f t="shared" si="1"/>
        <v>13</v>
      </c>
      <c r="D13" s="14">
        <f t="shared" si="1"/>
        <v>13</v>
      </c>
      <c r="E13" s="218">
        <v>2</v>
      </c>
      <c r="F13" s="218">
        <v>2</v>
      </c>
      <c r="G13" s="218">
        <v>11</v>
      </c>
      <c r="H13" s="218">
        <v>11</v>
      </c>
      <c r="I13" s="218">
        <v>0</v>
      </c>
      <c r="J13" s="218">
        <v>0</v>
      </c>
    </row>
    <row r="14" spans="2:16" ht="16.5" customHeight="1" x14ac:dyDescent="0.2">
      <c r="B14" s="89" t="s">
        <v>5</v>
      </c>
      <c r="C14" s="14">
        <f t="shared" si="1"/>
        <v>27</v>
      </c>
      <c r="D14" s="14">
        <f t="shared" si="1"/>
        <v>26</v>
      </c>
      <c r="E14" s="218">
        <v>14</v>
      </c>
      <c r="F14" s="218">
        <v>13</v>
      </c>
      <c r="G14" s="218">
        <v>13</v>
      </c>
      <c r="H14" s="218">
        <v>13</v>
      </c>
      <c r="I14" s="218">
        <v>0</v>
      </c>
      <c r="J14" s="218">
        <v>0</v>
      </c>
    </row>
    <row r="15" spans="2:16" ht="16.5" customHeight="1" x14ac:dyDescent="0.2">
      <c r="B15" s="89" t="s">
        <v>6</v>
      </c>
      <c r="C15" s="14">
        <f t="shared" si="1"/>
        <v>7</v>
      </c>
      <c r="D15" s="14">
        <f t="shared" si="1"/>
        <v>7</v>
      </c>
      <c r="E15" s="218">
        <v>0</v>
      </c>
      <c r="F15" s="218">
        <v>0</v>
      </c>
      <c r="G15" s="218">
        <v>7</v>
      </c>
      <c r="H15" s="218">
        <v>7</v>
      </c>
      <c r="I15" s="218">
        <v>0</v>
      </c>
      <c r="J15" s="218">
        <v>0</v>
      </c>
    </row>
    <row r="16" spans="2:16" ht="16.5" customHeight="1" x14ac:dyDescent="0.2">
      <c r="B16" s="89" t="s">
        <v>7</v>
      </c>
      <c r="C16" s="14">
        <f t="shared" si="1"/>
        <v>0</v>
      </c>
      <c r="D16" s="14">
        <f t="shared" si="1"/>
        <v>0</v>
      </c>
      <c r="E16" s="218">
        <v>0</v>
      </c>
      <c r="F16" s="218">
        <v>0</v>
      </c>
      <c r="G16" s="218">
        <v>0</v>
      </c>
      <c r="H16" s="218">
        <v>0</v>
      </c>
      <c r="I16" s="218">
        <v>0</v>
      </c>
      <c r="J16" s="218">
        <v>0</v>
      </c>
    </row>
    <row r="17" spans="2:10" ht="16.5" customHeight="1" x14ac:dyDescent="0.2">
      <c r="B17" s="89" t="s">
        <v>8</v>
      </c>
      <c r="C17" s="14">
        <f t="shared" si="1"/>
        <v>84</v>
      </c>
      <c r="D17" s="14">
        <f t="shared" si="1"/>
        <v>83</v>
      </c>
      <c r="E17" s="218">
        <v>12</v>
      </c>
      <c r="F17" s="218">
        <v>11</v>
      </c>
      <c r="G17" s="218">
        <v>72</v>
      </c>
      <c r="H17" s="218">
        <v>72</v>
      </c>
      <c r="I17" s="218">
        <v>0</v>
      </c>
      <c r="J17" s="218">
        <v>0</v>
      </c>
    </row>
    <row r="18" spans="2:10" ht="16.5" customHeight="1" x14ac:dyDescent="0.2">
      <c r="B18" s="89" t="s">
        <v>9</v>
      </c>
      <c r="C18" s="14">
        <f t="shared" si="1"/>
        <v>2</v>
      </c>
      <c r="D18" s="14">
        <f t="shared" si="1"/>
        <v>2</v>
      </c>
      <c r="E18" s="218">
        <v>0</v>
      </c>
      <c r="F18" s="218">
        <v>0</v>
      </c>
      <c r="G18" s="218">
        <v>2</v>
      </c>
      <c r="H18" s="218">
        <v>2</v>
      </c>
      <c r="I18" s="218">
        <v>0</v>
      </c>
      <c r="J18" s="218">
        <v>0</v>
      </c>
    </row>
    <row r="19" spans="2:10" ht="16.5" customHeight="1" x14ac:dyDescent="0.2">
      <c r="B19" s="89" t="s">
        <v>10</v>
      </c>
      <c r="C19" s="14">
        <f t="shared" si="1"/>
        <v>22</v>
      </c>
      <c r="D19" s="14">
        <f t="shared" si="1"/>
        <v>16</v>
      </c>
      <c r="E19" s="218">
        <v>11</v>
      </c>
      <c r="F19" s="218">
        <v>5</v>
      </c>
      <c r="G19" s="218">
        <v>11</v>
      </c>
      <c r="H19" s="218">
        <v>11</v>
      </c>
      <c r="I19" s="218">
        <v>0</v>
      </c>
      <c r="J19" s="218">
        <v>0</v>
      </c>
    </row>
    <row r="20" spans="2:10" ht="16.5" customHeight="1" x14ac:dyDescent="0.2">
      <c r="B20" s="89" t="s">
        <v>11</v>
      </c>
      <c r="C20" s="14">
        <f t="shared" si="1"/>
        <v>10</v>
      </c>
      <c r="D20" s="14">
        <f t="shared" si="1"/>
        <v>10</v>
      </c>
      <c r="E20" s="218">
        <v>1</v>
      </c>
      <c r="F20" s="218">
        <v>1</v>
      </c>
      <c r="G20" s="218">
        <v>9</v>
      </c>
      <c r="H20" s="218">
        <v>9</v>
      </c>
      <c r="I20" s="218">
        <v>0</v>
      </c>
      <c r="J20" s="218">
        <v>0</v>
      </c>
    </row>
    <row r="21" spans="2:10" ht="9" customHeight="1" x14ac:dyDescent="0.2">
      <c r="B21" s="12"/>
      <c r="C21" s="17"/>
      <c r="D21" s="17"/>
      <c r="E21" s="17">
        <v>0</v>
      </c>
      <c r="F21" s="17"/>
      <c r="G21" s="17"/>
      <c r="H21" s="17"/>
      <c r="I21" s="28"/>
      <c r="J21" s="28"/>
    </row>
    <row r="22" spans="2:10" ht="3" customHeight="1" x14ac:dyDescent="0.2">
      <c r="B22" s="107"/>
      <c r="C22" s="122"/>
      <c r="D22" s="122"/>
      <c r="E22" s="122"/>
      <c r="F22" s="122"/>
      <c r="G22" s="122"/>
      <c r="H22" s="122"/>
      <c r="I22" s="116"/>
      <c r="J22" s="116"/>
    </row>
    <row r="23" spans="2:10" ht="9" customHeight="1" x14ac:dyDescent="0.2">
      <c r="B23" s="12"/>
      <c r="C23" s="17"/>
      <c r="D23" s="17"/>
      <c r="E23" s="17"/>
      <c r="F23" s="17"/>
      <c r="G23" s="17"/>
      <c r="H23" s="17"/>
      <c r="I23" s="28"/>
      <c r="J23" s="28"/>
    </row>
    <row r="24" spans="2:10" ht="13.5" customHeight="1" x14ac:dyDescent="0.2">
      <c r="B24" s="270" t="s">
        <v>139</v>
      </c>
      <c r="C24" s="270"/>
      <c r="D24" s="270"/>
      <c r="E24" s="270"/>
      <c r="F24" s="270"/>
      <c r="G24" s="270"/>
      <c r="H24" s="270"/>
      <c r="I24" s="270"/>
      <c r="J24" s="270"/>
    </row>
    <row r="25" spans="2:10" ht="13.5" customHeight="1" x14ac:dyDescent="0.2">
      <c r="B25" s="270" t="s">
        <v>140</v>
      </c>
      <c r="C25" s="270"/>
      <c r="D25" s="270"/>
      <c r="E25" s="270"/>
      <c r="F25" s="270"/>
      <c r="G25" s="270"/>
      <c r="H25" s="270"/>
      <c r="I25" s="270"/>
      <c r="J25" s="270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0"/>
  <sheetViews>
    <sheetView showGridLines="0" zoomScaleNormal="100" workbookViewId="0">
      <selection activeCell="B5" sqref="B5:V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2" width="7.425781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2:24" s="100" customFormat="1" ht="15" customHeight="1" x14ac:dyDescent="0.2"/>
    <row r="3" spans="2:24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4" s="100" customFormat="1" ht="15" customHeight="1" x14ac:dyDescent="0.2"/>
    <row r="5" spans="2:24" ht="15" customHeight="1" x14ac:dyDescent="0.2">
      <c r="B5" s="269" t="s">
        <v>197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</row>
    <row r="6" spans="2:24" ht="15" customHeight="1" x14ac:dyDescent="0.2">
      <c r="Q6" s="15"/>
      <c r="V6" s="30" t="s">
        <v>87</v>
      </c>
      <c r="X6" s="53"/>
    </row>
    <row r="7" spans="2:24" s="16" customFormat="1" ht="31.5" customHeight="1" x14ac:dyDescent="0.2">
      <c r="B7" s="273"/>
      <c r="C7" s="274" t="s">
        <v>12</v>
      </c>
      <c r="D7" s="274"/>
      <c r="E7" s="274"/>
      <c r="F7" s="274"/>
      <c r="G7" s="274"/>
      <c r="H7" s="291" t="s">
        <v>91</v>
      </c>
      <c r="I7" s="291"/>
      <c r="J7" s="291"/>
      <c r="K7" s="291"/>
      <c r="L7" s="291"/>
      <c r="M7" s="291" t="s">
        <v>90</v>
      </c>
      <c r="N7" s="291"/>
      <c r="O7" s="291"/>
      <c r="P7" s="291"/>
      <c r="Q7" s="291"/>
      <c r="R7" s="291" t="s">
        <v>92</v>
      </c>
      <c r="S7" s="291"/>
      <c r="T7" s="291"/>
      <c r="U7" s="291"/>
      <c r="V7" s="289"/>
    </row>
    <row r="8" spans="2:24" s="16" customFormat="1" ht="21" customHeight="1" x14ac:dyDescent="0.2">
      <c r="B8" s="273"/>
      <c r="C8" s="105" t="s">
        <v>12</v>
      </c>
      <c r="D8" s="105" t="s">
        <v>35</v>
      </c>
      <c r="E8" s="105" t="s">
        <v>36</v>
      </c>
      <c r="F8" s="105" t="s">
        <v>37</v>
      </c>
      <c r="G8" s="105" t="s">
        <v>38</v>
      </c>
      <c r="H8" s="105" t="s">
        <v>12</v>
      </c>
      <c r="I8" s="105" t="s">
        <v>35</v>
      </c>
      <c r="J8" s="105" t="s">
        <v>36</v>
      </c>
      <c r="K8" s="105" t="s">
        <v>37</v>
      </c>
      <c r="L8" s="105" t="s">
        <v>38</v>
      </c>
      <c r="M8" s="105" t="s">
        <v>12</v>
      </c>
      <c r="N8" s="105" t="s">
        <v>35</v>
      </c>
      <c r="O8" s="105" t="s">
        <v>36</v>
      </c>
      <c r="P8" s="105" t="s">
        <v>37</v>
      </c>
      <c r="Q8" s="105" t="s">
        <v>38</v>
      </c>
      <c r="R8" s="105" t="s">
        <v>12</v>
      </c>
      <c r="S8" s="105" t="s">
        <v>35</v>
      </c>
      <c r="T8" s="105" t="s">
        <v>36</v>
      </c>
      <c r="U8" s="105" t="s">
        <v>37</v>
      </c>
      <c r="V8" s="106" t="s">
        <v>38</v>
      </c>
    </row>
    <row r="9" spans="2:24" s="16" customFormat="1" ht="21" customHeight="1" x14ac:dyDescent="0.2">
      <c r="B9" s="58" t="s">
        <v>141</v>
      </c>
      <c r="C9" s="32">
        <f t="shared" ref="C9:V9" si="0">SUM(C10:C20)</f>
        <v>339</v>
      </c>
      <c r="D9" s="32">
        <f t="shared" si="0"/>
        <v>62</v>
      </c>
      <c r="E9" s="32">
        <f t="shared" si="0"/>
        <v>117</v>
      </c>
      <c r="F9" s="32">
        <f t="shared" si="0"/>
        <v>151</v>
      </c>
      <c r="G9" s="32">
        <f t="shared" si="0"/>
        <v>9</v>
      </c>
      <c r="H9" s="32">
        <f t="shared" si="0"/>
        <v>139</v>
      </c>
      <c r="I9" s="32">
        <f t="shared" si="0"/>
        <v>17</v>
      </c>
      <c r="J9" s="32">
        <f t="shared" si="0"/>
        <v>26</v>
      </c>
      <c r="K9" s="32">
        <f t="shared" si="0"/>
        <v>87</v>
      </c>
      <c r="L9" s="32">
        <f t="shared" si="0"/>
        <v>9</v>
      </c>
      <c r="M9" s="32">
        <f t="shared" si="0"/>
        <v>24</v>
      </c>
      <c r="N9" s="32">
        <f t="shared" si="0"/>
        <v>2</v>
      </c>
      <c r="O9" s="32">
        <f t="shared" si="0"/>
        <v>11</v>
      </c>
      <c r="P9" s="32">
        <f t="shared" si="0"/>
        <v>11</v>
      </c>
      <c r="Q9" s="32">
        <f t="shared" si="0"/>
        <v>0</v>
      </c>
      <c r="R9" s="32">
        <f t="shared" si="0"/>
        <v>176</v>
      </c>
      <c r="S9" s="32">
        <f t="shared" si="0"/>
        <v>43</v>
      </c>
      <c r="T9" s="32">
        <f t="shared" si="0"/>
        <v>80</v>
      </c>
      <c r="U9" s="32">
        <f t="shared" si="0"/>
        <v>53</v>
      </c>
      <c r="V9" s="32">
        <f t="shared" si="0"/>
        <v>0</v>
      </c>
    </row>
    <row r="10" spans="2:24" ht="16.5" customHeight="1" x14ac:dyDescent="0.2">
      <c r="B10" s="89" t="s">
        <v>1</v>
      </c>
      <c r="C10" s="23">
        <f>H10+M10+R10</f>
        <v>36</v>
      </c>
      <c r="D10" s="23">
        <f>I10+N10+S10</f>
        <v>4</v>
      </c>
      <c r="E10" s="23">
        <f>J10+O10+T10</f>
        <v>10</v>
      </c>
      <c r="F10" s="23">
        <f>K10+P10+U10</f>
        <v>20</v>
      </c>
      <c r="G10" s="23">
        <f>L10+Q10+V10</f>
        <v>2</v>
      </c>
      <c r="H10" s="219">
        <v>32</v>
      </c>
      <c r="I10" s="219">
        <v>4</v>
      </c>
      <c r="J10" s="219">
        <v>7</v>
      </c>
      <c r="K10" s="219">
        <v>19</v>
      </c>
      <c r="L10" s="219">
        <v>2</v>
      </c>
      <c r="M10" s="220">
        <v>4</v>
      </c>
      <c r="N10" s="220">
        <v>0</v>
      </c>
      <c r="O10" s="220">
        <v>3</v>
      </c>
      <c r="P10" s="220">
        <v>1</v>
      </c>
      <c r="Q10" s="220">
        <v>0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</row>
    <row r="11" spans="2:24" ht="16.5" customHeight="1" x14ac:dyDescent="0.2">
      <c r="B11" s="89" t="s">
        <v>2</v>
      </c>
      <c r="C11" s="23">
        <f t="shared" ref="C11:G21" si="1">H11+M11+R11</f>
        <v>17</v>
      </c>
      <c r="D11" s="23">
        <f t="shared" si="1"/>
        <v>0</v>
      </c>
      <c r="E11" s="23">
        <f t="shared" si="1"/>
        <v>6</v>
      </c>
      <c r="F11" s="23">
        <f t="shared" si="1"/>
        <v>11</v>
      </c>
      <c r="G11" s="23">
        <f t="shared" si="1"/>
        <v>0</v>
      </c>
      <c r="H11" s="219">
        <v>9</v>
      </c>
      <c r="I11" s="219">
        <v>0</v>
      </c>
      <c r="J11" s="219">
        <v>3</v>
      </c>
      <c r="K11" s="219">
        <v>6</v>
      </c>
      <c r="L11" s="219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8</v>
      </c>
      <c r="S11" s="220">
        <v>0</v>
      </c>
      <c r="T11" s="220">
        <v>3</v>
      </c>
      <c r="U11" s="220">
        <v>5</v>
      </c>
      <c r="V11" s="220">
        <v>0</v>
      </c>
    </row>
    <row r="12" spans="2:24" ht="16.5" customHeight="1" x14ac:dyDescent="0.2">
      <c r="B12" s="89" t="s">
        <v>3</v>
      </c>
      <c r="C12" s="23">
        <f t="shared" si="1"/>
        <v>161</v>
      </c>
      <c r="D12" s="23">
        <f t="shared" si="1"/>
        <v>31</v>
      </c>
      <c r="E12" s="23">
        <f t="shared" si="1"/>
        <v>65</v>
      </c>
      <c r="F12" s="23">
        <f t="shared" si="1"/>
        <v>61</v>
      </c>
      <c r="G12" s="23">
        <f t="shared" si="1"/>
        <v>4</v>
      </c>
      <c r="H12" s="219">
        <v>36</v>
      </c>
      <c r="I12" s="219">
        <v>4</v>
      </c>
      <c r="J12" s="219">
        <v>6</v>
      </c>
      <c r="K12" s="219">
        <v>22</v>
      </c>
      <c r="L12" s="219">
        <v>4</v>
      </c>
      <c r="M12" s="220">
        <v>10</v>
      </c>
      <c r="N12" s="220">
        <v>1</v>
      </c>
      <c r="O12" s="220">
        <v>4</v>
      </c>
      <c r="P12" s="220">
        <v>5</v>
      </c>
      <c r="Q12" s="220">
        <v>0</v>
      </c>
      <c r="R12" s="220">
        <v>115</v>
      </c>
      <c r="S12" s="220">
        <v>26</v>
      </c>
      <c r="T12" s="220">
        <v>55</v>
      </c>
      <c r="U12" s="220">
        <v>34</v>
      </c>
      <c r="V12" s="220">
        <v>0</v>
      </c>
    </row>
    <row r="13" spans="2:24" ht="16.5" customHeight="1" x14ac:dyDescent="0.2">
      <c r="B13" s="89" t="s">
        <v>4</v>
      </c>
      <c r="C13" s="23">
        <f t="shared" si="1"/>
        <v>11</v>
      </c>
      <c r="D13" s="23">
        <f t="shared" si="1"/>
        <v>0</v>
      </c>
      <c r="E13" s="23">
        <f t="shared" si="1"/>
        <v>5</v>
      </c>
      <c r="F13" s="23">
        <f t="shared" si="1"/>
        <v>5</v>
      </c>
      <c r="G13" s="23">
        <f t="shared" si="1"/>
        <v>1</v>
      </c>
      <c r="H13" s="219">
        <v>9</v>
      </c>
      <c r="I13" s="219">
        <v>0</v>
      </c>
      <c r="J13" s="219">
        <v>3</v>
      </c>
      <c r="K13" s="219">
        <v>5</v>
      </c>
      <c r="L13" s="219">
        <v>1</v>
      </c>
      <c r="M13" s="220">
        <v>2</v>
      </c>
      <c r="N13" s="220">
        <v>0</v>
      </c>
      <c r="O13" s="220">
        <v>2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0">
        <v>0</v>
      </c>
    </row>
    <row r="14" spans="2:24" ht="16.5" customHeight="1" x14ac:dyDescent="0.2">
      <c r="B14" s="89" t="s">
        <v>5</v>
      </c>
      <c r="C14" s="23">
        <f t="shared" si="1"/>
        <v>13</v>
      </c>
      <c r="D14" s="23">
        <f t="shared" si="1"/>
        <v>3</v>
      </c>
      <c r="E14" s="23">
        <f t="shared" si="1"/>
        <v>1</v>
      </c>
      <c r="F14" s="23">
        <f t="shared" si="1"/>
        <v>8</v>
      </c>
      <c r="G14" s="23">
        <f t="shared" si="1"/>
        <v>1</v>
      </c>
      <c r="H14" s="219">
        <v>9</v>
      </c>
      <c r="I14" s="219">
        <v>2</v>
      </c>
      <c r="J14" s="219">
        <v>1</v>
      </c>
      <c r="K14" s="219">
        <v>5</v>
      </c>
      <c r="L14" s="219">
        <v>1</v>
      </c>
      <c r="M14" s="220">
        <v>4</v>
      </c>
      <c r="N14" s="220">
        <v>1</v>
      </c>
      <c r="O14" s="220">
        <v>0</v>
      </c>
      <c r="P14" s="220">
        <v>3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</row>
    <row r="15" spans="2:24" ht="16.5" customHeight="1" x14ac:dyDescent="0.2">
      <c r="B15" s="89" t="s">
        <v>6</v>
      </c>
      <c r="C15" s="23">
        <f t="shared" si="1"/>
        <v>7</v>
      </c>
      <c r="D15" s="23">
        <f t="shared" si="1"/>
        <v>2</v>
      </c>
      <c r="E15" s="23">
        <f t="shared" si="1"/>
        <v>3</v>
      </c>
      <c r="F15" s="23">
        <f t="shared" si="1"/>
        <v>2</v>
      </c>
      <c r="G15" s="23">
        <f t="shared" si="1"/>
        <v>0</v>
      </c>
      <c r="H15" s="220">
        <v>2</v>
      </c>
      <c r="I15" s="220">
        <v>0</v>
      </c>
      <c r="J15" s="220">
        <v>1</v>
      </c>
      <c r="K15" s="220">
        <v>1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5</v>
      </c>
      <c r="S15" s="220">
        <v>2</v>
      </c>
      <c r="T15" s="220">
        <v>2</v>
      </c>
      <c r="U15" s="220">
        <v>1</v>
      </c>
      <c r="V15" s="220">
        <v>0</v>
      </c>
    </row>
    <row r="16" spans="2:24" ht="16.5" customHeight="1" x14ac:dyDescent="0.2">
      <c r="B16" s="89" t="s">
        <v>7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0">
        <v>0</v>
      </c>
    </row>
    <row r="17" spans="2:22" ht="16.5" customHeight="1" x14ac:dyDescent="0.2">
      <c r="B17" s="89" t="s">
        <v>8</v>
      </c>
      <c r="C17" s="23">
        <f t="shared" si="1"/>
        <v>72</v>
      </c>
      <c r="D17" s="23">
        <f t="shared" si="1"/>
        <v>16</v>
      </c>
      <c r="E17" s="23">
        <f t="shared" si="1"/>
        <v>23</v>
      </c>
      <c r="F17" s="23">
        <f t="shared" si="1"/>
        <v>33</v>
      </c>
      <c r="G17" s="23">
        <f t="shared" si="1"/>
        <v>0</v>
      </c>
      <c r="H17" s="219">
        <v>20</v>
      </c>
      <c r="I17" s="219">
        <v>1</v>
      </c>
      <c r="J17" s="219">
        <v>1</v>
      </c>
      <c r="K17" s="219">
        <v>18</v>
      </c>
      <c r="L17" s="219">
        <v>0</v>
      </c>
      <c r="M17" s="220">
        <v>4</v>
      </c>
      <c r="N17" s="219">
        <v>0</v>
      </c>
      <c r="O17" s="219">
        <v>2</v>
      </c>
      <c r="P17" s="219">
        <v>2</v>
      </c>
      <c r="Q17" s="219">
        <v>0</v>
      </c>
      <c r="R17" s="220">
        <v>48</v>
      </c>
      <c r="S17" s="219">
        <v>15</v>
      </c>
      <c r="T17" s="219">
        <v>20</v>
      </c>
      <c r="U17" s="220">
        <v>13</v>
      </c>
      <c r="V17" s="220">
        <v>0</v>
      </c>
    </row>
    <row r="18" spans="2:22" ht="16.5" customHeight="1" x14ac:dyDescent="0.2">
      <c r="B18" s="89" t="s">
        <v>9</v>
      </c>
      <c r="C18" s="23">
        <f t="shared" si="1"/>
        <v>2</v>
      </c>
      <c r="D18" s="23">
        <f t="shared" si="1"/>
        <v>0</v>
      </c>
      <c r="E18" s="23">
        <f t="shared" si="1"/>
        <v>0</v>
      </c>
      <c r="F18" s="23">
        <f t="shared" si="1"/>
        <v>1</v>
      </c>
      <c r="G18" s="23">
        <f t="shared" si="1"/>
        <v>1</v>
      </c>
      <c r="H18" s="219">
        <v>2</v>
      </c>
      <c r="I18" s="219">
        <v>0</v>
      </c>
      <c r="J18" s="219">
        <v>0</v>
      </c>
      <c r="K18" s="219">
        <v>1</v>
      </c>
      <c r="L18" s="219">
        <v>1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19">
        <v>0</v>
      </c>
    </row>
    <row r="19" spans="2:22" ht="16.5" customHeight="1" x14ac:dyDescent="0.2">
      <c r="B19" s="89" t="s">
        <v>10</v>
      </c>
      <c r="C19" s="23">
        <f t="shared" si="1"/>
        <v>11</v>
      </c>
      <c r="D19" s="23">
        <f t="shared" si="1"/>
        <v>5</v>
      </c>
      <c r="E19" s="23">
        <f t="shared" si="1"/>
        <v>2</v>
      </c>
      <c r="F19" s="23">
        <f t="shared" si="1"/>
        <v>4</v>
      </c>
      <c r="G19" s="23">
        <f t="shared" si="1"/>
        <v>0</v>
      </c>
      <c r="H19" s="219">
        <v>11</v>
      </c>
      <c r="I19" s="219">
        <v>5</v>
      </c>
      <c r="J19" s="219">
        <v>2</v>
      </c>
      <c r="K19" s="219">
        <v>4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19">
        <v>0</v>
      </c>
    </row>
    <row r="20" spans="2:22" ht="16.5" customHeight="1" x14ac:dyDescent="0.2">
      <c r="B20" s="89" t="s">
        <v>11</v>
      </c>
      <c r="C20" s="23">
        <f t="shared" si="1"/>
        <v>9</v>
      </c>
      <c r="D20" s="23">
        <f t="shared" si="1"/>
        <v>1</v>
      </c>
      <c r="E20" s="23">
        <f t="shared" si="1"/>
        <v>2</v>
      </c>
      <c r="F20" s="23">
        <f t="shared" si="1"/>
        <v>6</v>
      </c>
      <c r="G20" s="23">
        <f t="shared" si="1"/>
        <v>0</v>
      </c>
      <c r="H20" s="219">
        <v>9</v>
      </c>
      <c r="I20" s="219">
        <v>1</v>
      </c>
      <c r="J20" s="219">
        <v>2</v>
      </c>
      <c r="K20" s="219">
        <v>6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19">
        <v>0</v>
      </c>
    </row>
    <row r="21" spans="2:22" ht="9" customHeight="1" x14ac:dyDescent="0.2">
      <c r="B21" s="12"/>
      <c r="C21" s="17">
        <f t="shared" si="1"/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17">
        <v>0</v>
      </c>
      <c r="N21" s="28">
        <v>0</v>
      </c>
      <c r="O21" s="28">
        <v>0</v>
      </c>
      <c r="P21" s="28">
        <v>0</v>
      </c>
      <c r="Q21" s="28">
        <v>0</v>
      </c>
      <c r="R21" s="17">
        <v>0</v>
      </c>
      <c r="S21" s="28">
        <v>0</v>
      </c>
      <c r="T21" s="28">
        <v>0</v>
      </c>
      <c r="U21" s="17">
        <v>0</v>
      </c>
      <c r="V21" s="17">
        <v>0</v>
      </c>
    </row>
    <row r="22" spans="2:22" ht="3" customHeight="1" x14ac:dyDescent="0.2">
      <c r="B22" s="107"/>
      <c r="C22" s="122"/>
      <c r="D22" s="116"/>
      <c r="E22" s="116"/>
      <c r="F22" s="116"/>
      <c r="G22" s="116"/>
      <c r="H22" s="116"/>
      <c r="I22" s="116"/>
      <c r="J22" s="116"/>
      <c r="K22" s="116"/>
      <c r="L22" s="116"/>
      <c r="M22" s="122"/>
      <c r="N22" s="116"/>
      <c r="O22" s="116"/>
      <c r="P22" s="116"/>
      <c r="Q22" s="116"/>
      <c r="R22" s="122"/>
      <c r="S22" s="116"/>
      <c r="T22" s="116"/>
      <c r="U22" s="122"/>
      <c r="V22" s="122"/>
    </row>
    <row r="23" spans="2:22" ht="9" customHeight="1" x14ac:dyDescent="0.2">
      <c r="B23" s="12"/>
      <c r="C23" s="17"/>
      <c r="D23" s="28"/>
      <c r="E23" s="17"/>
      <c r="F23" s="17"/>
      <c r="G23" s="17"/>
      <c r="H23" s="17"/>
      <c r="I23" s="17"/>
      <c r="J23" s="17"/>
      <c r="K23" s="17"/>
      <c r="L23" s="17"/>
      <c r="M23" s="17"/>
      <c r="N23" s="28"/>
      <c r="O23" s="28"/>
      <c r="P23" s="28"/>
      <c r="Q23" s="28"/>
      <c r="R23" s="17"/>
      <c r="S23" s="28"/>
      <c r="T23" s="28"/>
      <c r="U23" s="17"/>
      <c r="V23" s="17"/>
    </row>
    <row r="24" spans="2:22" ht="13.5" customHeight="1" x14ac:dyDescent="0.2">
      <c r="B24" s="292" t="s">
        <v>147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</row>
    <row r="25" spans="2:22" ht="13.5" customHeight="1" x14ac:dyDescent="0.2">
      <c r="B25" s="292" t="s">
        <v>150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</row>
    <row r="26" spans="2:22" ht="13.5" customHeight="1" x14ac:dyDescent="0.2">
      <c r="B26" s="292" t="s">
        <v>155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</row>
    <row r="27" spans="2:22" ht="13.5" customHeight="1" x14ac:dyDescent="0.2">
      <c r="B27" s="292" t="s">
        <v>148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</row>
    <row r="28" spans="2:22" ht="13.5" customHeight="1" x14ac:dyDescent="0.2"/>
    <row r="29" spans="2:22" ht="13.5" customHeight="1" x14ac:dyDescent="0.2"/>
    <row r="30" spans="2:22" ht="13.5" customHeight="1" x14ac:dyDescent="0.2">
      <c r="B30" s="88" t="s">
        <v>86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198</v>
      </c>
      <c r="C5" s="269"/>
      <c r="D5" s="269"/>
      <c r="E5" s="269"/>
      <c r="F5" s="269"/>
      <c r="G5" s="269"/>
    </row>
    <row r="6" spans="2:22" ht="15" customHeight="1" x14ac:dyDescent="0.2">
      <c r="G6" s="30" t="s">
        <v>93</v>
      </c>
      <c r="I6" s="88" t="s">
        <v>86</v>
      </c>
    </row>
    <row r="7" spans="2:22" ht="21" customHeight="1" x14ac:dyDescent="0.2">
      <c r="B7" s="290"/>
      <c r="C7" s="274" t="s">
        <v>39</v>
      </c>
      <c r="D7" s="274"/>
      <c r="E7" s="274"/>
      <c r="F7" s="274"/>
      <c r="G7" s="275"/>
    </row>
    <row r="8" spans="2:22" s="16" customFormat="1" ht="21" customHeight="1" x14ac:dyDescent="0.2">
      <c r="B8" s="290"/>
      <c r="C8" s="105" t="s">
        <v>12</v>
      </c>
      <c r="D8" s="105" t="s">
        <v>33</v>
      </c>
      <c r="E8" s="119" t="s">
        <v>40</v>
      </c>
      <c r="F8" s="105" t="s">
        <v>41</v>
      </c>
      <c r="G8" s="117" t="s">
        <v>34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4"/>
      <c r="G9" s="275"/>
    </row>
    <row r="10" spans="2:22" s="16" customFormat="1" ht="21" customHeight="1" x14ac:dyDescent="0.2">
      <c r="B10" s="58" t="s">
        <v>141</v>
      </c>
      <c r="C10" s="223">
        <v>16</v>
      </c>
      <c r="D10" s="223">
        <v>16</v>
      </c>
      <c r="E10" s="223">
        <v>15</v>
      </c>
      <c r="F10" s="223">
        <v>1</v>
      </c>
      <c r="G10" s="225" t="s">
        <v>237</v>
      </c>
    </row>
    <row r="11" spans="2:22" ht="16.5" customHeight="1" x14ac:dyDescent="0.2">
      <c r="B11" s="89" t="s">
        <v>1</v>
      </c>
      <c r="C11" s="221">
        <v>17</v>
      </c>
      <c r="D11" s="221">
        <v>17</v>
      </c>
      <c r="E11" s="222">
        <v>15</v>
      </c>
      <c r="F11" s="224" t="s">
        <v>237</v>
      </c>
      <c r="G11" s="224" t="s">
        <v>237</v>
      </c>
    </row>
    <row r="12" spans="2:22" ht="16.5" customHeight="1" x14ac:dyDescent="0.2">
      <c r="B12" s="89" t="s">
        <v>2</v>
      </c>
      <c r="C12" s="221">
        <v>29</v>
      </c>
      <c r="D12" s="221">
        <v>30</v>
      </c>
      <c r="E12" s="224">
        <v>24</v>
      </c>
      <c r="F12" s="224" t="s">
        <v>237</v>
      </c>
      <c r="G12" s="224" t="s">
        <v>237</v>
      </c>
    </row>
    <row r="13" spans="2:22" ht="16.5" customHeight="1" x14ac:dyDescent="0.2">
      <c r="B13" s="89" t="s">
        <v>3</v>
      </c>
      <c r="C13" s="221">
        <v>17</v>
      </c>
      <c r="D13" s="221">
        <v>15</v>
      </c>
      <c r="E13" s="221">
        <v>19</v>
      </c>
      <c r="F13" s="224" t="s">
        <v>237</v>
      </c>
      <c r="G13" s="224" t="s">
        <v>237</v>
      </c>
    </row>
    <row r="14" spans="2:22" ht="16.5" customHeight="1" x14ac:dyDescent="0.2">
      <c r="B14" s="89" t="s">
        <v>4</v>
      </c>
      <c r="C14" s="221">
        <v>16</v>
      </c>
      <c r="D14" s="222">
        <v>27</v>
      </c>
      <c r="E14" s="221">
        <v>8</v>
      </c>
      <c r="F14" s="224" t="s">
        <v>237</v>
      </c>
      <c r="G14" s="224" t="s">
        <v>237</v>
      </c>
    </row>
    <row r="15" spans="2:22" ht="16.5" customHeight="1" x14ac:dyDescent="0.2">
      <c r="B15" s="89" t="s">
        <v>5</v>
      </c>
      <c r="C15" s="221">
        <v>20</v>
      </c>
      <c r="D15" s="221">
        <v>23</v>
      </c>
      <c r="E15" s="221">
        <v>13</v>
      </c>
      <c r="F15" s="221" t="s">
        <v>237</v>
      </c>
      <c r="G15" s="224" t="s">
        <v>237</v>
      </c>
    </row>
    <row r="16" spans="2:22" ht="16.5" customHeight="1" x14ac:dyDescent="0.2">
      <c r="B16" s="89" t="s">
        <v>6</v>
      </c>
      <c r="C16" s="224">
        <v>15</v>
      </c>
      <c r="D16" s="224">
        <v>15</v>
      </c>
      <c r="E16" s="224" t="s">
        <v>237</v>
      </c>
      <c r="F16" s="224" t="s">
        <v>237</v>
      </c>
      <c r="G16" s="224" t="s">
        <v>237</v>
      </c>
    </row>
    <row r="17" spans="2:17" ht="16.5" customHeight="1" x14ac:dyDescent="0.2">
      <c r="B17" s="89" t="s">
        <v>7</v>
      </c>
      <c r="C17" s="224">
        <v>12</v>
      </c>
      <c r="D17" s="224">
        <v>12</v>
      </c>
      <c r="E17" s="224" t="s">
        <v>237</v>
      </c>
      <c r="F17" s="224" t="s">
        <v>237</v>
      </c>
      <c r="G17" s="224" t="s">
        <v>237</v>
      </c>
    </row>
    <row r="18" spans="2:17" ht="16.5" customHeight="1" x14ac:dyDescent="0.2">
      <c r="B18" s="89" t="s">
        <v>8</v>
      </c>
      <c r="C18" s="221">
        <v>18</v>
      </c>
      <c r="D18" s="221">
        <v>18</v>
      </c>
      <c r="E18" s="221">
        <v>20</v>
      </c>
      <c r="F18" s="224" t="s">
        <v>237</v>
      </c>
      <c r="G18" s="224" t="s">
        <v>237</v>
      </c>
    </row>
    <row r="19" spans="2:17" ht="16.5" customHeight="1" x14ac:dyDescent="0.2">
      <c r="B19" s="89" t="s">
        <v>9</v>
      </c>
      <c r="C19" s="224">
        <v>12</v>
      </c>
      <c r="D19" s="224">
        <v>12</v>
      </c>
      <c r="E19" s="224" t="s">
        <v>237</v>
      </c>
      <c r="F19" s="224" t="s">
        <v>237</v>
      </c>
      <c r="G19" s="224" t="s">
        <v>237</v>
      </c>
    </row>
    <row r="20" spans="2:17" ht="16.5" customHeight="1" x14ac:dyDescent="0.2">
      <c r="B20" s="89" t="s">
        <v>10</v>
      </c>
      <c r="C20" s="221">
        <v>5</v>
      </c>
      <c r="D20" s="221">
        <v>5</v>
      </c>
      <c r="E20" s="224">
        <v>5</v>
      </c>
      <c r="F20" s="224">
        <v>1</v>
      </c>
      <c r="G20" s="224" t="s">
        <v>237</v>
      </c>
    </row>
    <row r="21" spans="2:17" ht="16.5" customHeight="1" x14ac:dyDescent="0.2">
      <c r="B21" s="89" t="s">
        <v>11</v>
      </c>
      <c r="C21" s="224">
        <v>15</v>
      </c>
      <c r="D21" s="224">
        <v>15</v>
      </c>
      <c r="E21" s="224" t="s">
        <v>237</v>
      </c>
      <c r="F21" s="224" t="s">
        <v>237</v>
      </c>
      <c r="G21" s="224" t="s">
        <v>237</v>
      </c>
    </row>
    <row r="22" spans="2:17" ht="9" customHeight="1" x14ac:dyDescent="0.2">
      <c r="B22" s="93"/>
      <c r="C22" s="93"/>
      <c r="D22" s="93"/>
      <c r="E22" s="93"/>
      <c r="F22" s="93"/>
      <c r="G22" s="93"/>
    </row>
    <row r="23" spans="2:17" ht="3" customHeight="1" x14ac:dyDescent="0.2">
      <c r="B23" s="123"/>
      <c r="C23" s="123"/>
      <c r="D23" s="123"/>
      <c r="E23" s="123"/>
      <c r="F23" s="123"/>
      <c r="G23" s="123"/>
    </row>
    <row r="24" spans="2:17" ht="9" customHeight="1" x14ac:dyDescent="0.2"/>
    <row r="25" spans="2:17" ht="13.5" customHeight="1" x14ac:dyDescent="0.2">
      <c r="B25" s="292" t="s">
        <v>139</v>
      </c>
      <c r="C25" s="292"/>
      <c r="D25" s="292"/>
      <c r="E25" s="292"/>
      <c r="F25" s="292"/>
      <c r="G25" s="292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2:17" ht="13.5" customHeight="1" x14ac:dyDescent="0.2">
      <c r="B26" s="292" t="s">
        <v>156</v>
      </c>
      <c r="C26" s="292"/>
      <c r="D26" s="292"/>
      <c r="E26" s="292"/>
      <c r="F26" s="292"/>
      <c r="G26" s="292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129</v>
      </c>
      <c r="C3" s="271"/>
      <c r="D3" s="271"/>
      <c r="E3" s="271"/>
      <c r="F3" s="27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199</v>
      </c>
      <c r="C5" s="269"/>
      <c r="D5" s="269"/>
      <c r="E5" s="269"/>
      <c r="F5" s="269"/>
    </row>
    <row r="6" spans="2:22" ht="15" customHeight="1" x14ac:dyDescent="0.2">
      <c r="F6" s="30" t="s">
        <v>93</v>
      </c>
      <c r="H6" s="88" t="s">
        <v>86</v>
      </c>
    </row>
    <row r="7" spans="2:22" ht="21" customHeight="1" x14ac:dyDescent="0.2">
      <c r="B7" s="290"/>
      <c r="C7" s="274" t="s">
        <v>39</v>
      </c>
      <c r="D7" s="274"/>
      <c r="E7" s="274"/>
      <c r="F7" s="275"/>
    </row>
    <row r="8" spans="2:22" s="16" customFormat="1" ht="39.75" customHeight="1" x14ac:dyDescent="0.2">
      <c r="B8" s="290"/>
      <c r="C8" s="119" t="s">
        <v>91</v>
      </c>
      <c r="D8" s="119" t="s">
        <v>90</v>
      </c>
      <c r="E8" s="119" t="s">
        <v>92</v>
      </c>
      <c r="F8" s="117" t="s">
        <v>42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5"/>
    </row>
    <row r="10" spans="2:22" s="16" customFormat="1" ht="21" customHeight="1" x14ac:dyDescent="0.2">
      <c r="B10" s="58" t="s">
        <v>141</v>
      </c>
      <c r="C10" s="227">
        <v>17</v>
      </c>
      <c r="D10" s="227">
        <v>18</v>
      </c>
      <c r="E10" s="227">
        <v>22</v>
      </c>
      <c r="F10" s="227">
        <v>9</v>
      </c>
    </row>
    <row r="11" spans="2:22" ht="16.5" customHeight="1" x14ac:dyDescent="0.2">
      <c r="B11" s="89" t="s">
        <v>1</v>
      </c>
      <c r="C11" s="226">
        <v>16</v>
      </c>
      <c r="D11" s="226">
        <v>27</v>
      </c>
      <c r="E11" s="226" t="s">
        <v>237</v>
      </c>
      <c r="F11" s="226" t="s">
        <v>237</v>
      </c>
    </row>
    <row r="12" spans="2:22" ht="16.5" customHeight="1" x14ac:dyDescent="0.2">
      <c r="B12" s="89" t="s">
        <v>2</v>
      </c>
      <c r="C12" s="226">
        <v>33</v>
      </c>
      <c r="D12" s="226" t="s">
        <v>237</v>
      </c>
      <c r="E12" s="226">
        <v>21</v>
      </c>
      <c r="F12" s="226">
        <v>12</v>
      </c>
    </row>
    <row r="13" spans="2:22" ht="16.5" customHeight="1" x14ac:dyDescent="0.2">
      <c r="B13" s="89" t="s">
        <v>3</v>
      </c>
      <c r="C13" s="226">
        <v>16</v>
      </c>
      <c r="D13" s="226">
        <v>20</v>
      </c>
      <c r="E13" s="226">
        <v>23</v>
      </c>
      <c r="F13" s="226">
        <v>11</v>
      </c>
    </row>
    <row r="14" spans="2:22" ht="16.5" customHeight="1" x14ac:dyDescent="0.2">
      <c r="B14" s="89" t="s">
        <v>4</v>
      </c>
      <c r="C14" s="226">
        <v>24</v>
      </c>
      <c r="D14" s="226" t="s">
        <v>237</v>
      </c>
      <c r="E14" s="226" t="s">
        <v>237</v>
      </c>
      <c r="F14" s="226">
        <v>9</v>
      </c>
      <c r="G14" s="12"/>
    </row>
    <row r="15" spans="2:22" ht="16.5" customHeight="1" x14ac:dyDescent="0.2">
      <c r="B15" s="89" t="s">
        <v>5</v>
      </c>
      <c r="C15" s="226">
        <v>24</v>
      </c>
      <c r="D15" s="226">
        <v>9</v>
      </c>
      <c r="E15" s="226" t="s">
        <v>237</v>
      </c>
      <c r="F15" s="226">
        <v>4</v>
      </c>
      <c r="G15" s="12"/>
    </row>
    <row r="16" spans="2:22" ht="16.5" customHeight="1" x14ac:dyDescent="0.2">
      <c r="B16" s="89" t="s">
        <v>6</v>
      </c>
      <c r="C16" s="226">
        <v>16</v>
      </c>
      <c r="D16" s="226" t="s">
        <v>237</v>
      </c>
      <c r="E16" s="226">
        <v>13</v>
      </c>
      <c r="F16" s="226" t="s">
        <v>237</v>
      </c>
      <c r="G16" s="12"/>
    </row>
    <row r="17" spans="2:8" ht="16.5" customHeight="1" x14ac:dyDescent="0.2">
      <c r="B17" s="89" t="s">
        <v>7</v>
      </c>
      <c r="C17" s="226" t="s">
        <v>237</v>
      </c>
      <c r="D17" s="226" t="s">
        <v>237</v>
      </c>
      <c r="E17" s="226" t="s">
        <v>237</v>
      </c>
      <c r="F17" s="226">
        <v>12</v>
      </c>
      <c r="G17" s="12"/>
    </row>
    <row r="18" spans="2:8" ht="16.5" customHeight="1" x14ac:dyDescent="0.2">
      <c r="B18" s="89" t="s">
        <v>8</v>
      </c>
      <c r="C18" s="226">
        <v>22</v>
      </c>
      <c r="D18" s="226">
        <v>6</v>
      </c>
      <c r="E18" s="226">
        <v>22</v>
      </c>
      <c r="F18" s="226">
        <v>10</v>
      </c>
      <c r="G18" s="12"/>
    </row>
    <row r="19" spans="2:8" ht="16.5" customHeight="1" x14ac:dyDescent="0.2">
      <c r="B19" s="89" t="s">
        <v>9</v>
      </c>
      <c r="C19" s="226">
        <v>12</v>
      </c>
      <c r="D19" s="226" t="s">
        <v>237</v>
      </c>
      <c r="E19" s="226" t="s">
        <v>237</v>
      </c>
      <c r="F19" s="226">
        <v>13</v>
      </c>
      <c r="G19" s="12"/>
    </row>
    <row r="20" spans="2:8" ht="16.5" customHeight="1" x14ac:dyDescent="0.2">
      <c r="B20" s="89" t="s">
        <v>10</v>
      </c>
      <c r="C20" s="226">
        <v>3</v>
      </c>
      <c r="D20" s="226" t="s">
        <v>237</v>
      </c>
      <c r="E20" s="226" t="s">
        <v>237</v>
      </c>
      <c r="F20" s="226">
        <v>8</v>
      </c>
      <c r="G20" s="12"/>
    </row>
    <row r="21" spans="2:8" ht="16.5" customHeight="1" x14ac:dyDescent="0.2">
      <c r="B21" s="89" t="s">
        <v>11</v>
      </c>
      <c r="C21" s="226">
        <v>15</v>
      </c>
      <c r="D21" s="226" t="s">
        <v>237</v>
      </c>
      <c r="E21" s="226" t="s">
        <v>237</v>
      </c>
      <c r="F21" s="226" t="s">
        <v>237</v>
      </c>
    </row>
    <row r="22" spans="2:8" ht="9" customHeight="1" x14ac:dyDescent="0.2">
      <c r="B22" s="93"/>
      <c r="C22" s="131"/>
      <c r="D22" s="131"/>
      <c r="E22" s="131"/>
      <c r="F22" s="131"/>
    </row>
    <row r="23" spans="2:8" ht="3" customHeight="1" x14ac:dyDescent="0.2">
      <c r="B23" s="123"/>
      <c r="C23" s="123"/>
      <c r="D23" s="123"/>
      <c r="E23" s="123"/>
      <c r="F23" s="123"/>
    </row>
    <row r="24" spans="2:8" ht="9" customHeight="1" x14ac:dyDescent="0.2"/>
    <row r="25" spans="2:8" ht="13.5" customHeight="1" x14ac:dyDescent="0.2">
      <c r="B25" s="292" t="s">
        <v>147</v>
      </c>
      <c r="C25" s="292"/>
      <c r="D25" s="292"/>
      <c r="E25" s="292"/>
      <c r="F25" s="292"/>
      <c r="G25" s="64"/>
      <c r="H25" s="34"/>
    </row>
    <row r="26" spans="2:8" ht="13.5" customHeight="1" x14ac:dyDescent="0.2">
      <c r="B26" s="292" t="s">
        <v>156</v>
      </c>
      <c r="C26" s="292"/>
      <c r="D26" s="292"/>
      <c r="E26" s="292"/>
      <c r="F26" s="292"/>
      <c r="G26" s="64"/>
    </row>
    <row r="27" spans="2:8" x14ac:dyDescent="0.2">
      <c r="C27" s="35"/>
      <c r="D27" s="35"/>
      <c r="E27" s="35"/>
      <c r="F27" s="35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25.5" customHeight="1" x14ac:dyDescent="0.2">
      <c r="B5" s="269" t="s">
        <v>200</v>
      </c>
      <c r="C5" s="269"/>
      <c r="D5" s="269"/>
      <c r="E5" s="269"/>
      <c r="F5" s="269"/>
      <c r="G5" s="269"/>
      <c r="H5" s="269"/>
    </row>
    <row r="6" spans="2:22" ht="15" customHeight="1" x14ac:dyDescent="0.2">
      <c r="H6" s="30" t="s">
        <v>93</v>
      </c>
      <c r="J6" s="88" t="s">
        <v>86</v>
      </c>
    </row>
    <row r="7" spans="2:22" ht="21" customHeight="1" x14ac:dyDescent="0.2">
      <c r="B7" s="290"/>
      <c r="C7" s="274" t="s">
        <v>39</v>
      </c>
      <c r="D7" s="274"/>
      <c r="E7" s="274"/>
      <c r="F7" s="274"/>
      <c r="G7" s="274"/>
      <c r="H7" s="275"/>
    </row>
    <row r="8" spans="2:22" s="16" customFormat="1" ht="21" customHeight="1" x14ac:dyDescent="0.2">
      <c r="B8" s="290"/>
      <c r="C8" s="105" t="s">
        <v>95</v>
      </c>
      <c r="D8" s="105" t="s">
        <v>96</v>
      </c>
      <c r="E8" s="105" t="s">
        <v>43</v>
      </c>
      <c r="F8" s="105" t="s">
        <v>44</v>
      </c>
      <c r="G8" s="105" t="s">
        <v>45</v>
      </c>
      <c r="H8" s="106" t="s">
        <v>46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4"/>
      <c r="G9" s="274"/>
      <c r="H9" s="275"/>
    </row>
    <row r="10" spans="2:22" s="16" customFormat="1" ht="21" customHeight="1" x14ac:dyDescent="0.2">
      <c r="B10" s="58" t="s">
        <v>141</v>
      </c>
      <c r="C10" s="228">
        <v>17</v>
      </c>
      <c r="D10" s="228">
        <v>18</v>
      </c>
      <c r="E10" s="231">
        <v>21</v>
      </c>
      <c r="F10" s="231" t="s">
        <v>237</v>
      </c>
      <c r="G10" s="231">
        <v>24</v>
      </c>
      <c r="H10" s="231">
        <v>25</v>
      </c>
      <c r="I10" s="26"/>
      <c r="J10" s="26"/>
    </row>
    <row r="11" spans="2:22" ht="16.5" customHeight="1" x14ac:dyDescent="0.2">
      <c r="B11" s="89" t="s">
        <v>1</v>
      </c>
      <c r="C11" s="232">
        <v>16</v>
      </c>
      <c r="D11" s="229">
        <v>27</v>
      </c>
      <c r="E11" s="229" t="s">
        <v>237</v>
      </c>
      <c r="F11" s="229" t="s">
        <v>237</v>
      </c>
      <c r="G11" s="229" t="s">
        <v>237</v>
      </c>
      <c r="H11" s="229" t="s">
        <v>237</v>
      </c>
      <c r="I11" s="12"/>
      <c r="J11" s="12"/>
    </row>
    <row r="12" spans="2:22" ht="16.5" customHeight="1" x14ac:dyDescent="0.2">
      <c r="B12" s="89" t="s">
        <v>2</v>
      </c>
      <c r="C12" s="229">
        <v>35</v>
      </c>
      <c r="D12" s="229" t="s">
        <v>237</v>
      </c>
      <c r="E12" s="229">
        <v>21</v>
      </c>
      <c r="F12" s="229" t="s">
        <v>237</v>
      </c>
      <c r="G12" s="229" t="s">
        <v>237</v>
      </c>
      <c r="H12" s="229" t="s">
        <v>237</v>
      </c>
      <c r="I12" s="12"/>
      <c r="J12" s="12"/>
    </row>
    <row r="13" spans="2:22" ht="16.5" customHeight="1" x14ac:dyDescent="0.2">
      <c r="B13" s="89" t="s">
        <v>3</v>
      </c>
      <c r="C13" s="229">
        <v>13</v>
      </c>
      <c r="D13" s="229">
        <v>17</v>
      </c>
      <c r="E13" s="229">
        <v>22</v>
      </c>
      <c r="F13" s="229" t="s">
        <v>237</v>
      </c>
      <c r="G13" s="229">
        <v>24</v>
      </c>
      <c r="H13" s="229">
        <v>23</v>
      </c>
      <c r="I13" s="12"/>
      <c r="J13" s="12"/>
    </row>
    <row r="14" spans="2:22" ht="16.5" customHeight="1" x14ac:dyDescent="0.2">
      <c r="B14" s="89" t="s">
        <v>4</v>
      </c>
      <c r="C14" s="229">
        <v>34</v>
      </c>
      <c r="D14" s="229" t="s">
        <v>237</v>
      </c>
      <c r="E14" s="229" t="s">
        <v>237</v>
      </c>
      <c r="F14" s="229" t="s">
        <v>237</v>
      </c>
      <c r="G14" s="229" t="s">
        <v>237</v>
      </c>
      <c r="H14" s="229" t="s">
        <v>237</v>
      </c>
      <c r="I14" s="12"/>
      <c r="J14" s="12"/>
    </row>
    <row r="15" spans="2:22" ht="16.5" customHeight="1" x14ac:dyDescent="0.2">
      <c r="B15" s="89" t="s">
        <v>5</v>
      </c>
      <c r="C15" s="230">
        <v>29</v>
      </c>
      <c r="D15" s="229">
        <v>9</v>
      </c>
      <c r="E15" s="229" t="s">
        <v>237</v>
      </c>
      <c r="F15" s="229" t="s">
        <v>237</v>
      </c>
      <c r="G15" s="229" t="s">
        <v>237</v>
      </c>
      <c r="H15" s="229" t="s">
        <v>237</v>
      </c>
      <c r="I15" s="12"/>
      <c r="J15" s="12"/>
    </row>
    <row r="16" spans="2:22" ht="16.5" customHeight="1" x14ac:dyDescent="0.2">
      <c r="B16" s="89" t="s">
        <v>6</v>
      </c>
      <c r="C16" s="229">
        <v>16</v>
      </c>
      <c r="D16" s="229" t="s">
        <v>237</v>
      </c>
      <c r="E16" s="229">
        <v>13</v>
      </c>
      <c r="F16" s="229" t="s">
        <v>237</v>
      </c>
      <c r="G16" s="229" t="s">
        <v>237</v>
      </c>
      <c r="H16" s="229" t="s">
        <v>237</v>
      </c>
      <c r="I16" s="12"/>
      <c r="J16" s="12"/>
    </row>
    <row r="17" spans="2:10" ht="16.5" customHeight="1" x14ac:dyDescent="0.2">
      <c r="B17" s="89" t="s">
        <v>7</v>
      </c>
      <c r="C17" s="229" t="s">
        <v>237</v>
      </c>
      <c r="D17" s="229" t="s">
        <v>237</v>
      </c>
      <c r="E17" s="229" t="s">
        <v>237</v>
      </c>
      <c r="F17" s="229" t="s">
        <v>237</v>
      </c>
      <c r="G17" s="229" t="s">
        <v>237</v>
      </c>
      <c r="H17" s="229" t="s">
        <v>237</v>
      </c>
      <c r="I17" s="12"/>
      <c r="J17" s="12"/>
    </row>
    <row r="18" spans="2:10" ht="16.5" customHeight="1" x14ac:dyDescent="0.2">
      <c r="B18" s="89" t="s">
        <v>8</v>
      </c>
      <c r="C18" s="229">
        <v>18</v>
      </c>
      <c r="D18" s="230">
        <v>8</v>
      </c>
      <c r="E18" s="229">
        <v>20</v>
      </c>
      <c r="F18" s="229" t="s">
        <v>237</v>
      </c>
      <c r="G18" s="229" t="s">
        <v>237</v>
      </c>
      <c r="H18" s="229">
        <v>26</v>
      </c>
      <c r="I18" s="12"/>
      <c r="J18" s="12"/>
    </row>
    <row r="19" spans="2:10" ht="16.5" customHeight="1" x14ac:dyDescent="0.2">
      <c r="B19" s="89" t="s">
        <v>9</v>
      </c>
      <c r="C19" s="229">
        <v>12</v>
      </c>
      <c r="D19" s="229" t="s">
        <v>237</v>
      </c>
      <c r="E19" s="229" t="s">
        <v>237</v>
      </c>
      <c r="F19" s="229" t="s">
        <v>237</v>
      </c>
      <c r="G19" s="229" t="s">
        <v>237</v>
      </c>
      <c r="H19" s="229" t="s">
        <v>237</v>
      </c>
      <c r="I19" s="12"/>
      <c r="J19" s="12"/>
    </row>
    <row r="20" spans="2:10" ht="16.5" customHeight="1" x14ac:dyDescent="0.2">
      <c r="B20" s="89" t="s">
        <v>10</v>
      </c>
      <c r="C20" s="229">
        <v>2</v>
      </c>
      <c r="D20" s="229" t="s">
        <v>237</v>
      </c>
      <c r="E20" s="229" t="s">
        <v>237</v>
      </c>
      <c r="F20" s="229" t="s">
        <v>237</v>
      </c>
      <c r="G20" s="229" t="s">
        <v>237</v>
      </c>
      <c r="H20" s="229" t="s">
        <v>237</v>
      </c>
      <c r="I20" s="12"/>
      <c r="J20" s="12"/>
    </row>
    <row r="21" spans="2:10" ht="16.5" customHeight="1" x14ac:dyDescent="0.2">
      <c r="B21" s="89" t="s">
        <v>11</v>
      </c>
      <c r="C21" s="229">
        <v>15</v>
      </c>
      <c r="D21" s="229" t="s">
        <v>237</v>
      </c>
      <c r="E21" s="229" t="s">
        <v>237</v>
      </c>
      <c r="F21" s="229" t="s">
        <v>237</v>
      </c>
      <c r="G21" s="229" t="s">
        <v>237</v>
      </c>
      <c r="H21" s="229" t="s">
        <v>237</v>
      </c>
      <c r="I21" s="12"/>
      <c r="J21" s="12"/>
    </row>
    <row r="22" spans="2:10" ht="9" customHeight="1" x14ac:dyDescent="0.2">
      <c r="B22" s="93"/>
      <c r="C22" s="93"/>
      <c r="D22" s="93"/>
      <c r="E22" s="93"/>
      <c r="F22" s="94"/>
      <c r="G22" s="26"/>
      <c r="H22" s="26"/>
      <c r="I22" s="12"/>
      <c r="J22" s="12"/>
    </row>
    <row r="23" spans="2:10" ht="3" customHeight="1" x14ac:dyDescent="0.2">
      <c r="B23" s="123"/>
      <c r="C23" s="123"/>
      <c r="D23" s="123"/>
      <c r="E23" s="123"/>
      <c r="F23" s="124"/>
      <c r="G23" s="125"/>
      <c r="H23" s="125"/>
      <c r="I23" s="12"/>
      <c r="J23" s="12"/>
    </row>
    <row r="24" spans="2:10" ht="9" customHeight="1" x14ac:dyDescent="0.2"/>
    <row r="25" spans="2:10" ht="13.5" customHeight="1" x14ac:dyDescent="0.2">
      <c r="B25" s="292" t="s">
        <v>139</v>
      </c>
      <c r="C25" s="292"/>
      <c r="D25" s="292"/>
      <c r="E25" s="292"/>
      <c r="F25" s="292"/>
      <c r="G25" s="292"/>
      <c r="H25" s="292"/>
    </row>
    <row r="26" spans="2:10" ht="13.5" customHeight="1" x14ac:dyDescent="0.2">
      <c r="B26" s="292" t="s">
        <v>157</v>
      </c>
      <c r="C26" s="292"/>
      <c r="D26" s="292"/>
      <c r="E26" s="292"/>
      <c r="F26" s="292"/>
      <c r="G26" s="292"/>
      <c r="H26" s="65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6"/>
  <sheetViews>
    <sheetView showGridLines="0" zoomScaleNormal="100" workbookViewId="0">
      <selection activeCell="B5" sqref="B5:V5"/>
    </sheetView>
  </sheetViews>
  <sheetFormatPr defaultRowHeight="12.75" x14ac:dyDescent="0.2"/>
  <cols>
    <col min="1" max="1" width="6.7109375" style="1" customWidth="1"/>
    <col min="2" max="2" width="20.7109375" style="1" customWidth="1"/>
    <col min="3" max="22" width="9.7109375" style="1" customWidth="1"/>
    <col min="23" max="23" width="6.7109375" style="1" customWidth="1"/>
    <col min="24" max="16384" width="9.140625" style="1"/>
  </cols>
  <sheetData>
    <row r="1" spans="2:23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2:23" s="100" customFormat="1" ht="15" customHeight="1" x14ac:dyDescent="0.2"/>
    <row r="3" spans="2:23" s="100" customFormat="1" ht="15" customHeight="1" x14ac:dyDescent="0.2">
      <c r="B3" s="271" t="s">
        <v>128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3" s="100" customFormat="1" ht="15" customHeight="1" x14ac:dyDescent="0.2"/>
    <row r="5" spans="2:23" ht="15" customHeight="1" x14ac:dyDescent="0.25">
      <c r="B5" s="269" t="s">
        <v>183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"/>
    </row>
    <row r="6" spans="2:23" ht="15" customHeight="1" x14ac:dyDescent="0.2">
      <c r="B6" s="85"/>
      <c r="C6" s="85"/>
      <c r="D6" s="85"/>
      <c r="E6" s="85"/>
      <c r="F6" s="85"/>
      <c r="G6" s="85"/>
      <c r="H6" s="85"/>
      <c r="I6" s="85"/>
      <c r="J6" s="85"/>
      <c r="K6" s="85"/>
      <c r="L6" s="86"/>
      <c r="M6" s="86"/>
      <c r="N6" s="86"/>
      <c r="O6" s="86"/>
      <c r="P6" s="86"/>
      <c r="Q6" s="86"/>
      <c r="R6" s="86"/>
      <c r="S6" s="86"/>
      <c r="T6" s="86"/>
      <c r="U6" s="86"/>
      <c r="V6" s="87" t="s">
        <v>87</v>
      </c>
      <c r="W6" s="4"/>
    </row>
    <row r="7" spans="2:23" s="5" customFormat="1" ht="31.5" customHeight="1" x14ac:dyDescent="0.2">
      <c r="B7" s="104"/>
      <c r="C7" s="105">
        <v>2001</v>
      </c>
      <c r="D7" s="105">
        <v>2002</v>
      </c>
      <c r="E7" s="105">
        <v>2003</v>
      </c>
      <c r="F7" s="105">
        <v>2004</v>
      </c>
      <c r="G7" s="105">
        <v>2005</v>
      </c>
      <c r="H7" s="105">
        <v>2006</v>
      </c>
      <c r="I7" s="105">
        <v>2007</v>
      </c>
      <c r="J7" s="105">
        <v>2008</v>
      </c>
      <c r="K7" s="105">
        <v>2009</v>
      </c>
      <c r="L7" s="105">
        <v>2010</v>
      </c>
      <c r="M7" s="105">
        <v>2011</v>
      </c>
      <c r="N7" s="105">
        <v>2012</v>
      </c>
      <c r="O7" s="105">
        <v>2013</v>
      </c>
      <c r="P7" s="105">
        <v>2014</v>
      </c>
      <c r="Q7" s="105">
        <v>2015</v>
      </c>
      <c r="R7" s="106">
        <v>2016</v>
      </c>
      <c r="S7" s="137">
        <v>2017</v>
      </c>
      <c r="T7" s="143">
        <v>2018</v>
      </c>
      <c r="U7" s="165" t="s">
        <v>175</v>
      </c>
      <c r="V7" s="106" t="s">
        <v>182</v>
      </c>
      <c r="W7" s="6"/>
    </row>
    <row r="8" spans="2:23" s="5" customFormat="1" ht="21" customHeight="1" x14ac:dyDescent="0.2">
      <c r="B8" s="58" t="s">
        <v>141</v>
      </c>
      <c r="C8" s="7">
        <f>SUM(C9:C19)</f>
        <v>76618</v>
      </c>
      <c r="D8" s="7">
        <f>SUM(D9:D19)</f>
        <v>78865</v>
      </c>
      <c r="E8" s="7">
        <f>SUM(E9:E19)</f>
        <v>80947</v>
      </c>
      <c r="F8" s="7">
        <f>SUM(F9:F19)</f>
        <v>82713</v>
      </c>
      <c r="G8" s="7">
        <f t="shared" ref="G8:O8" si="0">SUM(G9:G19)</f>
        <v>84670</v>
      </c>
      <c r="H8" s="7">
        <f t="shared" si="0"/>
        <v>86549</v>
      </c>
      <c r="I8" s="7">
        <f t="shared" si="0"/>
        <v>88269</v>
      </c>
      <c r="J8" s="7">
        <f t="shared" si="0"/>
        <v>89643</v>
      </c>
      <c r="K8" s="7">
        <f t="shared" si="0"/>
        <v>90855</v>
      </c>
      <c r="L8" s="7">
        <f t="shared" si="0"/>
        <v>91786</v>
      </c>
      <c r="M8" s="7">
        <f t="shared" si="0"/>
        <v>92214</v>
      </c>
      <c r="N8" s="7">
        <f t="shared" si="0"/>
        <v>92454</v>
      </c>
      <c r="O8" s="7">
        <f t="shared" si="0"/>
        <v>92650</v>
      </c>
      <c r="P8" s="142">
        <f>SUM(P9:P19)</f>
        <v>92765</v>
      </c>
      <c r="Q8" s="142">
        <f t="shared" ref="Q8:R8" si="1">SUM(Q9:Q19)</f>
        <v>92877</v>
      </c>
      <c r="R8" s="142">
        <f t="shared" si="1"/>
        <v>92959</v>
      </c>
      <c r="S8" s="142">
        <f t="shared" ref="S8" si="2">SUM(S9:S19)</f>
        <v>93040</v>
      </c>
      <c r="T8" s="142">
        <f>SUM(T9:T19)</f>
        <v>93143</v>
      </c>
      <c r="U8" s="160">
        <f>SUM(U9:U19)</f>
        <v>93279</v>
      </c>
      <c r="V8" s="160">
        <f>SUM(V9:V19)</f>
        <v>93445</v>
      </c>
      <c r="W8" s="1"/>
    </row>
    <row r="9" spans="2:23" ht="16.5" customHeight="1" x14ac:dyDescent="0.2">
      <c r="B9" s="89" t="s">
        <v>1</v>
      </c>
      <c r="C9" s="9">
        <v>6239</v>
      </c>
      <c r="D9" s="9">
        <v>6323</v>
      </c>
      <c r="E9" s="9">
        <v>6436</v>
      </c>
      <c r="F9" s="9">
        <v>6512</v>
      </c>
      <c r="G9" s="9">
        <v>6587</v>
      </c>
      <c r="H9" s="9">
        <v>6682</v>
      </c>
      <c r="I9" s="10">
        <v>6760</v>
      </c>
      <c r="J9" s="10">
        <v>6823</v>
      </c>
      <c r="K9" s="10">
        <v>6878</v>
      </c>
      <c r="L9" s="10">
        <v>6923</v>
      </c>
      <c r="M9" s="10">
        <v>6958</v>
      </c>
      <c r="N9" s="10">
        <v>6999</v>
      </c>
      <c r="O9" s="10">
        <v>7029</v>
      </c>
      <c r="P9" s="10">
        <v>7050</v>
      </c>
      <c r="Q9" s="10">
        <v>7067</v>
      </c>
      <c r="R9" s="10">
        <v>7087</v>
      </c>
      <c r="S9" s="10">
        <v>7109</v>
      </c>
      <c r="T9" s="10">
        <v>7136</v>
      </c>
      <c r="U9" s="10">
        <v>7165</v>
      </c>
      <c r="V9" s="10">
        <v>7199</v>
      </c>
      <c r="W9" s="11"/>
    </row>
    <row r="10" spans="2:23" ht="16.5" customHeight="1" x14ac:dyDescent="0.2">
      <c r="B10" s="89" t="s">
        <v>2</v>
      </c>
      <c r="C10" s="9">
        <v>8930</v>
      </c>
      <c r="D10" s="9">
        <v>9154</v>
      </c>
      <c r="E10" s="9">
        <v>9383</v>
      </c>
      <c r="F10" s="9">
        <v>9495</v>
      </c>
      <c r="G10" s="9">
        <v>9699</v>
      </c>
      <c r="H10" s="9">
        <v>9824</v>
      </c>
      <c r="I10" s="10">
        <v>9951</v>
      </c>
      <c r="J10" s="10">
        <v>10093</v>
      </c>
      <c r="K10" s="10">
        <v>10189</v>
      </c>
      <c r="L10" s="10">
        <v>10292</v>
      </c>
      <c r="M10" s="10">
        <v>10349</v>
      </c>
      <c r="N10" s="10">
        <v>10375</v>
      </c>
      <c r="O10" s="10">
        <v>10413</v>
      </c>
      <c r="P10" s="10">
        <v>10426</v>
      </c>
      <c r="Q10" s="10">
        <v>10441</v>
      </c>
      <c r="R10" s="10">
        <v>10449</v>
      </c>
      <c r="S10" s="10">
        <v>10451</v>
      </c>
      <c r="T10" s="10">
        <v>10460</v>
      </c>
      <c r="U10" s="10">
        <v>10477</v>
      </c>
      <c r="V10" s="10">
        <v>10488</v>
      </c>
      <c r="W10" s="11"/>
    </row>
    <row r="11" spans="2:23" ht="16.5" customHeight="1" x14ac:dyDescent="0.2">
      <c r="B11" s="89" t="s">
        <v>3</v>
      </c>
      <c r="C11" s="9">
        <v>25435</v>
      </c>
      <c r="D11" s="9">
        <v>25970</v>
      </c>
      <c r="E11" s="9">
        <v>26458</v>
      </c>
      <c r="F11" s="9">
        <v>26832</v>
      </c>
      <c r="G11" s="9">
        <v>27283</v>
      </c>
      <c r="H11" s="9">
        <v>27746</v>
      </c>
      <c r="I11" s="10">
        <v>28173</v>
      </c>
      <c r="J11" s="10">
        <v>28540</v>
      </c>
      <c r="K11" s="10">
        <v>28924</v>
      </c>
      <c r="L11" s="10">
        <v>29207</v>
      </c>
      <c r="M11" s="10">
        <v>29296</v>
      </c>
      <c r="N11" s="10">
        <v>29350</v>
      </c>
      <c r="O11" s="10">
        <v>29386</v>
      </c>
      <c r="P11" s="10">
        <v>29412</v>
      </c>
      <c r="Q11" s="10">
        <v>29433</v>
      </c>
      <c r="R11" s="10">
        <v>29451</v>
      </c>
      <c r="S11" s="10">
        <v>29473</v>
      </c>
      <c r="T11" s="10">
        <v>29499</v>
      </c>
      <c r="U11" s="10">
        <v>29545</v>
      </c>
      <c r="V11" s="10">
        <v>29595</v>
      </c>
      <c r="W11" s="11"/>
    </row>
    <row r="12" spans="2:23" ht="16.5" customHeight="1" x14ac:dyDescent="0.2">
      <c r="B12" s="89" t="s">
        <v>4</v>
      </c>
      <c r="C12" s="9">
        <v>6842</v>
      </c>
      <c r="D12" s="9">
        <v>7113</v>
      </c>
      <c r="E12" s="9">
        <v>7350</v>
      </c>
      <c r="F12" s="9">
        <v>7506</v>
      </c>
      <c r="G12" s="9">
        <v>7695</v>
      </c>
      <c r="H12" s="9">
        <v>7918</v>
      </c>
      <c r="I12" s="10">
        <v>8161</v>
      </c>
      <c r="J12" s="10">
        <v>8299</v>
      </c>
      <c r="K12" s="10">
        <v>8412</v>
      </c>
      <c r="L12" s="10">
        <v>8483</v>
      </c>
      <c r="M12" s="10">
        <v>8530</v>
      </c>
      <c r="N12" s="10">
        <v>8552</v>
      </c>
      <c r="O12" s="10">
        <v>8566</v>
      </c>
      <c r="P12" s="10">
        <v>8575</v>
      </c>
      <c r="Q12" s="10">
        <v>8580</v>
      </c>
      <c r="R12" s="10">
        <v>8584</v>
      </c>
      <c r="S12" s="10">
        <v>8589</v>
      </c>
      <c r="T12" s="10">
        <v>8593</v>
      </c>
      <c r="U12" s="10">
        <v>8599</v>
      </c>
      <c r="V12" s="10">
        <v>8609</v>
      </c>
      <c r="W12" s="11"/>
    </row>
    <row r="13" spans="2:23" ht="16.5" customHeight="1" x14ac:dyDescent="0.2">
      <c r="B13" s="89" t="s">
        <v>5</v>
      </c>
      <c r="C13" s="9">
        <v>3681</v>
      </c>
      <c r="D13" s="9">
        <v>3784</v>
      </c>
      <c r="E13" s="9">
        <v>3871</v>
      </c>
      <c r="F13" s="9">
        <v>3961</v>
      </c>
      <c r="G13" s="9">
        <v>4048</v>
      </c>
      <c r="H13" s="9">
        <v>4103</v>
      </c>
      <c r="I13" s="10">
        <v>4158</v>
      </c>
      <c r="J13" s="10">
        <v>4204</v>
      </c>
      <c r="K13" s="10">
        <v>4258</v>
      </c>
      <c r="L13" s="10">
        <v>4297</v>
      </c>
      <c r="M13" s="10">
        <v>4335</v>
      </c>
      <c r="N13" s="10">
        <v>4356</v>
      </c>
      <c r="O13" s="10">
        <v>4370</v>
      </c>
      <c r="P13" s="10">
        <v>4375</v>
      </c>
      <c r="Q13" s="10">
        <v>4387</v>
      </c>
      <c r="R13" s="10">
        <v>4394</v>
      </c>
      <c r="S13" s="10">
        <v>4401</v>
      </c>
      <c r="T13" s="10">
        <v>4412</v>
      </c>
      <c r="U13" s="10">
        <v>4422</v>
      </c>
      <c r="V13" s="10">
        <v>4433</v>
      </c>
      <c r="W13" s="11"/>
    </row>
    <row r="14" spans="2:23" ht="16.5" customHeight="1" x14ac:dyDescent="0.2">
      <c r="B14" s="89" t="s">
        <v>6</v>
      </c>
      <c r="C14" s="9">
        <v>1445</v>
      </c>
      <c r="D14" s="9">
        <v>1487</v>
      </c>
      <c r="E14" s="9">
        <v>1550</v>
      </c>
      <c r="F14" s="9">
        <v>1608</v>
      </c>
      <c r="G14" s="9">
        <v>1672</v>
      </c>
      <c r="H14" s="9">
        <v>1719</v>
      </c>
      <c r="I14" s="10">
        <v>1752</v>
      </c>
      <c r="J14" s="10">
        <v>1787</v>
      </c>
      <c r="K14" s="10">
        <v>1817</v>
      </c>
      <c r="L14" s="10">
        <v>1820</v>
      </c>
      <c r="M14" s="10">
        <v>1824</v>
      </c>
      <c r="N14" s="10">
        <v>1824</v>
      </c>
      <c r="O14" s="10">
        <v>1826</v>
      </c>
      <c r="P14" s="10">
        <v>1826</v>
      </c>
      <c r="Q14" s="10">
        <v>1828</v>
      </c>
      <c r="R14" s="10">
        <v>1828</v>
      </c>
      <c r="S14" s="10">
        <v>1829</v>
      </c>
      <c r="T14" s="10">
        <v>1831</v>
      </c>
      <c r="U14" s="10">
        <v>1832</v>
      </c>
      <c r="V14" s="10">
        <v>1835</v>
      </c>
      <c r="W14" s="11"/>
    </row>
    <row r="15" spans="2:23" ht="16.5" customHeight="1" x14ac:dyDescent="0.2">
      <c r="B15" s="89" t="s">
        <v>7</v>
      </c>
      <c r="C15" s="9">
        <v>5223</v>
      </c>
      <c r="D15" s="9">
        <v>5354</v>
      </c>
      <c r="E15" s="9">
        <v>5477</v>
      </c>
      <c r="F15" s="9">
        <v>5547</v>
      </c>
      <c r="G15" s="9">
        <v>5740</v>
      </c>
      <c r="H15" s="9">
        <v>5856</v>
      </c>
      <c r="I15" s="10">
        <v>5927</v>
      </c>
      <c r="J15" s="10">
        <v>5982</v>
      </c>
      <c r="K15" s="10">
        <v>6029</v>
      </c>
      <c r="L15" s="10">
        <v>6076</v>
      </c>
      <c r="M15" s="10">
        <v>6105</v>
      </c>
      <c r="N15" s="10">
        <v>6113</v>
      </c>
      <c r="O15" s="10">
        <v>6133</v>
      </c>
      <c r="P15" s="10">
        <v>6138</v>
      </c>
      <c r="Q15" s="10">
        <v>6148</v>
      </c>
      <c r="R15" s="10">
        <v>6155</v>
      </c>
      <c r="S15" s="10">
        <v>6156</v>
      </c>
      <c r="T15" s="10">
        <v>6157</v>
      </c>
      <c r="U15" s="10">
        <v>6162</v>
      </c>
      <c r="V15" s="10">
        <v>6162</v>
      </c>
      <c r="W15" s="11"/>
    </row>
    <row r="16" spans="2:23" ht="16.5" customHeight="1" x14ac:dyDescent="0.2">
      <c r="B16" s="89" t="s">
        <v>8</v>
      </c>
      <c r="C16" s="9">
        <v>9659</v>
      </c>
      <c r="D16" s="9">
        <v>10162</v>
      </c>
      <c r="E16" s="9">
        <v>10515</v>
      </c>
      <c r="F16" s="9">
        <v>10897</v>
      </c>
      <c r="G16" s="9">
        <v>11148</v>
      </c>
      <c r="H16" s="9">
        <v>11519</v>
      </c>
      <c r="I16" s="10">
        <v>11807</v>
      </c>
      <c r="J16" s="10">
        <v>12039</v>
      </c>
      <c r="K16" s="10">
        <v>12240</v>
      </c>
      <c r="L16" s="10">
        <v>12435</v>
      </c>
      <c r="M16" s="10">
        <v>12491</v>
      </c>
      <c r="N16" s="10">
        <v>12527</v>
      </c>
      <c r="O16" s="10">
        <v>12549</v>
      </c>
      <c r="P16" s="10">
        <v>12567</v>
      </c>
      <c r="Q16" s="10">
        <v>12582</v>
      </c>
      <c r="R16" s="10">
        <v>12597</v>
      </c>
      <c r="S16" s="10">
        <v>12608</v>
      </c>
      <c r="T16" s="10">
        <v>12620</v>
      </c>
      <c r="U16" s="10">
        <v>12635</v>
      </c>
      <c r="V16" s="10">
        <v>12660</v>
      </c>
      <c r="W16" s="11"/>
    </row>
    <row r="17" spans="2:23" ht="16.5" customHeight="1" x14ac:dyDescent="0.2">
      <c r="B17" s="89" t="s">
        <v>9</v>
      </c>
      <c r="C17" s="9">
        <v>4015</v>
      </c>
      <c r="D17" s="9">
        <v>4062</v>
      </c>
      <c r="E17" s="9">
        <v>4165</v>
      </c>
      <c r="F17" s="9">
        <v>4285</v>
      </c>
      <c r="G17" s="9">
        <v>4375</v>
      </c>
      <c r="H17" s="9">
        <v>4472</v>
      </c>
      <c r="I17" s="10">
        <v>4535</v>
      </c>
      <c r="J17" s="10">
        <v>4600</v>
      </c>
      <c r="K17" s="10">
        <v>4644</v>
      </c>
      <c r="L17" s="10">
        <v>4668</v>
      </c>
      <c r="M17" s="10">
        <v>4701</v>
      </c>
      <c r="N17" s="10">
        <v>4709</v>
      </c>
      <c r="O17" s="10">
        <v>4718</v>
      </c>
      <c r="P17" s="10">
        <v>4723</v>
      </c>
      <c r="Q17" s="10">
        <v>4727</v>
      </c>
      <c r="R17" s="10">
        <v>4727</v>
      </c>
      <c r="S17" s="10">
        <v>4731</v>
      </c>
      <c r="T17" s="10">
        <v>4732</v>
      </c>
      <c r="U17" s="10">
        <v>4733</v>
      </c>
      <c r="V17" s="10">
        <v>4735</v>
      </c>
      <c r="W17" s="11"/>
    </row>
    <row r="18" spans="2:23" ht="16.5" customHeight="1" x14ac:dyDescent="0.2">
      <c r="B18" s="89" t="s">
        <v>10</v>
      </c>
      <c r="C18" s="9">
        <v>3057</v>
      </c>
      <c r="D18" s="9">
        <v>3187</v>
      </c>
      <c r="E18" s="9">
        <v>3302</v>
      </c>
      <c r="F18" s="9">
        <v>3415</v>
      </c>
      <c r="G18" s="9">
        <v>3521</v>
      </c>
      <c r="H18" s="9">
        <v>3647</v>
      </c>
      <c r="I18" s="10">
        <v>3727</v>
      </c>
      <c r="J18" s="10">
        <v>3775</v>
      </c>
      <c r="K18" s="10">
        <v>3829</v>
      </c>
      <c r="L18" s="10">
        <v>3864</v>
      </c>
      <c r="M18" s="10">
        <v>3884</v>
      </c>
      <c r="N18" s="10">
        <v>3899</v>
      </c>
      <c r="O18" s="10">
        <v>3905</v>
      </c>
      <c r="P18" s="10">
        <v>3914</v>
      </c>
      <c r="Q18" s="10">
        <v>3920</v>
      </c>
      <c r="R18" s="10">
        <v>3923</v>
      </c>
      <c r="S18" s="10">
        <v>3924</v>
      </c>
      <c r="T18" s="10">
        <v>3927</v>
      </c>
      <c r="U18" s="10">
        <v>3928</v>
      </c>
      <c r="V18" s="10">
        <v>3939</v>
      </c>
      <c r="W18" s="11"/>
    </row>
    <row r="19" spans="2:23" ht="16.5" customHeight="1" x14ac:dyDescent="0.2">
      <c r="B19" s="89" t="s">
        <v>11</v>
      </c>
      <c r="C19" s="9">
        <v>2092</v>
      </c>
      <c r="D19" s="9">
        <v>2269</v>
      </c>
      <c r="E19" s="9">
        <v>2440</v>
      </c>
      <c r="F19" s="9">
        <v>2655</v>
      </c>
      <c r="G19" s="9">
        <v>2902</v>
      </c>
      <c r="H19" s="9">
        <v>3063</v>
      </c>
      <c r="I19" s="10">
        <v>3318</v>
      </c>
      <c r="J19" s="10">
        <v>3501</v>
      </c>
      <c r="K19" s="10">
        <v>3635</v>
      </c>
      <c r="L19" s="10">
        <v>3721</v>
      </c>
      <c r="M19" s="10">
        <v>3741</v>
      </c>
      <c r="N19" s="10">
        <v>3750</v>
      </c>
      <c r="O19" s="10">
        <v>3755</v>
      </c>
      <c r="P19" s="10">
        <v>3759</v>
      </c>
      <c r="Q19" s="10">
        <v>3764</v>
      </c>
      <c r="R19" s="10">
        <v>3764</v>
      </c>
      <c r="S19" s="10">
        <v>3769</v>
      </c>
      <c r="T19" s="10">
        <v>3776</v>
      </c>
      <c r="U19" s="10">
        <v>3781</v>
      </c>
      <c r="V19" s="10">
        <v>3790</v>
      </c>
      <c r="W19" s="11"/>
    </row>
    <row r="20" spans="2:23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</row>
    <row r="21" spans="2:23" ht="3" customHeight="1" x14ac:dyDescent="0.2">
      <c r="B21" s="107"/>
      <c r="C21" s="108"/>
      <c r="D21" s="108"/>
      <c r="E21" s="108"/>
      <c r="F21" s="108"/>
      <c r="G21" s="108"/>
      <c r="H21" s="10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1"/>
    </row>
    <row r="22" spans="2:23" ht="9" customHeight="1" x14ac:dyDescent="0.2">
      <c r="B22" s="12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1"/>
    </row>
    <row r="23" spans="2:23" ht="13.5" customHeight="1" x14ac:dyDescent="0.2">
      <c r="B23" s="270" t="s">
        <v>134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</row>
    <row r="24" spans="2:23" ht="13.5" customHeight="1" x14ac:dyDescent="0.2">
      <c r="B24" s="270" t="s">
        <v>135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</row>
    <row r="25" spans="2:23" ht="13.5" customHeight="1" x14ac:dyDescent="0.2"/>
    <row r="26" spans="2:23" ht="13.5" customHeight="1" x14ac:dyDescent="0.2"/>
  </sheetData>
  <mergeCells count="5">
    <mergeCell ref="B5:V5"/>
    <mergeCell ref="B23:V23"/>
    <mergeCell ref="B24:V24"/>
    <mergeCell ref="B1:V1"/>
    <mergeCell ref="B3:V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86" t="s">
        <v>201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95" t="s">
        <v>87</v>
      </c>
      <c r="R6" s="88" t="s">
        <v>86</v>
      </c>
    </row>
    <row r="7" spans="2:22" ht="21.75" customHeight="1" x14ac:dyDescent="0.2">
      <c r="B7" s="290"/>
      <c r="C7" s="275">
        <v>2014</v>
      </c>
      <c r="D7" s="284"/>
      <c r="E7" s="275">
        <v>2015</v>
      </c>
      <c r="F7" s="284"/>
      <c r="G7" s="275">
        <v>2016</v>
      </c>
      <c r="H7" s="284"/>
      <c r="I7" s="275">
        <v>2017</v>
      </c>
      <c r="J7" s="284"/>
      <c r="K7" s="275">
        <v>2018</v>
      </c>
      <c r="L7" s="284"/>
      <c r="M7" s="274">
        <v>2019</v>
      </c>
      <c r="N7" s="275"/>
      <c r="O7" s="274">
        <v>2020</v>
      </c>
      <c r="P7" s="275"/>
    </row>
    <row r="8" spans="2:22" s="16" customFormat="1" ht="17.25" customHeight="1" x14ac:dyDescent="0.2">
      <c r="B8" s="290"/>
      <c r="C8" s="274" t="s">
        <v>12</v>
      </c>
      <c r="D8" s="291" t="s">
        <v>47</v>
      </c>
      <c r="E8" s="274" t="s">
        <v>12</v>
      </c>
      <c r="F8" s="291" t="s">
        <v>47</v>
      </c>
      <c r="G8" s="274" t="s">
        <v>12</v>
      </c>
      <c r="H8" s="291" t="s">
        <v>47</v>
      </c>
      <c r="I8" s="274" t="s">
        <v>12</v>
      </c>
      <c r="J8" s="291" t="s">
        <v>47</v>
      </c>
      <c r="K8" s="274" t="s">
        <v>12</v>
      </c>
      <c r="L8" s="291" t="s">
        <v>47</v>
      </c>
      <c r="M8" s="274" t="s">
        <v>12</v>
      </c>
      <c r="N8" s="291" t="s">
        <v>47</v>
      </c>
      <c r="O8" s="274" t="s">
        <v>12</v>
      </c>
      <c r="P8" s="289" t="s">
        <v>47</v>
      </c>
      <c r="Q8" s="26"/>
    </row>
    <row r="9" spans="2:22" s="16" customFormat="1" ht="39" customHeight="1" x14ac:dyDescent="0.2">
      <c r="B9" s="290"/>
      <c r="C9" s="274"/>
      <c r="D9" s="291"/>
      <c r="E9" s="274"/>
      <c r="F9" s="291"/>
      <c r="G9" s="274"/>
      <c r="H9" s="291"/>
      <c r="I9" s="274"/>
      <c r="J9" s="291"/>
      <c r="K9" s="274"/>
      <c r="L9" s="291"/>
      <c r="M9" s="274"/>
      <c r="N9" s="291"/>
      <c r="O9" s="274"/>
      <c r="P9" s="289"/>
      <c r="Q9" s="26"/>
    </row>
    <row r="10" spans="2:22" s="16" customFormat="1" ht="21" customHeight="1" x14ac:dyDescent="0.2">
      <c r="B10" s="58" t="s">
        <v>141</v>
      </c>
      <c r="C10" s="76">
        <f>SUM(C11:C21)</f>
        <v>211</v>
      </c>
      <c r="D10" s="27">
        <f t="shared" ref="D10:P10" si="0">SUM(D11:D21)</f>
        <v>88</v>
      </c>
      <c r="E10" s="76">
        <f t="shared" si="0"/>
        <v>228</v>
      </c>
      <c r="F10" s="27">
        <f t="shared" si="0"/>
        <v>103</v>
      </c>
      <c r="G10" s="76">
        <f t="shared" si="0"/>
        <v>251</v>
      </c>
      <c r="H10" s="27">
        <f t="shared" si="0"/>
        <v>118</v>
      </c>
      <c r="I10" s="76">
        <f t="shared" si="0"/>
        <v>249</v>
      </c>
      <c r="J10" s="27">
        <f t="shared" si="0"/>
        <v>127</v>
      </c>
      <c r="K10" s="76">
        <f t="shared" si="0"/>
        <v>354</v>
      </c>
      <c r="L10" s="27">
        <f t="shared" si="0"/>
        <v>193</v>
      </c>
      <c r="M10" s="76">
        <f t="shared" si="0"/>
        <v>386</v>
      </c>
      <c r="N10" s="27">
        <f t="shared" si="0"/>
        <v>215</v>
      </c>
      <c r="O10" s="76">
        <f t="shared" si="0"/>
        <v>452</v>
      </c>
      <c r="P10" s="27">
        <f t="shared" si="0"/>
        <v>235</v>
      </c>
    </row>
    <row r="11" spans="2:22" ht="16.5" customHeight="1" x14ac:dyDescent="0.2">
      <c r="B11" s="89" t="s">
        <v>1</v>
      </c>
      <c r="C11" s="233">
        <v>17</v>
      </c>
      <c r="D11" s="233">
        <v>11</v>
      </c>
      <c r="E11" s="233">
        <v>25</v>
      </c>
      <c r="F11" s="233">
        <v>23</v>
      </c>
      <c r="G11" s="233">
        <v>34</v>
      </c>
      <c r="H11" s="233">
        <v>29</v>
      </c>
      <c r="I11" s="233">
        <v>31</v>
      </c>
      <c r="J11" s="233">
        <v>28</v>
      </c>
      <c r="K11" s="233">
        <v>49</v>
      </c>
      <c r="L11" s="233">
        <v>46</v>
      </c>
      <c r="M11" s="233">
        <v>48</v>
      </c>
      <c r="N11" s="233">
        <v>44</v>
      </c>
      <c r="O11" s="233">
        <v>44</v>
      </c>
      <c r="P11" s="233">
        <v>42</v>
      </c>
    </row>
    <row r="12" spans="2:22" ht="16.5" customHeight="1" x14ac:dyDescent="0.2">
      <c r="B12" s="89" t="s">
        <v>2</v>
      </c>
      <c r="C12" s="233">
        <v>27</v>
      </c>
      <c r="D12" s="233">
        <v>11</v>
      </c>
      <c r="E12" s="233">
        <v>17</v>
      </c>
      <c r="F12" s="233">
        <v>12</v>
      </c>
      <c r="G12" s="233">
        <v>15</v>
      </c>
      <c r="H12" s="233">
        <v>7</v>
      </c>
      <c r="I12" s="233">
        <v>18</v>
      </c>
      <c r="J12" s="233">
        <v>13</v>
      </c>
      <c r="K12" s="233">
        <v>26</v>
      </c>
      <c r="L12" s="233">
        <v>18</v>
      </c>
      <c r="M12" s="233">
        <v>20</v>
      </c>
      <c r="N12" s="233">
        <v>13</v>
      </c>
      <c r="O12" s="233">
        <v>37</v>
      </c>
      <c r="P12" s="233">
        <v>26</v>
      </c>
    </row>
    <row r="13" spans="2:22" ht="16.5" customHeight="1" x14ac:dyDescent="0.2">
      <c r="B13" s="89" t="s">
        <v>3</v>
      </c>
      <c r="C13" s="233">
        <v>55</v>
      </c>
      <c r="D13" s="233">
        <v>15</v>
      </c>
      <c r="E13" s="233">
        <v>66</v>
      </c>
      <c r="F13" s="233">
        <v>19</v>
      </c>
      <c r="G13" s="233">
        <v>81</v>
      </c>
      <c r="H13" s="233">
        <v>26</v>
      </c>
      <c r="I13" s="233">
        <v>89</v>
      </c>
      <c r="J13" s="233">
        <v>37</v>
      </c>
      <c r="K13" s="233">
        <v>118</v>
      </c>
      <c r="L13" s="233">
        <v>49</v>
      </c>
      <c r="M13" s="233">
        <v>148</v>
      </c>
      <c r="N13" s="233">
        <v>64</v>
      </c>
      <c r="O13" s="233">
        <v>140</v>
      </c>
      <c r="P13" s="233">
        <v>67</v>
      </c>
    </row>
    <row r="14" spans="2:22" ht="16.5" customHeight="1" x14ac:dyDescent="0.2">
      <c r="B14" s="89" t="s">
        <v>4</v>
      </c>
      <c r="C14" s="233">
        <v>22</v>
      </c>
      <c r="D14" s="233">
        <v>5</v>
      </c>
      <c r="E14" s="233">
        <v>16</v>
      </c>
      <c r="F14" s="233">
        <v>4</v>
      </c>
      <c r="G14" s="233">
        <v>15</v>
      </c>
      <c r="H14" s="233">
        <v>5</v>
      </c>
      <c r="I14" s="233">
        <v>15</v>
      </c>
      <c r="J14" s="233">
        <v>5</v>
      </c>
      <c r="K14" s="233">
        <v>18</v>
      </c>
      <c r="L14" s="233">
        <v>7</v>
      </c>
      <c r="M14" s="233">
        <v>26</v>
      </c>
      <c r="N14" s="233">
        <v>10</v>
      </c>
      <c r="O14" s="233">
        <v>35</v>
      </c>
      <c r="P14" s="233">
        <v>15</v>
      </c>
    </row>
    <row r="15" spans="2:22" ht="16.5" customHeight="1" x14ac:dyDescent="0.2">
      <c r="B15" s="89" t="s">
        <v>5</v>
      </c>
      <c r="C15" s="233">
        <v>30</v>
      </c>
      <c r="D15" s="233">
        <v>12</v>
      </c>
      <c r="E15" s="233">
        <v>42</v>
      </c>
      <c r="F15" s="233">
        <v>13</v>
      </c>
      <c r="G15" s="233">
        <v>43</v>
      </c>
      <c r="H15" s="233">
        <v>13</v>
      </c>
      <c r="I15" s="233">
        <v>34</v>
      </c>
      <c r="J15" s="233">
        <v>9</v>
      </c>
      <c r="K15" s="233">
        <v>42</v>
      </c>
      <c r="L15" s="233">
        <v>16</v>
      </c>
      <c r="M15" s="233">
        <v>42</v>
      </c>
      <c r="N15" s="233">
        <v>19</v>
      </c>
      <c r="O15" s="233">
        <v>49</v>
      </c>
      <c r="P15" s="233">
        <v>19</v>
      </c>
    </row>
    <row r="16" spans="2:22" ht="16.5" customHeight="1" x14ac:dyDescent="0.2">
      <c r="B16" s="89" t="s">
        <v>6</v>
      </c>
      <c r="C16" s="233">
        <v>1</v>
      </c>
      <c r="D16" s="233">
        <v>1</v>
      </c>
      <c r="E16" s="233">
        <v>1</v>
      </c>
      <c r="F16" s="233">
        <v>1</v>
      </c>
      <c r="G16" s="233">
        <v>0</v>
      </c>
      <c r="H16" s="233">
        <v>0</v>
      </c>
      <c r="I16" s="233">
        <v>3</v>
      </c>
      <c r="J16" s="233">
        <v>3</v>
      </c>
      <c r="K16" s="233">
        <v>3</v>
      </c>
      <c r="L16" s="233">
        <v>1</v>
      </c>
      <c r="M16" s="233">
        <v>3</v>
      </c>
      <c r="N16" s="233">
        <v>3</v>
      </c>
      <c r="O16" s="233">
        <v>1</v>
      </c>
      <c r="P16" s="233">
        <v>1</v>
      </c>
    </row>
    <row r="17" spans="2:16" ht="16.5" customHeight="1" x14ac:dyDescent="0.2">
      <c r="B17" s="89" t="s">
        <v>7</v>
      </c>
      <c r="C17" s="233">
        <v>5</v>
      </c>
      <c r="D17" s="233">
        <v>5</v>
      </c>
      <c r="E17" s="233">
        <v>9</v>
      </c>
      <c r="F17" s="233">
        <v>7</v>
      </c>
      <c r="G17" s="233">
        <v>14</v>
      </c>
      <c r="H17" s="233">
        <v>13</v>
      </c>
      <c r="I17" s="233">
        <v>11</v>
      </c>
      <c r="J17" s="233">
        <v>11</v>
      </c>
      <c r="K17" s="233">
        <v>16</v>
      </c>
      <c r="L17" s="233">
        <v>15</v>
      </c>
      <c r="M17" s="233">
        <v>13</v>
      </c>
      <c r="N17" s="233">
        <v>11</v>
      </c>
      <c r="O17" s="233">
        <v>10</v>
      </c>
      <c r="P17" s="233">
        <v>9</v>
      </c>
    </row>
    <row r="18" spans="2:16" ht="16.5" customHeight="1" x14ac:dyDescent="0.2">
      <c r="B18" s="89" t="s">
        <v>8</v>
      </c>
      <c r="C18" s="233">
        <v>32</v>
      </c>
      <c r="D18" s="233">
        <v>15</v>
      </c>
      <c r="E18" s="233">
        <v>28</v>
      </c>
      <c r="F18" s="233">
        <v>14</v>
      </c>
      <c r="G18" s="233">
        <v>33</v>
      </c>
      <c r="H18" s="233">
        <v>14</v>
      </c>
      <c r="I18" s="233">
        <v>26</v>
      </c>
      <c r="J18" s="233">
        <v>14</v>
      </c>
      <c r="K18" s="233">
        <v>44</v>
      </c>
      <c r="L18" s="233">
        <v>31</v>
      </c>
      <c r="M18" s="233">
        <v>46</v>
      </c>
      <c r="N18" s="233">
        <v>27</v>
      </c>
      <c r="O18" s="233">
        <v>62</v>
      </c>
      <c r="P18" s="233">
        <v>27</v>
      </c>
    </row>
    <row r="19" spans="2:16" ht="16.5" customHeight="1" x14ac:dyDescent="0.2">
      <c r="B19" s="89" t="s">
        <v>9</v>
      </c>
      <c r="C19" s="233">
        <v>5</v>
      </c>
      <c r="D19" s="233">
        <v>5</v>
      </c>
      <c r="E19" s="233">
        <v>5</v>
      </c>
      <c r="F19" s="233">
        <v>5</v>
      </c>
      <c r="G19" s="233">
        <v>4</v>
      </c>
      <c r="H19" s="233">
        <v>4</v>
      </c>
      <c r="I19" s="233">
        <v>1</v>
      </c>
      <c r="J19" s="233">
        <v>0</v>
      </c>
      <c r="K19" s="233">
        <v>2</v>
      </c>
      <c r="L19" s="233">
        <v>2</v>
      </c>
      <c r="M19" s="233">
        <v>8</v>
      </c>
      <c r="N19" s="233">
        <v>7</v>
      </c>
      <c r="O19" s="233">
        <v>4</v>
      </c>
      <c r="P19" s="233">
        <v>3</v>
      </c>
    </row>
    <row r="20" spans="2:16" ht="16.5" customHeight="1" x14ac:dyDescent="0.2">
      <c r="B20" s="89" t="s">
        <v>10</v>
      </c>
      <c r="C20" s="233">
        <v>14</v>
      </c>
      <c r="D20" s="233">
        <v>6</v>
      </c>
      <c r="E20" s="233">
        <v>14</v>
      </c>
      <c r="F20" s="233">
        <v>3</v>
      </c>
      <c r="G20" s="233">
        <v>7</v>
      </c>
      <c r="H20" s="233">
        <v>3</v>
      </c>
      <c r="I20" s="233">
        <v>14</v>
      </c>
      <c r="J20" s="233">
        <v>4</v>
      </c>
      <c r="K20" s="233">
        <v>22</v>
      </c>
      <c r="L20" s="233">
        <v>0</v>
      </c>
      <c r="M20" s="233">
        <v>14</v>
      </c>
      <c r="N20" s="233">
        <v>4</v>
      </c>
      <c r="O20" s="233">
        <v>65</v>
      </c>
      <c r="P20" s="233">
        <v>22</v>
      </c>
    </row>
    <row r="21" spans="2:16" ht="16.5" customHeight="1" x14ac:dyDescent="0.2">
      <c r="B21" s="89" t="s">
        <v>11</v>
      </c>
      <c r="C21" s="233">
        <v>3</v>
      </c>
      <c r="D21" s="233">
        <v>2</v>
      </c>
      <c r="E21" s="233">
        <v>5</v>
      </c>
      <c r="F21" s="233">
        <v>2</v>
      </c>
      <c r="G21" s="233">
        <v>5</v>
      </c>
      <c r="H21" s="233">
        <v>4</v>
      </c>
      <c r="I21" s="233">
        <v>7</v>
      </c>
      <c r="J21" s="233">
        <v>3</v>
      </c>
      <c r="K21" s="233">
        <v>14</v>
      </c>
      <c r="L21" s="233">
        <v>8</v>
      </c>
      <c r="M21" s="233">
        <v>18</v>
      </c>
      <c r="N21" s="233">
        <v>13</v>
      </c>
      <c r="O21" s="233">
        <v>5</v>
      </c>
      <c r="P21" s="233">
        <v>4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2:16" ht="9" customHeight="1" x14ac:dyDescent="0.2"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13.5" customHeight="1" x14ac:dyDescent="0.2">
      <c r="B25" s="270" t="s">
        <v>158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86" t="s">
        <v>202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95" t="s">
        <v>87</v>
      </c>
      <c r="R6" s="88" t="s">
        <v>86</v>
      </c>
    </row>
    <row r="7" spans="2:22" ht="21" customHeight="1" x14ac:dyDescent="0.2">
      <c r="B7" s="290"/>
      <c r="C7" s="275">
        <v>2014</v>
      </c>
      <c r="D7" s="284"/>
      <c r="E7" s="275">
        <v>2015</v>
      </c>
      <c r="F7" s="284"/>
      <c r="G7" s="275">
        <v>2016</v>
      </c>
      <c r="H7" s="284"/>
      <c r="I7" s="275">
        <v>2017</v>
      </c>
      <c r="J7" s="284"/>
      <c r="K7" s="275">
        <v>2018</v>
      </c>
      <c r="L7" s="284"/>
      <c r="M7" s="274">
        <v>2019</v>
      </c>
      <c r="N7" s="275"/>
      <c r="O7" s="274">
        <v>2020</v>
      </c>
      <c r="P7" s="275"/>
    </row>
    <row r="8" spans="2:22" s="16" customFormat="1" ht="17.25" customHeight="1" x14ac:dyDescent="0.2">
      <c r="B8" s="290"/>
      <c r="C8" s="274" t="s">
        <v>12</v>
      </c>
      <c r="D8" s="291" t="s">
        <v>47</v>
      </c>
      <c r="E8" s="274" t="s">
        <v>12</v>
      </c>
      <c r="F8" s="291" t="s">
        <v>47</v>
      </c>
      <c r="G8" s="274" t="s">
        <v>12</v>
      </c>
      <c r="H8" s="291" t="s">
        <v>47</v>
      </c>
      <c r="I8" s="274" t="s">
        <v>12</v>
      </c>
      <c r="J8" s="291" t="s">
        <v>47</v>
      </c>
      <c r="K8" s="274" t="s">
        <v>12</v>
      </c>
      <c r="L8" s="291" t="s">
        <v>47</v>
      </c>
      <c r="M8" s="274" t="s">
        <v>12</v>
      </c>
      <c r="N8" s="291" t="s">
        <v>47</v>
      </c>
      <c r="O8" s="274" t="s">
        <v>12</v>
      </c>
      <c r="P8" s="289" t="s">
        <v>47</v>
      </c>
      <c r="Q8" s="26"/>
    </row>
    <row r="9" spans="2:22" s="16" customFormat="1" ht="39" customHeight="1" x14ac:dyDescent="0.2">
      <c r="B9" s="290"/>
      <c r="C9" s="274"/>
      <c r="D9" s="291"/>
      <c r="E9" s="274"/>
      <c r="F9" s="291"/>
      <c r="G9" s="274"/>
      <c r="H9" s="291"/>
      <c r="I9" s="274"/>
      <c r="J9" s="291"/>
      <c r="K9" s="274"/>
      <c r="L9" s="291"/>
      <c r="M9" s="274"/>
      <c r="N9" s="291"/>
      <c r="O9" s="274"/>
      <c r="P9" s="289"/>
      <c r="Q9" s="26"/>
    </row>
    <row r="10" spans="2:22" s="16" customFormat="1" ht="21" customHeight="1" x14ac:dyDescent="0.2">
      <c r="B10" s="58" t="s">
        <v>141</v>
      </c>
      <c r="C10" s="32">
        <f>SUM(C11:C21)</f>
        <v>221</v>
      </c>
      <c r="D10" s="32">
        <f t="shared" ref="D10:P10" si="0">SUM(D11:D21)</f>
        <v>139</v>
      </c>
      <c r="E10" s="32">
        <f t="shared" si="0"/>
        <v>207</v>
      </c>
      <c r="F10" s="32">
        <f t="shared" si="0"/>
        <v>113</v>
      </c>
      <c r="G10" s="32">
        <f t="shared" si="0"/>
        <v>298</v>
      </c>
      <c r="H10" s="32">
        <f t="shared" si="0"/>
        <v>191</v>
      </c>
      <c r="I10" s="32">
        <f t="shared" si="0"/>
        <v>478</v>
      </c>
      <c r="J10" s="32">
        <f t="shared" si="0"/>
        <v>351</v>
      </c>
      <c r="K10" s="32">
        <f t="shared" si="0"/>
        <v>492</v>
      </c>
      <c r="L10" s="32">
        <f t="shared" si="0"/>
        <v>327</v>
      </c>
      <c r="M10" s="32">
        <f t="shared" si="0"/>
        <v>572</v>
      </c>
      <c r="N10" s="32">
        <f t="shared" si="0"/>
        <v>371</v>
      </c>
      <c r="O10" s="32">
        <f t="shared" si="0"/>
        <v>679</v>
      </c>
      <c r="P10" s="32">
        <f t="shared" si="0"/>
        <v>476</v>
      </c>
    </row>
    <row r="11" spans="2:22" ht="16.5" customHeight="1" x14ac:dyDescent="0.2">
      <c r="B11" s="89" t="s">
        <v>1</v>
      </c>
      <c r="C11" s="235">
        <v>16</v>
      </c>
      <c r="D11" s="235">
        <v>11</v>
      </c>
      <c r="E11" s="235">
        <v>26</v>
      </c>
      <c r="F11" s="235">
        <v>24</v>
      </c>
      <c r="G11" s="235">
        <v>43</v>
      </c>
      <c r="H11" s="235">
        <v>37</v>
      </c>
      <c r="I11" s="235">
        <v>35</v>
      </c>
      <c r="J11" s="235">
        <v>32</v>
      </c>
      <c r="K11" s="235">
        <v>53</v>
      </c>
      <c r="L11" s="235">
        <v>50</v>
      </c>
      <c r="M11" s="235">
        <v>51</v>
      </c>
      <c r="N11" s="235">
        <v>46</v>
      </c>
      <c r="O11" s="235">
        <v>46</v>
      </c>
      <c r="P11" s="235">
        <v>44</v>
      </c>
    </row>
    <row r="12" spans="2:22" ht="16.5" customHeight="1" x14ac:dyDescent="0.2">
      <c r="B12" s="89" t="s">
        <v>2</v>
      </c>
      <c r="C12" s="235">
        <v>17</v>
      </c>
      <c r="D12" s="235">
        <v>11</v>
      </c>
      <c r="E12" s="235">
        <v>17</v>
      </c>
      <c r="F12" s="235">
        <v>15</v>
      </c>
      <c r="G12" s="235">
        <v>10</v>
      </c>
      <c r="H12" s="235">
        <v>7</v>
      </c>
      <c r="I12" s="235">
        <v>17</v>
      </c>
      <c r="J12" s="235">
        <v>13</v>
      </c>
      <c r="K12" s="235">
        <v>30</v>
      </c>
      <c r="L12" s="235">
        <v>28</v>
      </c>
      <c r="M12" s="235">
        <v>25</v>
      </c>
      <c r="N12" s="235">
        <v>21</v>
      </c>
      <c r="O12" s="235">
        <v>103</v>
      </c>
      <c r="P12" s="235">
        <v>92</v>
      </c>
    </row>
    <row r="13" spans="2:22" ht="16.5" customHeight="1" x14ac:dyDescent="0.2">
      <c r="B13" s="89" t="s">
        <v>3</v>
      </c>
      <c r="C13" s="235">
        <v>94</v>
      </c>
      <c r="D13" s="235">
        <v>57</v>
      </c>
      <c r="E13" s="235">
        <v>71</v>
      </c>
      <c r="F13" s="235">
        <v>24</v>
      </c>
      <c r="G13" s="235">
        <v>138</v>
      </c>
      <c r="H13" s="235">
        <v>82</v>
      </c>
      <c r="I13" s="235">
        <v>274</v>
      </c>
      <c r="J13" s="235">
        <v>199</v>
      </c>
      <c r="K13" s="235">
        <v>267</v>
      </c>
      <c r="L13" s="235">
        <v>162</v>
      </c>
      <c r="M13" s="235">
        <v>282</v>
      </c>
      <c r="N13" s="235">
        <v>135</v>
      </c>
      <c r="O13" s="235">
        <v>330</v>
      </c>
      <c r="P13" s="235">
        <v>214</v>
      </c>
    </row>
    <row r="14" spans="2:22" ht="16.5" customHeight="1" x14ac:dyDescent="0.2">
      <c r="B14" s="89" t="s">
        <v>4</v>
      </c>
      <c r="C14" s="235">
        <v>8</v>
      </c>
      <c r="D14" s="235">
        <v>5</v>
      </c>
      <c r="E14" s="235">
        <v>11</v>
      </c>
      <c r="F14" s="235">
        <v>5</v>
      </c>
      <c r="G14" s="235">
        <v>9</v>
      </c>
      <c r="H14" s="235">
        <v>5</v>
      </c>
      <c r="I14" s="235">
        <v>9</v>
      </c>
      <c r="J14" s="235">
        <v>5</v>
      </c>
      <c r="K14" s="235">
        <v>11</v>
      </c>
      <c r="L14" s="235">
        <v>8</v>
      </c>
      <c r="M14" s="235">
        <v>16</v>
      </c>
      <c r="N14" s="235">
        <v>10</v>
      </c>
      <c r="O14" s="235">
        <v>29</v>
      </c>
      <c r="P14" s="235">
        <v>15</v>
      </c>
    </row>
    <row r="15" spans="2:22" ht="16.5" customHeight="1" x14ac:dyDescent="0.2">
      <c r="B15" s="89" t="s">
        <v>5</v>
      </c>
      <c r="C15" s="235">
        <v>25</v>
      </c>
      <c r="D15" s="235">
        <v>12</v>
      </c>
      <c r="E15" s="235">
        <v>35</v>
      </c>
      <c r="F15" s="235">
        <v>13</v>
      </c>
      <c r="G15" s="235">
        <v>38</v>
      </c>
      <c r="H15" s="235">
        <v>18</v>
      </c>
      <c r="I15" s="235">
        <v>31</v>
      </c>
      <c r="J15" s="235">
        <v>9</v>
      </c>
      <c r="K15" s="235">
        <v>37</v>
      </c>
      <c r="L15" s="235">
        <v>17</v>
      </c>
      <c r="M15" s="235">
        <v>48</v>
      </c>
      <c r="N15" s="235">
        <v>25</v>
      </c>
      <c r="O15" s="235">
        <v>31</v>
      </c>
      <c r="P15" s="235">
        <v>19</v>
      </c>
    </row>
    <row r="16" spans="2:22" ht="16.5" customHeight="1" x14ac:dyDescent="0.2">
      <c r="B16" s="89" t="s">
        <v>6</v>
      </c>
      <c r="C16" s="235">
        <v>1</v>
      </c>
      <c r="D16" s="235">
        <v>1</v>
      </c>
      <c r="E16" s="235">
        <v>1</v>
      </c>
      <c r="F16" s="235">
        <v>1</v>
      </c>
      <c r="G16" s="235">
        <v>0</v>
      </c>
      <c r="H16" s="235">
        <v>0</v>
      </c>
      <c r="I16" s="235">
        <v>3</v>
      </c>
      <c r="J16" s="235">
        <v>3</v>
      </c>
      <c r="K16" s="235">
        <v>3</v>
      </c>
      <c r="L16" s="235">
        <v>1</v>
      </c>
      <c r="M16" s="235">
        <v>7</v>
      </c>
      <c r="N16" s="235">
        <v>7</v>
      </c>
      <c r="O16" s="235">
        <v>1</v>
      </c>
      <c r="P16" s="235">
        <v>1</v>
      </c>
    </row>
    <row r="17" spans="2:16" ht="16.5" customHeight="1" x14ac:dyDescent="0.2">
      <c r="B17" s="89" t="s">
        <v>7</v>
      </c>
      <c r="C17" s="235">
        <v>5</v>
      </c>
      <c r="D17" s="235">
        <v>5</v>
      </c>
      <c r="E17" s="235">
        <v>7</v>
      </c>
      <c r="F17" s="235">
        <v>7</v>
      </c>
      <c r="G17" s="235">
        <v>15</v>
      </c>
      <c r="H17" s="235">
        <v>14</v>
      </c>
      <c r="I17" s="235">
        <v>11</v>
      </c>
      <c r="J17" s="235">
        <v>11</v>
      </c>
      <c r="K17" s="235">
        <v>15</v>
      </c>
      <c r="L17" s="235">
        <v>15</v>
      </c>
      <c r="M17" s="235">
        <v>12</v>
      </c>
      <c r="N17" s="235">
        <v>11</v>
      </c>
      <c r="O17" s="235">
        <v>9</v>
      </c>
      <c r="P17" s="235">
        <v>9</v>
      </c>
    </row>
    <row r="18" spans="2:16" ht="16.5" customHeight="1" x14ac:dyDescent="0.2">
      <c r="B18" s="89" t="s">
        <v>8</v>
      </c>
      <c r="C18" s="235">
        <v>39</v>
      </c>
      <c r="D18" s="235">
        <v>24</v>
      </c>
      <c r="E18" s="235">
        <v>23</v>
      </c>
      <c r="F18" s="235">
        <v>14</v>
      </c>
      <c r="G18" s="235">
        <v>29</v>
      </c>
      <c r="H18" s="235">
        <v>15</v>
      </c>
      <c r="I18" s="235">
        <v>80</v>
      </c>
      <c r="J18" s="235">
        <v>71</v>
      </c>
      <c r="K18" s="235">
        <v>46</v>
      </c>
      <c r="L18" s="235">
        <v>34</v>
      </c>
      <c r="M18" s="235">
        <v>103</v>
      </c>
      <c r="N18" s="235">
        <v>92</v>
      </c>
      <c r="O18" s="235">
        <v>81</v>
      </c>
      <c r="P18" s="235">
        <v>50</v>
      </c>
    </row>
    <row r="19" spans="2:16" ht="16.5" customHeight="1" x14ac:dyDescent="0.2">
      <c r="B19" s="89" t="s">
        <v>9</v>
      </c>
      <c r="C19" s="235">
        <v>5</v>
      </c>
      <c r="D19" s="235">
        <v>5</v>
      </c>
      <c r="E19" s="235">
        <v>5</v>
      </c>
      <c r="F19" s="235">
        <v>5</v>
      </c>
      <c r="G19" s="235">
        <v>4</v>
      </c>
      <c r="H19" s="235">
        <v>4</v>
      </c>
      <c r="I19" s="235">
        <v>1</v>
      </c>
      <c r="J19" s="235">
        <v>0</v>
      </c>
      <c r="K19" s="235">
        <v>2</v>
      </c>
      <c r="L19" s="235">
        <v>2</v>
      </c>
      <c r="M19" s="235">
        <v>7</v>
      </c>
      <c r="N19" s="235">
        <v>7</v>
      </c>
      <c r="O19" s="235">
        <v>4</v>
      </c>
      <c r="P19" s="235">
        <v>4</v>
      </c>
    </row>
    <row r="20" spans="2:16" ht="16.5" customHeight="1" x14ac:dyDescent="0.2">
      <c r="B20" s="89" t="s">
        <v>10</v>
      </c>
      <c r="C20" s="235">
        <v>8</v>
      </c>
      <c r="D20" s="235">
        <v>6</v>
      </c>
      <c r="E20" s="235">
        <v>8</v>
      </c>
      <c r="F20" s="235">
        <v>3</v>
      </c>
      <c r="G20" s="235">
        <v>5</v>
      </c>
      <c r="H20" s="235">
        <v>3</v>
      </c>
      <c r="I20" s="235">
        <v>9</v>
      </c>
      <c r="J20" s="235">
        <v>4</v>
      </c>
      <c r="K20" s="235">
        <v>14</v>
      </c>
      <c r="L20" s="235">
        <v>0</v>
      </c>
      <c r="M20" s="235">
        <v>7</v>
      </c>
      <c r="N20" s="235">
        <v>4</v>
      </c>
      <c r="O20" s="235">
        <v>39</v>
      </c>
      <c r="P20" s="235">
        <v>23</v>
      </c>
    </row>
    <row r="21" spans="2:16" ht="16.5" customHeight="1" x14ac:dyDescent="0.2">
      <c r="B21" s="89" t="s">
        <v>11</v>
      </c>
      <c r="C21" s="235">
        <v>3</v>
      </c>
      <c r="D21" s="235">
        <v>2</v>
      </c>
      <c r="E21" s="234">
        <v>3</v>
      </c>
      <c r="F21" s="235">
        <v>2</v>
      </c>
      <c r="G21" s="235">
        <v>7</v>
      </c>
      <c r="H21" s="235">
        <v>6</v>
      </c>
      <c r="I21" s="235">
        <v>8</v>
      </c>
      <c r="J21" s="235">
        <v>4</v>
      </c>
      <c r="K21" s="235">
        <v>14</v>
      </c>
      <c r="L21" s="235">
        <v>10</v>
      </c>
      <c r="M21" s="235">
        <v>14</v>
      </c>
      <c r="N21" s="235">
        <v>13</v>
      </c>
      <c r="O21" s="235">
        <v>6</v>
      </c>
      <c r="P21" s="235">
        <v>5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2:16" ht="9" customHeight="1" x14ac:dyDescent="0.2"/>
    <row r="25" spans="2:16" ht="13.5" customHeight="1" x14ac:dyDescent="0.2">
      <c r="B25" s="270" t="s">
        <v>158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</row>
    <row r="26" spans="2:16" x14ac:dyDescent="0.2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203</v>
      </c>
      <c r="C5" s="269"/>
      <c r="D5" s="269"/>
      <c r="E5" s="269"/>
      <c r="F5" s="269"/>
      <c r="G5" s="269"/>
    </row>
    <row r="6" spans="2:22" ht="15" customHeight="1" x14ac:dyDescent="0.2">
      <c r="B6" s="12"/>
      <c r="C6" s="12"/>
      <c r="D6" s="12"/>
      <c r="E6" s="12"/>
      <c r="F6" s="12"/>
      <c r="G6" s="95"/>
      <c r="I6" s="88" t="s">
        <v>86</v>
      </c>
    </row>
    <row r="7" spans="2:22" ht="21" customHeight="1" x14ac:dyDescent="0.2">
      <c r="B7" s="290"/>
      <c r="C7" s="274" t="s">
        <v>49</v>
      </c>
      <c r="D7" s="274"/>
      <c r="E7" s="274"/>
      <c r="F7" s="274"/>
      <c r="G7" s="275"/>
    </row>
    <row r="8" spans="2:22" s="16" customFormat="1" ht="18.75" customHeight="1" x14ac:dyDescent="0.2">
      <c r="B8" s="290"/>
      <c r="C8" s="274" t="s">
        <v>50</v>
      </c>
      <c r="D8" s="274" t="s">
        <v>51</v>
      </c>
      <c r="E8" s="291" t="s">
        <v>52</v>
      </c>
      <c r="F8" s="274" t="s">
        <v>53</v>
      </c>
      <c r="G8" s="289" t="s">
        <v>89</v>
      </c>
    </row>
    <row r="9" spans="2:22" s="16" customFormat="1" ht="18.75" customHeight="1" x14ac:dyDescent="0.2">
      <c r="B9" s="290"/>
      <c r="C9" s="274"/>
      <c r="D9" s="274"/>
      <c r="E9" s="291"/>
      <c r="F9" s="274"/>
      <c r="G9" s="289"/>
    </row>
    <row r="10" spans="2:22" s="16" customFormat="1" ht="18.75" customHeight="1" x14ac:dyDescent="0.2">
      <c r="B10" s="290"/>
      <c r="C10" s="274" t="s">
        <v>70</v>
      </c>
      <c r="D10" s="274"/>
      <c r="E10" s="274"/>
      <c r="F10" s="274"/>
      <c r="G10" s="117" t="s">
        <v>143</v>
      </c>
    </row>
    <row r="11" spans="2:22" s="16" customFormat="1" ht="21" customHeight="1" x14ac:dyDescent="0.2">
      <c r="B11" s="58" t="s">
        <v>141</v>
      </c>
      <c r="C11" s="238">
        <v>2</v>
      </c>
      <c r="D11" s="238">
        <v>1</v>
      </c>
      <c r="E11" s="238">
        <v>2.1</v>
      </c>
      <c r="F11" s="238">
        <v>4.7</v>
      </c>
      <c r="G11" s="238">
        <v>19.100000000000001</v>
      </c>
    </row>
    <row r="12" spans="2:22" ht="16.5" customHeight="1" x14ac:dyDescent="0.2">
      <c r="B12" s="89" t="s">
        <v>1</v>
      </c>
      <c r="C12" s="237">
        <v>1</v>
      </c>
      <c r="D12" s="239">
        <v>0.6</v>
      </c>
      <c r="E12" s="239">
        <v>1.7</v>
      </c>
      <c r="F12" s="239">
        <v>4.9000000000000004</v>
      </c>
      <c r="G12" s="239">
        <v>18.7</v>
      </c>
    </row>
    <row r="13" spans="2:22" ht="16.5" customHeight="1" x14ac:dyDescent="0.2">
      <c r="B13" s="89" t="s">
        <v>2</v>
      </c>
      <c r="C13" s="237">
        <v>3.5</v>
      </c>
      <c r="D13" s="239">
        <v>1.4</v>
      </c>
      <c r="E13" s="239">
        <v>2.5</v>
      </c>
      <c r="F13" s="239">
        <v>4.5999999999999996</v>
      </c>
      <c r="G13" s="239">
        <v>17.5</v>
      </c>
    </row>
    <row r="14" spans="2:22" ht="16.5" customHeight="1" x14ac:dyDescent="0.2">
      <c r="B14" s="89" t="s">
        <v>3</v>
      </c>
      <c r="C14" s="237">
        <v>3.2</v>
      </c>
      <c r="D14" s="239">
        <v>1.3</v>
      </c>
      <c r="E14" s="239">
        <v>2.5</v>
      </c>
      <c r="F14" s="239">
        <v>4.5</v>
      </c>
      <c r="G14" s="239">
        <v>19.8</v>
      </c>
    </row>
    <row r="15" spans="2:22" ht="16.5" customHeight="1" x14ac:dyDescent="0.2">
      <c r="B15" s="89" t="s">
        <v>4</v>
      </c>
      <c r="C15" s="237">
        <v>1</v>
      </c>
      <c r="D15" s="239">
        <v>0.5</v>
      </c>
      <c r="E15" s="239">
        <v>1.9</v>
      </c>
      <c r="F15" s="239">
        <v>5</v>
      </c>
      <c r="G15" s="239">
        <v>20.100000000000001</v>
      </c>
    </row>
    <row r="16" spans="2:22" ht="16.5" customHeight="1" x14ac:dyDescent="0.2">
      <c r="B16" s="89" t="s">
        <v>5</v>
      </c>
      <c r="C16" s="237">
        <v>1</v>
      </c>
      <c r="D16" s="239">
        <v>0.5</v>
      </c>
      <c r="E16" s="239">
        <v>2.1</v>
      </c>
      <c r="F16" s="239">
        <v>4.5</v>
      </c>
      <c r="G16" s="239">
        <v>19.5</v>
      </c>
    </row>
    <row r="17" spans="2:16" ht="16.5" customHeight="1" x14ac:dyDescent="0.2">
      <c r="B17" s="89" t="s">
        <v>6</v>
      </c>
      <c r="C17" s="239">
        <v>1</v>
      </c>
      <c r="D17" s="239">
        <v>1</v>
      </c>
      <c r="E17" s="239">
        <v>1</v>
      </c>
      <c r="F17" s="239">
        <v>4</v>
      </c>
      <c r="G17" s="239">
        <v>23</v>
      </c>
    </row>
    <row r="18" spans="2:16" ht="16.5" customHeight="1" x14ac:dyDescent="0.2">
      <c r="B18" s="89" t="s">
        <v>7</v>
      </c>
      <c r="C18" s="237">
        <v>1</v>
      </c>
      <c r="D18" s="239">
        <v>0.5</v>
      </c>
      <c r="E18" s="239">
        <v>2</v>
      </c>
      <c r="F18" s="239">
        <v>5.6</v>
      </c>
      <c r="G18" s="239">
        <v>20.8</v>
      </c>
    </row>
    <row r="19" spans="2:16" ht="16.5" customHeight="1" x14ac:dyDescent="0.2">
      <c r="B19" s="89" t="s">
        <v>8</v>
      </c>
      <c r="C19" s="237">
        <v>1.9</v>
      </c>
      <c r="D19" s="239">
        <v>0.9</v>
      </c>
      <c r="E19" s="239">
        <v>2</v>
      </c>
      <c r="F19" s="239">
        <v>5.2</v>
      </c>
      <c r="G19" s="239">
        <v>19.399999999999999</v>
      </c>
    </row>
    <row r="20" spans="2:16" ht="16.5" customHeight="1" x14ac:dyDescent="0.2">
      <c r="B20" s="89" t="s">
        <v>9</v>
      </c>
      <c r="C20" s="237">
        <v>1.3</v>
      </c>
      <c r="D20" s="239">
        <v>1</v>
      </c>
      <c r="E20" s="236">
        <v>1.3</v>
      </c>
      <c r="F20" s="239">
        <v>5.3</v>
      </c>
      <c r="G20" s="236">
        <v>17.7</v>
      </c>
    </row>
    <row r="21" spans="2:16" ht="16.5" customHeight="1" x14ac:dyDescent="0.2">
      <c r="B21" s="89" t="s">
        <v>10</v>
      </c>
      <c r="C21" s="239">
        <v>1</v>
      </c>
      <c r="D21" s="239">
        <v>0.5</v>
      </c>
      <c r="E21" s="239">
        <v>2</v>
      </c>
      <c r="F21" s="239">
        <v>4.9000000000000004</v>
      </c>
      <c r="G21" s="236">
        <v>19.7</v>
      </c>
    </row>
    <row r="22" spans="2:16" ht="16.5" customHeight="1" x14ac:dyDescent="0.2">
      <c r="B22" s="89" t="s">
        <v>11</v>
      </c>
      <c r="C22" s="237">
        <v>1.3</v>
      </c>
      <c r="D22" s="239">
        <v>1.3</v>
      </c>
      <c r="E22" s="239">
        <v>1</v>
      </c>
      <c r="F22" s="239">
        <v>4.4000000000000004</v>
      </c>
      <c r="G22" s="239">
        <v>12.7</v>
      </c>
    </row>
    <row r="23" spans="2:16" ht="9" customHeight="1" x14ac:dyDescent="0.2">
      <c r="B23" s="12"/>
      <c r="C23" s="12"/>
      <c r="D23" s="12"/>
      <c r="E23" s="12"/>
      <c r="F23" s="12"/>
      <c r="G23" s="12"/>
    </row>
    <row r="24" spans="2:16" ht="3" customHeight="1" x14ac:dyDescent="0.2">
      <c r="B24" s="107"/>
      <c r="C24" s="107"/>
      <c r="D24" s="107"/>
      <c r="E24" s="107"/>
      <c r="F24" s="107"/>
      <c r="G24" s="107"/>
    </row>
    <row r="25" spans="2:16" ht="9" customHeight="1" x14ac:dyDescent="0.2"/>
    <row r="26" spans="2:16" ht="13.5" customHeight="1" x14ac:dyDescent="0.2">
      <c r="B26" s="270" t="s">
        <v>159</v>
      </c>
      <c r="C26" s="270"/>
      <c r="D26" s="270"/>
      <c r="E26" s="270"/>
      <c r="F26" s="270"/>
      <c r="G26" s="270"/>
      <c r="H26" s="31"/>
      <c r="I26" s="31"/>
      <c r="J26" s="31"/>
      <c r="K26" s="31"/>
      <c r="L26" s="31"/>
      <c r="M26" s="31"/>
      <c r="N26" s="31"/>
      <c r="O26" s="31"/>
      <c r="P26" s="31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showGridLines="0" workbookViewId="0">
      <selection activeCell="B5" sqref="B5:K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98" t="s">
        <v>204</v>
      </c>
      <c r="C5" s="298"/>
      <c r="D5" s="298"/>
      <c r="E5" s="298"/>
      <c r="F5" s="298"/>
      <c r="G5" s="298"/>
      <c r="H5" s="298"/>
      <c r="I5" s="298"/>
      <c r="J5" s="298"/>
      <c r="K5" s="298"/>
    </row>
    <row r="6" spans="2:22" ht="15" customHeight="1" x14ac:dyDescent="0.2">
      <c r="B6" s="24"/>
      <c r="C6" s="24"/>
      <c r="D6" s="24"/>
      <c r="E6" s="24"/>
      <c r="F6" s="24"/>
      <c r="G6" s="24"/>
      <c r="H6" s="24"/>
      <c r="I6" s="24"/>
      <c r="J6" s="24"/>
      <c r="K6" s="96" t="s">
        <v>87</v>
      </c>
      <c r="M6" s="88" t="s">
        <v>86</v>
      </c>
    </row>
    <row r="7" spans="2:22" s="16" customFormat="1" ht="21" customHeight="1" x14ac:dyDescent="0.2">
      <c r="B7" s="299"/>
      <c r="C7" s="300" t="s">
        <v>12</v>
      </c>
      <c r="D7" s="301" t="s">
        <v>13</v>
      </c>
      <c r="E7" s="300" t="s">
        <v>54</v>
      </c>
      <c r="F7" s="300"/>
      <c r="G7" s="300" t="s">
        <v>55</v>
      </c>
      <c r="H7" s="300"/>
      <c r="I7" s="300" t="s">
        <v>56</v>
      </c>
      <c r="J7" s="300"/>
      <c r="K7" s="126" t="s">
        <v>57</v>
      </c>
    </row>
    <row r="8" spans="2:22" s="16" customFormat="1" ht="39" customHeight="1" x14ac:dyDescent="0.2">
      <c r="B8" s="299"/>
      <c r="C8" s="300"/>
      <c r="D8" s="301"/>
      <c r="E8" s="127" t="s">
        <v>12</v>
      </c>
      <c r="F8" s="128" t="s">
        <v>13</v>
      </c>
      <c r="G8" s="127" t="s">
        <v>12</v>
      </c>
      <c r="H8" s="128" t="s">
        <v>13</v>
      </c>
      <c r="I8" s="127" t="s">
        <v>12</v>
      </c>
      <c r="J8" s="128" t="s">
        <v>13</v>
      </c>
      <c r="K8" s="126" t="s">
        <v>12</v>
      </c>
    </row>
    <row r="9" spans="2:22" s="16" customFormat="1" ht="21" customHeight="1" x14ac:dyDescent="0.2">
      <c r="B9" s="58" t="s">
        <v>141</v>
      </c>
      <c r="C9" s="32">
        <f>E9+G9+I9+K9</f>
        <v>452</v>
      </c>
      <c r="D9" s="32">
        <f>F9+H9+J9</f>
        <v>359</v>
      </c>
      <c r="E9" s="32">
        <f>SUM(E10:E20)</f>
        <v>151</v>
      </c>
      <c r="F9" s="32">
        <f t="shared" ref="F9:K9" si="0">SUM(F10:F20)</f>
        <v>124</v>
      </c>
      <c r="G9" s="32">
        <f t="shared" si="0"/>
        <v>299</v>
      </c>
      <c r="H9" s="32">
        <f t="shared" si="0"/>
        <v>235</v>
      </c>
      <c r="I9" s="32">
        <f t="shared" si="0"/>
        <v>1</v>
      </c>
      <c r="J9" s="32">
        <f t="shared" si="0"/>
        <v>0</v>
      </c>
      <c r="K9" s="32">
        <f t="shared" si="0"/>
        <v>1</v>
      </c>
    </row>
    <row r="10" spans="2:22" ht="16.5" customHeight="1" x14ac:dyDescent="0.2">
      <c r="B10" s="89" t="s">
        <v>1</v>
      </c>
      <c r="C10" s="23">
        <f t="shared" ref="C10:C20" si="1">E10+G10+I10+K10</f>
        <v>44</v>
      </c>
      <c r="D10" s="23">
        <f t="shared" ref="D10:D20" si="2">F10+H10+J10</f>
        <v>44</v>
      </c>
      <c r="E10" s="240">
        <v>2</v>
      </c>
      <c r="F10" s="240">
        <v>2</v>
      </c>
      <c r="G10" s="240">
        <v>42</v>
      </c>
      <c r="H10" s="240">
        <v>42</v>
      </c>
      <c r="I10" s="240">
        <v>0</v>
      </c>
      <c r="J10" s="240">
        <v>0</v>
      </c>
      <c r="K10" s="240">
        <v>0</v>
      </c>
    </row>
    <row r="11" spans="2:22" ht="16.5" customHeight="1" x14ac:dyDescent="0.2">
      <c r="B11" s="89" t="s">
        <v>2</v>
      </c>
      <c r="C11" s="23">
        <f t="shared" si="1"/>
        <v>37</v>
      </c>
      <c r="D11" s="23">
        <f t="shared" si="2"/>
        <v>31</v>
      </c>
      <c r="E11" s="240">
        <v>8</v>
      </c>
      <c r="F11" s="240">
        <v>5</v>
      </c>
      <c r="G11" s="240">
        <v>29</v>
      </c>
      <c r="H11" s="240">
        <v>26</v>
      </c>
      <c r="I11" s="240">
        <v>0</v>
      </c>
      <c r="J11" s="240">
        <v>0</v>
      </c>
      <c r="K11" s="240">
        <v>0</v>
      </c>
    </row>
    <row r="12" spans="2:22" ht="16.5" customHeight="1" x14ac:dyDescent="0.2">
      <c r="B12" s="89" t="s">
        <v>3</v>
      </c>
      <c r="C12" s="23">
        <f t="shared" si="1"/>
        <v>140</v>
      </c>
      <c r="D12" s="23">
        <f t="shared" si="2"/>
        <v>125</v>
      </c>
      <c r="E12" s="240">
        <v>67</v>
      </c>
      <c r="F12" s="240">
        <v>58</v>
      </c>
      <c r="G12" s="240">
        <v>73</v>
      </c>
      <c r="H12" s="240">
        <v>67</v>
      </c>
      <c r="I12" s="240">
        <v>0</v>
      </c>
      <c r="J12" s="240">
        <v>0</v>
      </c>
      <c r="K12" s="240">
        <v>0</v>
      </c>
    </row>
    <row r="13" spans="2:22" ht="16.5" customHeight="1" x14ac:dyDescent="0.2">
      <c r="B13" s="89" t="s">
        <v>4</v>
      </c>
      <c r="C13" s="23">
        <f t="shared" si="1"/>
        <v>35</v>
      </c>
      <c r="D13" s="23">
        <f t="shared" si="2"/>
        <v>28</v>
      </c>
      <c r="E13" s="240">
        <v>17</v>
      </c>
      <c r="F13" s="240">
        <v>13</v>
      </c>
      <c r="G13" s="240">
        <v>18</v>
      </c>
      <c r="H13" s="240">
        <v>15</v>
      </c>
      <c r="I13" s="240">
        <v>0</v>
      </c>
      <c r="J13" s="240">
        <v>0</v>
      </c>
      <c r="K13" s="240">
        <v>0</v>
      </c>
    </row>
    <row r="14" spans="2:22" ht="16.5" customHeight="1" x14ac:dyDescent="0.2">
      <c r="B14" s="89" t="s">
        <v>5</v>
      </c>
      <c r="C14" s="23">
        <f t="shared" si="1"/>
        <v>49</v>
      </c>
      <c r="D14" s="23">
        <f t="shared" si="2"/>
        <v>32</v>
      </c>
      <c r="E14" s="240">
        <v>14</v>
      </c>
      <c r="F14" s="240">
        <v>13</v>
      </c>
      <c r="G14" s="240">
        <v>35</v>
      </c>
      <c r="H14" s="240">
        <v>19</v>
      </c>
      <c r="I14" s="240">
        <v>0</v>
      </c>
      <c r="J14" s="240">
        <v>0</v>
      </c>
      <c r="K14" s="240">
        <v>0</v>
      </c>
    </row>
    <row r="15" spans="2:22" ht="16.5" customHeight="1" x14ac:dyDescent="0.2">
      <c r="B15" s="89" t="s">
        <v>6</v>
      </c>
      <c r="C15" s="23">
        <f t="shared" si="1"/>
        <v>1</v>
      </c>
      <c r="D15" s="23">
        <f t="shared" si="2"/>
        <v>1</v>
      </c>
      <c r="E15" s="240">
        <v>0</v>
      </c>
      <c r="F15" s="240">
        <v>0</v>
      </c>
      <c r="G15" s="240">
        <v>1</v>
      </c>
      <c r="H15" s="240">
        <v>1</v>
      </c>
      <c r="I15" s="240">
        <v>0</v>
      </c>
      <c r="J15" s="240">
        <v>0</v>
      </c>
      <c r="K15" s="240">
        <v>0</v>
      </c>
    </row>
    <row r="16" spans="2:22" ht="16.5" customHeight="1" x14ac:dyDescent="0.2">
      <c r="B16" s="89" t="s">
        <v>7</v>
      </c>
      <c r="C16" s="23">
        <f t="shared" si="1"/>
        <v>10</v>
      </c>
      <c r="D16" s="23">
        <f t="shared" si="2"/>
        <v>9</v>
      </c>
      <c r="E16" s="240">
        <v>0</v>
      </c>
      <c r="F16" s="240">
        <v>0</v>
      </c>
      <c r="G16" s="240">
        <v>10</v>
      </c>
      <c r="H16" s="240">
        <v>9</v>
      </c>
      <c r="I16" s="240">
        <v>0</v>
      </c>
      <c r="J16" s="240">
        <v>0</v>
      </c>
      <c r="K16" s="240">
        <v>0</v>
      </c>
    </row>
    <row r="17" spans="2:11" ht="16.5" customHeight="1" x14ac:dyDescent="0.2">
      <c r="B17" s="89" t="s">
        <v>8</v>
      </c>
      <c r="C17" s="23">
        <f t="shared" si="1"/>
        <v>62</v>
      </c>
      <c r="D17" s="23">
        <f t="shared" si="2"/>
        <v>47</v>
      </c>
      <c r="E17" s="240">
        <v>25</v>
      </c>
      <c r="F17" s="240">
        <v>20</v>
      </c>
      <c r="G17" s="240">
        <v>37</v>
      </c>
      <c r="H17" s="240">
        <v>27</v>
      </c>
      <c r="I17" s="240">
        <v>0</v>
      </c>
      <c r="J17" s="240">
        <v>0</v>
      </c>
      <c r="K17" s="240">
        <v>0</v>
      </c>
    </row>
    <row r="18" spans="2:11" ht="16.5" customHeight="1" x14ac:dyDescent="0.2">
      <c r="B18" s="89" t="s">
        <v>9</v>
      </c>
      <c r="C18" s="23">
        <f t="shared" si="1"/>
        <v>4</v>
      </c>
      <c r="D18" s="23">
        <f t="shared" si="2"/>
        <v>3</v>
      </c>
      <c r="E18" s="240">
        <v>0</v>
      </c>
      <c r="F18" s="240">
        <v>0</v>
      </c>
      <c r="G18" s="240">
        <v>4</v>
      </c>
      <c r="H18" s="240">
        <v>3</v>
      </c>
      <c r="I18" s="240">
        <v>0</v>
      </c>
      <c r="J18" s="240">
        <v>0</v>
      </c>
      <c r="K18" s="240">
        <v>0</v>
      </c>
    </row>
    <row r="19" spans="2:11" ht="16.5" customHeight="1" x14ac:dyDescent="0.2">
      <c r="B19" s="89" t="s">
        <v>10</v>
      </c>
      <c r="C19" s="23">
        <f t="shared" si="1"/>
        <v>65</v>
      </c>
      <c r="D19" s="23">
        <f t="shared" si="2"/>
        <v>34</v>
      </c>
      <c r="E19" s="240">
        <v>17</v>
      </c>
      <c r="F19" s="240">
        <v>12</v>
      </c>
      <c r="G19" s="240">
        <v>46</v>
      </c>
      <c r="H19" s="240">
        <v>22</v>
      </c>
      <c r="I19" s="240">
        <v>1</v>
      </c>
      <c r="J19" s="240">
        <v>0</v>
      </c>
      <c r="K19" s="240">
        <v>1</v>
      </c>
    </row>
    <row r="20" spans="2:11" ht="16.5" customHeight="1" x14ac:dyDescent="0.2">
      <c r="B20" s="89" t="s">
        <v>11</v>
      </c>
      <c r="C20" s="23">
        <f t="shared" si="1"/>
        <v>5</v>
      </c>
      <c r="D20" s="23">
        <f t="shared" si="2"/>
        <v>5</v>
      </c>
      <c r="E20" s="240">
        <v>1</v>
      </c>
      <c r="F20" s="240">
        <v>1</v>
      </c>
      <c r="G20" s="240">
        <v>4</v>
      </c>
      <c r="H20" s="240">
        <v>4</v>
      </c>
      <c r="I20" s="240">
        <v>0</v>
      </c>
      <c r="J20" s="240">
        <v>0</v>
      </c>
      <c r="K20" s="240">
        <v>0</v>
      </c>
    </row>
    <row r="21" spans="2:11" ht="9" customHeight="1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 ht="3" customHeight="1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</row>
    <row r="23" spans="2:11" ht="9" customHeight="1" x14ac:dyDescent="0.2">
      <c r="C23" s="39"/>
      <c r="D23" s="39"/>
      <c r="E23" s="39"/>
      <c r="F23" s="39"/>
      <c r="G23" s="39"/>
      <c r="H23" s="39"/>
      <c r="I23" s="39"/>
      <c r="J23" s="39"/>
      <c r="K23" s="39"/>
    </row>
    <row r="24" spans="2:11" ht="12.75" customHeight="1" x14ac:dyDescent="0.2">
      <c r="B24" s="270" t="s">
        <v>159</v>
      </c>
      <c r="C24" s="270"/>
      <c r="D24" s="270"/>
      <c r="E24" s="270"/>
      <c r="F24" s="270"/>
      <c r="G24" s="270"/>
      <c r="H24" s="270"/>
      <c r="I24" s="270"/>
      <c r="J24" s="270"/>
      <c r="K24" s="270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12.85546875" style="14" bestFit="1" customWidth="1"/>
    <col min="32" max="16384" width="9.140625" style="14"/>
  </cols>
  <sheetData>
    <row r="1" spans="2:31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2:31" s="100" customFormat="1" ht="15" customHeight="1" x14ac:dyDescent="0.2"/>
    <row r="3" spans="2:31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2:31" s="100" customFormat="1" ht="15" customHeight="1" x14ac:dyDescent="0.2"/>
    <row r="5" spans="2:31" ht="15" customHeight="1" x14ac:dyDescent="0.2">
      <c r="B5" s="269" t="s">
        <v>205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2:31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77"/>
      <c r="AE6" s="53"/>
    </row>
    <row r="7" spans="2:31" s="16" customFormat="1" ht="21" customHeight="1" x14ac:dyDescent="0.2">
      <c r="B7" s="273"/>
      <c r="C7" s="274" t="s">
        <v>12</v>
      </c>
      <c r="D7" s="274"/>
      <c r="E7" s="274"/>
      <c r="F7" s="274"/>
      <c r="G7" s="274"/>
      <c r="H7" s="274"/>
      <c r="I7" s="274" t="s">
        <v>13</v>
      </c>
      <c r="J7" s="274"/>
      <c r="K7" s="274"/>
      <c r="L7" s="274"/>
      <c r="M7" s="274"/>
      <c r="N7" s="274"/>
      <c r="O7" s="274" t="s">
        <v>19</v>
      </c>
      <c r="P7" s="274"/>
      <c r="Q7" s="274"/>
      <c r="R7" s="274" t="s">
        <v>20</v>
      </c>
      <c r="S7" s="274"/>
      <c r="T7" s="274"/>
      <c r="U7" s="274" t="s">
        <v>21</v>
      </c>
      <c r="V7" s="274"/>
      <c r="W7" s="274"/>
      <c r="X7" s="274" t="s">
        <v>22</v>
      </c>
      <c r="Y7" s="274"/>
      <c r="Z7" s="274"/>
      <c r="AA7" s="274" t="s">
        <v>23</v>
      </c>
      <c r="AB7" s="274"/>
      <c r="AC7" s="275"/>
    </row>
    <row r="8" spans="2:31" s="16" customFormat="1" ht="21" customHeight="1" x14ac:dyDescent="0.2">
      <c r="B8" s="273"/>
      <c r="C8" s="291" t="s">
        <v>14</v>
      </c>
      <c r="D8" s="291" t="s">
        <v>15</v>
      </c>
      <c r="E8" s="291" t="s">
        <v>144</v>
      </c>
      <c r="F8" s="274" t="s">
        <v>16</v>
      </c>
      <c r="G8" s="274"/>
      <c r="H8" s="274"/>
      <c r="I8" s="291" t="s">
        <v>14</v>
      </c>
      <c r="J8" s="291" t="s">
        <v>15</v>
      </c>
      <c r="K8" s="291" t="s">
        <v>144</v>
      </c>
      <c r="L8" s="274" t="s">
        <v>16</v>
      </c>
      <c r="M8" s="274"/>
      <c r="N8" s="274"/>
      <c r="O8" s="291" t="s">
        <v>14</v>
      </c>
      <c r="P8" s="291" t="s">
        <v>15</v>
      </c>
      <c r="Q8" s="291" t="s">
        <v>144</v>
      </c>
      <c r="R8" s="291" t="s">
        <v>14</v>
      </c>
      <c r="S8" s="291" t="s">
        <v>15</v>
      </c>
      <c r="T8" s="291" t="s">
        <v>144</v>
      </c>
      <c r="U8" s="291" t="s">
        <v>14</v>
      </c>
      <c r="V8" s="291" t="s">
        <v>15</v>
      </c>
      <c r="W8" s="291" t="s">
        <v>144</v>
      </c>
      <c r="X8" s="291" t="s">
        <v>14</v>
      </c>
      <c r="Y8" s="291" t="s">
        <v>15</v>
      </c>
      <c r="Z8" s="291" t="s">
        <v>144</v>
      </c>
      <c r="AA8" s="291" t="s">
        <v>14</v>
      </c>
      <c r="AB8" s="291" t="s">
        <v>15</v>
      </c>
      <c r="AC8" s="289" t="s">
        <v>144</v>
      </c>
    </row>
    <row r="9" spans="2:31" s="16" customFormat="1" ht="43.5" customHeight="1" x14ac:dyDescent="0.2">
      <c r="B9" s="273"/>
      <c r="C9" s="291"/>
      <c r="D9" s="291"/>
      <c r="E9" s="291"/>
      <c r="F9" s="119" t="s">
        <v>17</v>
      </c>
      <c r="G9" s="119" t="s">
        <v>145</v>
      </c>
      <c r="H9" s="119" t="s">
        <v>18</v>
      </c>
      <c r="I9" s="291"/>
      <c r="J9" s="291"/>
      <c r="K9" s="291"/>
      <c r="L9" s="119" t="s">
        <v>17</v>
      </c>
      <c r="M9" s="119" t="s">
        <v>145</v>
      </c>
      <c r="N9" s="119" t="s">
        <v>18</v>
      </c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89"/>
    </row>
    <row r="10" spans="2:31" s="16" customFormat="1" ht="21" customHeight="1" x14ac:dyDescent="0.2">
      <c r="B10" s="58" t="s">
        <v>141</v>
      </c>
      <c r="C10" s="27">
        <f t="shared" ref="C10:Q10" si="0">SUM(C11:C21)</f>
        <v>299</v>
      </c>
      <c r="D10" s="27">
        <f t="shared" si="0"/>
        <v>588</v>
      </c>
      <c r="E10" s="27">
        <f t="shared" si="0"/>
        <v>119480</v>
      </c>
      <c r="F10" s="27">
        <f t="shared" si="0"/>
        <v>477</v>
      </c>
      <c r="G10" s="27">
        <f t="shared" si="0"/>
        <v>42695</v>
      </c>
      <c r="H10" s="27">
        <f t="shared" si="0"/>
        <v>2236</v>
      </c>
      <c r="I10" s="27">
        <f t="shared" si="0"/>
        <v>235</v>
      </c>
      <c r="J10" s="27">
        <f t="shared" si="0"/>
        <v>499</v>
      </c>
      <c r="K10" s="27">
        <f t="shared" si="0"/>
        <v>102237</v>
      </c>
      <c r="L10" s="27">
        <f t="shared" si="0"/>
        <v>476</v>
      </c>
      <c r="M10" s="27">
        <f t="shared" si="0"/>
        <v>42505</v>
      </c>
      <c r="N10" s="27">
        <f t="shared" si="0"/>
        <v>2224</v>
      </c>
      <c r="O10" s="27">
        <f t="shared" si="0"/>
        <v>35</v>
      </c>
      <c r="P10" s="27">
        <f t="shared" si="0"/>
        <v>41</v>
      </c>
      <c r="Q10" s="27">
        <f t="shared" si="0"/>
        <v>7932</v>
      </c>
      <c r="R10" s="32">
        <f t="shared" ref="R10:AC10" si="1">SUM(R11:R21)</f>
        <v>2</v>
      </c>
      <c r="S10" s="32">
        <f t="shared" si="1"/>
        <v>3</v>
      </c>
      <c r="T10" s="32">
        <f t="shared" si="1"/>
        <v>1186</v>
      </c>
      <c r="U10" s="32">
        <f t="shared" si="1"/>
        <v>9</v>
      </c>
      <c r="V10" s="32">
        <f t="shared" si="1"/>
        <v>12</v>
      </c>
      <c r="W10" s="32">
        <f t="shared" si="1"/>
        <v>1510</v>
      </c>
      <c r="X10" s="32">
        <f t="shared" si="1"/>
        <v>9</v>
      </c>
      <c r="Y10" s="32">
        <f t="shared" si="1"/>
        <v>19</v>
      </c>
      <c r="Z10" s="32">
        <f t="shared" si="1"/>
        <v>3798</v>
      </c>
      <c r="AA10" s="27">
        <f t="shared" si="1"/>
        <v>9</v>
      </c>
      <c r="AB10" s="27">
        <f t="shared" si="1"/>
        <v>14</v>
      </c>
      <c r="AC10" s="27">
        <f t="shared" si="1"/>
        <v>2817</v>
      </c>
    </row>
    <row r="11" spans="2:31" ht="16.5" customHeight="1" x14ac:dyDescent="0.2">
      <c r="B11" s="89" t="s">
        <v>1</v>
      </c>
      <c r="C11" s="17">
        <f>SUM(I11,O11,R11,U11,X11,AA11)</f>
        <v>42</v>
      </c>
      <c r="D11" s="17">
        <f t="shared" ref="D11:E21" si="2">SUM(J11,P11,S11,V11,Y11,AB11)</f>
        <v>72</v>
      </c>
      <c r="E11" s="17">
        <f t="shared" si="2"/>
        <v>9185</v>
      </c>
      <c r="F11" s="242">
        <v>44</v>
      </c>
      <c r="G11" s="242">
        <v>3997</v>
      </c>
      <c r="H11" s="242">
        <v>214</v>
      </c>
      <c r="I11" s="242">
        <v>42</v>
      </c>
      <c r="J11" s="242">
        <v>72</v>
      </c>
      <c r="K11" s="242">
        <v>9185</v>
      </c>
      <c r="L11" s="242">
        <v>44</v>
      </c>
      <c r="M11" s="242">
        <v>3997</v>
      </c>
      <c r="N11" s="242">
        <v>214</v>
      </c>
      <c r="O11" s="244">
        <v>0</v>
      </c>
      <c r="P11" s="244">
        <v>0</v>
      </c>
      <c r="Q11" s="244">
        <v>0</v>
      </c>
      <c r="R11" s="244">
        <v>0</v>
      </c>
      <c r="S11" s="244">
        <v>0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4">
        <v>0</v>
      </c>
      <c r="AC11" s="244">
        <v>0</v>
      </c>
    </row>
    <row r="12" spans="2:31" ht="16.5" customHeight="1" x14ac:dyDescent="0.2">
      <c r="B12" s="89" t="s">
        <v>2</v>
      </c>
      <c r="C12" s="17">
        <f t="shared" ref="C12:C21" si="3">SUM(I12,O12,R12,U12,X12,AA12)</f>
        <v>29</v>
      </c>
      <c r="D12" s="17">
        <f t="shared" si="2"/>
        <v>71</v>
      </c>
      <c r="E12" s="17">
        <f t="shared" si="2"/>
        <v>16942</v>
      </c>
      <c r="F12" s="242">
        <v>92</v>
      </c>
      <c r="G12" s="242">
        <v>7314</v>
      </c>
      <c r="H12" s="242">
        <v>419</v>
      </c>
      <c r="I12" s="242">
        <v>26</v>
      </c>
      <c r="J12" s="242">
        <v>66</v>
      </c>
      <c r="K12" s="242">
        <v>16600</v>
      </c>
      <c r="L12" s="243">
        <v>92</v>
      </c>
      <c r="M12" s="242">
        <v>7314</v>
      </c>
      <c r="N12" s="242">
        <v>419</v>
      </c>
      <c r="O12" s="244">
        <v>2</v>
      </c>
      <c r="P12" s="244">
        <v>4</v>
      </c>
      <c r="Q12" s="244">
        <v>147</v>
      </c>
      <c r="R12" s="244">
        <v>0</v>
      </c>
      <c r="S12" s="244">
        <v>0</v>
      </c>
      <c r="T12" s="244">
        <v>0</v>
      </c>
      <c r="U12" s="244">
        <v>0</v>
      </c>
      <c r="V12" s="244">
        <v>0</v>
      </c>
      <c r="W12" s="244">
        <v>0</v>
      </c>
      <c r="X12" s="244">
        <v>1</v>
      </c>
      <c r="Y12" s="244">
        <v>1</v>
      </c>
      <c r="Z12" s="244">
        <v>195</v>
      </c>
      <c r="AA12" s="244">
        <v>0</v>
      </c>
      <c r="AB12" s="244">
        <v>0</v>
      </c>
      <c r="AC12" s="244">
        <v>0</v>
      </c>
    </row>
    <row r="13" spans="2:31" ht="16.5" customHeight="1" x14ac:dyDescent="0.2">
      <c r="B13" s="89" t="s">
        <v>3</v>
      </c>
      <c r="C13" s="17">
        <f t="shared" si="3"/>
        <v>73</v>
      </c>
      <c r="D13" s="17">
        <f t="shared" si="2"/>
        <v>180</v>
      </c>
      <c r="E13" s="17">
        <f t="shared" si="2"/>
        <v>51299</v>
      </c>
      <c r="F13" s="242">
        <v>214</v>
      </c>
      <c r="G13" s="242">
        <v>18992</v>
      </c>
      <c r="H13" s="242">
        <v>961</v>
      </c>
      <c r="I13" s="242">
        <v>67</v>
      </c>
      <c r="J13" s="242">
        <v>167</v>
      </c>
      <c r="K13" s="242">
        <v>48452</v>
      </c>
      <c r="L13" s="242">
        <v>214</v>
      </c>
      <c r="M13" s="242">
        <v>18992</v>
      </c>
      <c r="N13" s="242">
        <v>961</v>
      </c>
      <c r="O13" s="244">
        <v>0</v>
      </c>
      <c r="P13" s="244">
        <v>0</v>
      </c>
      <c r="Q13" s="244">
        <v>0</v>
      </c>
      <c r="R13" s="244">
        <v>0</v>
      </c>
      <c r="S13" s="244">
        <v>0</v>
      </c>
      <c r="T13" s="244">
        <v>0</v>
      </c>
      <c r="U13" s="244">
        <v>0</v>
      </c>
      <c r="V13" s="244">
        <v>0</v>
      </c>
      <c r="W13" s="244">
        <v>0</v>
      </c>
      <c r="X13" s="244">
        <v>2</v>
      </c>
      <c r="Y13" s="244">
        <v>7</v>
      </c>
      <c r="Z13" s="244">
        <v>1152</v>
      </c>
      <c r="AA13" s="244">
        <v>4</v>
      </c>
      <c r="AB13" s="244">
        <v>6</v>
      </c>
      <c r="AC13" s="244">
        <v>1695</v>
      </c>
    </row>
    <row r="14" spans="2:31" ht="16.5" customHeight="1" x14ac:dyDescent="0.2">
      <c r="B14" s="89" t="s">
        <v>4</v>
      </c>
      <c r="C14" s="17">
        <f t="shared" si="3"/>
        <v>18</v>
      </c>
      <c r="D14" s="17">
        <f t="shared" si="2"/>
        <v>31</v>
      </c>
      <c r="E14" s="17">
        <f t="shared" si="2"/>
        <v>3631</v>
      </c>
      <c r="F14" s="242">
        <v>15</v>
      </c>
      <c r="G14" s="242">
        <v>1506</v>
      </c>
      <c r="H14" s="242">
        <v>75</v>
      </c>
      <c r="I14" s="242">
        <v>15</v>
      </c>
      <c r="J14" s="242">
        <v>28</v>
      </c>
      <c r="K14" s="242">
        <v>3479</v>
      </c>
      <c r="L14" s="242">
        <v>15</v>
      </c>
      <c r="M14" s="242">
        <v>1506</v>
      </c>
      <c r="N14" s="242">
        <v>75</v>
      </c>
      <c r="O14" s="244">
        <v>2</v>
      </c>
      <c r="P14" s="244">
        <v>2</v>
      </c>
      <c r="Q14" s="244">
        <v>91</v>
      </c>
      <c r="R14" s="244">
        <v>0</v>
      </c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0</v>
      </c>
      <c r="Y14" s="244">
        <v>0</v>
      </c>
      <c r="Z14" s="244">
        <v>0</v>
      </c>
      <c r="AA14" s="244">
        <v>1</v>
      </c>
      <c r="AB14" s="244">
        <v>1</v>
      </c>
      <c r="AC14" s="244">
        <v>61</v>
      </c>
    </row>
    <row r="15" spans="2:31" ht="16.5" customHeight="1" x14ac:dyDescent="0.2">
      <c r="B15" s="89" t="s">
        <v>5</v>
      </c>
      <c r="C15" s="17">
        <f t="shared" si="3"/>
        <v>35</v>
      </c>
      <c r="D15" s="17">
        <f t="shared" si="2"/>
        <v>59</v>
      </c>
      <c r="E15" s="17">
        <f t="shared" si="2"/>
        <v>10576</v>
      </c>
      <c r="F15" s="242">
        <v>19</v>
      </c>
      <c r="G15" s="242">
        <v>1673</v>
      </c>
      <c r="H15" s="242">
        <v>86</v>
      </c>
      <c r="I15" s="242">
        <v>19</v>
      </c>
      <c r="J15" s="242">
        <v>39</v>
      </c>
      <c r="K15" s="242">
        <v>4109</v>
      </c>
      <c r="L15" s="242">
        <v>19</v>
      </c>
      <c r="M15" s="242">
        <v>1673</v>
      </c>
      <c r="N15" s="242">
        <v>86</v>
      </c>
      <c r="O15" s="244">
        <v>12</v>
      </c>
      <c r="P15" s="244">
        <v>14</v>
      </c>
      <c r="Q15" s="244">
        <v>5492</v>
      </c>
      <c r="R15" s="244">
        <v>0</v>
      </c>
      <c r="S15" s="244">
        <v>0</v>
      </c>
      <c r="T15" s="244">
        <v>0</v>
      </c>
      <c r="U15" s="245">
        <v>0</v>
      </c>
      <c r="V15" s="245">
        <v>0</v>
      </c>
      <c r="W15" s="245">
        <v>0</v>
      </c>
      <c r="X15" s="244">
        <v>2</v>
      </c>
      <c r="Y15" s="244">
        <v>4</v>
      </c>
      <c r="Z15" s="244">
        <v>514</v>
      </c>
      <c r="AA15" s="244">
        <v>2</v>
      </c>
      <c r="AB15" s="244">
        <v>2</v>
      </c>
      <c r="AC15" s="244">
        <v>461</v>
      </c>
    </row>
    <row r="16" spans="2:31" ht="16.5" customHeight="1" x14ac:dyDescent="0.2">
      <c r="B16" s="89" t="s">
        <v>6</v>
      </c>
      <c r="C16" s="17">
        <f t="shared" si="3"/>
        <v>1</v>
      </c>
      <c r="D16" s="17">
        <f t="shared" si="2"/>
        <v>1</v>
      </c>
      <c r="E16" s="17">
        <f t="shared" si="2"/>
        <v>189</v>
      </c>
      <c r="F16" s="242">
        <v>1</v>
      </c>
      <c r="G16" s="242">
        <v>92</v>
      </c>
      <c r="H16" s="242">
        <v>4</v>
      </c>
      <c r="I16" s="245">
        <v>1</v>
      </c>
      <c r="J16" s="245">
        <v>1</v>
      </c>
      <c r="K16" s="245">
        <v>189</v>
      </c>
      <c r="L16" s="245">
        <v>1</v>
      </c>
      <c r="M16" s="245">
        <v>92</v>
      </c>
      <c r="N16" s="245">
        <v>4</v>
      </c>
      <c r="O16" s="245">
        <v>0</v>
      </c>
      <c r="P16" s="245">
        <v>0</v>
      </c>
      <c r="Q16" s="245">
        <v>0</v>
      </c>
      <c r="R16" s="245">
        <v>0</v>
      </c>
      <c r="S16" s="245">
        <v>0</v>
      </c>
      <c r="T16" s="245">
        <v>0</v>
      </c>
      <c r="U16" s="245">
        <v>0</v>
      </c>
      <c r="V16" s="245">
        <v>0</v>
      </c>
      <c r="W16" s="245">
        <v>0</v>
      </c>
      <c r="X16" s="245">
        <v>0</v>
      </c>
      <c r="Y16" s="245">
        <v>0</v>
      </c>
      <c r="Z16" s="245">
        <v>0</v>
      </c>
      <c r="AA16" s="245">
        <v>0</v>
      </c>
      <c r="AB16" s="245">
        <v>0</v>
      </c>
      <c r="AC16" s="245">
        <v>0</v>
      </c>
    </row>
    <row r="17" spans="2:29" ht="16.5" customHeight="1" x14ac:dyDescent="0.2">
      <c r="B17" s="89" t="s">
        <v>7</v>
      </c>
      <c r="C17" s="17">
        <f t="shared" si="3"/>
        <v>10</v>
      </c>
      <c r="D17" s="17">
        <f t="shared" si="2"/>
        <v>20</v>
      </c>
      <c r="E17" s="17">
        <f t="shared" si="2"/>
        <v>3454</v>
      </c>
      <c r="F17" s="242">
        <v>9</v>
      </c>
      <c r="G17" s="242">
        <v>1039</v>
      </c>
      <c r="H17" s="242">
        <v>50</v>
      </c>
      <c r="I17" s="242">
        <v>9</v>
      </c>
      <c r="J17" s="242">
        <v>18</v>
      </c>
      <c r="K17" s="242">
        <v>2186</v>
      </c>
      <c r="L17" s="242">
        <v>9</v>
      </c>
      <c r="M17" s="242">
        <v>1039</v>
      </c>
      <c r="N17" s="242">
        <v>50</v>
      </c>
      <c r="O17" s="244">
        <v>0</v>
      </c>
      <c r="P17" s="244">
        <v>0</v>
      </c>
      <c r="Q17" s="244">
        <v>0</v>
      </c>
      <c r="R17" s="244">
        <v>0</v>
      </c>
      <c r="S17" s="244">
        <v>0</v>
      </c>
      <c r="T17" s="244">
        <v>0</v>
      </c>
      <c r="U17" s="244">
        <v>0</v>
      </c>
      <c r="V17" s="244">
        <v>0</v>
      </c>
      <c r="W17" s="244">
        <v>0</v>
      </c>
      <c r="X17" s="244">
        <v>1</v>
      </c>
      <c r="Y17" s="244">
        <v>2</v>
      </c>
      <c r="Z17" s="244">
        <v>1268</v>
      </c>
      <c r="AA17" s="244">
        <v>0</v>
      </c>
      <c r="AB17" s="244">
        <v>0</v>
      </c>
      <c r="AC17" s="244">
        <v>0</v>
      </c>
    </row>
    <row r="18" spans="2:29" ht="16.5" customHeight="1" x14ac:dyDescent="0.2">
      <c r="B18" s="89" t="s">
        <v>8</v>
      </c>
      <c r="C18" s="17">
        <f t="shared" si="3"/>
        <v>37</v>
      </c>
      <c r="D18" s="17">
        <f t="shared" si="2"/>
        <v>69</v>
      </c>
      <c r="E18" s="17">
        <f t="shared" si="2"/>
        <v>14790</v>
      </c>
      <c r="F18" s="242">
        <v>50</v>
      </c>
      <c r="G18" s="242">
        <v>5037</v>
      </c>
      <c r="H18" s="242">
        <v>260</v>
      </c>
      <c r="I18" s="242">
        <v>27</v>
      </c>
      <c r="J18" s="242">
        <v>55</v>
      </c>
      <c r="K18" s="242">
        <v>11002</v>
      </c>
      <c r="L18" s="242">
        <v>50</v>
      </c>
      <c r="M18" s="242">
        <v>5037</v>
      </c>
      <c r="N18" s="242">
        <v>260</v>
      </c>
      <c r="O18" s="244">
        <v>6</v>
      </c>
      <c r="P18" s="244">
        <v>6</v>
      </c>
      <c r="Q18" s="244">
        <v>1566</v>
      </c>
      <c r="R18" s="244">
        <v>1</v>
      </c>
      <c r="S18" s="244">
        <v>1</v>
      </c>
      <c r="T18" s="244">
        <v>896</v>
      </c>
      <c r="U18" s="244">
        <v>1</v>
      </c>
      <c r="V18" s="244">
        <v>3</v>
      </c>
      <c r="W18" s="244">
        <v>857</v>
      </c>
      <c r="X18" s="244">
        <v>2</v>
      </c>
      <c r="Y18" s="244">
        <v>4</v>
      </c>
      <c r="Z18" s="244">
        <v>469</v>
      </c>
      <c r="AA18" s="244">
        <v>0</v>
      </c>
      <c r="AB18" s="244">
        <v>0</v>
      </c>
      <c r="AC18" s="244">
        <v>0</v>
      </c>
    </row>
    <row r="19" spans="2:29" ht="16.5" customHeight="1" x14ac:dyDescent="0.2">
      <c r="B19" s="89" t="s">
        <v>9</v>
      </c>
      <c r="C19" s="17">
        <f t="shared" si="3"/>
        <v>4</v>
      </c>
      <c r="D19" s="17">
        <f t="shared" si="2"/>
        <v>5</v>
      </c>
      <c r="E19" s="17">
        <f t="shared" si="2"/>
        <v>894</v>
      </c>
      <c r="F19" s="242">
        <v>4</v>
      </c>
      <c r="G19" s="242">
        <v>372</v>
      </c>
      <c r="H19" s="242">
        <v>21</v>
      </c>
      <c r="I19" s="241">
        <v>3</v>
      </c>
      <c r="J19" s="241">
        <v>4</v>
      </c>
      <c r="K19" s="241">
        <v>694</v>
      </c>
      <c r="L19" s="241">
        <v>4</v>
      </c>
      <c r="M19" s="241">
        <v>372</v>
      </c>
      <c r="N19" s="241">
        <v>21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1">
        <v>0</v>
      </c>
      <c r="V19" s="241">
        <v>0</v>
      </c>
      <c r="W19" s="241">
        <v>0</v>
      </c>
      <c r="X19" s="241">
        <v>1</v>
      </c>
      <c r="Y19" s="241">
        <v>1</v>
      </c>
      <c r="Z19" s="241">
        <v>200</v>
      </c>
      <c r="AA19" s="241">
        <v>0</v>
      </c>
      <c r="AB19" s="241">
        <v>0</v>
      </c>
      <c r="AC19" s="241">
        <v>0</v>
      </c>
    </row>
    <row r="20" spans="2:29" ht="16.5" customHeight="1" x14ac:dyDescent="0.2">
      <c r="B20" s="89" t="s">
        <v>10</v>
      </c>
      <c r="C20" s="17">
        <f t="shared" si="3"/>
        <v>46</v>
      </c>
      <c r="D20" s="17">
        <f t="shared" si="2"/>
        <v>76</v>
      </c>
      <c r="E20" s="17">
        <f t="shared" ref="E20" si="4">SUM(K20,Q20,T20,W20,Z20,AC20)</f>
        <v>7987</v>
      </c>
      <c r="F20" s="242">
        <v>24</v>
      </c>
      <c r="G20" s="242">
        <v>2393</v>
      </c>
      <c r="H20" s="242">
        <v>124</v>
      </c>
      <c r="I20" s="241">
        <v>22</v>
      </c>
      <c r="J20" s="241">
        <v>45</v>
      </c>
      <c r="K20" s="241">
        <v>5808</v>
      </c>
      <c r="L20" s="241">
        <v>23</v>
      </c>
      <c r="M20" s="241">
        <v>2203</v>
      </c>
      <c r="N20" s="241">
        <v>112</v>
      </c>
      <c r="O20" s="244">
        <v>13</v>
      </c>
      <c r="P20" s="244">
        <v>15</v>
      </c>
      <c r="Q20" s="244">
        <v>636</v>
      </c>
      <c r="R20" s="244">
        <v>1</v>
      </c>
      <c r="S20" s="244">
        <v>2</v>
      </c>
      <c r="T20" s="244">
        <v>290</v>
      </c>
      <c r="U20" s="244">
        <v>8</v>
      </c>
      <c r="V20" s="244">
        <v>9</v>
      </c>
      <c r="W20" s="244">
        <v>653</v>
      </c>
      <c r="X20" s="244">
        <v>0</v>
      </c>
      <c r="Y20" s="244">
        <v>0</v>
      </c>
      <c r="Z20" s="244">
        <v>0</v>
      </c>
      <c r="AA20" s="244">
        <v>2</v>
      </c>
      <c r="AB20" s="244">
        <v>5</v>
      </c>
      <c r="AC20" s="244">
        <v>600</v>
      </c>
    </row>
    <row r="21" spans="2:29" ht="16.5" customHeight="1" x14ac:dyDescent="0.2">
      <c r="B21" s="89" t="s">
        <v>11</v>
      </c>
      <c r="C21" s="17">
        <f t="shared" si="3"/>
        <v>4</v>
      </c>
      <c r="D21" s="17">
        <f t="shared" si="2"/>
        <v>4</v>
      </c>
      <c r="E21" s="17">
        <f t="shared" si="2"/>
        <v>533</v>
      </c>
      <c r="F21" s="242">
        <v>5</v>
      </c>
      <c r="G21" s="242">
        <v>280</v>
      </c>
      <c r="H21" s="242">
        <v>22</v>
      </c>
      <c r="I21" s="242">
        <v>4</v>
      </c>
      <c r="J21" s="242">
        <v>4</v>
      </c>
      <c r="K21" s="242">
        <v>533</v>
      </c>
      <c r="L21" s="242">
        <v>5</v>
      </c>
      <c r="M21" s="242">
        <v>280</v>
      </c>
      <c r="N21" s="242">
        <v>22</v>
      </c>
      <c r="O21" s="244">
        <v>0</v>
      </c>
      <c r="P21" s="244">
        <v>0</v>
      </c>
      <c r="Q21" s="244">
        <v>0</v>
      </c>
      <c r="R21" s="244">
        <v>0</v>
      </c>
      <c r="S21" s="244">
        <v>0</v>
      </c>
      <c r="T21" s="244">
        <v>0</v>
      </c>
      <c r="U21" s="244">
        <v>0</v>
      </c>
      <c r="V21" s="244">
        <v>0</v>
      </c>
      <c r="W21" s="244">
        <v>0</v>
      </c>
      <c r="X21" s="244">
        <v>0</v>
      </c>
      <c r="Y21" s="244">
        <v>0</v>
      </c>
      <c r="Z21" s="244">
        <v>0</v>
      </c>
      <c r="AA21" s="244">
        <v>0</v>
      </c>
      <c r="AB21" s="244">
        <v>0</v>
      </c>
      <c r="AC21" s="244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77" t="s">
        <v>58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3"/>
      <c r="AA22" s="24"/>
      <c r="AB22" s="24"/>
      <c r="AC22" s="23"/>
    </row>
    <row r="23" spans="2:29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20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09"/>
      <c r="AA23" s="129"/>
      <c r="AB23" s="129"/>
      <c r="AC23" s="109"/>
    </row>
    <row r="24" spans="2:29" ht="9" customHeight="1" x14ac:dyDescent="0.2">
      <c r="B24" s="1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29" ht="13.5" customHeight="1" x14ac:dyDescent="0.2">
      <c r="B25" s="270" t="s">
        <v>159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</row>
    <row r="26" spans="2:29" ht="13.5" customHeight="1" x14ac:dyDescent="0.2">
      <c r="B26" s="297" t="s">
        <v>152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</row>
    <row r="27" spans="2:29" ht="13.5" customHeight="1" x14ac:dyDescent="0.2">
      <c r="B27" s="292" t="s">
        <v>160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</row>
    <row r="28" spans="2:29" ht="13.5" customHeight="1" x14ac:dyDescent="0.2">
      <c r="B28" s="64" t="s">
        <v>146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2:29" ht="13.5" customHeight="1" x14ac:dyDescent="0.2">
      <c r="C29" s="21"/>
      <c r="D29" s="21"/>
      <c r="E29" s="21"/>
      <c r="F29" s="12"/>
      <c r="G29" s="12"/>
      <c r="H29" s="12"/>
      <c r="I29" s="17"/>
      <c r="J29" s="12"/>
      <c r="K29" s="12"/>
      <c r="L29" s="12"/>
      <c r="M29" s="12"/>
      <c r="N29" s="12"/>
    </row>
    <row r="30" spans="2:29" s="149" customFormat="1" ht="13.5" customHeight="1" x14ac:dyDescent="0.2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2:29" ht="13.5" customHeight="1" x14ac:dyDescent="0.2">
      <c r="B31" s="88" t="s">
        <v>86</v>
      </c>
    </row>
  </sheetData>
  <mergeCells count="37"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6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206</v>
      </c>
      <c r="C5" s="269"/>
      <c r="D5" s="269"/>
      <c r="E5" s="269"/>
      <c r="F5" s="269"/>
    </row>
    <row r="6" spans="2:22" ht="15" customHeight="1" x14ac:dyDescent="0.2">
      <c r="B6" s="12"/>
      <c r="C6" s="12"/>
      <c r="D6" s="12"/>
      <c r="E6" s="12"/>
      <c r="F6" s="98" t="s">
        <v>87</v>
      </c>
      <c r="H6" s="88" t="s">
        <v>86</v>
      </c>
    </row>
    <row r="7" spans="2:22" s="16" customFormat="1" ht="42" customHeight="1" x14ac:dyDescent="0.2">
      <c r="B7" s="104"/>
      <c r="C7" s="105" t="s">
        <v>12</v>
      </c>
      <c r="D7" s="119" t="s">
        <v>91</v>
      </c>
      <c r="E7" s="119" t="s">
        <v>90</v>
      </c>
      <c r="F7" s="117" t="s">
        <v>92</v>
      </c>
    </row>
    <row r="8" spans="2:22" s="16" customFormat="1" ht="21" customHeight="1" x14ac:dyDescent="0.2">
      <c r="B8" s="58" t="s">
        <v>141</v>
      </c>
      <c r="C8" s="41">
        <f>SUM(C9:C19)</f>
        <v>299</v>
      </c>
      <c r="D8" s="41">
        <f>SUM(D9:D19)</f>
        <v>205</v>
      </c>
      <c r="E8" s="41">
        <f>SUM(E9:E19)</f>
        <v>15</v>
      </c>
      <c r="F8" s="41">
        <f>SUM(F9:F19)</f>
        <v>15</v>
      </c>
    </row>
    <row r="9" spans="2:22" ht="16.5" customHeight="1" x14ac:dyDescent="0.2">
      <c r="B9" s="89" t="s">
        <v>1</v>
      </c>
      <c r="C9" s="247">
        <v>42</v>
      </c>
      <c r="D9" s="247">
        <v>40</v>
      </c>
      <c r="E9" s="246">
        <v>2</v>
      </c>
      <c r="F9" s="246">
        <v>0</v>
      </c>
    </row>
    <row r="10" spans="2:22" ht="16.5" customHeight="1" x14ac:dyDescent="0.2">
      <c r="B10" s="89" t="s">
        <v>2</v>
      </c>
      <c r="C10" s="247">
        <v>29</v>
      </c>
      <c r="D10" s="247">
        <v>21</v>
      </c>
      <c r="E10" s="247">
        <v>0</v>
      </c>
      <c r="F10" s="246">
        <v>5</v>
      </c>
    </row>
    <row r="11" spans="2:22" ht="16.5" customHeight="1" x14ac:dyDescent="0.2">
      <c r="B11" s="89" t="s">
        <v>3</v>
      </c>
      <c r="C11" s="247">
        <v>73</v>
      </c>
      <c r="D11" s="247">
        <v>54</v>
      </c>
      <c r="E11" s="247">
        <v>6</v>
      </c>
      <c r="F11" s="246">
        <v>7</v>
      </c>
    </row>
    <row r="12" spans="2:22" ht="16.5" customHeight="1" x14ac:dyDescent="0.2">
      <c r="B12" s="89" t="s">
        <v>4</v>
      </c>
      <c r="C12" s="247">
        <v>18</v>
      </c>
      <c r="D12" s="247">
        <v>15</v>
      </c>
      <c r="E12" s="246">
        <v>0</v>
      </c>
      <c r="F12" s="246">
        <v>0</v>
      </c>
    </row>
    <row r="13" spans="2:22" ht="16.5" customHeight="1" x14ac:dyDescent="0.2">
      <c r="B13" s="89" t="s">
        <v>5</v>
      </c>
      <c r="C13" s="247">
        <v>35</v>
      </c>
      <c r="D13" s="247">
        <v>19</v>
      </c>
      <c r="E13" s="246">
        <v>0</v>
      </c>
      <c r="F13" s="246">
        <v>0</v>
      </c>
    </row>
    <row r="14" spans="2:22" ht="16.5" customHeight="1" x14ac:dyDescent="0.2">
      <c r="B14" s="89" t="s">
        <v>6</v>
      </c>
      <c r="C14" s="246">
        <v>1</v>
      </c>
      <c r="D14" s="246">
        <v>1</v>
      </c>
      <c r="E14" s="246">
        <v>0</v>
      </c>
      <c r="F14" s="246">
        <v>0</v>
      </c>
    </row>
    <row r="15" spans="2:22" ht="16.5" customHeight="1" x14ac:dyDescent="0.2">
      <c r="B15" s="89" t="s">
        <v>7</v>
      </c>
      <c r="C15" s="247">
        <v>10</v>
      </c>
      <c r="D15" s="247">
        <v>9</v>
      </c>
      <c r="E15" s="246">
        <v>0</v>
      </c>
      <c r="F15" s="246">
        <v>0</v>
      </c>
    </row>
    <row r="16" spans="2:22" ht="16.5" customHeight="1" x14ac:dyDescent="0.2">
      <c r="B16" s="89" t="s">
        <v>8</v>
      </c>
      <c r="C16" s="247">
        <v>37</v>
      </c>
      <c r="D16" s="247">
        <v>20</v>
      </c>
      <c r="E16" s="246">
        <v>4</v>
      </c>
      <c r="F16" s="246">
        <v>3</v>
      </c>
    </row>
    <row r="17" spans="2:12" ht="16.5" customHeight="1" x14ac:dyDescent="0.2">
      <c r="B17" s="89" t="s">
        <v>9</v>
      </c>
      <c r="C17" s="247">
        <v>4</v>
      </c>
      <c r="D17" s="247">
        <v>2</v>
      </c>
      <c r="E17" s="246">
        <v>1</v>
      </c>
      <c r="F17" s="246">
        <v>0</v>
      </c>
    </row>
    <row r="18" spans="2:12" ht="16.5" customHeight="1" x14ac:dyDescent="0.2">
      <c r="B18" s="89" t="s">
        <v>10</v>
      </c>
      <c r="C18" s="247">
        <v>46</v>
      </c>
      <c r="D18" s="247">
        <v>21</v>
      </c>
      <c r="E18" s="246">
        <v>1</v>
      </c>
      <c r="F18" s="246">
        <v>0</v>
      </c>
    </row>
    <row r="19" spans="2:12" ht="16.5" customHeight="1" x14ac:dyDescent="0.2">
      <c r="B19" s="89" t="s">
        <v>11</v>
      </c>
      <c r="C19" s="247">
        <v>4</v>
      </c>
      <c r="D19" s="247">
        <v>3</v>
      </c>
      <c r="E19" s="246">
        <v>1</v>
      </c>
      <c r="F19" s="246">
        <v>0</v>
      </c>
    </row>
    <row r="20" spans="2:12" ht="9" customHeight="1" x14ac:dyDescent="0.2">
      <c r="B20" s="12"/>
      <c r="C20" s="17">
        <v>0</v>
      </c>
      <c r="D20" s="17">
        <v>0</v>
      </c>
      <c r="E20" s="28">
        <v>0</v>
      </c>
      <c r="F20" s="28">
        <v>0</v>
      </c>
    </row>
    <row r="21" spans="2:12" ht="3" customHeight="1" x14ac:dyDescent="0.2">
      <c r="B21" s="107"/>
      <c r="C21" s="122"/>
      <c r="D21" s="122"/>
      <c r="E21" s="116"/>
      <c r="F21" s="116"/>
    </row>
    <row r="22" spans="2:12" ht="9" customHeight="1" x14ac:dyDescent="0.2">
      <c r="B22" s="12"/>
      <c r="C22" s="17"/>
      <c r="D22" s="17"/>
      <c r="E22" s="28"/>
      <c r="F22" s="28"/>
    </row>
    <row r="23" spans="2:12" ht="13.5" customHeight="1" x14ac:dyDescent="0.2">
      <c r="B23" s="270" t="s">
        <v>159</v>
      </c>
      <c r="C23" s="270"/>
      <c r="D23" s="270"/>
      <c r="E23" s="270"/>
      <c r="F23" s="270"/>
      <c r="G23" s="31"/>
      <c r="H23" s="31"/>
      <c r="I23" s="31"/>
      <c r="J23" s="31"/>
      <c r="K23" s="31"/>
      <c r="L23" s="31"/>
    </row>
    <row r="24" spans="2:12" ht="13.5" customHeight="1" x14ac:dyDescent="0.2">
      <c r="B24" s="292" t="s">
        <v>161</v>
      </c>
      <c r="C24" s="292"/>
      <c r="D24" s="292"/>
      <c r="E24" s="292"/>
      <c r="F24" s="292"/>
    </row>
    <row r="25" spans="2:12" ht="13.5" customHeight="1" x14ac:dyDescent="0.2">
      <c r="B25" s="43"/>
    </row>
    <row r="26" spans="2:12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9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10.710937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2:24" s="100" customFormat="1" ht="15" customHeight="1" x14ac:dyDescent="0.2"/>
    <row r="3" spans="2:24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4" s="100" customFormat="1" ht="15" customHeight="1" x14ac:dyDescent="0.2"/>
    <row r="5" spans="2:24" ht="15" customHeight="1" x14ac:dyDescent="0.2">
      <c r="B5" s="269" t="s">
        <v>207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77"/>
      <c r="X6" s="53"/>
    </row>
    <row r="7" spans="2:24" s="16" customFormat="1" ht="21" customHeight="1" x14ac:dyDescent="0.2">
      <c r="B7" s="273"/>
      <c r="C7" s="274" t="s">
        <v>12</v>
      </c>
      <c r="D7" s="274"/>
      <c r="E7" s="274"/>
      <c r="F7" s="274"/>
      <c r="G7" s="274"/>
      <c r="H7" s="274" t="s">
        <v>59</v>
      </c>
      <c r="I7" s="274"/>
      <c r="J7" s="274"/>
      <c r="K7" s="274"/>
      <c r="L7" s="274"/>
      <c r="M7" s="274" t="s">
        <v>60</v>
      </c>
      <c r="N7" s="274"/>
      <c r="O7" s="274"/>
      <c r="P7" s="274"/>
      <c r="Q7" s="274"/>
      <c r="R7" s="296" t="s">
        <v>61</v>
      </c>
      <c r="S7" s="296"/>
      <c r="T7" s="296"/>
      <c r="U7" s="296"/>
      <c r="V7" s="302"/>
    </row>
    <row r="8" spans="2:24" s="16" customFormat="1" ht="21" customHeight="1" x14ac:dyDescent="0.2">
      <c r="B8" s="273"/>
      <c r="C8" s="291" t="s">
        <v>14</v>
      </c>
      <c r="D8" s="291" t="s">
        <v>144</v>
      </c>
      <c r="E8" s="274" t="s">
        <v>16</v>
      </c>
      <c r="F8" s="274"/>
      <c r="G8" s="274"/>
      <c r="H8" s="291" t="s">
        <v>14</v>
      </c>
      <c r="I8" s="291" t="s">
        <v>144</v>
      </c>
      <c r="J8" s="274" t="s">
        <v>16</v>
      </c>
      <c r="K8" s="274"/>
      <c r="L8" s="274"/>
      <c r="M8" s="291" t="s">
        <v>14</v>
      </c>
      <c r="N8" s="291" t="s">
        <v>144</v>
      </c>
      <c r="O8" s="274" t="s">
        <v>16</v>
      </c>
      <c r="P8" s="274"/>
      <c r="Q8" s="274"/>
      <c r="R8" s="291" t="s">
        <v>14</v>
      </c>
      <c r="S8" s="291" t="s">
        <v>144</v>
      </c>
      <c r="T8" s="274" t="s">
        <v>16</v>
      </c>
      <c r="U8" s="274"/>
      <c r="V8" s="275"/>
    </row>
    <row r="9" spans="2:24" s="16" customFormat="1" ht="39" customHeight="1" x14ac:dyDescent="0.2">
      <c r="B9" s="273"/>
      <c r="C9" s="291"/>
      <c r="D9" s="291"/>
      <c r="E9" s="119" t="s">
        <v>17</v>
      </c>
      <c r="F9" s="119" t="s">
        <v>145</v>
      </c>
      <c r="G9" s="119" t="s">
        <v>18</v>
      </c>
      <c r="H9" s="291"/>
      <c r="I9" s="291"/>
      <c r="J9" s="119" t="s">
        <v>17</v>
      </c>
      <c r="K9" s="119" t="s">
        <v>145</v>
      </c>
      <c r="L9" s="119" t="s">
        <v>18</v>
      </c>
      <c r="M9" s="291"/>
      <c r="N9" s="291"/>
      <c r="O9" s="119" t="s">
        <v>17</v>
      </c>
      <c r="P9" s="119" t="s">
        <v>145</v>
      </c>
      <c r="Q9" s="119" t="s">
        <v>18</v>
      </c>
      <c r="R9" s="291"/>
      <c r="S9" s="291"/>
      <c r="T9" s="119" t="s">
        <v>17</v>
      </c>
      <c r="U9" s="119" t="s">
        <v>145</v>
      </c>
      <c r="V9" s="117" t="s">
        <v>18</v>
      </c>
    </row>
    <row r="10" spans="2:24" s="16" customFormat="1" ht="21" customHeight="1" x14ac:dyDescent="0.2">
      <c r="B10" s="58" t="s">
        <v>141</v>
      </c>
      <c r="C10" s="140">
        <f>H10+M10+R10</f>
        <v>235</v>
      </c>
      <c r="D10" s="140">
        <f>I10+N10+S10</f>
        <v>102237</v>
      </c>
      <c r="E10" s="140">
        <f>J10+O10+T10</f>
        <v>476</v>
      </c>
      <c r="F10" s="140">
        <f>K10+P10+U10</f>
        <v>42505</v>
      </c>
      <c r="G10" s="140">
        <f>L10+Q10+V10</f>
        <v>2224</v>
      </c>
      <c r="H10" s="140">
        <f t="shared" ref="H10:Q10" si="0">SUM(H11:H21)</f>
        <v>232</v>
      </c>
      <c r="I10" s="140">
        <f t="shared" si="0"/>
        <v>72697</v>
      </c>
      <c r="J10" s="140">
        <f t="shared" si="0"/>
        <v>318</v>
      </c>
      <c r="K10" s="140">
        <f t="shared" si="0"/>
        <v>29518</v>
      </c>
      <c r="L10" s="140">
        <f t="shared" si="0"/>
        <v>1539</v>
      </c>
      <c r="M10" s="140">
        <f t="shared" si="0"/>
        <v>3</v>
      </c>
      <c r="N10" s="140">
        <f t="shared" si="0"/>
        <v>29540</v>
      </c>
      <c r="O10" s="140">
        <f t="shared" si="0"/>
        <v>158</v>
      </c>
      <c r="P10" s="140">
        <f t="shared" si="0"/>
        <v>12987</v>
      </c>
      <c r="Q10" s="140">
        <f t="shared" si="0"/>
        <v>685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</row>
    <row r="11" spans="2:24" ht="16.5" customHeight="1" x14ac:dyDescent="0.2">
      <c r="B11" s="89" t="s">
        <v>1</v>
      </c>
      <c r="C11" s="138">
        <f t="shared" ref="C11:G19" si="1">H11+M11+R11</f>
        <v>42</v>
      </c>
      <c r="D11" s="138">
        <f t="shared" si="1"/>
        <v>9185</v>
      </c>
      <c r="E11" s="138">
        <f t="shared" si="1"/>
        <v>44</v>
      </c>
      <c r="F11" s="138">
        <f t="shared" si="1"/>
        <v>3997</v>
      </c>
      <c r="G11" s="138">
        <f t="shared" si="1"/>
        <v>214</v>
      </c>
      <c r="H11" s="250">
        <v>42</v>
      </c>
      <c r="I11" s="250">
        <v>9185</v>
      </c>
      <c r="J11" s="250">
        <v>44</v>
      </c>
      <c r="K11" s="250">
        <v>3997</v>
      </c>
      <c r="L11" s="250">
        <v>214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8">
        <v>0</v>
      </c>
      <c r="V11" s="248">
        <v>0</v>
      </c>
    </row>
    <row r="12" spans="2:24" ht="16.5" customHeight="1" x14ac:dyDescent="0.2">
      <c r="B12" s="89" t="s">
        <v>2</v>
      </c>
      <c r="C12" s="138">
        <f t="shared" si="1"/>
        <v>26</v>
      </c>
      <c r="D12" s="138">
        <f t="shared" si="1"/>
        <v>16600</v>
      </c>
      <c r="E12" s="138">
        <f t="shared" si="1"/>
        <v>92</v>
      </c>
      <c r="F12" s="138">
        <f t="shared" si="1"/>
        <v>7314</v>
      </c>
      <c r="G12" s="138">
        <f t="shared" si="1"/>
        <v>419</v>
      </c>
      <c r="H12" s="250">
        <v>24</v>
      </c>
      <c r="I12" s="250">
        <v>8760</v>
      </c>
      <c r="J12" s="251">
        <v>42</v>
      </c>
      <c r="K12" s="250">
        <v>3547</v>
      </c>
      <c r="L12" s="250">
        <v>203</v>
      </c>
      <c r="M12" s="248">
        <v>2</v>
      </c>
      <c r="N12" s="248">
        <v>7840</v>
      </c>
      <c r="O12" s="248">
        <v>50</v>
      </c>
      <c r="P12" s="248">
        <v>3767</v>
      </c>
      <c r="Q12" s="248">
        <v>216</v>
      </c>
      <c r="R12" s="248">
        <v>0</v>
      </c>
      <c r="S12" s="248">
        <v>0</v>
      </c>
      <c r="T12" s="248">
        <v>0</v>
      </c>
      <c r="U12" s="248">
        <v>0</v>
      </c>
      <c r="V12" s="248">
        <v>0</v>
      </c>
    </row>
    <row r="13" spans="2:24" ht="16.5" customHeight="1" x14ac:dyDescent="0.2">
      <c r="B13" s="89" t="s">
        <v>3</v>
      </c>
      <c r="C13" s="138">
        <f t="shared" si="1"/>
        <v>67</v>
      </c>
      <c r="D13" s="138">
        <f t="shared" si="1"/>
        <v>48452</v>
      </c>
      <c r="E13" s="138">
        <f t="shared" si="1"/>
        <v>214</v>
      </c>
      <c r="F13" s="138">
        <f t="shared" si="1"/>
        <v>18992</v>
      </c>
      <c r="G13" s="138">
        <f t="shared" si="1"/>
        <v>961</v>
      </c>
      <c r="H13" s="250">
        <v>66</v>
      </c>
      <c r="I13" s="250">
        <v>26752</v>
      </c>
      <c r="J13" s="250">
        <v>106</v>
      </c>
      <c r="K13" s="250">
        <v>9772</v>
      </c>
      <c r="L13" s="250">
        <v>492</v>
      </c>
      <c r="M13" s="250">
        <v>1</v>
      </c>
      <c r="N13" s="250">
        <v>21700</v>
      </c>
      <c r="O13" s="250">
        <v>108</v>
      </c>
      <c r="P13" s="250">
        <v>9220</v>
      </c>
      <c r="Q13" s="250">
        <v>469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</row>
    <row r="14" spans="2:24" ht="16.5" customHeight="1" x14ac:dyDescent="0.2">
      <c r="B14" s="89" t="s">
        <v>4</v>
      </c>
      <c r="C14" s="138">
        <f t="shared" si="1"/>
        <v>15</v>
      </c>
      <c r="D14" s="138">
        <f t="shared" si="1"/>
        <v>3479</v>
      </c>
      <c r="E14" s="138">
        <f t="shared" si="1"/>
        <v>15</v>
      </c>
      <c r="F14" s="138">
        <f t="shared" si="1"/>
        <v>1506</v>
      </c>
      <c r="G14" s="138">
        <f t="shared" si="1"/>
        <v>75</v>
      </c>
      <c r="H14" s="250">
        <v>15</v>
      </c>
      <c r="I14" s="250">
        <v>3479</v>
      </c>
      <c r="J14" s="250">
        <v>15</v>
      </c>
      <c r="K14" s="250">
        <v>1506</v>
      </c>
      <c r="L14" s="250">
        <v>75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</row>
    <row r="15" spans="2:24" ht="16.5" customHeight="1" x14ac:dyDescent="0.2">
      <c r="B15" s="89" t="s">
        <v>5</v>
      </c>
      <c r="C15" s="138">
        <f t="shared" si="1"/>
        <v>19</v>
      </c>
      <c r="D15" s="138">
        <f t="shared" si="1"/>
        <v>4109</v>
      </c>
      <c r="E15" s="138">
        <f t="shared" si="1"/>
        <v>19</v>
      </c>
      <c r="F15" s="138">
        <f t="shared" si="1"/>
        <v>1673</v>
      </c>
      <c r="G15" s="138">
        <f t="shared" si="1"/>
        <v>86</v>
      </c>
      <c r="H15" s="250">
        <v>19</v>
      </c>
      <c r="I15" s="250">
        <v>4109</v>
      </c>
      <c r="J15" s="250">
        <v>19</v>
      </c>
      <c r="K15" s="250">
        <v>1673</v>
      </c>
      <c r="L15" s="250">
        <v>86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</row>
    <row r="16" spans="2:24" ht="16.5" customHeight="1" x14ac:dyDescent="0.2">
      <c r="B16" s="89" t="s">
        <v>6</v>
      </c>
      <c r="C16" s="138">
        <f t="shared" ref="C16" si="2">H16+M16+R16</f>
        <v>1</v>
      </c>
      <c r="D16" s="138">
        <f t="shared" ref="D16" si="3">I16+N16+S16</f>
        <v>189</v>
      </c>
      <c r="E16" s="138">
        <f t="shared" ref="E16" si="4">J16+O16+T16</f>
        <v>1</v>
      </c>
      <c r="F16" s="138">
        <f t="shared" ref="F16" si="5">K16+P16+U16</f>
        <v>92</v>
      </c>
      <c r="G16" s="138">
        <f t="shared" ref="G16" si="6">L16+Q16+V16</f>
        <v>4</v>
      </c>
      <c r="H16" s="249">
        <v>1</v>
      </c>
      <c r="I16" s="249">
        <v>189</v>
      </c>
      <c r="J16" s="249">
        <v>1</v>
      </c>
      <c r="K16" s="249">
        <v>92</v>
      </c>
      <c r="L16" s="249">
        <v>4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</row>
    <row r="17" spans="2:22" ht="16.5" customHeight="1" x14ac:dyDescent="0.2">
      <c r="B17" s="89" t="s">
        <v>7</v>
      </c>
      <c r="C17" s="138">
        <f t="shared" si="1"/>
        <v>9</v>
      </c>
      <c r="D17" s="138">
        <f t="shared" si="1"/>
        <v>2186</v>
      </c>
      <c r="E17" s="138">
        <f t="shared" si="1"/>
        <v>9</v>
      </c>
      <c r="F17" s="138">
        <f t="shared" si="1"/>
        <v>1039</v>
      </c>
      <c r="G17" s="138">
        <f t="shared" si="1"/>
        <v>50</v>
      </c>
      <c r="H17" s="250">
        <v>9</v>
      </c>
      <c r="I17" s="250">
        <v>2186</v>
      </c>
      <c r="J17" s="250">
        <v>9</v>
      </c>
      <c r="K17" s="250">
        <v>1039</v>
      </c>
      <c r="L17" s="250">
        <v>50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</row>
    <row r="18" spans="2:22" ht="16.5" customHeight="1" x14ac:dyDescent="0.2">
      <c r="B18" s="89" t="s">
        <v>8</v>
      </c>
      <c r="C18" s="138">
        <f t="shared" si="1"/>
        <v>27</v>
      </c>
      <c r="D18" s="138">
        <f t="shared" si="1"/>
        <v>11002</v>
      </c>
      <c r="E18" s="138">
        <f t="shared" si="1"/>
        <v>50</v>
      </c>
      <c r="F18" s="138">
        <f t="shared" si="1"/>
        <v>5037</v>
      </c>
      <c r="G18" s="138">
        <f t="shared" si="1"/>
        <v>260</v>
      </c>
      <c r="H18" s="250">
        <v>27</v>
      </c>
      <c r="I18" s="250">
        <v>11002</v>
      </c>
      <c r="J18" s="250">
        <v>50</v>
      </c>
      <c r="K18" s="250">
        <v>5037</v>
      </c>
      <c r="L18" s="250">
        <v>260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8">
        <v>0</v>
      </c>
      <c r="V18" s="248">
        <v>0</v>
      </c>
    </row>
    <row r="19" spans="2:22" ht="16.5" customHeight="1" x14ac:dyDescent="0.2">
      <c r="B19" s="89" t="s">
        <v>9</v>
      </c>
      <c r="C19" s="139">
        <f t="shared" si="1"/>
        <v>3</v>
      </c>
      <c r="D19" s="139">
        <f t="shared" si="1"/>
        <v>694</v>
      </c>
      <c r="E19" s="139">
        <f t="shared" si="1"/>
        <v>4</v>
      </c>
      <c r="F19" s="139">
        <f t="shared" si="1"/>
        <v>372</v>
      </c>
      <c r="G19" s="139">
        <f t="shared" si="1"/>
        <v>21</v>
      </c>
      <c r="H19" s="250">
        <v>3</v>
      </c>
      <c r="I19" s="250">
        <v>694</v>
      </c>
      <c r="J19" s="250">
        <v>4</v>
      </c>
      <c r="K19" s="250">
        <v>372</v>
      </c>
      <c r="L19" s="250">
        <v>21</v>
      </c>
      <c r="M19" s="248">
        <v>0</v>
      </c>
      <c r="N19" s="248">
        <v>0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</row>
    <row r="20" spans="2:22" ht="16.5" customHeight="1" x14ac:dyDescent="0.2">
      <c r="B20" s="89" t="s">
        <v>10</v>
      </c>
      <c r="C20" s="139">
        <f t="shared" ref="C20" si="7">H20+M20+R20</f>
        <v>22</v>
      </c>
      <c r="D20" s="139">
        <f t="shared" ref="D20" si="8">I20+N20+S20</f>
        <v>5808</v>
      </c>
      <c r="E20" s="139">
        <f t="shared" ref="E20" si="9">J20+O20+T20</f>
        <v>23</v>
      </c>
      <c r="F20" s="139">
        <f t="shared" ref="F20" si="10">K20+P20+U20</f>
        <v>2203</v>
      </c>
      <c r="G20" s="139">
        <f t="shared" ref="G20" si="11">L20+Q20+V20</f>
        <v>112</v>
      </c>
      <c r="H20" s="248">
        <v>22</v>
      </c>
      <c r="I20" s="248">
        <v>5808</v>
      </c>
      <c r="J20" s="248">
        <v>23</v>
      </c>
      <c r="K20" s="248">
        <v>2203</v>
      </c>
      <c r="L20" s="248">
        <v>112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8">
        <v>0</v>
      </c>
      <c r="V20" s="248">
        <v>0</v>
      </c>
    </row>
    <row r="21" spans="2:22" ht="16.5" customHeight="1" x14ac:dyDescent="0.2">
      <c r="B21" s="89" t="s">
        <v>11</v>
      </c>
      <c r="C21" s="138">
        <f t="shared" ref="C21" si="12">H21+M21+R21</f>
        <v>4</v>
      </c>
      <c r="D21" s="138">
        <f t="shared" ref="D21" si="13">I21+N21+S21</f>
        <v>533</v>
      </c>
      <c r="E21" s="138">
        <f t="shared" ref="E21" si="14">J21+O21+T21</f>
        <v>5</v>
      </c>
      <c r="F21" s="138">
        <f t="shared" ref="F21" si="15">K21+P21+U21</f>
        <v>280</v>
      </c>
      <c r="G21" s="138">
        <f t="shared" ref="G21" si="16">L21+Q21+V21</f>
        <v>22</v>
      </c>
      <c r="H21" s="250">
        <v>4</v>
      </c>
      <c r="I21" s="250">
        <v>533</v>
      </c>
      <c r="J21" s="250">
        <v>5</v>
      </c>
      <c r="K21" s="250">
        <v>280</v>
      </c>
      <c r="L21" s="250">
        <v>22</v>
      </c>
      <c r="M21" s="248">
        <v>0</v>
      </c>
      <c r="N21" s="248">
        <v>0</v>
      </c>
      <c r="O21" s="248">
        <v>0</v>
      </c>
      <c r="P21" s="248">
        <v>0</v>
      </c>
      <c r="Q21" s="248">
        <v>0</v>
      </c>
      <c r="R21" s="248">
        <v>0</v>
      </c>
      <c r="S21" s="248">
        <v>0</v>
      </c>
      <c r="T21" s="248">
        <v>0</v>
      </c>
      <c r="U21" s="248">
        <v>0</v>
      </c>
      <c r="V21" s="248">
        <v>0</v>
      </c>
    </row>
    <row r="22" spans="2:22" ht="9" customHeight="1" x14ac:dyDescent="0.2">
      <c r="B22" s="12"/>
      <c r="C22" s="139"/>
      <c r="D22" s="139"/>
      <c r="E22" s="139"/>
      <c r="F22" s="139"/>
      <c r="G22" s="139"/>
      <c r="H22" s="139"/>
      <c r="I22" s="139"/>
      <c r="J22" s="139"/>
      <c r="K22" s="139"/>
      <c r="L22" s="138"/>
      <c r="M22" s="139"/>
      <c r="N22" s="139"/>
      <c r="O22" s="139"/>
      <c r="P22" s="139"/>
      <c r="Q22" s="139"/>
      <c r="R22" s="139"/>
      <c r="S22" s="139"/>
      <c r="T22" s="139"/>
      <c r="U22" s="139"/>
      <c r="V22" s="138"/>
    </row>
    <row r="23" spans="2:22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20"/>
      <c r="M23" s="129"/>
      <c r="N23" s="129"/>
      <c r="O23" s="129"/>
      <c r="P23" s="129"/>
      <c r="Q23" s="129"/>
      <c r="R23" s="107"/>
      <c r="S23" s="107"/>
      <c r="T23" s="107"/>
      <c r="U23" s="107"/>
      <c r="V23" s="120"/>
    </row>
    <row r="24" spans="2:22" ht="9" customHeight="1" x14ac:dyDescent="0.2"/>
    <row r="25" spans="2:22" ht="13.5" customHeight="1" x14ac:dyDescent="0.2">
      <c r="B25" s="270" t="s">
        <v>158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</row>
    <row r="26" spans="2:22" ht="13.5" customHeight="1" x14ac:dyDescent="0.2"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22" ht="13.5" customHeight="1" x14ac:dyDescent="0.2"/>
    <row r="28" spans="2:22" ht="13.5" customHeight="1" x14ac:dyDescent="0.2">
      <c r="B28" s="88" t="s">
        <v>86</v>
      </c>
    </row>
    <row r="29" spans="2:22" x14ac:dyDescent="0.2">
      <c r="C29" s="141"/>
      <c r="D29" s="141"/>
      <c r="E29" s="141"/>
      <c r="F29" s="141"/>
      <c r="G29" s="141"/>
      <c r="H29" s="141"/>
    </row>
  </sheetData>
  <mergeCells count="21"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  <mergeCell ref="B25:L25"/>
    <mergeCell ref="J8:L8"/>
    <mergeCell ref="B7:B9"/>
    <mergeCell ref="C7:G7"/>
    <mergeCell ref="H7:L7"/>
    <mergeCell ref="I8:I9"/>
    <mergeCell ref="D8:D9"/>
    <mergeCell ref="E8:G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9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208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</row>
    <row r="6" spans="2:22" ht="15" customHeight="1" x14ac:dyDescent="0.2">
      <c r="B6" s="12"/>
      <c r="C6" s="12"/>
      <c r="D6" s="12"/>
      <c r="E6" s="12"/>
      <c r="F6" s="12"/>
      <c r="G6" s="12"/>
      <c r="H6" s="77"/>
      <c r="I6" s="12"/>
      <c r="J6" s="12"/>
      <c r="K6" s="98" t="s">
        <v>58</v>
      </c>
      <c r="L6" s="12"/>
      <c r="M6" s="12"/>
      <c r="N6" s="12"/>
      <c r="O6" s="12"/>
      <c r="P6" s="12"/>
      <c r="Q6" s="98" t="s">
        <v>87</v>
      </c>
      <c r="S6" s="53"/>
    </row>
    <row r="7" spans="2:22" s="16" customFormat="1" ht="21" customHeight="1" x14ac:dyDescent="0.2">
      <c r="B7" s="273"/>
      <c r="C7" s="274" t="s">
        <v>12</v>
      </c>
      <c r="D7" s="274"/>
      <c r="E7" s="274"/>
      <c r="F7" s="274" t="s">
        <v>28</v>
      </c>
      <c r="G7" s="274"/>
      <c r="H7" s="274"/>
      <c r="I7" s="274" t="s">
        <v>29</v>
      </c>
      <c r="J7" s="274"/>
      <c r="K7" s="274"/>
      <c r="L7" s="274" t="s">
        <v>30</v>
      </c>
      <c r="M7" s="274"/>
      <c r="N7" s="274"/>
      <c r="O7" s="274" t="s">
        <v>31</v>
      </c>
      <c r="P7" s="274"/>
      <c r="Q7" s="275"/>
    </row>
    <row r="8" spans="2:22" s="16" customFormat="1" ht="21" customHeight="1" x14ac:dyDescent="0.2">
      <c r="B8" s="273"/>
      <c r="C8" s="291" t="s">
        <v>0</v>
      </c>
      <c r="D8" s="274" t="s">
        <v>13</v>
      </c>
      <c r="E8" s="274"/>
      <c r="F8" s="291" t="s">
        <v>0</v>
      </c>
      <c r="G8" s="274" t="s">
        <v>13</v>
      </c>
      <c r="H8" s="274"/>
      <c r="I8" s="291" t="s">
        <v>0</v>
      </c>
      <c r="J8" s="274" t="s">
        <v>13</v>
      </c>
      <c r="K8" s="274"/>
      <c r="L8" s="291" t="s">
        <v>0</v>
      </c>
      <c r="M8" s="274" t="s">
        <v>13</v>
      </c>
      <c r="N8" s="274"/>
      <c r="O8" s="291" t="s">
        <v>0</v>
      </c>
      <c r="P8" s="274" t="s">
        <v>13</v>
      </c>
      <c r="Q8" s="275"/>
    </row>
    <row r="9" spans="2:22" s="16" customFormat="1" ht="21" customHeight="1" x14ac:dyDescent="0.2">
      <c r="B9" s="273"/>
      <c r="C9" s="291"/>
      <c r="D9" s="119" t="s">
        <v>0</v>
      </c>
      <c r="E9" s="119" t="s">
        <v>16</v>
      </c>
      <c r="F9" s="291"/>
      <c r="G9" s="119" t="s">
        <v>0</v>
      </c>
      <c r="H9" s="119" t="s">
        <v>16</v>
      </c>
      <c r="I9" s="291"/>
      <c r="J9" s="119" t="s">
        <v>0</v>
      </c>
      <c r="K9" s="119" t="s">
        <v>16</v>
      </c>
      <c r="L9" s="291"/>
      <c r="M9" s="119" t="s">
        <v>0</v>
      </c>
      <c r="N9" s="119" t="s">
        <v>16</v>
      </c>
      <c r="O9" s="291"/>
      <c r="P9" s="119" t="s">
        <v>0</v>
      </c>
      <c r="Q9" s="117" t="s">
        <v>16</v>
      </c>
    </row>
    <row r="10" spans="2:22" s="16" customFormat="1" ht="21" customHeight="1" x14ac:dyDescent="0.2">
      <c r="B10" s="58" t="s">
        <v>141</v>
      </c>
      <c r="C10" s="27">
        <f>F10+I10+L10+O10</f>
        <v>299</v>
      </c>
      <c r="D10" s="27">
        <f t="shared" ref="D10:E10" si="0">G10+J10+M10+P10</f>
        <v>235</v>
      </c>
      <c r="E10" s="27">
        <f t="shared" si="0"/>
        <v>476</v>
      </c>
      <c r="F10" s="27">
        <f t="shared" ref="F10:Q10" si="1">SUM(F11:F21)</f>
        <v>247</v>
      </c>
      <c r="G10" s="27">
        <f>SUM(G11:G21)</f>
        <v>195</v>
      </c>
      <c r="H10" s="27">
        <f>SUM(H11:H21)</f>
        <v>223</v>
      </c>
      <c r="I10" s="27">
        <f t="shared" si="1"/>
        <v>2</v>
      </c>
      <c r="J10" s="27">
        <f t="shared" si="1"/>
        <v>1</v>
      </c>
      <c r="K10" s="27">
        <f t="shared" si="1"/>
        <v>2</v>
      </c>
      <c r="L10" s="27">
        <f>SUM(L11:L21)</f>
        <v>49</v>
      </c>
      <c r="M10" s="27">
        <f>SUM(M11:M21)</f>
        <v>39</v>
      </c>
      <c r="N10" s="27">
        <f>SUM(N11:N21)</f>
        <v>251</v>
      </c>
      <c r="O10" s="32">
        <f t="shared" si="1"/>
        <v>1</v>
      </c>
      <c r="P10" s="32">
        <f t="shared" si="1"/>
        <v>0</v>
      </c>
      <c r="Q10" s="32">
        <f t="shared" si="1"/>
        <v>0</v>
      </c>
    </row>
    <row r="11" spans="2:22" ht="16.5" customHeight="1" x14ac:dyDescent="0.2">
      <c r="B11" s="89" t="s">
        <v>1</v>
      </c>
      <c r="C11" s="24">
        <f t="shared" ref="C11:E21" si="2">F11+I11+L11+O11</f>
        <v>42</v>
      </c>
      <c r="D11" s="24">
        <f>G11+J11+M11+P11</f>
        <v>42</v>
      </c>
      <c r="E11" s="24">
        <f t="shared" si="2"/>
        <v>44</v>
      </c>
      <c r="F11" s="254">
        <v>32</v>
      </c>
      <c r="G11" s="254">
        <v>32</v>
      </c>
      <c r="H11" s="254">
        <v>33</v>
      </c>
      <c r="I11" s="253">
        <v>0</v>
      </c>
      <c r="J11" s="253">
        <v>0</v>
      </c>
      <c r="K11" s="253">
        <v>0</v>
      </c>
      <c r="L11" s="252">
        <v>10</v>
      </c>
      <c r="M11" s="253">
        <v>10</v>
      </c>
      <c r="N11" s="253">
        <v>11</v>
      </c>
      <c r="O11" s="253">
        <v>0</v>
      </c>
      <c r="P11" s="253">
        <v>0</v>
      </c>
      <c r="Q11" s="253">
        <v>0</v>
      </c>
    </row>
    <row r="12" spans="2:22" ht="16.5" customHeight="1" x14ac:dyDescent="0.2">
      <c r="B12" s="89" t="s">
        <v>2</v>
      </c>
      <c r="C12" s="24">
        <f t="shared" si="2"/>
        <v>29</v>
      </c>
      <c r="D12" s="24">
        <f t="shared" si="2"/>
        <v>26</v>
      </c>
      <c r="E12" s="24">
        <f t="shared" si="2"/>
        <v>92</v>
      </c>
      <c r="F12" s="254">
        <v>22</v>
      </c>
      <c r="G12" s="254">
        <v>20</v>
      </c>
      <c r="H12" s="254">
        <v>20</v>
      </c>
      <c r="I12" s="253">
        <v>0</v>
      </c>
      <c r="J12" s="253">
        <v>0</v>
      </c>
      <c r="K12" s="253">
        <v>0</v>
      </c>
      <c r="L12" s="253">
        <v>7</v>
      </c>
      <c r="M12" s="253">
        <v>6</v>
      </c>
      <c r="N12" s="253">
        <v>72</v>
      </c>
      <c r="O12" s="253">
        <v>0</v>
      </c>
      <c r="P12" s="253">
        <v>0</v>
      </c>
      <c r="Q12" s="253">
        <v>0</v>
      </c>
    </row>
    <row r="13" spans="2:22" ht="16.5" customHeight="1" x14ac:dyDescent="0.2">
      <c r="B13" s="89" t="s">
        <v>3</v>
      </c>
      <c r="C13" s="24">
        <f t="shared" si="2"/>
        <v>73</v>
      </c>
      <c r="D13" s="24">
        <f t="shared" si="2"/>
        <v>67</v>
      </c>
      <c r="E13" s="24">
        <f t="shared" si="2"/>
        <v>214</v>
      </c>
      <c r="F13" s="254">
        <v>57</v>
      </c>
      <c r="G13" s="254">
        <v>53</v>
      </c>
      <c r="H13" s="254">
        <v>68</v>
      </c>
      <c r="I13" s="253">
        <v>1</v>
      </c>
      <c r="J13" s="253">
        <v>1</v>
      </c>
      <c r="K13" s="253">
        <v>2</v>
      </c>
      <c r="L13" s="252">
        <v>15</v>
      </c>
      <c r="M13" s="253">
        <v>13</v>
      </c>
      <c r="N13" s="253">
        <v>144</v>
      </c>
      <c r="O13" s="253">
        <v>0</v>
      </c>
      <c r="P13" s="253">
        <v>0</v>
      </c>
      <c r="Q13" s="253">
        <v>0</v>
      </c>
    </row>
    <row r="14" spans="2:22" ht="16.5" customHeight="1" x14ac:dyDescent="0.2">
      <c r="B14" s="89" t="s">
        <v>4</v>
      </c>
      <c r="C14" s="24">
        <f t="shared" si="2"/>
        <v>18</v>
      </c>
      <c r="D14" s="24">
        <f t="shared" si="2"/>
        <v>15</v>
      </c>
      <c r="E14" s="24">
        <f t="shared" si="2"/>
        <v>15</v>
      </c>
      <c r="F14" s="254">
        <v>18</v>
      </c>
      <c r="G14" s="254">
        <v>15</v>
      </c>
      <c r="H14" s="254">
        <v>15</v>
      </c>
      <c r="I14" s="253">
        <v>0</v>
      </c>
      <c r="J14" s="253">
        <v>0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</row>
    <row r="15" spans="2:22" ht="16.5" customHeight="1" x14ac:dyDescent="0.2">
      <c r="B15" s="89" t="s">
        <v>5</v>
      </c>
      <c r="C15" s="24">
        <f t="shared" si="2"/>
        <v>35</v>
      </c>
      <c r="D15" s="24">
        <f t="shared" ref="D15:E21" si="3">G15+J15+M15+P15</f>
        <v>19</v>
      </c>
      <c r="E15" s="24">
        <f t="shared" si="3"/>
        <v>19</v>
      </c>
      <c r="F15" s="254">
        <v>33</v>
      </c>
      <c r="G15" s="254">
        <v>19</v>
      </c>
      <c r="H15" s="254">
        <v>19</v>
      </c>
      <c r="I15" s="253">
        <v>1</v>
      </c>
      <c r="J15" s="253">
        <v>0</v>
      </c>
      <c r="K15" s="253">
        <v>0</v>
      </c>
      <c r="L15" s="252">
        <v>1</v>
      </c>
      <c r="M15" s="253">
        <v>0</v>
      </c>
      <c r="N15" s="253">
        <v>0</v>
      </c>
      <c r="O15" s="253">
        <v>0</v>
      </c>
      <c r="P15" s="253">
        <v>0</v>
      </c>
      <c r="Q15" s="253">
        <v>0</v>
      </c>
    </row>
    <row r="16" spans="2:22" ht="16.5" customHeight="1" x14ac:dyDescent="0.2">
      <c r="B16" s="89" t="s">
        <v>6</v>
      </c>
      <c r="C16" s="23">
        <f t="shared" si="2"/>
        <v>1</v>
      </c>
      <c r="D16" s="23">
        <f t="shared" si="3"/>
        <v>1</v>
      </c>
      <c r="E16" s="23">
        <f t="shared" si="3"/>
        <v>1</v>
      </c>
      <c r="F16" s="253">
        <v>1</v>
      </c>
      <c r="G16" s="253">
        <v>1</v>
      </c>
      <c r="H16" s="253">
        <v>1</v>
      </c>
      <c r="I16" s="253">
        <v>0</v>
      </c>
      <c r="J16" s="253">
        <v>0</v>
      </c>
      <c r="K16" s="253">
        <v>0</v>
      </c>
      <c r="L16" s="253">
        <v>0</v>
      </c>
      <c r="M16" s="253">
        <v>0</v>
      </c>
      <c r="N16" s="253">
        <v>0</v>
      </c>
      <c r="O16" s="253">
        <v>0</v>
      </c>
      <c r="P16" s="253">
        <v>0</v>
      </c>
      <c r="Q16" s="253">
        <v>0</v>
      </c>
    </row>
    <row r="17" spans="2:17" ht="16.5" customHeight="1" x14ac:dyDescent="0.2">
      <c r="B17" s="89" t="s">
        <v>7</v>
      </c>
      <c r="C17" s="24">
        <f t="shared" si="2"/>
        <v>10</v>
      </c>
      <c r="D17" s="24">
        <f t="shared" si="3"/>
        <v>9</v>
      </c>
      <c r="E17" s="24">
        <f t="shared" si="3"/>
        <v>9</v>
      </c>
      <c r="F17" s="254">
        <v>9</v>
      </c>
      <c r="G17" s="254">
        <v>9</v>
      </c>
      <c r="H17" s="254">
        <v>9</v>
      </c>
      <c r="I17" s="253">
        <v>0</v>
      </c>
      <c r="J17" s="253">
        <v>0</v>
      </c>
      <c r="K17" s="253">
        <v>0</v>
      </c>
      <c r="L17" s="252">
        <v>0</v>
      </c>
      <c r="M17" s="253">
        <v>0</v>
      </c>
      <c r="N17" s="253">
        <v>0</v>
      </c>
      <c r="O17" s="253">
        <v>1</v>
      </c>
      <c r="P17" s="253">
        <v>0</v>
      </c>
      <c r="Q17" s="253">
        <v>0</v>
      </c>
    </row>
    <row r="18" spans="2:17" ht="16.5" customHeight="1" x14ac:dyDescent="0.2">
      <c r="B18" s="89" t="s">
        <v>8</v>
      </c>
      <c r="C18" s="24">
        <f t="shared" si="2"/>
        <v>37</v>
      </c>
      <c r="D18" s="24">
        <f t="shared" si="3"/>
        <v>27</v>
      </c>
      <c r="E18" s="24">
        <f t="shared" si="3"/>
        <v>50</v>
      </c>
      <c r="F18" s="254">
        <v>25</v>
      </c>
      <c r="G18" s="254">
        <v>19</v>
      </c>
      <c r="H18" s="254">
        <v>29</v>
      </c>
      <c r="I18" s="253">
        <v>0</v>
      </c>
      <c r="J18" s="253">
        <v>0</v>
      </c>
      <c r="K18" s="253">
        <v>0</v>
      </c>
      <c r="L18" s="252">
        <v>12</v>
      </c>
      <c r="M18" s="253">
        <v>8</v>
      </c>
      <c r="N18" s="253">
        <v>21</v>
      </c>
      <c r="O18" s="253">
        <v>0</v>
      </c>
      <c r="P18" s="253">
        <v>0</v>
      </c>
      <c r="Q18" s="253">
        <v>0</v>
      </c>
    </row>
    <row r="19" spans="2:17" ht="16.5" customHeight="1" x14ac:dyDescent="0.2">
      <c r="B19" s="89" t="s">
        <v>9</v>
      </c>
      <c r="C19" s="24">
        <f t="shared" si="2"/>
        <v>4</v>
      </c>
      <c r="D19" s="24">
        <f t="shared" si="3"/>
        <v>3</v>
      </c>
      <c r="E19" s="24">
        <f t="shared" si="3"/>
        <v>4</v>
      </c>
      <c r="F19" s="254">
        <v>3</v>
      </c>
      <c r="G19" s="254">
        <v>3</v>
      </c>
      <c r="H19" s="254">
        <v>4</v>
      </c>
      <c r="I19" s="253">
        <v>0</v>
      </c>
      <c r="J19" s="253">
        <v>0</v>
      </c>
      <c r="K19" s="253">
        <v>0</v>
      </c>
      <c r="L19" s="253">
        <v>1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</row>
    <row r="20" spans="2:17" ht="16.5" customHeight="1" x14ac:dyDescent="0.2">
      <c r="B20" s="89" t="s">
        <v>10</v>
      </c>
      <c r="C20" s="24">
        <f t="shared" si="2"/>
        <v>46</v>
      </c>
      <c r="D20" s="24">
        <f t="shared" si="3"/>
        <v>22</v>
      </c>
      <c r="E20" s="24">
        <f t="shared" si="3"/>
        <v>23</v>
      </c>
      <c r="F20" s="254">
        <v>44</v>
      </c>
      <c r="G20" s="254">
        <v>21</v>
      </c>
      <c r="H20" s="254">
        <v>22</v>
      </c>
      <c r="I20" s="253">
        <v>0</v>
      </c>
      <c r="J20" s="253">
        <v>0</v>
      </c>
      <c r="K20" s="253">
        <v>0</v>
      </c>
      <c r="L20" s="253">
        <v>2</v>
      </c>
      <c r="M20" s="253">
        <v>1</v>
      </c>
      <c r="N20" s="253">
        <v>1</v>
      </c>
      <c r="O20" s="253">
        <v>0</v>
      </c>
      <c r="P20" s="253">
        <v>0</v>
      </c>
      <c r="Q20" s="253">
        <v>0</v>
      </c>
    </row>
    <row r="21" spans="2:17" ht="16.5" customHeight="1" x14ac:dyDescent="0.2">
      <c r="B21" s="89" t="s">
        <v>11</v>
      </c>
      <c r="C21" s="24">
        <f t="shared" si="2"/>
        <v>4</v>
      </c>
      <c r="D21" s="24">
        <f t="shared" si="3"/>
        <v>4</v>
      </c>
      <c r="E21" s="24">
        <f t="shared" si="3"/>
        <v>5</v>
      </c>
      <c r="F21" s="254">
        <v>3</v>
      </c>
      <c r="G21" s="254">
        <v>3</v>
      </c>
      <c r="H21" s="254">
        <v>3</v>
      </c>
      <c r="I21" s="253">
        <v>0</v>
      </c>
      <c r="J21" s="253">
        <v>0</v>
      </c>
      <c r="K21" s="253">
        <v>0</v>
      </c>
      <c r="L21" s="253">
        <v>1</v>
      </c>
      <c r="M21" s="253">
        <v>1</v>
      </c>
      <c r="N21" s="253">
        <v>2</v>
      </c>
      <c r="O21" s="253">
        <v>0</v>
      </c>
      <c r="P21" s="253">
        <v>0</v>
      </c>
      <c r="Q21" s="253">
        <v>0</v>
      </c>
    </row>
    <row r="22" spans="2:17" ht="9" customHeight="1" x14ac:dyDescent="0.2">
      <c r="B22" s="12"/>
      <c r="C22" s="12"/>
      <c r="D22" s="12"/>
      <c r="E22" s="12"/>
      <c r="F22" s="12"/>
      <c r="G22" s="12"/>
      <c r="H22" s="77"/>
      <c r="I22" s="12"/>
      <c r="J22" s="12"/>
      <c r="K22" s="77"/>
      <c r="L22" s="28"/>
      <c r="M22" s="28"/>
      <c r="N22" s="28"/>
      <c r="O22" s="28"/>
      <c r="P22" s="28"/>
      <c r="Q22" s="28"/>
    </row>
    <row r="23" spans="2:17" ht="3" customHeight="1" x14ac:dyDescent="0.2">
      <c r="B23" s="107"/>
      <c r="C23" s="107"/>
      <c r="D23" s="107"/>
      <c r="E23" s="107"/>
      <c r="F23" s="107"/>
      <c r="G23" s="107"/>
      <c r="H23" s="120"/>
      <c r="I23" s="107"/>
      <c r="J23" s="107"/>
      <c r="K23" s="120"/>
      <c r="L23" s="116"/>
      <c r="M23" s="116"/>
      <c r="N23" s="116"/>
      <c r="O23" s="116"/>
      <c r="P23" s="116"/>
      <c r="Q23" s="116"/>
    </row>
    <row r="24" spans="2:17" ht="9" customHeight="1" x14ac:dyDescent="0.2">
      <c r="B24" s="12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7" ht="13.5" customHeight="1" x14ac:dyDescent="0.2">
      <c r="B25" s="270" t="s">
        <v>159</v>
      </c>
      <c r="C25" s="270"/>
      <c r="D25" s="270"/>
      <c r="E25" s="270"/>
      <c r="F25" s="270"/>
      <c r="G25" s="270"/>
      <c r="H25" s="270"/>
      <c r="I25" s="270"/>
      <c r="J25" s="270"/>
      <c r="K25" s="270"/>
      <c r="L25" s="31"/>
    </row>
    <row r="26" spans="2:17" ht="13.5" customHeight="1" x14ac:dyDescent="0.2">
      <c r="B26" s="297" t="s">
        <v>152</v>
      </c>
      <c r="C26" s="292"/>
      <c r="D26" s="292"/>
      <c r="E26" s="292"/>
      <c r="F26" s="292"/>
      <c r="G26" s="292"/>
      <c r="H26" s="292"/>
      <c r="I26" s="292"/>
      <c r="J26" s="292"/>
      <c r="K26" s="292"/>
      <c r="L26" s="31"/>
    </row>
    <row r="27" spans="2:17" ht="13.5" customHeight="1" x14ac:dyDescent="0.2">
      <c r="B27" s="292" t="s">
        <v>162</v>
      </c>
      <c r="C27" s="292"/>
      <c r="D27" s="292"/>
      <c r="E27" s="292"/>
      <c r="F27" s="292"/>
      <c r="G27" s="292"/>
      <c r="H27" s="292"/>
      <c r="I27" s="292"/>
      <c r="J27" s="292"/>
      <c r="K27" s="292"/>
    </row>
    <row r="28" spans="2:17" ht="13.5" customHeight="1" x14ac:dyDescent="0.2">
      <c r="B28" s="64" t="s">
        <v>163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2:17" ht="13.5" customHeight="1" x14ac:dyDescent="0.2">
      <c r="H29" s="15"/>
      <c r="K29" s="15"/>
    </row>
    <row r="30" spans="2:17" ht="13.5" customHeight="1" x14ac:dyDescent="0.2">
      <c r="C30" s="21"/>
      <c r="D30" s="21"/>
      <c r="E30" s="21"/>
      <c r="F30" s="21"/>
      <c r="G30" s="21"/>
      <c r="H30" s="21"/>
    </row>
    <row r="31" spans="2:17" ht="13.5" customHeight="1" x14ac:dyDescent="0.2">
      <c r="B31" s="88" t="s">
        <v>86</v>
      </c>
      <c r="C31" s="22"/>
      <c r="D31" s="22"/>
      <c r="E31" s="22"/>
      <c r="F31" s="22"/>
      <c r="G31" s="22"/>
      <c r="H31" s="22"/>
    </row>
    <row r="37" spans="7:13" ht="15" x14ac:dyDescent="0.2">
      <c r="G37" s="145"/>
      <c r="H37" s="146" t="s">
        <v>176</v>
      </c>
      <c r="I37" s="148"/>
      <c r="J37" s="146" t="s">
        <v>177</v>
      </c>
      <c r="K37" s="148"/>
      <c r="L37" s="146" t="s">
        <v>178</v>
      </c>
      <c r="M37" s="148"/>
    </row>
    <row r="38" spans="7:13" ht="15" x14ac:dyDescent="0.2">
      <c r="G38" s="145"/>
      <c r="H38" s="146" t="s">
        <v>179</v>
      </c>
      <c r="I38" s="148"/>
      <c r="J38" s="146" t="s">
        <v>180</v>
      </c>
      <c r="K38" s="148"/>
      <c r="L38" s="146" t="s">
        <v>181</v>
      </c>
      <c r="M38" s="148"/>
    </row>
    <row r="39" spans="7:13" ht="12" x14ac:dyDescent="0.2">
      <c r="G39" s="146" t="s">
        <v>1</v>
      </c>
      <c r="H39" s="147">
        <v>40</v>
      </c>
      <c r="I39" s="147">
        <v>40</v>
      </c>
      <c r="J39" s="147"/>
      <c r="K39" s="147"/>
      <c r="L39" s="147">
        <v>3</v>
      </c>
      <c r="M39" s="147">
        <v>4</v>
      </c>
    </row>
    <row r="40" spans="7:13" ht="12" x14ac:dyDescent="0.2">
      <c r="G40" s="146" t="s">
        <v>2</v>
      </c>
      <c r="H40" s="147">
        <v>13</v>
      </c>
      <c r="I40" s="147">
        <v>21</v>
      </c>
      <c r="J40" s="147"/>
      <c r="K40" s="147"/>
      <c r="L40" s="147"/>
      <c r="M40" s="147"/>
    </row>
    <row r="41" spans="7:13" ht="12" x14ac:dyDescent="0.2">
      <c r="G41" s="146" t="s">
        <v>3</v>
      </c>
      <c r="H41" s="147">
        <v>51</v>
      </c>
      <c r="I41" s="147">
        <v>61</v>
      </c>
      <c r="J41" s="147">
        <v>1</v>
      </c>
      <c r="K41" s="147">
        <v>1</v>
      </c>
      <c r="L41" s="147">
        <v>11</v>
      </c>
      <c r="M41" s="147">
        <v>72</v>
      </c>
    </row>
    <row r="42" spans="7:13" ht="12" x14ac:dyDescent="0.2">
      <c r="G42" s="146" t="s">
        <v>4</v>
      </c>
      <c r="H42" s="147">
        <v>10</v>
      </c>
      <c r="I42" s="147">
        <v>10</v>
      </c>
      <c r="J42" s="147"/>
      <c r="K42" s="147"/>
      <c r="L42" s="147"/>
      <c r="M42" s="147"/>
    </row>
    <row r="43" spans="7:13" ht="12" x14ac:dyDescent="0.2">
      <c r="G43" s="146" t="s">
        <v>5</v>
      </c>
      <c r="H43" s="147">
        <v>18</v>
      </c>
      <c r="I43" s="147">
        <v>23</v>
      </c>
      <c r="J43" s="147"/>
      <c r="K43" s="147"/>
      <c r="L43" s="147">
        <v>1</v>
      </c>
      <c r="M43" s="147">
        <v>2</v>
      </c>
    </row>
    <row r="44" spans="7:13" ht="12" x14ac:dyDescent="0.2">
      <c r="G44" s="146" t="s">
        <v>6</v>
      </c>
      <c r="H44" s="147">
        <v>2</v>
      </c>
      <c r="I44" s="147">
        <v>2</v>
      </c>
      <c r="J44" s="147"/>
      <c r="K44" s="147"/>
      <c r="L44" s="147">
        <v>1</v>
      </c>
      <c r="M44" s="147">
        <v>5</v>
      </c>
    </row>
    <row r="45" spans="7:13" ht="12" x14ac:dyDescent="0.2">
      <c r="G45" s="146" t="s">
        <v>7</v>
      </c>
      <c r="H45" s="147">
        <v>11</v>
      </c>
      <c r="I45" s="147">
        <v>11</v>
      </c>
      <c r="J45" s="147"/>
      <c r="K45" s="147"/>
      <c r="L45" s="147"/>
      <c r="M45" s="147"/>
    </row>
    <row r="46" spans="7:13" ht="12" x14ac:dyDescent="0.2">
      <c r="G46" s="146" t="s">
        <v>8</v>
      </c>
      <c r="H46" s="147">
        <v>19</v>
      </c>
      <c r="I46" s="147">
        <v>19</v>
      </c>
      <c r="J46" s="147">
        <v>1</v>
      </c>
      <c r="K46" s="147">
        <v>1</v>
      </c>
      <c r="L46" s="147">
        <v>7</v>
      </c>
      <c r="M46" s="147">
        <v>72</v>
      </c>
    </row>
    <row r="47" spans="7:13" ht="12" x14ac:dyDescent="0.2">
      <c r="G47" s="146" t="s">
        <v>9</v>
      </c>
      <c r="H47" s="147">
        <v>7</v>
      </c>
      <c r="I47" s="147">
        <v>7</v>
      </c>
      <c r="J47" s="147"/>
      <c r="K47" s="147"/>
      <c r="L47" s="147"/>
      <c r="M47" s="147"/>
    </row>
    <row r="48" spans="7:13" ht="12" x14ac:dyDescent="0.2">
      <c r="G48" s="146" t="s">
        <v>10</v>
      </c>
      <c r="H48" s="147">
        <v>4</v>
      </c>
      <c r="I48" s="147">
        <v>4</v>
      </c>
      <c r="J48" s="147"/>
      <c r="K48" s="147"/>
      <c r="L48" s="147"/>
      <c r="M48" s="147"/>
    </row>
    <row r="49" spans="7:13" ht="12" x14ac:dyDescent="0.2">
      <c r="G49" s="146" t="s">
        <v>11</v>
      </c>
      <c r="H49" s="147">
        <v>7</v>
      </c>
      <c r="I49" s="147">
        <v>7</v>
      </c>
      <c r="J49" s="147"/>
      <c r="K49" s="147"/>
      <c r="L49" s="147">
        <v>6</v>
      </c>
      <c r="M49" s="147">
        <v>6</v>
      </c>
    </row>
  </sheetData>
  <mergeCells count="22">
    <mergeCell ref="B1:Q1"/>
    <mergeCell ref="B3:Q3"/>
    <mergeCell ref="B5:Q5"/>
    <mergeCell ref="L7:N7"/>
    <mergeCell ref="O7:Q7"/>
    <mergeCell ref="B27:K27"/>
    <mergeCell ref="D8:E8"/>
    <mergeCell ref="F8:F9"/>
    <mergeCell ref="B25:K25"/>
    <mergeCell ref="B7:B9"/>
    <mergeCell ref="B26:K26"/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J1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5" sqref="B5:K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209</v>
      </c>
      <c r="C5" s="269"/>
      <c r="D5" s="269"/>
      <c r="E5" s="269"/>
      <c r="F5" s="269"/>
      <c r="G5" s="269"/>
      <c r="H5" s="269"/>
      <c r="I5" s="269"/>
      <c r="J5" s="269"/>
      <c r="K5" s="269"/>
    </row>
    <row r="6" spans="2:22" ht="15" customHeight="1" x14ac:dyDescent="0.2">
      <c r="B6" s="12"/>
      <c r="C6" s="12"/>
      <c r="D6" s="12"/>
      <c r="E6" s="12"/>
      <c r="F6" s="77"/>
      <c r="G6" s="12"/>
      <c r="H6" s="12"/>
      <c r="I6" s="12"/>
      <c r="J6" s="12"/>
      <c r="K6" s="98" t="s">
        <v>87</v>
      </c>
      <c r="M6" s="88" t="s">
        <v>86</v>
      </c>
    </row>
    <row r="7" spans="2:22" ht="21" customHeight="1" x14ac:dyDescent="0.2">
      <c r="B7" s="273"/>
      <c r="C7" s="274" t="s">
        <v>16</v>
      </c>
      <c r="D7" s="274"/>
      <c r="E7" s="274" t="s">
        <v>32</v>
      </c>
      <c r="F7" s="274"/>
      <c r="G7" s="274" t="s">
        <v>33</v>
      </c>
      <c r="H7" s="274"/>
      <c r="I7" s="274" t="s">
        <v>34</v>
      </c>
      <c r="J7" s="274"/>
      <c r="K7" s="106" t="s">
        <v>62</v>
      </c>
      <c r="L7" s="25"/>
    </row>
    <row r="8" spans="2:22" ht="31.5" customHeight="1" x14ac:dyDescent="0.2">
      <c r="B8" s="273"/>
      <c r="C8" s="105" t="s">
        <v>12</v>
      </c>
      <c r="D8" s="119" t="s">
        <v>13</v>
      </c>
      <c r="E8" s="105" t="s">
        <v>12</v>
      </c>
      <c r="F8" s="119" t="s">
        <v>13</v>
      </c>
      <c r="G8" s="105" t="s">
        <v>12</v>
      </c>
      <c r="H8" s="119" t="s">
        <v>13</v>
      </c>
      <c r="I8" s="105" t="s">
        <v>12</v>
      </c>
      <c r="J8" s="119" t="s">
        <v>13</v>
      </c>
      <c r="K8" s="106" t="s">
        <v>12</v>
      </c>
    </row>
    <row r="9" spans="2:22" s="16" customFormat="1" ht="21" customHeight="1" x14ac:dyDescent="0.2">
      <c r="B9" s="58" t="s">
        <v>141</v>
      </c>
      <c r="C9" s="32">
        <f>E9+G9+I9+K9</f>
        <v>679</v>
      </c>
      <c r="D9" s="32">
        <f>F9+H9+J9</f>
        <v>672</v>
      </c>
      <c r="E9" s="32">
        <f>SUM(E10:E20)</f>
        <v>202</v>
      </c>
      <c r="F9" s="32">
        <f t="shared" ref="F9:K9" si="0">SUM(F10:F20)</f>
        <v>196</v>
      </c>
      <c r="G9" s="32">
        <f t="shared" si="0"/>
        <v>477</v>
      </c>
      <c r="H9" s="32">
        <f t="shared" si="0"/>
        <v>476</v>
      </c>
      <c r="I9" s="32">
        <f t="shared" si="0"/>
        <v>0</v>
      </c>
      <c r="J9" s="32">
        <f t="shared" si="0"/>
        <v>0</v>
      </c>
      <c r="K9" s="32">
        <f t="shared" si="0"/>
        <v>0</v>
      </c>
    </row>
    <row r="10" spans="2:22" ht="16.5" customHeight="1" x14ac:dyDescent="0.2">
      <c r="B10" s="89" t="s">
        <v>1</v>
      </c>
      <c r="C10" s="23">
        <f t="shared" ref="C10:C20" si="1">E10+G10+I10+K10</f>
        <v>46</v>
      </c>
      <c r="D10" s="23">
        <f t="shared" ref="D10:D20" si="2">F10+H10+J10</f>
        <v>46</v>
      </c>
      <c r="E10" s="256">
        <v>2</v>
      </c>
      <c r="F10" s="256">
        <v>2</v>
      </c>
      <c r="G10" s="256">
        <v>44</v>
      </c>
      <c r="H10" s="256">
        <v>44</v>
      </c>
      <c r="I10" s="256">
        <v>0</v>
      </c>
      <c r="J10" s="256">
        <v>0</v>
      </c>
      <c r="K10" s="256">
        <v>0</v>
      </c>
    </row>
    <row r="11" spans="2:22" ht="16.5" customHeight="1" x14ac:dyDescent="0.2">
      <c r="B11" s="89" t="s">
        <v>2</v>
      </c>
      <c r="C11" s="23">
        <f t="shared" si="1"/>
        <v>103</v>
      </c>
      <c r="D11" s="23">
        <f t="shared" si="2"/>
        <v>103</v>
      </c>
      <c r="E11" s="255">
        <v>11</v>
      </c>
      <c r="F11" s="255">
        <v>11</v>
      </c>
      <c r="G11" s="256">
        <v>92</v>
      </c>
      <c r="H11" s="256">
        <v>92</v>
      </c>
      <c r="I11" s="256">
        <v>0</v>
      </c>
      <c r="J11" s="256">
        <v>0</v>
      </c>
      <c r="K11" s="256">
        <v>0</v>
      </c>
    </row>
    <row r="12" spans="2:22" ht="16.5" customHeight="1" x14ac:dyDescent="0.2">
      <c r="B12" s="89" t="s">
        <v>3</v>
      </c>
      <c r="C12" s="23">
        <f t="shared" si="1"/>
        <v>330</v>
      </c>
      <c r="D12" s="23">
        <f t="shared" si="2"/>
        <v>330</v>
      </c>
      <c r="E12" s="256">
        <v>116</v>
      </c>
      <c r="F12" s="256">
        <v>116</v>
      </c>
      <c r="G12" s="256">
        <v>214</v>
      </c>
      <c r="H12" s="256">
        <v>214</v>
      </c>
      <c r="I12" s="256">
        <v>0</v>
      </c>
      <c r="J12" s="256">
        <v>0</v>
      </c>
      <c r="K12" s="256">
        <v>0</v>
      </c>
    </row>
    <row r="13" spans="2:22" ht="16.5" customHeight="1" x14ac:dyDescent="0.2">
      <c r="B13" s="89" t="s">
        <v>4</v>
      </c>
      <c r="C13" s="23">
        <f t="shared" si="1"/>
        <v>29</v>
      </c>
      <c r="D13" s="23">
        <f t="shared" si="2"/>
        <v>29</v>
      </c>
      <c r="E13" s="256">
        <v>14</v>
      </c>
      <c r="F13" s="256">
        <v>14</v>
      </c>
      <c r="G13" s="256">
        <v>15</v>
      </c>
      <c r="H13" s="256">
        <v>15</v>
      </c>
      <c r="I13" s="256">
        <v>0</v>
      </c>
      <c r="J13" s="256">
        <v>0</v>
      </c>
      <c r="K13" s="256">
        <v>0</v>
      </c>
    </row>
    <row r="14" spans="2:22" ht="16.5" customHeight="1" x14ac:dyDescent="0.2">
      <c r="B14" s="89" t="s">
        <v>5</v>
      </c>
      <c r="C14" s="23">
        <f t="shared" si="1"/>
        <v>31</v>
      </c>
      <c r="D14" s="23">
        <f t="shared" si="2"/>
        <v>31</v>
      </c>
      <c r="E14" s="256">
        <v>12</v>
      </c>
      <c r="F14" s="256">
        <v>12</v>
      </c>
      <c r="G14" s="256">
        <v>19</v>
      </c>
      <c r="H14" s="256">
        <v>19</v>
      </c>
      <c r="I14" s="256">
        <v>0</v>
      </c>
      <c r="J14" s="256">
        <v>0</v>
      </c>
      <c r="K14" s="255">
        <v>0</v>
      </c>
    </row>
    <row r="15" spans="2:22" ht="16.5" customHeight="1" x14ac:dyDescent="0.2">
      <c r="B15" s="89" t="s">
        <v>6</v>
      </c>
      <c r="C15" s="23">
        <f t="shared" si="1"/>
        <v>1</v>
      </c>
      <c r="D15" s="23">
        <f t="shared" si="2"/>
        <v>1</v>
      </c>
      <c r="E15" s="256">
        <v>0</v>
      </c>
      <c r="F15" s="256">
        <v>0</v>
      </c>
      <c r="G15" s="256">
        <v>1</v>
      </c>
      <c r="H15" s="256">
        <v>1</v>
      </c>
      <c r="I15" s="256">
        <v>0</v>
      </c>
      <c r="J15" s="256">
        <v>0</v>
      </c>
      <c r="K15" s="256">
        <v>0</v>
      </c>
    </row>
    <row r="16" spans="2:22" ht="16.5" customHeight="1" x14ac:dyDescent="0.2">
      <c r="B16" s="89" t="s">
        <v>7</v>
      </c>
      <c r="C16" s="23">
        <f t="shared" si="1"/>
        <v>9</v>
      </c>
      <c r="D16" s="23">
        <f t="shared" si="2"/>
        <v>9</v>
      </c>
      <c r="E16" s="255">
        <v>0</v>
      </c>
      <c r="F16" s="255">
        <v>0</v>
      </c>
      <c r="G16" s="256">
        <v>9</v>
      </c>
      <c r="H16" s="256">
        <v>9</v>
      </c>
      <c r="I16" s="256">
        <v>0</v>
      </c>
      <c r="J16" s="256">
        <v>0</v>
      </c>
      <c r="K16" s="256">
        <v>0</v>
      </c>
    </row>
    <row r="17" spans="2:12" ht="16.5" customHeight="1" x14ac:dyDescent="0.2">
      <c r="B17" s="89" t="s">
        <v>8</v>
      </c>
      <c r="C17" s="23">
        <f t="shared" si="1"/>
        <v>81</v>
      </c>
      <c r="D17" s="23">
        <f t="shared" si="2"/>
        <v>81</v>
      </c>
      <c r="E17" s="256">
        <v>31</v>
      </c>
      <c r="F17" s="255">
        <v>31</v>
      </c>
      <c r="G17" s="256">
        <v>50</v>
      </c>
      <c r="H17" s="256">
        <v>50</v>
      </c>
      <c r="I17" s="256">
        <v>0</v>
      </c>
      <c r="J17" s="256">
        <v>0</v>
      </c>
      <c r="K17" s="256">
        <v>0</v>
      </c>
    </row>
    <row r="18" spans="2:12" ht="16.5" customHeight="1" x14ac:dyDescent="0.2">
      <c r="B18" s="89" t="s">
        <v>9</v>
      </c>
      <c r="C18" s="23">
        <f t="shared" si="1"/>
        <v>4</v>
      </c>
      <c r="D18" s="23">
        <f t="shared" si="2"/>
        <v>4</v>
      </c>
      <c r="E18" s="256">
        <v>0</v>
      </c>
      <c r="F18" s="255">
        <v>0</v>
      </c>
      <c r="G18" s="256">
        <v>4</v>
      </c>
      <c r="H18" s="256">
        <v>4</v>
      </c>
      <c r="I18" s="256">
        <v>0</v>
      </c>
      <c r="J18" s="256">
        <v>0</v>
      </c>
      <c r="K18" s="256">
        <v>0</v>
      </c>
    </row>
    <row r="19" spans="2:12" ht="16.5" customHeight="1" x14ac:dyDescent="0.2">
      <c r="B19" s="89" t="s">
        <v>10</v>
      </c>
      <c r="C19" s="23">
        <f t="shared" si="1"/>
        <v>39</v>
      </c>
      <c r="D19" s="23">
        <f t="shared" si="2"/>
        <v>32</v>
      </c>
      <c r="E19" s="256">
        <v>15</v>
      </c>
      <c r="F19" s="255">
        <v>9</v>
      </c>
      <c r="G19" s="256">
        <v>24</v>
      </c>
      <c r="H19" s="256">
        <v>23</v>
      </c>
      <c r="I19" s="256">
        <v>0</v>
      </c>
      <c r="J19" s="256">
        <v>0</v>
      </c>
      <c r="K19" s="256">
        <v>0</v>
      </c>
    </row>
    <row r="20" spans="2:12" ht="16.5" customHeight="1" x14ac:dyDescent="0.2">
      <c r="B20" s="89" t="s">
        <v>11</v>
      </c>
      <c r="C20" s="23">
        <f t="shared" si="1"/>
        <v>6</v>
      </c>
      <c r="D20" s="23">
        <f t="shared" si="2"/>
        <v>6</v>
      </c>
      <c r="E20" s="256">
        <v>1</v>
      </c>
      <c r="F20" s="255">
        <v>1</v>
      </c>
      <c r="G20" s="256">
        <v>5</v>
      </c>
      <c r="H20" s="256">
        <v>5</v>
      </c>
      <c r="I20" s="256">
        <v>0</v>
      </c>
      <c r="J20" s="256">
        <v>0</v>
      </c>
      <c r="K20" s="256">
        <v>0</v>
      </c>
    </row>
    <row r="21" spans="2:12" ht="9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2" ht="3" customHeight="1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2:12" ht="9" customHeight="1" x14ac:dyDescent="0.2"/>
    <row r="24" spans="2:12" ht="13.5" customHeight="1" x14ac:dyDescent="0.2">
      <c r="B24" s="270" t="s">
        <v>158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4"/>
    </row>
    <row r="25" spans="2:12" ht="13.5" customHeight="1" x14ac:dyDescent="0.2"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44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showGridLines="0" zoomScaleNormal="10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7.1406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2:24" s="100" customFormat="1" ht="15" customHeight="1" x14ac:dyDescent="0.2"/>
    <row r="3" spans="2:24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4" s="100" customFormat="1" ht="15" customHeight="1" x14ac:dyDescent="0.2"/>
    <row r="5" spans="2:24" ht="15" customHeight="1" x14ac:dyDescent="0.2">
      <c r="B5" s="269" t="s">
        <v>210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77"/>
      <c r="N6" s="12"/>
      <c r="O6" s="12"/>
      <c r="P6" s="12"/>
      <c r="Q6" s="12"/>
      <c r="R6" s="12"/>
      <c r="S6" s="12"/>
      <c r="T6" s="12"/>
      <c r="U6" s="77"/>
      <c r="V6" s="98" t="s">
        <v>87</v>
      </c>
      <c r="X6" s="53"/>
    </row>
    <row r="7" spans="2:24" ht="30" customHeight="1" x14ac:dyDescent="0.2">
      <c r="B7" s="304"/>
      <c r="C7" s="291" t="s">
        <v>12</v>
      </c>
      <c r="D7" s="291"/>
      <c r="E7" s="291"/>
      <c r="F7" s="291"/>
      <c r="G7" s="291"/>
      <c r="H7" s="291" t="s">
        <v>91</v>
      </c>
      <c r="I7" s="291"/>
      <c r="J7" s="291"/>
      <c r="K7" s="291"/>
      <c r="L7" s="291"/>
      <c r="M7" s="291" t="s">
        <v>90</v>
      </c>
      <c r="N7" s="291"/>
      <c r="O7" s="291"/>
      <c r="P7" s="291"/>
      <c r="Q7" s="291"/>
      <c r="R7" s="291" t="s">
        <v>92</v>
      </c>
      <c r="S7" s="291"/>
      <c r="T7" s="291"/>
      <c r="U7" s="291"/>
      <c r="V7" s="289"/>
    </row>
    <row r="8" spans="2:24" ht="21" customHeight="1" x14ac:dyDescent="0.2">
      <c r="B8" s="304"/>
      <c r="C8" s="105" t="s">
        <v>12</v>
      </c>
      <c r="D8" s="105" t="s">
        <v>35</v>
      </c>
      <c r="E8" s="105" t="s">
        <v>36</v>
      </c>
      <c r="F8" s="105" t="s">
        <v>37</v>
      </c>
      <c r="G8" s="105" t="s">
        <v>38</v>
      </c>
      <c r="H8" s="105" t="s">
        <v>12</v>
      </c>
      <c r="I8" s="105" t="s">
        <v>35</v>
      </c>
      <c r="J8" s="105" t="s">
        <v>36</v>
      </c>
      <c r="K8" s="105" t="s">
        <v>37</v>
      </c>
      <c r="L8" s="105" t="s">
        <v>38</v>
      </c>
      <c r="M8" s="105" t="s">
        <v>12</v>
      </c>
      <c r="N8" s="105" t="s">
        <v>35</v>
      </c>
      <c r="O8" s="105" t="s">
        <v>36</v>
      </c>
      <c r="P8" s="105" t="s">
        <v>37</v>
      </c>
      <c r="Q8" s="105" t="s">
        <v>38</v>
      </c>
      <c r="R8" s="105" t="s">
        <v>12</v>
      </c>
      <c r="S8" s="105" t="s">
        <v>35</v>
      </c>
      <c r="T8" s="105" t="s">
        <v>36</v>
      </c>
      <c r="U8" s="105" t="s">
        <v>37</v>
      </c>
      <c r="V8" s="106" t="s">
        <v>38</v>
      </c>
    </row>
    <row r="9" spans="2:24" s="16" customFormat="1" ht="21" customHeight="1" x14ac:dyDescent="0.2">
      <c r="B9" s="58" t="s">
        <v>141</v>
      </c>
      <c r="C9" s="41">
        <f t="shared" ref="C9:V9" si="0">SUM(C10:C20)</f>
        <v>476</v>
      </c>
      <c r="D9" s="41">
        <f t="shared" si="0"/>
        <v>35</v>
      </c>
      <c r="E9" s="41">
        <f t="shared" si="0"/>
        <v>155</v>
      </c>
      <c r="F9" s="41">
        <f t="shared" si="0"/>
        <v>264</v>
      </c>
      <c r="G9" s="41">
        <f t="shared" si="0"/>
        <v>22</v>
      </c>
      <c r="H9" s="41">
        <f t="shared" si="0"/>
        <v>205</v>
      </c>
      <c r="I9" s="41">
        <f t="shared" si="0"/>
        <v>16</v>
      </c>
      <c r="J9" s="41">
        <f t="shared" si="0"/>
        <v>45</v>
      </c>
      <c r="K9" s="41">
        <f t="shared" si="0"/>
        <v>124</v>
      </c>
      <c r="L9" s="41">
        <f t="shared" si="0"/>
        <v>20</v>
      </c>
      <c r="M9" s="41">
        <f t="shared" si="0"/>
        <v>30</v>
      </c>
      <c r="N9" s="41">
        <f t="shared" si="0"/>
        <v>1</v>
      </c>
      <c r="O9" s="41">
        <f t="shared" si="0"/>
        <v>5</v>
      </c>
      <c r="P9" s="41">
        <f t="shared" si="0"/>
        <v>22</v>
      </c>
      <c r="Q9" s="41">
        <f t="shared" si="0"/>
        <v>2</v>
      </c>
      <c r="R9" s="41">
        <f t="shared" si="0"/>
        <v>241</v>
      </c>
      <c r="S9" s="41">
        <f t="shared" si="0"/>
        <v>18</v>
      </c>
      <c r="T9" s="41">
        <f t="shared" si="0"/>
        <v>105</v>
      </c>
      <c r="U9" s="41">
        <f t="shared" si="0"/>
        <v>118</v>
      </c>
      <c r="V9" s="41">
        <f t="shared" si="0"/>
        <v>0</v>
      </c>
    </row>
    <row r="10" spans="2:24" ht="16.5" customHeight="1" x14ac:dyDescent="0.2">
      <c r="B10" s="89" t="s">
        <v>1</v>
      </c>
      <c r="C10" s="42">
        <f>H10+M10+R10</f>
        <v>44</v>
      </c>
      <c r="D10" s="42">
        <f>I10+N10+S10</f>
        <v>2</v>
      </c>
      <c r="E10" s="42">
        <f>J10+O10+T10</f>
        <v>9</v>
      </c>
      <c r="F10" s="42">
        <f>K10+P10+U10</f>
        <v>30</v>
      </c>
      <c r="G10" s="42">
        <f>L10+Q10+V10</f>
        <v>3</v>
      </c>
      <c r="H10" s="258">
        <v>40</v>
      </c>
      <c r="I10" s="258">
        <v>2</v>
      </c>
      <c r="J10" s="258">
        <v>9</v>
      </c>
      <c r="K10" s="258">
        <v>26</v>
      </c>
      <c r="L10" s="258">
        <v>3</v>
      </c>
      <c r="M10" s="258">
        <v>4</v>
      </c>
      <c r="N10" s="258">
        <v>0</v>
      </c>
      <c r="O10" s="258">
        <v>0</v>
      </c>
      <c r="P10" s="258">
        <v>4</v>
      </c>
      <c r="Q10" s="258">
        <v>0</v>
      </c>
      <c r="R10" s="258">
        <v>0</v>
      </c>
      <c r="S10" s="258">
        <v>0</v>
      </c>
      <c r="T10" s="258">
        <v>0</v>
      </c>
      <c r="U10" s="258">
        <v>0</v>
      </c>
      <c r="V10" s="258">
        <v>0</v>
      </c>
    </row>
    <row r="11" spans="2:24" ht="16.5" customHeight="1" x14ac:dyDescent="0.2">
      <c r="B11" s="89" t="s">
        <v>2</v>
      </c>
      <c r="C11" s="42">
        <f t="shared" ref="C11:G20" si="1">H11+M11+R11</f>
        <v>92</v>
      </c>
      <c r="D11" s="42">
        <f t="shared" si="1"/>
        <v>1</v>
      </c>
      <c r="E11" s="42">
        <f t="shared" si="1"/>
        <v>43</v>
      </c>
      <c r="F11" s="42">
        <f t="shared" si="1"/>
        <v>48</v>
      </c>
      <c r="G11" s="42">
        <f t="shared" si="1"/>
        <v>0</v>
      </c>
      <c r="H11" s="258">
        <v>21</v>
      </c>
      <c r="I11" s="258">
        <v>1</v>
      </c>
      <c r="J11" s="258">
        <v>5</v>
      </c>
      <c r="K11" s="258">
        <v>15</v>
      </c>
      <c r="L11" s="258">
        <v>0</v>
      </c>
      <c r="M11" s="258">
        <v>0</v>
      </c>
      <c r="N11" s="258">
        <v>0</v>
      </c>
      <c r="O11" s="258">
        <v>0</v>
      </c>
      <c r="P11" s="258">
        <v>0</v>
      </c>
      <c r="Q11" s="258">
        <v>0</v>
      </c>
      <c r="R11" s="258">
        <v>71</v>
      </c>
      <c r="S11" s="258">
        <v>0</v>
      </c>
      <c r="T11" s="258">
        <v>38</v>
      </c>
      <c r="U11" s="258">
        <v>33</v>
      </c>
      <c r="V11" s="258">
        <v>0</v>
      </c>
    </row>
    <row r="12" spans="2:24" ht="16.5" customHeight="1" x14ac:dyDescent="0.2">
      <c r="B12" s="89" t="s">
        <v>3</v>
      </c>
      <c r="C12" s="42">
        <f t="shared" si="1"/>
        <v>214</v>
      </c>
      <c r="D12" s="42">
        <f t="shared" si="1"/>
        <v>22</v>
      </c>
      <c r="E12" s="42">
        <f t="shared" si="1"/>
        <v>80</v>
      </c>
      <c r="F12" s="42">
        <f t="shared" si="1"/>
        <v>103</v>
      </c>
      <c r="G12" s="42">
        <f t="shared" si="1"/>
        <v>9</v>
      </c>
      <c r="H12" s="258">
        <v>54</v>
      </c>
      <c r="I12" s="258">
        <v>3</v>
      </c>
      <c r="J12" s="258">
        <v>10</v>
      </c>
      <c r="K12" s="258">
        <v>32</v>
      </c>
      <c r="L12" s="258">
        <v>9</v>
      </c>
      <c r="M12" s="258">
        <v>12</v>
      </c>
      <c r="N12" s="257">
        <v>1</v>
      </c>
      <c r="O12" s="257">
        <v>3</v>
      </c>
      <c r="P12" s="258">
        <v>8</v>
      </c>
      <c r="Q12" s="257">
        <v>0</v>
      </c>
      <c r="R12" s="257">
        <v>148</v>
      </c>
      <c r="S12" s="257">
        <v>18</v>
      </c>
      <c r="T12" s="257">
        <v>67</v>
      </c>
      <c r="U12" s="257">
        <v>63</v>
      </c>
      <c r="V12" s="258">
        <v>0</v>
      </c>
    </row>
    <row r="13" spans="2:24" ht="16.5" customHeight="1" x14ac:dyDescent="0.2">
      <c r="B13" s="89" t="s">
        <v>4</v>
      </c>
      <c r="C13" s="42">
        <f t="shared" si="1"/>
        <v>15</v>
      </c>
      <c r="D13" s="42">
        <f t="shared" si="1"/>
        <v>0</v>
      </c>
      <c r="E13" s="42">
        <f t="shared" si="1"/>
        <v>3</v>
      </c>
      <c r="F13" s="42">
        <f t="shared" si="1"/>
        <v>11</v>
      </c>
      <c r="G13" s="42">
        <f t="shared" si="1"/>
        <v>1</v>
      </c>
      <c r="H13" s="258">
        <v>15</v>
      </c>
      <c r="I13" s="258">
        <v>0</v>
      </c>
      <c r="J13" s="258">
        <v>3</v>
      </c>
      <c r="K13" s="258">
        <v>11</v>
      </c>
      <c r="L13" s="258">
        <v>1</v>
      </c>
      <c r="M13" s="258">
        <v>0</v>
      </c>
      <c r="N13" s="258">
        <v>0</v>
      </c>
      <c r="O13" s="258">
        <v>0</v>
      </c>
      <c r="P13" s="258">
        <v>0</v>
      </c>
      <c r="Q13" s="258">
        <v>0</v>
      </c>
      <c r="R13" s="258">
        <v>0</v>
      </c>
      <c r="S13" s="258">
        <v>0</v>
      </c>
      <c r="T13" s="258">
        <v>0</v>
      </c>
      <c r="U13" s="258">
        <v>0</v>
      </c>
      <c r="V13" s="258">
        <v>0</v>
      </c>
    </row>
    <row r="14" spans="2:24" ht="16.5" customHeight="1" x14ac:dyDescent="0.2">
      <c r="B14" s="89" t="s">
        <v>5</v>
      </c>
      <c r="C14" s="42">
        <f t="shared" si="1"/>
        <v>19</v>
      </c>
      <c r="D14" s="42">
        <f t="shared" si="1"/>
        <v>3</v>
      </c>
      <c r="E14" s="42">
        <f t="shared" si="1"/>
        <v>6</v>
      </c>
      <c r="F14" s="42">
        <f t="shared" si="1"/>
        <v>9</v>
      </c>
      <c r="G14" s="42">
        <f t="shared" si="1"/>
        <v>1</v>
      </c>
      <c r="H14" s="258">
        <v>19</v>
      </c>
      <c r="I14" s="258">
        <v>3</v>
      </c>
      <c r="J14" s="258">
        <v>6</v>
      </c>
      <c r="K14" s="258">
        <v>9</v>
      </c>
      <c r="L14" s="258">
        <v>1</v>
      </c>
      <c r="M14" s="258">
        <v>0</v>
      </c>
      <c r="N14" s="258">
        <v>0</v>
      </c>
      <c r="O14" s="258">
        <v>0</v>
      </c>
      <c r="P14" s="258">
        <v>0</v>
      </c>
      <c r="Q14" s="258">
        <v>0</v>
      </c>
      <c r="R14" s="258">
        <v>0</v>
      </c>
      <c r="S14" s="258">
        <v>0</v>
      </c>
      <c r="T14" s="258">
        <v>0</v>
      </c>
      <c r="U14" s="258">
        <v>0</v>
      </c>
      <c r="V14" s="258">
        <v>0</v>
      </c>
    </row>
    <row r="15" spans="2:24" ht="16.5" customHeight="1" x14ac:dyDescent="0.2">
      <c r="B15" s="89" t="s">
        <v>6</v>
      </c>
      <c r="C15" s="42">
        <f t="shared" si="1"/>
        <v>1</v>
      </c>
      <c r="D15" s="42">
        <f t="shared" si="1"/>
        <v>0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258">
        <v>1</v>
      </c>
      <c r="I15" s="258">
        <v>0</v>
      </c>
      <c r="J15" s="258">
        <v>1</v>
      </c>
      <c r="K15" s="258">
        <v>0</v>
      </c>
      <c r="L15" s="258">
        <v>0</v>
      </c>
      <c r="M15" s="258">
        <v>0</v>
      </c>
      <c r="N15" s="258">
        <v>0</v>
      </c>
      <c r="O15" s="258">
        <v>0</v>
      </c>
      <c r="P15" s="258">
        <v>0</v>
      </c>
      <c r="Q15" s="258">
        <v>0</v>
      </c>
      <c r="R15" s="258">
        <v>0</v>
      </c>
      <c r="S15" s="258">
        <v>0</v>
      </c>
      <c r="T15" s="258">
        <v>0</v>
      </c>
      <c r="U15" s="258">
        <v>0</v>
      </c>
      <c r="V15" s="258">
        <v>0</v>
      </c>
    </row>
    <row r="16" spans="2:24" ht="16.5" customHeight="1" x14ac:dyDescent="0.2">
      <c r="B16" s="89" t="s">
        <v>7</v>
      </c>
      <c r="C16" s="42">
        <f t="shared" si="1"/>
        <v>9</v>
      </c>
      <c r="D16" s="42">
        <f t="shared" si="1"/>
        <v>0</v>
      </c>
      <c r="E16" s="42">
        <f t="shared" si="1"/>
        <v>1</v>
      </c>
      <c r="F16" s="42">
        <f t="shared" si="1"/>
        <v>5</v>
      </c>
      <c r="G16" s="42">
        <f t="shared" si="1"/>
        <v>3</v>
      </c>
      <c r="H16" s="258">
        <v>9</v>
      </c>
      <c r="I16" s="258">
        <v>0</v>
      </c>
      <c r="J16" s="258">
        <v>1</v>
      </c>
      <c r="K16" s="258">
        <v>5</v>
      </c>
      <c r="L16" s="258">
        <v>3</v>
      </c>
      <c r="M16" s="258">
        <v>0</v>
      </c>
      <c r="N16" s="258">
        <v>0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8">
        <v>0</v>
      </c>
      <c r="U16" s="258">
        <v>0</v>
      </c>
      <c r="V16" s="258">
        <v>0</v>
      </c>
    </row>
    <row r="17" spans="2:22" ht="16.5" customHeight="1" x14ac:dyDescent="0.2">
      <c r="B17" s="89" t="s">
        <v>8</v>
      </c>
      <c r="C17" s="42">
        <f t="shared" si="1"/>
        <v>50</v>
      </c>
      <c r="D17" s="42">
        <f t="shared" si="1"/>
        <v>1</v>
      </c>
      <c r="E17" s="42">
        <f t="shared" si="1"/>
        <v>5</v>
      </c>
      <c r="F17" s="42">
        <f t="shared" si="1"/>
        <v>43</v>
      </c>
      <c r="G17" s="42">
        <f t="shared" si="1"/>
        <v>1</v>
      </c>
      <c r="H17" s="258">
        <v>20</v>
      </c>
      <c r="I17" s="258">
        <v>1</v>
      </c>
      <c r="J17" s="258">
        <v>5</v>
      </c>
      <c r="K17" s="258">
        <v>13</v>
      </c>
      <c r="L17" s="258">
        <v>1</v>
      </c>
      <c r="M17" s="258">
        <v>8</v>
      </c>
      <c r="N17" s="258">
        <v>0</v>
      </c>
      <c r="O17" s="258">
        <v>0</v>
      </c>
      <c r="P17" s="258">
        <v>8</v>
      </c>
      <c r="Q17" s="258">
        <v>0</v>
      </c>
      <c r="R17" s="258">
        <v>22</v>
      </c>
      <c r="S17" s="258">
        <v>0</v>
      </c>
      <c r="T17" s="258">
        <v>0</v>
      </c>
      <c r="U17" s="258">
        <v>22</v>
      </c>
      <c r="V17" s="258">
        <v>0</v>
      </c>
    </row>
    <row r="18" spans="2:22" ht="16.5" customHeight="1" x14ac:dyDescent="0.2">
      <c r="B18" s="89" t="s">
        <v>9</v>
      </c>
      <c r="C18" s="42">
        <f t="shared" si="1"/>
        <v>4</v>
      </c>
      <c r="D18" s="42">
        <f t="shared" si="1"/>
        <v>0</v>
      </c>
      <c r="E18" s="42">
        <f t="shared" si="1"/>
        <v>3</v>
      </c>
      <c r="F18" s="42">
        <f t="shared" si="1"/>
        <v>1</v>
      </c>
      <c r="G18" s="42">
        <f t="shared" si="1"/>
        <v>0</v>
      </c>
      <c r="H18" s="258">
        <v>2</v>
      </c>
      <c r="I18" s="258">
        <v>0</v>
      </c>
      <c r="J18" s="258">
        <v>1</v>
      </c>
      <c r="K18" s="258">
        <v>1</v>
      </c>
      <c r="L18" s="258">
        <v>0</v>
      </c>
      <c r="M18" s="258">
        <v>2</v>
      </c>
      <c r="N18" s="258">
        <v>0</v>
      </c>
      <c r="O18" s="258">
        <v>2</v>
      </c>
      <c r="P18" s="258">
        <v>0</v>
      </c>
      <c r="Q18" s="258">
        <v>0</v>
      </c>
      <c r="R18" s="258">
        <v>0</v>
      </c>
      <c r="S18" s="258">
        <v>0</v>
      </c>
      <c r="T18" s="258">
        <v>0</v>
      </c>
      <c r="U18" s="258">
        <v>0</v>
      </c>
      <c r="V18" s="258">
        <v>0</v>
      </c>
    </row>
    <row r="19" spans="2:22" ht="16.5" customHeight="1" x14ac:dyDescent="0.2">
      <c r="B19" s="89" t="s">
        <v>10</v>
      </c>
      <c r="C19" s="42">
        <f t="shared" si="1"/>
        <v>23</v>
      </c>
      <c r="D19" s="42">
        <f t="shared" si="1"/>
        <v>5</v>
      </c>
      <c r="E19" s="42">
        <f t="shared" si="1"/>
        <v>3</v>
      </c>
      <c r="F19" s="42">
        <f t="shared" si="1"/>
        <v>11</v>
      </c>
      <c r="G19" s="42">
        <f t="shared" si="1"/>
        <v>4</v>
      </c>
      <c r="H19" s="258">
        <v>21</v>
      </c>
      <c r="I19" s="258">
        <v>5</v>
      </c>
      <c r="J19" s="258">
        <v>3</v>
      </c>
      <c r="K19" s="258">
        <v>11</v>
      </c>
      <c r="L19" s="258">
        <v>2</v>
      </c>
      <c r="M19" s="258">
        <v>2</v>
      </c>
      <c r="N19" s="258">
        <v>0</v>
      </c>
      <c r="O19" s="258">
        <v>0</v>
      </c>
      <c r="P19" s="258">
        <v>0</v>
      </c>
      <c r="Q19" s="258">
        <v>2</v>
      </c>
      <c r="R19" s="258">
        <v>0</v>
      </c>
      <c r="S19" s="258">
        <v>0</v>
      </c>
      <c r="T19" s="258">
        <v>0</v>
      </c>
      <c r="U19" s="258">
        <v>0</v>
      </c>
      <c r="V19" s="258">
        <v>0</v>
      </c>
    </row>
    <row r="20" spans="2:22" ht="16.5" customHeight="1" x14ac:dyDescent="0.2">
      <c r="B20" s="89" t="s">
        <v>11</v>
      </c>
      <c r="C20" s="42">
        <f t="shared" si="1"/>
        <v>5</v>
      </c>
      <c r="D20" s="42">
        <f t="shared" si="1"/>
        <v>1</v>
      </c>
      <c r="E20" s="42">
        <f t="shared" si="1"/>
        <v>1</v>
      </c>
      <c r="F20" s="42">
        <f t="shared" si="1"/>
        <v>3</v>
      </c>
      <c r="G20" s="42">
        <f t="shared" si="1"/>
        <v>0</v>
      </c>
      <c r="H20" s="258">
        <v>3</v>
      </c>
      <c r="I20" s="258">
        <v>1</v>
      </c>
      <c r="J20" s="258">
        <v>1</v>
      </c>
      <c r="K20" s="258">
        <v>1</v>
      </c>
      <c r="L20" s="258">
        <v>0</v>
      </c>
      <c r="M20" s="258">
        <v>2</v>
      </c>
      <c r="N20" s="258">
        <v>0</v>
      </c>
      <c r="O20" s="258">
        <v>0</v>
      </c>
      <c r="P20" s="258">
        <v>2</v>
      </c>
      <c r="Q20" s="258">
        <v>0</v>
      </c>
      <c r="R20" s="258">
        <v>0</v>
      </c>
      <c r="S20" s="258">
        <v>0</v>
      </c>
      <c r="T20" s="258">
        <v>0</v>
      </c>
      <c r="U20" s="258">
        <v>0</v>
      </c>
      <c r="V20" s="258">
        <v>0</v>
      </c>
    </row>
    <row r="21" spans="2:22" ht="9" customHeight="1" x14ac:dyDescent="0.2">
      <c r="B21" s="12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17"/>
      <c r="S21" s="28"/>
      <c r="T21" s="28"/>
      <c r="U21" s="17"/>
      <c r="V21" s="17"/>
    </row>
    <row r="22" spans="2:22" ht="3" customHeight="1" x14ac:dyDescent="0.2">
      <c r="B22" s="107"/>
      <c r="C22" s="122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22"/>
      <c r="S22" s="116"/>
      <c r="T22" s="116"/>
      <c r="U22" s="122"/>
      <c r="V22" s="122"/>
    </row>
    <row r="23" spans="2:22" ht="9" customHeight="1" x14ac:dyDescent="0.2">
      <c r="B23" s="12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7"/>
      <c r="S23" s="28"/>
      <c r="T23" s="28"/>
      <c r="U23" s="17"/>
      <c r="V23" s="17"/>
    </row>
    <row r="24" spans="2:22" ht="13.5" customHeight="1" x14ac:dyDescent="0.2">
      <c r="B24" s="270" t="s">
        <v>158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</row>
    <row r="25" spans="2:22" ht="13.5" customHeight="1" x14ac:dyDescent="0.2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2:22" ht="13.5" customHeight="1" x14ac:dyDescent="0.2">
      <c r="B26" s="12"/>
      <c r="C26" s="17"/>
      <c r="D26" s="17"/>
      <c r="E26" s="17"/>
      <c r="F26" s="28"/>
      <c r="G26" s="28"/>
      <c r="H26" s="28"/>
      <c r="I26" s="28"/>
      <c r="J26" s="28"/>
      <c r="K26" s="28"/>
      <c r="L26" s="28"/>
      <c r="M26" s="28"/>
      <c r="N26" s="12"/>
      <c r="O26" s="17"/>
      <c r="P26" s="17"/>
      <c r="Q26" s="17"/>
      <c r="R26" s="28"/>
      <c r="S26" s="28"/>
      <c r="T26" s="28"/>
      <c r="U26" s="12"/>
    </row>
    <row r="27" spans="2:22" ht="13.5" customHeight="1" x14ac:dyDescent="0.2">
      <c r="B27" s="88" t="s">
        <v>86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2"/>
  <sheetViews>
    <sheetView showGridLines="0" zoomScaleNormal="100" workbookViewId="0">
      <selection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9.7109375" style="14" customWidth="1"/>
    <col min="23" max="23" width="6.7109375" style="14" customWidth="1"/>
    <col min="24" max="24" width="9.140625" style="14"/>
    <col min="25" max="25" width="10" style="14" bestFit="1" customWidth="1"/>
    <col min="26" max="16384" width="9.140625" style="14"/>
  </cols>
  <sheetData>
    <row r="1" spans="2:25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2:25" s="100" customFormat="1" ht="15" customHeight="1" x14ac:dyDescent="0.2"/>
    <row r="3" spans="2:25" s="100" customFormat="1" ht="15" customHeight="1" x14ac:dyDescent="0.2">
      <c r="B3" s="271" t="s">
        <v>128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5" s="100" customFormat="1" ht="15" customHeight="1" x14ac:dyDescent="0.2"/>
    <row r="5" spans="2:25" ht="15" customHeight="1" x14ac:dyDescent="0.2">
      <c r="B5" s="269" t="s">
        <v>184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36"/>
    </row>
    <row r="6" spans="2:25" ht="15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19"/>
      <c r="N6" s="19"/>
      <c r="O6" s="19"/>
      <c r="P6" s="19"/>
      <c r="Q6" s="75"/>
      <c r="R6" s="81"/>
      <c r="S6" s="81"/>
      <c r="T6" s="81"/>
      <c r="U6" s="81"/>
      <c r="V6" s="3" t="s">
        <v>87</v>
      </c>
      <c r="W6" s="15"/>
    </row>
    <row r="7" spans="2:25" s="16" customFormat="1" ht="31.5" customHeight="1" x14ac:dyDescent="0.2">
      <c r="B7" s="104"/>
      <c r="C7" s="105">
        <v>2001</v>
      </c>
      <c r="D7" s="105">
        <v>2002</v>
      </c>
      <c r="E7" s="105">
        <v>2003</v>
      </c>
      <c r="F7" s="105">
        <v>2004</v>
      </c>
      <c r="G7" s="105">
        <v>2005</v>
      </c>
      <c r="H7" s="105">
        <v>2006</v>
      </c>
      <c r="I7" s="105">
        <v>2007</v>
      </c>
      <c r="J7" s="105">
        <v>2008</v>
      </c>
      <c r="K7" s="105">
        <v>2009</v>
      </c>
      <c r="L7" s="105">
        <v>2010</v>
      </c>
      <c r="M7" s="105">
        <v>2011</v>
      </c>
      <c r="N7" s="105">
        <v>2012</v>
      </c>
      <c r="O7" s="105">
        <v>2013</v>
      </c>
      <c r="P7" s="105">
        <v>2014</v>
      </c>
      <c r="Q7" s="105">
        <v>2015</v>
      </c>
      <c r="R7" s="106">
        <v>2016</v>
      </c>
      <c r="S7" s="137">
        <v>2017</v>
      </c>
      <c r="T7" s="143">
        <v>2018</v>
      </c>
      <c r="U7" s="165" t="s">
        <v>175</v>
      </c>
      <c r="V7" s="106" t="s">
        <v>182</v>
      </c>
      <c r="W7" s="25"/>
    </row>
    <row r="8" spans="2:25" s="16" customFormat="1" ht="21" customHeight="1" x14ac:dyDescent="0.2">
      <c r="B8" s="58" t="s">
        <v>141</v>
      </c>
      <c r="C8" s="20">
        <f>SUM(C9:C19)</f>
        <v>108969</v>
      </c>
      <c r="D8" s="20">
        <f>SUM(D9:D19)</f>
        <v>114561</v>
      </c>
      <c r="E8" s="20">
        <f>SUM(E9:E19)</f>
        <v>116816</v>
      </c>
      <c r="F8" s="20">
        <f>SUM(F9:F19)</f>
        <v>118635</v>
      </c>
      <c r="G8" s="20">
        <f t="shared" ref="G8:P8" si="0">SUM(G9:G19)</f>
        <v>120707</v>
      </c>
      <c r="H8" s="20">
        <f t="shared" si="0"/>
        <v>122942</v>
      </c>
      <c r="I8" s="20">
        <f t="shared" si="0"/>
        <v>125264</v>
      </c>
      <c r="J8" s="20">
        <f t="shared" si="0"/>
        <v>126418</v>
      </c>
      <c r="K8" s="20">
        <f t="shared" si="0"/>
        <v>127573</v>
      </c>
      <c r="L8" s="20">
        <f t="shared" si="0"/>
        <v>128905</v>
      </c>
      <c r="M8" s="20">
        <f t="shared" si="0"/>
        <v>129581</v>
      </c>
      <c r="N8" s="20">
        <f t="shared" si="0"/>
        <v>129945</v>
      </c>
      <c r="O8" s="20">
        <f t="shared" si="0"/>
        <v>130338</v>
      </c>
      <c r="P8" s="20">
        <f t="shared" si="0"/>
        <v>130542</v>
      </c>
      <c r="Q8" s="20">
        <f t="shared" ref="Q8:R8" si="1">SUM(Q9:Q19)</f>
        <v>130666</v>
      </c>
      <c r="R8" s="20">
        <f t="shared" si="1"/>
        <v>130809</v>
      </c>
      <c r="S8" s="20">
        <f t="shared" ref="S8:T8" si="2">SUM(S9:S19)</f>
        <v>130963</v>
      </c>
      <c r="T8" s="20">
        <f t="shared" si="2"/>
        <v>131131</v>
      </c>
      <c r="U8" s="20">
        <f>SUM(U9:U19)</f>
        <v>131424</v>
      </c>
      <c r="V8" s="20">
        <f>SUM(V9:V19)</f>
        <v>131763</v>
      </c>
      <c r="W8" s="1"/>
      <c r="X8" s="134"/>
      <c r="Y8" s="54"/>
    </row>
    <row r="9" spans="2:25" ht="16.5" customHeight="1" x14ac:dyDescent="0.2">
      <c r="B9" s="89" t="s">
        <v>1</v>
      </c>
      <c r="C9" s="9">
        <v>6960</v>
      </c>
      <c r="D9" s="9">
        <v>6982</v>
      </c>
      <c r="E9" s="9">
        <v>6997</v>
      </c>
      <c r="F9" s="9">
        <v>7016</v>
      </c>
      <c r="G9" s="9">
        <v>7044</v>
      </c>
      <c r="H9" s="10">
        <v>7040</v>
      </c>
      <c r="I9" s="10">
        <v>7103</v>
      </c>
      <c r="J9" s="10">
        <v>7154</v>
      </c>
      <c r="K9" s="10">
        <v>7189</v>
      </c>
      <c r="L9" s="10">
        <v>7223</v>
      </c>
      <c r="M9" s="10">
        <v>7267</v>
      </c>
      <c r="N9" s="10">
        <v>7310</v>
      </c>
      <c r="O9" s="10">
        <v>7342</v>
      </c>
      <c r="P9" s="10">
        <v>7363</v>
      </c>
      <c r="Q9" s="10">
        <v>7380</v>
      </c>
      <c r="R9" s="10">
        <v>7402</v>
      </c>
      <c r="S9" s="10">
        <v>7425</v>
      </c>
      <c r="T9" s="10">
        <v>7458</v>
      </c>
      <c r="U9" s="10">
        <v>7490</v>
      </c>
      <c r="V9" s="10">
        <v>7526</v>
      </c>
      <c r="W9" s="11"/>
      <c r="X9" s="135"/>
      <c r="Y9" s="54"/>
    </row>
    <row r="10" spans="2:25" ht="16.5" customHeight="1" x14ac:dyDescent="0.2">
      <c r="B10" s="89" t="s">
        <v>2</v>
      </c>
      <c r="C10" s="9">
        <v>11499</v>
      </c>
      <c r="D10" s="9">
        <v>11980</v>
      </c>
      <c r="E10" s="9">
        <v>12312</v>
      </c>
      <c r="F10" s="9">
        <v>12477</v>
      </c>
      <c r="G10" s="9">
        <v>12632</v>
      </c>
      <c r="H10" s="10">
        <v>12802</v>
      </c>
      <c r="I10" s="10">
        <v>12953</v>
      </c>
      <c r="J10" s="10">
        <v>13103</v>
      </c>
      <c r="K10" s="10">
        <v>13193</v>
      </c>
      <c r="L10" s="10">
        <v>13323</v>
      </c>
      <c r="M10" s="10">
        <v>13392</v>
      </c>
      <c r="N10" s="10">
        <v>13439</v>
      </c>
      <c r="O10" s="10">
        <v>13481</v>
      </c>
      <c r="P10" s="10">
        <v>13494</v>
      </c>
      <c r="Q10" s="10">
        <v>13509</v>
      </c>
      <c r="R10" s="10">
        <v>13521</v>
      </c>
      <c r="S10" s="10">
        <v>13523</v>
      </c>
      <c r="T10" s="10">
        <v>13532</v>
      </c>
      <c r="U10" s="10">
        <v>13554</v>
      </c>
      <c r="V10" s="10">
        <v>13571</v>
      </c>
      <c r="W10" s="11"/>
      <c r="X10" s="135"/>
      <c r="Y10" s="54"/>
    </row>
    <row r="11" spans="2:25" ht="16.5" customHeight="1" x14ac:dyDescent="0.2">
      <c r="B11" s="89" t="s">
        <v>3</v>
      </c>
      <c r="C11" s="9">
        <v>44016</v>
      </c>
      <c r="D11" s="9">
        <v>45660</v>
      </c>
      <c r="E11" s="9">
        <v>46540</v>
      </c>
      <c r="F11" s="9">
        <v>47097</v>
      </c>
      <c r="G11" s="9">
        <v>48035</v>
      </c>
      <c r="H11" s="10">
        <v>49150</v>
      </c>
      <c r="I11" s="10">
        <v>50187</v>
      </c>
      <c r="J11" s="10">
        <v>50561</v>
      </c>
      <c r="K11" s="10">
        <v>51109</v>
      </c>
      <c r="L11" s="10">
        <v>51775</v>
      </c>
      <c r="M11" s="10">
        <v>52020</v>
      </c>
      <c r="N11" s="10">
        <v>52161</v>
      </c>
      <c r="O11" s="10">
        <v>52383</v>
      </c>
      <c r="P11" s="10">
        <v>52467</v>
      </c>
      <c r="Q11" s="10">
        <v>52489</v>
      </c>
      <c r="R11" s="10">
        <v>52557</v>
      </c>
      <c r="S11" s="10">
        <v>52646</v>
      </c>
      <c r="T11" s="10">
        <v>52707</v>
      </c>
      <c r="U11" s="10">
        <v>52901</v>
      </c>
      <c r="V11" s="10">
        <v>53062</v>
      </c>
      <c r="W11" s="11"/>
      <c r="X11" s="135"/>
      <c r="Y11" s="54"/>
    </row>
    <row r="12" spans="2:25" ht="16.5" customHeight="1" x14ac:dyDescent="0.2">
      <c r="B12" s="89" t="s">
        <v>4</v>
      </c>
      <c r="C12" s="9">
        <v>8810</v>
      </c>
      <c r="D12" s="9">
        <v>8985</v>
      </c>
      <c r="E12" s="9">
        <v>9140</v>
      </c>
      <c r="F12" s="9">
        <v>9211</v>
      </c>
      <c r="G12" s="9">
        <v>9307</v>
      </c>
      <c r="H12" s="10">
        <v>9406</v>
      </c>
      <c r="I12" s="10">
        <v>9608</v>
      </c>
      <c r="J12" s="10">
        <v>9655</v>
      </c>
      <c r="K12" s="10">
        <v>9802</v>
      </c>
      <c r="L12" s="10">
        <v>9841</v>
      </c>
      <c r="M12" s="10">
        <v>9871</v>
      </c>
      <c r="N12" s="10">
        <v>9893</v>
      </c>
      <c r="O12" s="10">
        <v>9909</v>
      </c>
      <c r="P12" s="10">
        <v>9918</v>
      </c>
      <c r="Q12" s="10">
        <v>9923</v>
      </c>
      <c r="R12" s="10">
        <v>9928</v>
      </c>
      <c r="S12" s="10">
        <v>9934</v>
      </c>
      <c r="T12" s="10">
        <v>9938</v>
      </c>
      <c r="U12" s="10">
        <v>9944</v>
      </c>
      <c r="V12" s="10">
        <v>9955</v>
      </c>
      <c r="W12" s="11"/>
      <c r="X12" s="135"/>
      <c r="Y12" s="54"/>
    </row>
    <row r="13" spans="2:25" ht="16.5" customHeight="1" x14ac:dyDescent="0.2">
      <c r="B13" s="89" t="s">
        <v>5</v>
      </c>
      <c r="C13" s="9">
        <v>4076</v>
      </c>
      <c r="D13" s="9">
        <v>4279</v>
      </c>
      <c r="E13" s="9">
        <v>4330</v>
      </c>
      <c r="F13" s="9">
        <v>4371</v>
      </c>
      <c r="G13" s="9">
        <v>4412</v>
      </c>
      <c r="H13" s="10">
        <v>4462</v>
      </c>
      <c r="I13" s="10">
        <v>4483</v>
      </c>
      <c r="J13" s="10">
        <v>4561</v>
      </c>
      <c r="K13" s="10">
        <v>4616</v>
      </c>
      <c r="L13" s="10">
        <v>4666</v>
      </c>
      <c r="M13" s="10">
        <v>4703</v>
      </c>
      <c r="N13" s="10">
        <v>4724</v>
      </c>
      <c r="O13" s="10">
        <v>4738</v>
      </c>
      <c r="P13" s="10">
        <v>4756</v>
      </c>
      <c r="Q13" s="10">
        <v>4769</v>
      </c>
      <c r="R13" s="10">
        <v>4776</v>
      </c>
      <c r="S13" s="10">
        <v>4784</v>
      </c>
      <c r="T13" s="10">
        <v>4799</v>
      </c>
      <c r="U13" s="10">
        <v>4810</v>
      </c>
      <c r="V13" s="10">
        <v>4823</v>
      </c>
      <c r="W13" s="11"/>
      <c r="X13" s="135"/>
      <c r="Y13" s="54"/>
    </row>
    <row r="14" spans="2:25" ht="16.5" customHeight="1" x14ac:dyDescent="0.2">
      <c r="B14" s="89" t="s">
        <v>6</v>
      </c>
      <c r="C14" s="9">
        <v>1660</v>
      </c>
      <c r="D14" s="9">
        <v>1920</v>
      </c>
      <c r="E14" s="9">
        <v>1939</v>
      </c>
      <c r="F14" s="9">
        <v>1946</v>
      </c>
      <c r="G14" s="9">
        <v>1964</v>
      </c>
      <c r="H14" s="10">
        <v>1917</v>
      </c>
      <c r="I14" s="10">
        <v>1925</v>
      </c>
      <c r="J14" s="10">
        <v>1946</v>
      </c>
      <c r="K14" s="10">
        <v>1947</v>
      </c>
      <c r="L14" s="10">
        <v>1948</v>
      </c>
      <c r="M14" s="10">
        <v>1950</v>
      </c>
      <c r="N14" s="10">
        <v>1950</v>
      </c>
      <c r="O14" s="10">
        <v>1952</v>
      </c>
      <c r="P14" s="10">
        <v>1952</v>
      </c>
      <c r="Q14" s="10">
        <v>1954</v>
      </c>
      <c r="R14" s="10">
        <v>1954</v>
      </c>
      <c r="S14" s="10">
        <v>1955</v>
      </c>
      <c r="T14" s="10">
        <v>1957</v>
      </c>
      <c r="U14" s="10">
        <v>1958</v>
      </c>
      <c r="V14" s="10">
        <v>1965</v>
      </c>
      <c r="W14" s="11"/>
      <c r="X14" s="135"/>
      <c r="Y14" s="54"/>
    </row>
    <row r="15" spans="2:25" ht="16.5" customHeight="1" x14ac:dyDescent="0.2">
      <c r="B15" s="89" t="s">
        <v>7</v>
      </c>
      <c r="C15" s="9">
        <v>5953</v>
      </c>
      <c r="D15" s="9">
        <v>6352</v>
      </c>
      <c r="E15" s="9">
        <v>6461</v>
      </c>
      <c r="F15" s="9">
        <v>6542</v>
      </c>
      <c r="G15" s="9">
        <v>6661</v>
      </c>
      <c r="H15" s="10">
        <v>6709</v>
      </c>
      <c r="I15" s="10">
        <v>6744</v>
      </c>
      <c r="J15" s="10">
        <v>6752</v>
      </c>
      <c r="K15" s="10">
        <v>6774</v>
      </c>
      <c r="L15" s="10">
        <v>6799</v>
      </c>
      <c r="M15" s="10">
        <v>6833</v>
      </c>
      <c r="N15" s="10">
        <v>6842</v>
      </c>
      <c r="O15" s="10">
        <v>6862</v>
      </c>
      <c r="P15" s="10">
        <v>6867</v>
      </c>
      <c r="Q15" s="10">
        <v>6877</v>
      </c>
      <c r="R15" s="10">
        <v>6884</v>
      </c>
      <c r="S15" s="10">
        <v>6885</v>
      </c>
      <c r="T15" s="10">
        <v>6886</v>
      </c>
      <c r="U15" s="10">
        <v>6891</v>
      </c>
      <c r="V15" s="10">
        <v>6891</v>
      </c>
      <c r="W15" s="11"/>
      <c r="X15" s="135"/>
      <c r="Y15" s="54"/>
    </row>
    <row r="16" spans="2:25" ht="16.5" customHeight="1" x14ac:dyDescent="0.2">
      <c r="B16" s="89" t="s">
        <v>8</v>
      </c>
      <c r="C16" s="9">
        <v>14171</v>
      </c>
      <c r="D16" s="9">
        <v>15696</v>
      </c>
      <c r="E16" s="9">
        <v>16302</v>
      </c>
      <c r="F16" s="9">
        <v>17048</v>
      </c>
      <c r="G16" s="9">
        <v>17621</v>
      </c>
      <c r="H16" s="10">
        <v>18365</v>
      </c>
      <c r="I16" s="10">
        <v>19134</v>
      </c>
      <c r="J16" s="10">
        <v>19484</v>
      </c>
      <c r="K16" s="10">
        <v>19683</v>
      </c>
      <c r="L16" s="10">
        <v>20074</v>
      </c>
      <c r="M16" s="10">
        <v>20234</v>
      </c>
      <c r="N16" s="10">
        <v>20273</v>
      </c>
      <c r="O16" s="10">
        <v>20294</v>
      </c>
      <c r="P16" s="10">
        <v>20330</v>
      </c>
      <c r="Q16" s="10">
        <v>20355</v>
      </c>
      <c r="R16" s="10">
        <v>20374</v>
      </c>
      <c r="S16" s="10">
        <v>20385</v>
      </c>
      <c r="T16" s="10">
        <v>20415</v>
      </c>
      <c r="U16" s="10">
        <v>20430</v>
      </c>
      <c r="V16" s="10">
        <v>20502</v>
      </c>
      <c r="W16" s="11"/>
      <c r="X16" s="135"/>
      <c r="Y16" s="54"/>
    </row>
    <row r="17" spans="2:25" ht="16.5" customHeight="1" x14ac:dyDescent="0.2">
      <c r="B17" s="89" t="s">
        <v>9</v>
      </c>
      <c r="C17" s="9">
        <v>4496</v>
      </c>
      <c r="D17" s="9">
        <v>4838</v>
      </c>
      <c r="E17" s="9">
        <v>4834</v>
      </c>
      <c r="F17" s="9">
        <v>4854</v>
      </c>
      <c r="G17" s="9">
        <v>4859</v>
      </c>
      <c r="H17" s="10">
        <v>4882</v>
      </c>
      <c r="I17" s="10">
        <v>4857</v>
      </c>
      <c r="J17" s="10">
        <v>4872</v>
      </c>
      <c r="K17" s="10">
        <v>4866</v>
      </c>
      <c r="L17" s="10">
        <v>4843</v>
      </c>
      <c r="M17" s="10">
        <v>4861</v>
      </c>
      <c r="N17" s="10">
        <v>4869</v>
      </c>
      <c r="O17" s="10">
        <v>4878</v>
      </c>
      <c r="P17" s="10">
        <v>4883</v>
      </c>
      <c r="Q17" s="10">
        <v>4887</v>
      </c>
      <c r="R17" s="10">
        <v>4887</v>
      </c>
      <c r="S17" s="10">
        <v>4891</v>
      </c>
      <c r="T17" s="10">
        <v>4892</v>
      </c>
      <c r="U17" s="10">
        <v>4893</v>
      </c>
      <c r="V17" s="10">
        <v>4895</v>
      </c>
      <c r="W17" s="11"/>
      <c r="X17" s="135"/>
      <c r="Y17" s="54"/>
    </row>
    <row r="18" spans="2:25" ht="16.5" customHeight="1" x14ac:dyDescent="0.2">
      <c r="B18" s="89" t="s">
        <v>10</v>
      </c>
      <c r="C18" s="9">
        <v>3943</v>
      </c>
      <c r="D18" s="9">
        <v>3928</v>
      </c>
      <c r="E18" s="9">
        <v>3927</v>
      </c>
      <c r="F18" s="9">
        <v>3946</v>
      </c>
      <c r="G18" s="9">
        <v>3945</v>
      </c>
      <c r="H18" s="10">
        <v>3946</v>
      </c>
      <c r="I18" s="10">
        <v>3954</v>
      </c>
      <c r="J18" s="10">
        <v>3949</v>
      </c>
      <c r="K18" s="10">
        <v>3940</v>
      </c>
      <c r="L18" s="10">
        <v>3944</v>
      </c>
      <c r="M18" s="10">
        <v>3960</v>
      </c>
      <c r="N18" s="10">
        <v>3985</v>
      </c>
      <c r="O18" s="10">
        <v>3992</v>
      </c>
      <c r="P18" s="10">
        <v>4001</v>
      </c>
      <c r="Q18" s="10">
        <v>4007</v>
      </c>
      <c r="R18" s="10">
        <v>4010</v>
      </c>
      <c r="S18" s="10">
        <v>4011</v>
      </c>
      <c r="T18" s="10">
        <v>4014</v>
      </c>
      <c r="U18" s="10">
        <v>4015</v>
      </c>
      <c r="V18" s="10">
        <v>4026</v>
      </c>
      <c r="W18" s="11"/>
      <c r="X18" s="135"/>
      <c r="Y18" s="54"/>
    </row>
    <row r="19" spans="2:25" ht="16.5" customHeight="1" x14ac:dyDescent="0.2">
      <c r="B19" s="89" t="s">
        <v>11</v>
      </c>
      <c r="C19" s="9">
        <v>3385</v>
      </c>
      <c r="D19" s="9">
        <v>3941</v>
      </c>
      <c r="E19" s="9">
        <v>4034</v>
      </c>
      <c r="F19" s="9">
        <v>4127</v>
      </c>
      <c r="G19" s="9">
        <v>4227</v>
      </c>
      <c r="H19" s="10">
        <v>4263</v>
      </c>
      <c r="I19" s="10">
        <v>4316</v>
      </c>
      <c r="J19" s="10">
        <v>4381</v>
      </c>
      <c r="K19" s="10">
        <v>4454</v>
      </c>
      <c r="L19" s="10">
        <v>4469</v>
      </c>
      <c r="M19" s="10">
        <v>4490</v>
      </c>
      <c r="N19" s="10">
        <v>4499</v>
      </c>
      <c r="O19" s="10">
        <v>4507</v>
      </c>
      <c r="P19" s="10">
        <v>4511</v>
      </c>
      <c r="Q19" s="10">
        <v>4516</v>
      </c>
      <c r="R19" s="10">
        <v>4516</v>
      </c>
      <c r="S19" s="10">
        <v>4524</v>
      </c>
      <c r="T19" s="10">
        <v>4533</v>
      </c>
      <c r="U19" s="10">
        <v>4538</v>
      </c>
      <c r="V19" s="10">
        <v>4547</v>
      </c>
      <c r="W19" s="11"/>
      <c r="X19" s="135"/>
      <c r="Y19" s="54"/>
    </row>
    <row r="20" spans="2:25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37"/>
    </row>
    <row r="21" spans="2:25" s="1" customFormat="1" ht="3" customHeight="1" x14ac:dyDescent="0.2">
      <c r="B21" s="107"/>
      <c r="C21" s="108"/>
      <c r="D21" s="108"/>
      <c r="E21" s="108"/>
      <c r="F21" s="108"/>
      <c r="G21" s="108"/>
      <c r="H21" s="10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1"/>
    </row>
    <row r="22" spans="2:25" ht="9" customHeight="1" x14ac:dyDescent="0.2">
      <c r="B22" s="12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7"/>
      <c r="W22" s="37"/>
    </row>
    <row r="23" spans="2:25" ht="13.5" customHeight="1" x14ac:dyDescent="0.2">
      <c r="B23" s="270" t="s">
        <v>134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</row>
    <row r="24" spans="2:25" ht="13.5" customHeight="1" x14ac:dyDescent="0.2">
      <c r="B24" s="270" t="s">
        <v>135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</row>
    <row r="25" spans="2:25" ht="13.5" customHeight="1" x14ac:dyDescent="0.2"/>
    <row r="26" spans="2:25" ht="13.5" customHeight="1" x14ac:dyDescent="0.2">
      <c r="B26" s="11"/>
      <c r="C26" s="11"/>
      <c r="D26" s="11"/>
      <c r="E26" s="11"/>
      <c r="F26" s="21"/>
      <c r="G26" s="21"/>
      <c r="H26" s="21"/>
      <c r="I26" s="21"/>
      <c r="J26" s="21"/>
    </row>
    <row r="27" spans="2:25" ht="12.75" x14ac:dyDescent="0.2">
      <c r="C27" s="38"/>
      <c r="D27" s="38"/>
      <c r="E27" s="38"/>
      <c r="F27" s="38"/>
    </row>
    <row r="28" spans="2:25" ht="12.75" x14ac:dyDescent="0.2">
      <c r="C28" s="38"/>
      <c r="D28" s="38"/>
      <c r="E28" s="38"/>
      <c r="F28" s="38"/>
    </row>
    <row r="29" spans="2:25" ht="12.75" x14ac:dyDescent="0.2">
      <c r="C29" s="38"/>
      <c r="D29" s="38"/>
      <c r="E29" s="38"/>
      <c r="F29" s="38"/>
    </row>
    <row r="30" spans="2:25" ht="12.75" x14ac:dyDescent="0.2">
      <c r="C30" s="38"/>
      <c r="D30" s="38"/>
      <c r="E30" s="38"/>
      <c r="F30" s="38"/>
    </row>
    <row r="31" spans="2:25" ht="12.75" x14ac:dyDescent="0.2">
      <c r="C31" s="38"/>
      <c r="D31" s="38"/>
      <c r="E31" s="38"/>
      <c r="F31" s="38"/>
    </row>
    <row r="32" spans="2:25" ht="12.75" x14ac:dyDescent="0.2">
      <c r="C32" s="38"/>
      <c r="D32" s="38"/>
      <c r="E32" s="38"/>
      <c r="F32" s="38"/>
    </row>
  </sheetData>
  <mergeCells count="5">
    <mergeCell ref="B5:V5"/>
    <mergeCell ref="B23:V23"/>
    <mergeCell ref="B24:V24"/>
    <mergeCell ref="B1:V1"/>
    <mergeCell ref="B3:V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211</v>
      </c>
      <c r="C5" s="269"/>
      <c r="D5" s="269"/>
      <c r="E5" s="269"/>
      <c r="F5" s="269"/>
      <c r="G5" s="269"/>
      <c r="H5" s="269"/>
    </row>
    <row r="6" spans="2:22" ht="15" customHeight="1" x14ac:dyDescent="0.2">
      <c r="B6" s="12"/>
      <c r="C6" s="12"/>
      <c r="D6" s="12"/>
      <c r="E6" s="12"/>
      <c r="F6" s="12"/>
      <c r="G6" s="12"/>
      <c r="H6" s="98" t="s">
        <v>93</v>
      </c>
      <c r="J6" s="88" t="s">
        <v>86</v>
      </c>
    </row>
    <row r="7" spans="2:22" ht="21" customHeight="1" x14ac:dyDescent="0.2">
      <c r="B7" s="290"/>
      <c r="C7" s="274" t="s">
        <v>97</v>
      </c>
      <c r="D7" s="274"/>
      <c r="E7" s="274"/>
      <c r="F7" s="274"/>
      <c r="G7" s="274"/>
      <c r="H7" s="275"/>
    </row>
    <row r="8" spans="2:22" s="16" customFormat="1" ht="21" customHeight="1" x14ac:dyDescent="0.2">
      <c r="B8" s="290"/>
      <c r="C8" s="105" t="s">
        <v>12</v>
      </c>
      <c r="D8" s="105" t="s">
        <v>33</v>
      </c>
      <c r="E8" s="119" t="s">
        <v>40</v>
      </c>
      <c r="F8" s="105" t="s">
        <v>41</v>
      </c>
      <c r="G8" s="119" t="s">
        <v>34</v>
      </c>
      <c r="H8" s="117" t="s">
        <v>62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4"/>
      <c r="G9" s="274"/>
      <c r="H9" s="275"/>
    </row>
    <row r="10" spans="2:22" s="16" customFormat="1" ht="21" customHeight="1" x14ac:dyDescent="0.2">
      <c r="B10" s="58" t="s">
        <v>141</v>
      </c>
      <c r="C10" s="260">
        <v>10</v>
      </c>
      <c r="D10" s="260">
        <v>11</v>
      </c>
      <c r="E10" s="260">
        <v>7</v>
      </c>
      <c r="F10" s="260">
        <v>9</v>
      </c>
      <c r="G10" s="260">
        <v>2</v>
      </c>
      <c r="H10" s="260">
        <v>2</v>
      </c>
    </row>
    <row r="11" spans="2:22" ht="16.5" customHeight="1" x14ac:dyDescent="0.2">
      <c r="B11" s="89" t="s">
        <v>1</v>
      </c>
      <c r="C11" s="259">
        <v>12</v>
      </c>
      <c r="D11" s="259">
        <v>12</v>
      </c>
      <c r="E11" s="259">
        <v>12</v>
      </c>
      <c r="F11" s="259" t="s">
        <v>237</v>
      </c>
      <c r="G11" s="259" t="s">
        <v>237</v>
      </c>
      <c r="H11" s="259" t="s">
        <v>237</v>
      </c>
      <c r="I11" s="12"/>
    </row>
    <row r="12" spans="2:22" ht="16.5" customHeight="1" x14ac:dyDescent="0.2">
      <c r="B12" s="89" t="s">
        <v>2</v>
      </c>
      <c r="C12" s="259">
        <v>12</v>
      </c>
      <c r="D12" s="259">
        <v>12</v>
      </c>
      <c r="E12" s="259">
        <v>14</v>
      </c>
      <c r="F12" s="259" t="s">
        <v>237</v>
      </c>
      <c r="G12" s="259" t="s">
        <v>237</v>
      </c>
      <c r="H12" s="259" t="s">
        <v>237</v>
      </c>
      <c r="I12" s="12"/>
    </row>
    <row r="13" spans="2:22" ht="16.5" customHeight="1" x14ac:dyDescent="0.2">
      <c r="B13" s="89" t="s">
        <v>3</v>
      </c>
      <c r="C13" s="259">
        <v>7</v>
      </c>
      <c r="D13" s="259">
        <v>8</v>
      </c>
      <c r="E13" s="259">
        <v>6</v>
      </c>
      <c r="F13" s="259" t="s">
        <v>237</v>
      </c>
      <c r="G13" s="259" t="s">
        <v>237</v>
      </c>
      <c r="H13" s="259" t="s">
        <v>237</v>
      </c>
      <c r="I13" s="12"/>
    </row>
    <row r="14" spans="2:22" ht="16.5" customHeight="1" x14ac:dyDescent="0.2">
      <c r="B14" s="89" t="s">
        <v>4</v>
      </c>
      <c r="C14" s="259">
        <v>9</v>
      </c>
      <c r="D14" s="259">
        <v>12</v>
      </c>
      <c r="E14" s="259">
        <v>6</v>
      </c>
      <c r="F14" s="259" t="s">
        <v>237</v>
      </c>
      <c r="G14" s="259" t="s">
        <v>237</v>
      </c>
      <c r="H14" s="259" t="s">
        <v>237</v>
      </c>
      <c r="I14" s="12"/>
    </row>
    <row r="15" spans="2:22" ht="16.5" customHeight="1" x14ac:dyDescent="0.2">
      <c r="B15" s="89" t="s">
        <v>5</v>
      </c>
      <c r="C15" s="259">
        <v>15</v>
      </c>
      <c r="D15" s="259">
        <v>16</v>
      </c>
      <c r="E15" s="259">
        <v>12</v>
      </c>
      <c r="F15" s="259">
        <v>12</v>
      </c>
      <c r="G15" s="259" t="s">
        <v>237</v>
      </c>
      <c r="H15" s="259" t="s">
        <v>237</v>
      </c>
      <c r="I15" s="12"/>
    </row>
    <row r="16" spans="2:22" ht="16.5" customHeight="1" x14ac:dyDescent="0.2">
      <c r="B16" s="89" t="s">
        <v>6</v>
      </c>
      <c r="C16" s="259">
        <v>12</v>
      </c>
      <c r="D16" s="259">
        <v>12</v>
      </c>
      <c r="E16" s="259" t="s">
        <v>237</v>
      </c>
      <c r="F16" s="259" t="s">
        <v>237</v>
      </c>
      <c r="G16" s="259" t="s">
        <v>237</v>
      </c>
      <c r="H16" s="259" t="s">
        <v>237</v>
      </c>
      <c r="I16" s="12"/>
    </row>
    <row r="17" spans="2:17" ht="16.5" customHeight="1" x14ac:dyDescent="0.2">
      <c r="B17" s="89" t="s">
        <v>7</v>
      </c>
      <c r="C17" s="259">
        <v>19</v>
      </c>
      <c r="D17" s="259">
        <v>19</v>
      </c>
      <c r="E17" s="259" t="s">
        <v>237</v>
      </c>
      <c r="F17" s="259" t="s">
        <v>237</v>
      </c>
      <c r="G17" s="259" t="s">
        <v>237</v>
      </c>
      <c r="H17" s="259" t="s">
        <v>237</v>
      </c>
      <c r="I17" s="12"/>
    </row>
    <row r="18" spans="2:17" ht="16.5" customHeight="1" x14ac:dyDescent="0.2">
      <c r="B18" s="89" t="s">
        <v>8</v>
      </c>
      <c r="C18" s="259">
        <v>10</v>
      </c>
      <c r="D18" s="259">
        <v>10</v>
      </c>
      <c r="E18" s="259">
        <v>9</v>
      </c>
      <c r="F18" s="259" t="s">
        <v>237</v>
      </c>
      <c r="G18" s="259" t="s">
        <v>237</v>
      </c>
      <c r="H18" s="259" t="s">
        <v>237</v>
      </c>
      <c r="I18" s="12"/>
    </row>
    <row r="19" spans="2:17" ht="16.5" customHeight="1" x14ac:dyDescent="0.2">
      <c r="B19" s="89" t="s">
        <v>9</v>
      </c>
      <c r="C19" s="259">
        <v>9</v>
      </c>
      <c r="D19" s="259">
        <v>9</v>
      </c>
      <c r="E19" s="259" t="s">
        <v>237</v>
      </c>
      <c r="F19" s="259" t="s">
        <v>237</v>
      </c>
      <c r="G19" s="259" t="s">
        <v>237</v>
      </c>
      <c r="H19" s="259" t="s">
        <v>237</v>
      </c>
      <c r="I19" s="12"/>
    </row>
    <row r="20" spans="2:17" ht="16.5" customHeight="1" x14ac:dyDescent="0.2">
      <c r="B20" s="89" t="s">
        <v>10</v>
      </c>
      <c r="C20" s="259">
        <v>7</v>
      </c>
      <c r="D20" s="259">
        <v>8</v>
      </c>
      <c r="E20" s="259">
        <v>4</v>
      </c>
      <c r="F20" s="259">
        <v>8</v>
      </c>
      <c r="G20" s="259">
        <v>2</v>
      </c>
      <c r="H20" s="259">
        <v>2</v>
      </c>
      <c r="I20" s="12"/>
    </row>
    <row r="21" spans="2:17" ht="16.5" customHeight="1" x14ac:dyDescent="0.2">
      <c r="B21" s="89" t="s">
        <v>11</v>
      </c>
      <c r="C21" s="259">
        <v>11</v>
      </c>
      <c r="D21" s="259">
        <v>12</v>
      </c>
      <c r="E21" s="259">
        <v>8</v>
      </c>
      <c r="F21" s="259" t="s">
        <v>237</v>
      </c>
      <c r="G21" s="259" t="s">
        <v>237</v>
      </c>
      <c r="H21" s="259" t="s">
        <v>237</v>
      </c>
      <c r="I21" s="12"/>
    </row>
    <row r="22" spans="2:17" ht="9" customHeight="1" x14ac:dyDescent="0.2">
      <c r="B22" s="12"/>
      <c r="C22" s="12"/>
      <c r="D22" s="12"/>
      <c r="E22" s="12"/>
      <c r="F22" s="12"/>
      <c r="G22" s="12"/>
      <c r="H22" s="12"/>
    </row>
    <row r="23" spans="2:17" ht="3" customHeight="1" x14ac:dyDescent="0.2">
      <c r="B23" s="107"/>
      <c r="C23" s="107"/>
      <c r="D23" s="107"/>
      <c r="E23" s="107"/>
      <c r="F23" s="107"/>
      <c r="G23" s="107"/>
      <c r="H23" s="107"/>
    </row>
    <row r="24" spans="2:17" ht="9" customHeight="1" x14ac:dyDescent="0.2">
      <c r="F24" s="45"/>
    </row>
    <row r="25" spans="2:17" ht="13.5" customHeight="1" x14ac:dyDescent="0.2">
      <c r="B25" s="270" t="s">
        <v>158</v>
      </c>
      <c r="C25" s="270"/>
      <c r="D25" s="270"/>
      <c r="E25" s="270"/>
      <c r="F25" s="270"/>
      <c r="G25" s="270"/>
      <c r="H25" s="270"/>
      <c r="I25" s="31"/>
      <c r="J25" s="31"/>
      <c r="K25" s="31"/>
      <c r="L25" s="31"/>
      <c r="M25" s="31"/>
      <c r="N25" s="31"/>
      <c r="O25" s="31"/>
      <c r="P25" s="31"/>
      <c r="Q25" s="31"/>
    </row>
    <row r="26" spans="2:17" ht="13.5" customHeight="1" x14ac:dyDescent="0.2"/>
    <row r="27" spans="2:17" ht="13.5" customHeight="1" x14ac:dyDescent="0.2"/>
    <row r="31" spans="2:17" x14ac:dyDescent="0.2">
      <c r="C31" s="56"/>
      <c r="D31" s="56"/>
      <c r="E31" s="56"/>
      <c r="F31" s="56"/>
      <c r="G31" s="56"/>
      <c r="H31" s="56"/>
    </row>
    <row r="32" spans="2:17" x14ac:dyDescent="0.2">
      <c r="C32" s="56"/>
      <c r="D32" s="56"/>
      <c r="E32" s="56"/>
      <c r="F32" s="56"/>
      <c r="G32" s="56"/>
      <c r="H32" s="56"/>
    </row>
    <row r="33" spans="3:8" x14ac:dyDescent="0.2">
      <c r="C33" s="56"/>
      <c r="D33" s="56"/>
      <c r="E33" s="56"/>
      <c r="F33" s="56"/>
      <c r="G33" s="56"/>
      <c r="H33" s="56"/>
    </row>
    <row r="34" spans="3:8" x14ac:dyDescent="0.2">
      <c r="C34" s="56"/>
      <c r="D34" s="56"/>
      <c r="E34" s="56"/>
      <c r="F34" s="56"/>
      <c r="G34" s="56"/>
      <c r="H34" s="56"/>
    </row>
    <row r="35" spans="3:8" x14ac:dyDescent="0.2">
      <c r="C35" s="56"/>
      <c r="D35" s="56"/>
      <c r="E35" s="56"/>
      <c r="F35" s="56"/>
      <c r="G35" s="56"/>
      <c r="H35" s="56"/>
    </row>
    <row r="36" spans="3:8" x14ac:dyDescent="0.2">
      <c r="C36" s="56"/>
      <c r="D36" s="56"/>
      <c r="E36" s="56"/>
      <c r="F36" s="56"/>
      <c r="G36" s="56"/>
      <c r="H36" s="56"/>
    </row>
    <row r="37" spans="3:8" x14ac:dyDescent="0.2">
      <c r="C37" s="56"/>
      <c r="D37" s="56"/>
      <c r="E37" s="56"/>
      <c r="F37" s="56"/>
      <c r="G37" s="56"/>
      <c r="H37" s="56"/>
    </row>
    <row r="38" spans="3:8" x14ac:dyDescent="0.2">
      <c r="C38" s="56"/>
      <c r="D38" s="56"/>
      <c r="E38" s="56"/>
      <c r="F38" s="56"/>
      <c r="G38" s="56"/>
      <c r="H38" s="56"/>
    </row>
    <row r="39" spans="3:8" x14ac:dyDescent="0.2">
      <c r="C39" s="56"/>
      <c r="D39" s="56"/>
      <c r="E39" s="56"/>
      <c r="F39" s="56"/>
      <c r="G39" s="56"/>
      <c r="H39" s="56"/>
    </row>
    <row r="40" spans="3:8" x14ac:dyDescent="0.2">
      <c r="C40" s="56"/>
      <c r="D40" s="56"/>
      <c r="E40" s="56"/>
      <c r="F40" s="56"/>
      <c r="G40" s="56"/>
      <c r="H40" s="56"/>
    </row>
    <row r="41" spans="3:8" x14ac:dyDescent="0.2">
      <c r="C41" s="56"/>
      <c r="D41" s="56"/>
      <c r="E41" s="56"/>
      <c r="F41" s="56"/>
      <c r="G41" s="56"/>
      <c r="H41" s="56"/>
    </row>
    <row r="42" spans="3:8" x14ac:dyDescent="0.2">
      <c r="C42" s="56"/>
    </row>
    <row r="43" spans="3:8" x14ac:dyDescent="0.2">
      <c r="C43" s="56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15" customHeight="1" x14ac:dyDescent="0.2">
      <c r="B5" s="269" t="s">
        <v>212</v>
      </c>
      <c r="C5" s="269"/>
      <c r="D5" s="269"/>
      <c r="E5" s="269"/>
      <c r="F5" s="269"/>
    </row>
    <row r="6" spans="2:22" ht="15" customHeight="1" x14ac:dyDescent="0.2">
      <c r="B6" s="12"/>
      <c r="C6" s="12"/>
      <c r="D6" s="12"/>
      <c r="E6" s="12"/>
      <c r="F6" s="98" t="s">
        <v>93</v>
      </c>
      <c r="H6" s="88" t="s">
        <v>86</v>
      </c>
    </row>
    <row r="7" spans="2:22" ht="21" customHeight="1" x14ac:dyDescent="0.2">
      <c r="B7" s="290"/>
      <c r="C7" s="274" t="s">
        <v>97</v>
      </c>
      <c r="D7" s="274"/>
      <c r="E7" s="274"/>
      <c r="F7" s="275"/>
    </row>
    <row r="8" spans="2:22" s="16" customFormat="1" ht="39.75" customHeight="1" x14ac:dyDescent="0.2">
      <c r="B8" s="290"/>
      <c r="C8" s="119" t="s">
        <v>91</v>
      </c>
      <c r="D8" s="119" t="s">
        <v>90</v>
      </c>
      <c r="E8" s="119" t="s">
        <v>92</v>
      </c>
      <c r="F8" s="117" t="s">
        <v>42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5"/>
    </row>
    <row r="10" spans="2:22" s="16" customFormat="1" ht="21" customHeight="1" x14ac:dyDescent="0.2">
      <c r="B10" s="58" t="s">
        <v>141</v>
      </c>
      <c r="C10" s="262">
        <v>10</v>
      </c>
      <c r="D10" s="262">
        <v>10</v>
      </c>
      <c r="E10" s="262">
        <v>13</v>
      </c>
      <c r="F10" s="262">
        <v>9</v>
      </c>
    </row>
    <row r="11" spans="2:22" ht="16.5" customHeight="1" x14ac:dyDescent="0.2">
      <c r="B11" s="89" t="s">
        <v>1</v>
      </c>
      <c r="C11" s="261">
        <v>12</v>
      </c>
      <c r="D11" s="261">
        <v>12</v>
      </c>
      <c r="E11" s="261" t="s">
        <v>237</v>
      </c>
      <c r="F11" s="261" t="s">
        <v>237</v>
      </c>
      <c r="G11" s="12"/>
    </row>
    <row r="12" spans="2:22" ht="16.5" customHeight="1" x14ac:dyDescent="0.2">
      <c r="B12" s="89" t="s">
        <v>2</v>
      </c>
      <c r="C12" s="261">
        <v>12</v>
      </c>
      <c r="D12" s="261" t="s">
        <v>237</v>
      </c>
      <c r="E12" s="261">
        <v>15</v>
      </c>
      <c r="F12" s="261">
        <v>14</v>
      </c>
      <c r="G12" s="12"/>
    </row>
    <row r="13" spans="2:22" ht="16.5" customHeight="1" x14ac:dyDescent="0.2">
      <c r="B13" s="89" t="s">
        <v>3</v>
      </c>
      <c r="C13" s="261">
        <v>6</v>
      </c>
      <c r="D13" s="261">
        <v>6</v>
      </c>
      <c r="E13" s="261">
        <v>13</v>
      </c>
      <c r="F13" s="261">
        <v>8</v>
      </c>
      <c r="G13" s="12"/>
    </row>
    <row r="14" spans="2:22" ht="16.5" customHeight="1" x14ac:dyDescent="0.2">
      <c r="B14" s="89" t="s">
        <v>4</v>
      </c>
      <c r="C14" s="261">
        <v>10</v>
      </c>
      <c r="D14" s="261">
        <v>12</v>
      </c>
      <c r="E14" s="261" t="s">
        <v>237</v>
      </c>
      <c r="F14" s="261">
        <v>5</v>
      </c>
      <c r="G14" s="12"/>
    </row>
    <row r="15" spans="2:22" ht="16.5" customHeight="1" x14ac:dyDescent="0.2">
      <c r="B15" s="89" t="s">
        <v>5</v>
      </c>
      <c r="C15" s="261">
        <v>17</v>
      </c>
      <c r="D15" s="261" t="s">
        <v>237</v>
      </c>
      <c r="E15" s="261" t="s">
        <v>237</v>
      </c>
      <c r="F15" s="261">
        <v>12</v>
      </c>
      <c r="G15" s="12"/>
    </row>
    <row r="16" spans="2:22" ht="16.5" customHeight="1" x14ac:dyDescent="0.2">
      <c r="B16" s="89" t="s">
        <v>6</v>
      </c>
      <c r="C16" s="261">
        <v>12</v>
      </c>
      <c r="D16" s="261" t="s">
        <v>237</v>
      </c>
      <c r="E16" s="261" t="s">
        <v>237</v>
      </c>
      <c r="F16" s="261" t="s">
        <v>237</v>
      </c>
      <c r="G16" s="12"/>
    </row>
    <row r="17" spans="2:9" ht="16.5" customHeight="1" x14ac:dyDescent="0.2">
      <c r="B17" s="89" t="s">
        <v>7</v>
      </c>
      <c r="C17" s="261">
        <v>20</v>
      </c>
      <c r="D17" s="261" t="s">
        <v>237</v>
      </c>
      <c r="E17" s="261" t="s">
        <v>237</v>
      </c>
      <c r="F17" s="261">
        <v>12</v>
      </c>
      <c r="G17" s="12"/>
    </row>
    <row r="18" spans="2:9" ht="16.5" customHeight="1" x14ac:dyDescent="0.2">
      <c r="B18" s="89" t="s">
        <v>8</v>
      </c>
      <c r="C18" s="261">
        <v>10</v>
      </c>
      <c r="D18" s="261">
        <v>14</v>
      </c>
      <c r="E18" s="261">
        <v>12</v>
      </c>
      <c r="F18" s="261">
        <v>6</v>
      </c>
      <c r="G18" s="12"/>
    </row>
    <row r="19" spans="2:9" ht="16.5" customHeight="1" x14ac:dyDescent="0.2">
      <c r="B19" s="89" t="s">
        <v>9</v>
      </c>
      <c r="C19" s="261">
        <v>11</v>
      </c>
      <c r="D19" s="261">
        <v>12</v>
      </c>
      <c r="E19" s="261" t="s">
        <v>237</v>
      </c>
      <c r="F19" s="261">
        <v>3</v>
      </c>
      <c r="G19" s="12"/>
    </row>
    <row r="20" spans="2:9" ht="16.5" customHeight="1" x14ac:dyDescent="0.2">
      <c r="B20" s="89" t="s">
        <v>10</v>
      </c>
      <c r="C20" s="261">
        <v>5</v>
      </c>
      <c r="D20" s="261">
        <v>24</v>
      </c>
      <c r="E20" s="261">
        <v>12</v>
      </c>
      <c r="F20" s="261">
        <v>9</v>
      </c>
      <c r="G20" s="12"/>
    </row>
    <row r="21" spans="2:9" ht="16.5" customHeight="1" x14ac:dyDescent="0.2">
      <c r="B21" s="89" t="s">
        <v>11</v>
      </c>
      <c r="C21" s="261">
        <v>11</v>
      </c>
      <c r="D21" s="261">
        <v>12</v>
      </c>
      <c r="E21" s="261" t="s">
        <v>237</v>
      </c>
      <c r="F21" s="261" t="s">
        <v>237</v>
      </c>
    </row>
    <row r="22" spans="2:9" ht="9" customHeight="1" x14ac:dyDescent="0.2">
      <c r="B22" s="12"/>
      <c r="C22" s="12"/>
      <c r="D22" s="12"/>
      <c r="E22" s="12"/>
      <c r="F22" s="12"/>
    </row>
    <row r="23" spans="2:9" ht="3" customHeight="1" x14ac:dyDescent="0.2">
      <c r="B23" s="107"/>
      <c r="C23" s="107"/>
      <c r="D23" s="107"/>
      <c r="E23" s="107"/>
      <c r="F23" s="107"/>
    </row>
    <row r="24" spans="2:9" ht="9" customHeight="1" x14ac:dyDescent="0.2"/>
    <row r="25" spans="2:9" ht="13.5" customHeight="1" x14ac:dyDescent="0.2">
      <c r="B25" s="270" t="s">
        <v>159</v>
      </c>
      <c r="C25" s="270"/>
      <c r="D25" s="270"/>
      <c r="E25" s="270"/>
      <c r="F25" s="270"/>
      <c r="G25" s="31"/>
      <c r="H25" s="31"/>
      <c r="I25" s="31"/>
    </row>
    <row r="26" spans="2:9" ht="13.5" customHeight="1" x14ac:dyDescent="0.2"/>
    <row r="31" spans="2:9" x14ac:dyDescent="0.2">
      <c r="C31" s="56"/>
      <c r="D31" s="56"/>
      <c r="E31" s="56"/>
      <c r="F31" s="56"/>
    </row>
    <row r="32" spans="2:9" x14ac:dyDescent="0.2">
      <c r="C32" s="56"/>
      <c r="D32" s="56"/>
      <c r="E32" s="56"/>
      <c r="F32" s="56"/>
    </row>
    <row r="33" spans="3:6" x14ac:dyDescent="0.2">
      <c r="C33" s="56"/>
      <c r="D33" s="56"/>
      <c r="E33" s="56"/>
      <c r="F33" s="56"/>
    </row>
    <row r="34" spans="3:6" x14ac:dyDescent="0.2">
      <c r="C34" s="56"/>
      <c r="D34" s="56"/>
      <c r="E34" s="56"/>
      <c r="F34" s="56"/>
    </row>
    <row r="35" spans="3:6" x14ac:dyDescent="0.2">
      <c r="C35" s="56"/>
      <c r="D35" s="56"/>
      <c r="E35" s="56"/>
      <c r="F35" s="56"/>
    </row>
    <row r="36" spans="3:6" x14ac:dyDescent="0.2">
      <c r="C36" s="56"/>
      <c r="D36" s="56"/>
      <c r="E36" s="56"/>
      <c r="F36" s="56"/>
    </row>
    <row r="37" spans="3:6" x14ac:dyDescent="0.2">
      <c r="C37" s="56"/>
      <c r="D37" s="56"/>
      <c r="E37" s="56"/>
      <c r="F37" s="56"/>
    </row>
    <row r="38" spans="3:6" x14ac:dyDescent="0.2">
      <c r="C38" s="56"/>
      <c r="D38" s="56"/>
      <c r="E38" s="56"/>
      <c r="F38" s="56"/>
    </row>
    <row r="39" spans="3:6" x14ac:dyDescent="0.2">
      <c r="C39" s="56"/>
      <c r="D39" s="56"/>
      <c r="E39" s="56"/>
      <c r="F39" s="56"/>
    </row>
    <row r="40" spans="3:6" x14ac:dyDescent="0.2">
      <c r="C40" s="56"/>
      <c r="D40" s="56"/>
      <c r="E40" s="56"/>
      <c r="F40" s="56"/>
    </row>
    <row r="41" spans="3:6" x14ac:dyDescent="0.2">
      <c r="C41" s="56"/>
      <c r="D41" s="56"/>
      <c r="E41" s="56"/>
      <c r="F41" s="56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9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00" customFormat="1" ht="15" customHeight="1" x14ac:dyDescent="0.2">
      <c r="B3" s="271" t="s">
        <v>130</v>
      </c>
      <c r="C3" s="271"/>
      <c r="D3" s="271"/>
      <c r="E3" s="271"/>
      <c r="F3" s="271"/>
      <c r="G3" s="271"/>
      <c r="H3" s="27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2:22" s="100" customFormat="1" ht="15" customHeight="1" x14ac:dyDescent="0.2"/>
    <row r="5" spans="2:22" ht="27" customHeight="1" x14ac:dyDescent="0.2">
      <c r="B5" s="269" t="s">
        <v>213</v>
      </c>
      <c r="C5" s="269"/>
      <c r="D5" s="269"/>
      <c r="E5" s="269"/>
      <c r="F5" s="269"/>
      <c r="G5" s="269"/>
      <c r="H5" s="269"/>
    </row>
    <row r="6" spans="2:22" ht="15" customHeight="1" x14ac:dyDescent="0.2">
      <c r="B6" s="12"/>
      <c r="C6" s="12"/>
      <c r="D6" s="12"/>
      <c r="E6" s="12"/>
      <c r="F6" s="12"/>
      <c r="G6" s="12"/>
      <c r="H6" s="98" t="s">
        <v>93</v>
      </c>
      <c r="J6" s="88" t="s">
        <v>86</v>
      </c>
    </row>
    <row r="7" spans="2:22" ht="21" customHeight="1" x14ac:dyDescent="0.2">
      <c r="B7" s="290"/>
      <c r="C7" s="274" t="s">
        <v>97</v>
      </c>
      <c r="D7" s="274"/>
      <c r="E7" s="274"/>
      <c r="F7" s="274"/>
      <c r="G7" s="274"/>
      <c r="H7" s="275"/>
    </row>
    <row r="8" spans="2:22" s="16" customFormat="1" ht="21" customHeight="1" x14ac:dyDescent="0.2">
      <c r="B8" s="290"/>
      <c r="C8" s="105" t="s">
        <v>95</v>
      </c>
      <c r="D8" s="105" t="s">
        <v>96</v>
      </c>
      <c r="E8" s="105" t="s">
        <v>43</v>
      </c>
      <c r="F8" s="105" t="s">
        <v>44</v>
      </c>
      <c r="G8" s="105" t="s">
        <v>45</v>
      </c>
      <c r="H8" s="106" t="s">
        <v>46</v>
      </c>
    </row>
    <row r="9" spans="2:22" s="16" customFormat="1" ht="21" customHeight="1" x14ac:dyDescent="0.2">
      <c r="B9" s="290"/>
      <c r="C9" s="274" t="s">
        <v>94</v>
      </c>
      <c r="D9" s="274"/>
      <c r="E9" s="274"/>
      <c r="F9" s="274"/>
      <c r="G9" s="274"/>
      <c r="H9" s="275"/>
    </row>
    <row r="10" spans="2:22" s="16" customFormat="1" ht="21" customHeight="1" x14ac:dyDescent="0.2">
      <c r="B10" s="58" t="s">
        <v>141</v>
      </c>
      <c r="C10" s="267">
        <v>11</v>
      </c>
      <c r="D10" s="263">
        <v>12</v>
      </c>
      <c r="E10" s="263">
        <v>12</v>
      </c>
      <c r="F10" s="263">
        <v>15</v>
      </c>
      <c r="G10" s="263">
        <v>24</v>
      </c>
      <c r="H10" s="263">
        <v>24</v>
      </c>
    </row>
    <row r="11" spans="2:22" ht="16.5" customHeight="1" x14ac:dyDescent="0.2">
      <c r="B11" s="89" t="s">
        <v>1</v>
      </c>
      <c r="C11" s="266">
        <v>12</v>
      </c>
      <c r="D11" s="264">
        <v>12</v>
      </c>
      <c r="E11" s="264" t="s">
        <v>237</v>
      </c>
      <c r="F11" s="264" t="s">
        <v>237</v>
      </c>
      <c r="G11" s="264" t="s">
        <v>237</v>
      </c>
      <c r="H11" s="264" t="s">
        <v>237</v>
      </c>
    </row>
    <row r="12" spans="2:22" ht="16.5" customHeight="1" x14ac:dyDescent="0.2">
      <c r="B12" s="89" t="s">
        <v>2</v>
      </c>
      <c r="C12" s="265">
        <v>12</v>
      </c>
      <c r="D12" s="264" t="s">
        <v>237</v>
      </c>
      <c r="E12" s="264">
        <v>11</v>
      </c>
      <c r="F12" s="264">
        <v>15</v>
      </c>
      <c r="G12" s="264">
        <v>24</v>
      </c>
      <c r="H12" s="264" t="s">
        <v>237</v>
      </c>
      <c r="I12" s="12"/>
    </row>
    <row r="13" spans="2:22" ht="16.5" customHeight="1" x14ac:dyDescent="0.2">
      <c r="B13" s="89" t="s">
        <v>3</v>
      </c>
      <c r="C13" s="265">
        <v>8</v>
      </c>
      <c r="D13" s="264">
        <v>8</v>
      </c>
      <c r="E13" s="264">
        <v>13</v>
      </c>
      <c r="F13" s="264" t="s">
        <v>237</v>
      </c>
      <c r="G13" s="264" t="s">
        <v>237</v>
      </c>
      <c r="H13" s="264">
        <v>24</v>
      </c>
      <c r="I13" s="12"/>
    </row>
    <row r="14" spans="2:22" ht="16.5" customHeight="1" x14ac:dyDescent="0.2">
      <c r="B14" s="89" t="s">
        <v>4</v>
      </c>
      <c r="C14" s="265">
        <v>13</v>
      </c>
      <c r="D14" s="264" t="s">
        <v>237</v>
      </c>
      <c r="E14" s="264" t="s">
        <v>237</v>
      </c>
      <c r="F14" s="264" t="s">
        <v>237</v>
      </c>
      <c r="G14" s="264" t="s">
        <v>237</v>
      </c>
      <c r="H14" s="264" t="s">
        <v>237</v>
      </c>
      <c r="I14" s="12"/>
    </row>
    <row r="15" spans="2:22" ht="16.5" customHeight="1" x14ac:dyDescent="0.2">
      <c r="B15" s="89" t="s">
        <v>5</v>
      </c>
      <c r="C15" s="265">
        <v>19</v>
      </c>
      <c r="D15" s="264" t="s">
        <v>237</v>
      </c>
      <c r="E15" s="264" t="s">
        <v>237</v>
      </c>
      <c r="F15" s="264" t="s">
        <v>237</v>
      </c>
      <c r="G15" s="264" t="s">
        <v>237</v>
      </c>
      <c r="H15" s="264" t="s">
        <v>237</v>
      </c>
      <c r="I15" s="12"/>
    </row>
    <row r="16" spans="2:22" ht="16.5" customHeight="1" x14ac:dyDescent="0.2">
      <c r="B16" s="89" t="s">
        <v>6</v>
      </c>
      <c r="C16" s="265">
        <v>12</v>
      </c>
      <c r="D16" s="264" t="s">
        <v>237</v>
      </c>
      <c r="E16" s="264" t="s">
        <v>237</v>
      </c>
      <c r="F16" s="264" t="s">
        <v>237</v>
      </c>
      <c r="G16" s="264" t="s">
        <v>237</v>
      </c>
      <c r="H16" s="264" t="s">
        <v>237</v>
      </c>
      <c r="I16" s="26"/>
    </row>
    <row r="17" spans="2:9" ht="16.5" customHeight="1" x14ac:dyDescent="0.2">
      <c r="B17" s="89" t="s">
        <v>7</v>
      </c>
      <c r="C17" s="265">
        <v>20</v>
      </c>
      <c r="D17" s="264" t="s">
        <v>237</v>
      </c>
      <c r="E17" s="264" t="s">
        <v>237</v>
      </c>
      <c r="F17" s="264" t="s">
        <v>237</v>
      </c>
      <c r="G17" s="264" t="s">
        <v>237</v>
      </c>
      <c r="H17" s="264" t="s">
        <v>237</v>
      </c>
      <c r="I17" s="26"/>
    </row>
    <row r="18" spans="2:9" ht="16.5" customHeight="1" x14ac:dyDescent="0.2">
      <c r="B18" s="89" t="s">
        <v>8</v>
      </c>
      <c r="C18" s="265">
        <v>10</v>
      </c>
      <c r="D18" s="264">
        <v>14</v>
      </c>
      <c r="E18" s="264">
        <v>12</v>
      </c>
      <c r="F18" s="264" t="s">
        <v>237</v>
      </c>
      <c r="G18" s="264" t="s">
        <v>237</v>
      </c>
      <c r="H18" s="264" t="s">
        <v>237</v>
      </c>
      <c r="I18" s="26"/>
    </row>
    <row r="19" spans="2:9" ht="16.5" customHeight="1" x14ac:dyDescent="0.2">
      <c r="B19" s="89" t="s">
        <v>9</v>
      </c>
      <c r="C19" s="264">
        <v>11</v>
      </c>
      <c r="D19" s="264">
        <v>12</v>
      </c>
      <c r="E19" s="264" t="s">
        <v>237</v>
      </c>
      <c r="F19" s="264" t="s">
        <v>237</v>
      </c>
      <c r="G19" s="264" t="s">
        <v>237</v>
      </c>
      <c r="H19" s="264" t="s">
        <v>237</v>
      </c>
      <c r="I19" s="26"/>
    </row>
    <row r="20" spans="2:9" ht="16.5" customHeight="1" x14ac:dyDescent="0.2">
      <c r="B20" s="89" t="s">
        <v>10</v>
      </c>
      <c r="C20" s="264">
        <v>5</v>
      </c>
      <c r="D20" s="264">
        <v>24</v>
      </c>
      <c r="E20" s="264" t="s">
        <v>237</v>
      </c>
      <c r="F20" s="264" t="s">
        <v>237</v>
      </c>
      <c r="G20" s="264" t="s">
        <v>237</v>
      </c>
      <c r="H20" s="264" t="s">
        <v>237</v>
      </c>
      <c r="I20" s="26"/>
    </row>
    <row r="21" spans="2:9" ht="16.5" customHeight="1" x14ac:dyDescent="0.2">
      <c r="B21" s="89" t="s">
        <v>11</v>
      </c>
      <c r="C21" s="265">
        <v>11</v>
      </c>
      <c r="D21" s="264">
        <v>12</v>
      </c>
      <c r="E21" s="264" t="s">
        <v>237</v>
      </c>
      <c r="F21" s="264" t="s">
        <v>237</v>
      </c>
      <c r="G21" s="264" t="s">
        <v>237</v>
      </c>
      <c r="H21" s="264" t="s">
        <v>237</v>
      </c>
      <c r="I21" s="26"/>
    </row>
    <row r="22" spans="2:9" ht="9" customHeight="1" x14ac:dyDescent="0.2">
      <c r="B22" s="12"/>
      <c r="C22" s="12"/>
      <c r="D22" s="12"/>
      <c r="E22" s="26"/>
      <c r="F22" s="26"/>
      <c r="G22" s="26"/>
      <c r="H22" s="26"/>
      <c r="I22" s="16"/>
    </row>
    <row r="23" spans="2:9" ht="3" customHeight="1" x14ac:dyDescent="0.2">
      <c r="B23" s="107"/>
      <c r="C23" s="107"/>
      <c r="D23" s="107"/>
      <c r="E23" s="125"/>
      <c r="F23" s="125"/>
      <c r="G23" s="125"/>
      <c r="H23" s="125"/>
      <c r="I23" s="16"/>
    </row>
    <row r="24" spans="2:9" ht="9" customHeight="1" x14ac:dyDescent="0.2"/>
    <row r="25" spans="2:9" ht="13.5" customHeight="1" x14ac:dyDescent="0.2">
      <c r="B25" s="270" t="s">
        <v>159</v>
      </c>
      <c r="C25" s="270"/>
      <c r="D25" s="270"/>
      <c r="E25" s="270"/>
      <c r="F25" s="270"/>
      <c r="G25" s="270"/>
      <c r="H25" s="270"/>
    </row>
    <row r="26" spans="2:9" ht="13.5" customHeight="1" x14ac:dyDescent="0.2"/>
    <row r="29" spans="2:9" x14ac:dyDescent="0.2">
      <c r="C29" s="15"/>
      <c r="D29" s="15"/>
      <c r="E29" s="15"/>
      <c r="F29" s="15"/>
      <c r="G29" s="15"/>
      <c r="H29" s="15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3" sqref="B3:M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3" width="10.7109375" style="14" customWidth="1"/>
    <col min="14" max="14" width="6.7109375" style="14" customWidth="1"/>
    <col min="15" max="15" width="12.85546875" style="14" bestFit="1" customWidth="1"/>
    <col min="16" max="16384" width="9.140625" style="14"/>
  </cols>
  <sheetData>
    <row r="1" spans="2:22" s="100" customFormat="1" ht="15" customHeight="1" x14ac:dyDescent="0.2">
      <c r="B1" s="271" t="s">
        <v>131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ht="15" customHeight="1" x14ac:dyDescent="0.2">
      <c r="B3" s="269" t="s">
        <v>214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2:22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77" t="s">
        <v>98</v>
      </c>
      <c r="O4" s="88" t="s">
        <v>86</v>
      </c>
    </row>
    <row r="5" spans="2:22" ht="21" customHeight="1" x14ac:dyDescent="0.2">
      <c r="B5" s="273"/>
      <c r="C5" s="274" t="s">
        <v>79</v>
      </c>
      <c r="D5" s="274"/>
      <c r="E5" s="274"/>
      <c r="F5" s="274"/>
      <c r="G5" s="274"/>
      <c r="H5" s="274"/>
      <c r="I5" s="274"/>
      <c r="J5" s="274"/>
      <c r="K5" s="274"/>
      <c r="L5" s="274"/>
      <c r="M5" s="289" t="s">
        <v>82</v>
      </c>
      <c r="O5" s="99"/>
    </row>
    <row r="6" spans="2:22" ht="21" customHeight="1" x14ac:dyDescent="0.2">
      <c r="B6" s="273"/>
      <c r="C6" s="274" t="s">
        <v>83</v>
      </c>
      <c r="D6" s="274"/>
      <c r="E6" s="274"/>
      <c r="F6" s="274"/>
      <c r="G6" s="274"/>
      <c r="H6" s="274" t="s">
        <v>80</v>
      </c>
      <c r="I6" s="274"/>
      <c r="J6" s="274"/>
      <c r="K6" s="274"/>
      <c r="L6" s="274"/>
      <c r="M6" s="289"/>
      <c r="O6" s="99"/>
    </row>
    <row r="7" spans="2:22" ht="21" customHeight="1" x14ac:dyDescent="0.2">
      <c r="B7" s="273"/>
      <c r="C7" s="274" t="s">
        <v>12</v>
      </c>
      <c r="D7" s="274" t="s">
        <v>81</v>
      </c>
      <c r="E7" s="274"/>
      <c r="F7" s="274"/>
      <c r="G7" s="274"/>
      <c r="H7" s="274" t="s">
        <v>12</v>
      </c>
      <c r="I7" s="274" t="s">
        <v>81</v>
      </c>
      <c r="J7" s="274"/>
      <c r="K7" s="274"/>
      <c r="L7" s="274"/>
      <c r="M7" s="289"/>
    </row>
    <row r="8" spans="2:22" ht="21" customHeight="1" x14ac:dyDescent="0.2">
      <c r="B8" s="273"/>
      <c r="C8" s="274"/>
      <c r="D8" s="274" t="s">
        <v>78</v>
      </c>
      <c r="E8" s="274"/>
      <c r="F8" s="274" t="s">
        <v>75</v>
      </c>
      <c r="G8" s="291" t="s">
        <v>77</v>
      </c>
      <c r="H8" s="274"/>
      <c r="I8" s="274" t="s">
        <v>78</v>
      </c>
      <c r="J8" s="274"/>
      <c r="K8" s="291" t="s">
        <v>75</v>
      </c>
      <c r="L8" s="291" t="s">
        <v>77</v>
      </c>
      <c r="M8" s="289"/>
    </row>
    <row r="9" spans="2:22" ht="33.75" x14ac:dyDescent="0.2">
      <c r="B9" s="273"/>
      <c r="C9" s="274"/>
      <c r="D9" s="105" t="s">
        <v>12</v>
      </c>
      <c r="E9" s="119" t="s">
        <v>76</v>
      </c>
      <c r="F9" s="274"/>
      <c r="G9" s="291"/>
      <c r="H9" s="274"/>
      <c r="I9" s="105" t="s">
        <v>12</v>
      </c>
      <c r="J9" s="119" t="s">
        <v>76</v>
      </c>
      <c r="K9" s="291"/>
      <c r="L9" s="291"/>
      <c r="M9" s="289"/>
      <c r="O9" s="16"/>
    </row>
    <row r="10" spans="2:22" ht="21" customHeight="1" x14ac:dyDescent="0.2">
      <c r="B10" s="58" t="s">
        <v>141</v>
      </c>
      <c r="C10" s="263">
        <v>97505.571193505923</v>
      </c>
      <c r="D10" s="263">
        <v>138340.5170846617</v>
      </c>
      <c r="E10" s="263">
        <v>141912.8957073467</v>
      </c>
      <c r="F10" s="263">
        <v>23481.805822002472</v>
      </c>
      <c r="G10" s="263">
        <v>135910.70042735044</v>
      </c>
      <c r="H10" s="263">
        <v>190866.65025369977</v>
      </c>
      <c r="I10" s="263">
        <v>197628.8119657143</v>
      </c>
      <c r="J10" s="263">
        <v>128646.50607773848</v>
      </c>
      <c r="K10" s="263">
        <v>99490</v>
      </c>
      <c r="L10" s="263">
        <v>114512.38605263158</v>
      </c>
      <c r="M10" s="157">
        <v>415.61915769741216</v>
      </c>
    </row>
    <row r="11" spans="2:22" ht="17.25" customHeight="1" x14ac:dyDescent="0.2">
      <c r="B11" s="89" t="s">
        <v>1</v>
      </c>
      <c r="C11" s="264">
        <v>42406.52611026034</v>
      </c>
      <c r="D11" s="264">
        <v>123947.98791366907</v>
      </c>
      <c r="E11" s="264">
        <v>138617.64705882352</v>
      </c>
      <c r="F11" s="264">
        <v>16970.889576612903</v>
      </c>
      <c r="G11" s="264">
        <v>113618.33333333333</v>
      </c>
      <c r="H11" s="264">
        <v>117777.7268</v>
      </c>
      <c r="I11" s="264">
        <v>117304.37299999999</v>
      </c>
      <c r="J11" s="264">
        <v>99600</v>
      </c>
      <c r="K11" s="264">
        <v>44500</v>
      </c>
      <c r="L11" s="264">
        <v>169785.23666666666</v>
      </c>
      <c r="M11" s="158">
        <v>177.57492569002122</v>
      </c>
    </row>
    <row r="12" spans="2:22" ht="17.25" customHeight="1" x14ac:dyDescent="0.2">
      <c r="B12" s="89" t="s">
        <v>2</v>
      </c>
      <c r="C12" s="264">
        <v>56252.075993265993</v>
      </c>
      <c r="D12" s="264">
        <v>94998.843076923076</v>
      </c>
      <c r="E12" s="264">
        <v>99651.098333333328</v>
      </c>
      <c r="F12" s="264">
        <v>15553.04232394366</v>
      </c>
      <c r="G12" s="264">
        <v>76125</v>
      </c>
      <c r="H12" s="264">
        <v>107055.33857142857</v>
      </c>
      <c r="I12" s="264">
        <v>101370.5106060606</v>
      </c>
      <c r="J12" s="264">
        <v>109799.895</v>
      </c>
      <c r="K12" s="264">
        <v>324960</v>
      </c>
      <c r="L12" s="264">
        <v>76750</v>
      </c>
      <c r="M12" s="158">
        <v>210.00113439757425</v>
      </c>
    </row>
    <row r="13" spans="2:22" ht="17.25" customHeight="1" x14ac:dyDescent="0.2">
      <c r="B13" s="89" t="s">
        <v>3</v>
      </c>
      <c r="C13" s="264">
        <v>162245.40395750332</v>
      </c>
      <c r="D13" s="264">
        <v>167406.3420953757</v>
      </c>
      <c r="E13" s="264">
        <v>160959.52173252279</v>
      </c>
      <c r="F13" s="264">
        <v>66098.461956521744</v>
      </c>
      <c r="G13" s="264">
        <v>219004.74666666667</v>
      </c>
      <c r="H13" s="264">
        <v>295352.42806763289</v>
      </c>
      <c r="I13" s="264">
        <v>302395.60251256282</v>
      </c>
      <c r="J13" s="264">
        <v>148098.41905109488</v>
      </c>
      <c r="K13" s="264">
        <v>80783.333333333328</v>
      </c>
      <c r="L13" s="264">
        <v>129238.87846153845</v>
      </c>
      <c r="M13" s="158">
        <v>551.0532631031092</v>
      </c>
    </row>
    <row r="14" spans="2:22" ht="17.25" customHeight="1" x14ac:dyDescent="0.2">
      <c r="B14" s="89" t="s">
        <v>4</v>
      </c>
      <c r="C14" s="264">
        <v>61979.359323671502</v>
      </c>
      <c r="D14" s="264">
        <v>99500.214396551732</v>
      </c>
      <c r="E14" s="264">
        <v>132715.87890909091</v>
      </c>
      <c r="F14" s="264">
        <v>9860.2557954545464</v>
      </c>
      <c r="G14" s="264">
        <v>140000</v>
      </c>
      <c r="H14" s="264">
        <v>116534.37578947366</v>
      </c>
      <c r="I14" s="264">
        <v>116087.69624999999</v>
      </c>
      <c r="J14" s="264">
        <v>117234.34888888888</v>
      </c>
      <c r="K14" s="264">
        <v>51166.666666666664</v>
      </c>
      <c r="L14" s="264">
        <v>186666.66666666666</v>
      </c>
      <c r="M14" s="158">
        <v>228.10563865123302</v>
      </c>
    </row>
    <row r="15" spans="2:22" ht="17.25" customHeight="1" x14ac:dyDescent="0.2">
      <c r="B15" s="89" t="s">
        <v>5</v>
      </c>
      <c r="C15" s="264">
        <v>64405.326971153845</v>
      </c>
      <c r="D15" s="264">
        <v>132218.62068965516</v>
      </c>
      <c r="E15" s="264">
        <v>103483.33333333333</v>
      </c>
      <c r="F15" s="264">
        <v>18645.496141732281</v>
      </c>
      <c r="G15" s="264">
        <v>146071.73913043478</v>
      </c>
      <c r="H15" s="264">
        <v>95961.333333333328</v>
      </c>
      <c r="I15" s="264">
        <v>100101.42857142857</v>
      </c>
      <c r="J15" s="264">
        <v>116460</v>
      </c>
      <c r="K15" s="264">
        <v>0</v>
      </c>
      <c r="L15" s="264">
        <v>38000</v>
      </c>
      <c r="M15" s="158">
        <v>154.37456160860415</v>
      </c>
    </row>
    <row r="16" spans="2:22" ht="17.25" customHeight="1" x14ac:dyDescent="0.2">
      <c r="B16" s="89" t="s">
        <v>6</v>
      </c>
      <c r="C16" s="264">
        <v>44917.688461538462</v>
      </c>
      <c r="D16" s="264">
        <v>91643.094827586203</v>
      </c>
      <c r="E16" s="264">
        <v>528333.33333333337</v>
      </c>
      <c r="F16" s="264">
        <v>7277.7777777777801</v>
      </c>
      <c r="G16" s="264">
        <v>0</v>
      </c>
      <c r="H16" s="264">
        <v>80833.333333333328</v>
      </c>
      <c r="I16" s="264">
        <v>80833.333333333328</v>
      </c>
      <c r="J16" s="264">
        <v>0</v>
      </c>
      <c r="K16" s="264">
        <v>0</v>
      </c>
      <c r="L16" s="264">
        <v>0</v>
      </c>
      <c r="M16" s="158">
        <v>101.64359861591696</v>
      </c>
    </row>
    <row r="17" spans="2:13" ht="17.25" customHeight="1" x14ac:dyDescent="0.2">
      <c r="B17" s="89" t="s">
        <v>7</v>
      </c>
      <c r="C17" s="264">
        <v>35318.920349462365</v>
      </c>
      <c r="D17" s="264">
        <v>100421.33159574468</v>
      </c>
      <c r="E17" s="264">
        <v>180422.72222222222</v>
      </c>
      <c r="F17" s="264">
        <v>11137.725650557621</v>
      </c>
      <c r="G17" s="264">
        <v>78109.444444444438</v>
      </c>
      <c r="H17" s="264">
        <v>90816.68027027027</v>
      </c>
      <c r="I17" s="264">
        <v>102117.61954545454</v>
      </c>
      <c r="J17" s="264">
        <v>132165.07999999999</v>
      </c>
      <c r="K17" s="264">
        <v>64800</v>
      </c>
      <c r="L17" s="264">
        <v>93125.907999999996</v>
      </c>
      <c r="M17" s="158">
        <v>596.03812776601887</v>
      </c>
    </row>
    <row r="18" spans="2:13" ht="17.25" customHeight="1" x14ac:dyDescent="0.2">
      <c r="B18" s="89" t="s">
        <v>8</v>
      </c>
      <c r="C18" s="264">
        <v>102367.86779576588</v>
      </c>
      <c r="D18" s="264">
        <v>120243.77054347827</v>
      </c>
      <c r="E18" s="264">
        <v>110794.95729216153</v>
      </c>
      <c r="F18" s="264">
        <v>28072.433733333331</v>
      </c>
      <c r="G18" s="264">
        <v>61504.950000000004</v>
      </c>
      <c r="H18" s="264">
        <v>112595.79610909091</v>
      </c>
      <c r="I18" s="264">
        <v>113925.35851145038</v>
      </c>
      <c r="J18" s="264">
        <v>111234.23118226601</v>
      </c>
      <c r="K18" s="264">
        <v>92540</v>
      </c>
      <c r="L18" s="264">
        <v>63333.333333333336</v>
      </c>
      <c r="M18" s="158">
        <v>1883.5147928132083</v>
      </c>
    </row>
    <row r="19" spans="2:13" ht="17.25" customHeight="1" x14ac:dyDescent="0.2">
      <c r="B19" s="89" t="s">
        <v>9</v>
      </c>
      <c r="C19" s="264">
        <v>27347.253357664234</v>
      </c>
      <c r="D19" s="264">
        <v>58028.368965517242</v>
      </c>
      <c r="E19" s="264">
        <v>34342.857142857145</v>
      </c>
      <c r="F19" s="264">
        <v>13321.5101</v>
      </c>
      <c r="G19" s="264">
        <v>91450</v>
      </c>
      <c r="H19" s="264">
        <v>75769.411764705888</v>
      </c>
      <c r="I19" s="264">
        <v>62020</v>
      </c>
      <c r="J19" s="264">
        <v>42060</v>
      </c>
      <c r="K19" s="264">
        <v>130000</v>
      </c>
      <c r="L19" s="264">
        <v>81576</v>
      </c>
      <c r="M19" s="158">
        <v>24.758472626897714</v>
      </c>
    </row>
    <row r="20" spans="2:13" ht="17.25" customHeight="1" x14ac:dyDescent="0.2">
      <c r="B20" s="89" t="s">
        <v>10</v>
      </c>
      <c r="C20" s="264">
        <v>31031.470157480315</v>
      </c>
      <c r="D20" s="264">
        <v>67194.769743589743</v>
      </c>
      <c r="E20" s="264">
        <v>93500</v>
      </c>
      <c r="F20" s="264">
        <v>10651.772823529411</v>
      </c>
      <c r="G20" s="264">
        <v>138333.33333333334</v>
      </c>
      <c r="H20" s="264">
        <v>113050</v>
      </c>
      <c r="I20" s="264">
        <v>82312.5</v>
      </c>
      <c r="J20" s="264">
        <v>0</v>
      </c>
      <c r="K20" s="264">
        <v>315000</v>
      </c>
      <c r="L20" s="264">
        <v>157000</v>
      </c>
      <c r="M20" s="158">
        <v>104.83604091456077</v>
      </c>
    </row>
    <row r="21" spans="2:13" ht="17.25" customHeight="1" x14ac:dyDescent="0.2">
      <c r="B21" s="89" t="s">
        <v>11</v>
      </c>
      <c r="C21" s="264">
        <v>128509.26366120219</v>
      </c>
      <c r="D21" s="264">
        <v>101236.0179054054</v>
      </c>
      <c r="E21" s="264">
        <v>92193.449811320752</v>
      </c>
      <c r="F21" s="264">
        <v>252856.50303030302</v>
      </c>
      <c r="G21" s="264">
        <v>95000</v>
      </c>
      <c r="H21" s="264">
        <v>118875.27785714285</v>
      </c>
      <c r="I21" s="264">
        <v>120069.04175</v>
      </c>
      <c r="J21" s="264">
        <v>107700.12214285714</v>
      </c>
      <c r="K21" s="264">
        <v>0</v>
      </c>
      <c r="L21" s="264">
        <v>95000</v>
      </c>
      <c r="M21" s="158">
        <v>995.10812047721504</v>
      </c>
    </row>
    <row r="22" spans="2:13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3" customHeight="1" x14ac:dyDescent="0.2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2:13" ht="9" customHeight="1" x14ac:dyDescent="0.2"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 ht="13.5" customHeight="1" x14ac:dyDescent="0.2">
      <c r="B25" s="292" t="s">
        <v>164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</row>
    <row r="26" spans="2:13" ht="13.5" customHeight="1" x14ac:dyDescent="0.2">
      <c r="B26" s="305" t="s">
        <v>58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</row>
  </sheetData>
  <mergeCells count="19">
    <mergeCell ref="B1:M1"/>
    <mergeCell ref="B25:M25"/>
    <mergeCell ref="B3:M3"/>
    <mergeCell ref="H7:H9"/>
    <mergeCell ref="I7:L7"/>
    <mergeCell ref="G8:G9"/>
    <mergeCell ref="I8:J8"/>
    <mergeCell ref="K8:K9"/>
    <mergeCell ref="L8:L9"/>
    <mergeCell ref="B26:M26"/>
    <mergeCell ref="B5:B9"/>
    <mergeCell ref="C7:C9"/>
    <mergeCell ref="D8:E8"/>
    <mergeCell ref="F8:F9"/>
    <mergeCell ref="C5:L5"/>
    <mergeCell ref="M5:M9"/>
    <mergeCell ref="C6:G6"/>
    <mergeCell ref="H6:L6"/>
    <mergeCell ref="D7:G7"/>
  </mergeCells>
  <phoneticPr fontId="27" type="noConversion"/>
  <hyperlinks>
    <hyperlink ref="O4" location="Indice!A1" display="Indice!A1"/>
  </hyperlinks>
  <printOptions horizontalCentered="1"/>
  <pageMargins left="0.47244094488188981" right="0.47244094488188981" top="0.6692913385826772" bottom="0.6692913385826772" header="0.31496062992125984" footer="0.31496062992125984"/>
  <pageSetup paperSize="9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3" sqref="B3:L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00" customFormat="1" ht="15" customHeight="1" x14ac:dyDescent="0.2">
      <c r="B1" s="271" t="s">
        <v>131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" customFormat="1" ht="15" customHeight="1" x14ac:dyDescent="0.2">
      <c r="B3" s="269" t="s">
        <v>215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22" ht="15" customHeight="1" x14ac:dyDescent="0.2">
      <c r="B4" s="12"/>
      <c r="C4" s="12"/>
      <c r="D4" s="12"/>
      <c r="E4" s="12"/>
      <c r="F4" s="77"/>
      <c r="G4" s="12"/>
      <c r="H4" s="12"/>
      <c r="I4" s="12"/>
      <c r="J4" s="12"/>
      <c r="K4" s="308"/>
      <c r="L4" s="308"/>
      <c r="N4" s="88" t="s">
        <v>86</v>
      </c>
    </row>
    <row r="5" spans="2:22" ht="21" customHeight="1" x14ac:dyDescent="0.2">
      <c r="B5" s="273"/>
      <c r="C5" s="274" t="s">
        <v>12</v>
      </c>
      <c r="D5" s="274"/>
      <c r="E5" s="274" t="s">
        <v>75</v>
      </c>
      <c r="F5" s="274"/>
      <c r="G5" s="274" t="s">
        <v>78</v>
      </c>
      <c r="H5" s="274"/>
      <c r="I5" s="274"/>
      <c r="J5" s="274"/>
      <c r="K5" s="274" t="s">
        <v>77</v>
      </c>
      <c r="L5" s="275"/>
      <c r="M5" s="25"/>
    </row>
    <row r="6" spans="2:22" ht="26.25" customHeight="1" x14ac:dyDescent="0.2">
      <c r="B6" s="273"/>
      <c r="C6" s="274"/>
      <c r="D6" s="274"/>
      <c r="E6" s="274"/>
      <c r="F6" s="274"/>
      <c r="G6" s="274" t="s">
        <v>12</v>
      </c>
      <c r="H6" s="274"/>
      <c r="I6" s="291" t="s">
        <v>76</v>
      </c>
      <c r="J6" s="291"/>
      <c r="K6" s="274"/>
      <c r="L6" s="275"/>
      <c r="M6" s="25"/>
    </row>
    <row r="7" spans="2:22" ht="21" customHeight="1" x14ac:dyDescent="0.2">
      <c r="B7" s="273"/>
      <c r="C7" s="105" t="s">
        <v>70</v>
      </c>
      <c r="D7" s="119" t="s">
        <v>165</v>
      </c>
      <c r="E7" s="105" t="s">
        <v>70</v>
      </c>
      <c r="F7" s="119" t="s">
        <v>165</v>
      </c>
      <c r="G7" s="105" t="s">
        <v>70</v>
      </c>
      <c r="H7" s="119" t="s">
        <v>165</v>
      </c>
      <c r="I7" s="105" t="s">
        <v>70</v>
      </c>
      <c r="J7" s="119" t="s">
        <v>165</v>
      </c>
      <c r="K7" s="105" t="s">
        <v>70</v>
      </c>
      <c r="L7" s="117" t="s">
        <v>165</v>
      </c>
    </row>
    <row r="8" spans="2:22" ht="21" customHeight="1" x14ac:dyDescent="0.2">
      <c r="B8" s="58" t="s">
        <v>141</v>
      </c>
      <c r="C8" s="263">
        <v>4558</v>
      </c>
      <c r="D8" s="263">
        <v>444430</v>
      </c>
      <c r="E8" s="263">
        <v>1618</v>
      </c>
      <c r="F8" s="263">
        <v>37994</v>
      </c>
      <c r="G8" s="263">
        <v>2823</v>
      </c>
      <c r="H8" s="263">
        <v>390535</v>
      </c>
      <c r="I8" s="263">
        <v>1647</v>
      </c>
      <c r="J8" s="263">
        <v>233731</v>
      </c>
      <c r="K8" s="263">
        <v>117</v>
      </c>
      <c r="L8" s="263">
        <v>15902</v>
      </c>
      <c r="M8" s="313"/>
      <c r="N8" s="56"/>
      <c r="O8" s="263"/>
    </row>
    <row r="9" spans="2:22" ht="16.5" customHeight="1" x14ac:dyDescent="0.2">
      <c r="B9" s="89" t="s">
        <v>1</v>
      </c>
      <c r="C9" s="264">
        <v>653</v>
      </c>
      <c r="D9" s="264">
        <v>27691</v>
      </c>
      <c r="E9" s="264">
        <v>496</v>
      </c>
      <c r="F9" s="264">
        <v>8418</v>
      </c>
      <c r="G9" s="264">
        <v>139</v>
      </c>
      <c r="H9" s="264">
        <v>17229</v>
      </c>
      <c r="I9" s="264">
        <v>17</v>
      </c>
      <c r="J9" s="264">
        <v>2357</v>
      </c>
      <c r="K9" s="264">
        <v>18</v>
      </c>
      <c r="L9" s="264">
        <v>2045</v>
      </c>
      <c r="N9" s="56"/>
      <c r="O9" s="264"/>
    </row>
    <row r="10" spans="2:22" ht="16.5" customHeight="1" x14ac:dyDescent="0.2">
      <c r="B10" s="89" t="s">
        <v>2</v>
      </c>
      <c r="C10" s="264">
        <v>297</v>
      </c>
      <c r="D10" s="264">
        <v>16707</v>
      </c>
      <c r="E10" s="264">
        <v>142</v>
      </c>
      <c r="F10" s="264">
        <v>2209</v>
      </c>
      <c r="G10" s="264">
        <v>143</v>
      </c>
      <c r="H10" s="264">
        <v>13585</v>
      </c>
      <c r="I10" s="264">
        <v>72</v>
      </c>
      <c r="J10" s="264">
        <v>7175</v>
      </c>
      <c r="K10" s="264">
        <v>12</v>
      </c>
      <c r="L10" s="264">
        <v>914</v>
      </c>
      <c r="N10" s="56"/>
      <c r="O10" s="264"/>
    </row>
    <row r="11" spans="2:22" ht="16.5" customHeight="1" x14ac:dyDescent="0.2">
      <c r="B11" s="89" t="s">
        <v>3</v>
      </c>
      <c r="C11" s="264">
        <v>1506</v>
      </c>
      <c r="D11" s="264">
        <v>244342</v>
      </c>
      <c r="E11" s="264">
        <v>92</v>
      </c>
      <c r="F11" s="264">
        <v>6081</v>
      </c>
      <c r="G11" s="264">
        <v>1384</v>
      </c>
      <c r="H11" s="264">
        <v>231690</v>
      </c>
      <c r="I11" s="264">
        <v>987</v>
      </c>
      <c r="J11" s="264">
        <v>158867</v>
      </c>
      <c r="K11" s="264">
        <v>30</v>
      </c>
      <c r="L11" s="264">
        <v>6570</v>
      </c>
      <c r="N11" s="56"/>
      <c r="O11" s="264"/>
    </row>
    <row r="12" spans="2:22" ht="16.5" customHeight="1" x14ac:dyDescent="0.2">
      <c r="B12" s="89" t="s">
        <v>4</v>
      </c>
      <c r="C12" s="264">
        <v>207</v>
      </c>
      <c r="D12" s="264">
        <v>12830</v>
      </c>
      <c r="E12" s="264">
        <v>88</v>
      </c>
      <c r="F12" s="264">
        <v>868</v>
      </c>
      <c r="G12" s="264">
        <v>116</v>
      </c>
      <c r="H12" s="264">
        <v>11542</v>
      </c>
      <c r="I12" s="264">
        <v>55</v>
      </c>
      <c r="J12" s="264">
        <v>7299</v>
      </c>
      <c r="K12" s="264">
        <v>3</v>
      </c>
      <c r="L12" s="264">
        <v>420</v>
      </c>
      <c r="N12" s="56"/>
      <c r="O12" s="264"/>
    </row>
    <row r="13" spans="2:22" ht="16.5" customHeight="1" x14ac:dyDescent="0.2">
      <c r="B13" s="89" t="s">
        <v>5</v>
      </c>
      <c r="C13" s="264">
        <v>208</v>
      </c>
      <c r="D13" s="264">
        <v>13396</v>
      </c>
      <c r="E13" s="264">
        <v>127</v>
      </c>
      <c r="F13" s="264">
        <v>2368</v>
      </c>
      <c r="G13" s="264">
        <v>58</v>
      </c>
      <c r="H13" s="264">
        <v>7669</v>
      </c>
      <c r="I13" s="264">
        <v>12</v>
      </c>
      <c r="J13" s="264">
        <v>1242</v>
      </c>
      <c r="K13" s="264">
        <v>23</v>
      </c>
      <c r="L13" s="264">
        <v>3360</v>
      </c>
      <c r="N13" s="56"/>
      <c r="O13" s="264"/>
    </row>
    <row r="14" spans="2:22" ht="16.5" customHeight="1" x14ac:dyDescent="0.2">
      <c r="B14" s="89" t="s">
        <v>6</v>
      </c>
      <c r="C14" s="264">
        <v>65</v>
      </c>
      <c r="D14" s="264">
        <v>2920</v>
      </c>
      <c r="E14" s="264">
        <v>36</v>
      </c>
      <c r="F14" s="264">
        <v>262</v>
      </c>
      <c r="G14" s="264">
        <v>29</v>
      </c>
      <c r="H14" s="264">
        <v>2658</v>
      </c>
      <c r="I14" s="264">
        <v>3</v>
      </c>
      <c r="J14" s="264">
        <v>1585</v>
      </c>
      <c r="K14" s="264">
        <v>0</v>
      </c>
      <c r="L14" s="264">
        <v>0</v>
      </c>
      <c r="N14" s="56"/>
      <c r="O14" s="264"/>
    </row>
    <row r="15" spans="2:22" ht="16.5" customHeight="1" x14ac:dyDescent="0.2">
      <c r="B15" s="89" t="s">
        <v>7</v>
      </c>
      <c r="C15" s="264">
        <v>372</v>
      </c>
      <c r="D15" s="264">
        <v>13139</v>
      </c>
      <c r="E15" s="264">
        <v>269</v>
      </c>
      <c r="F15" s="264">
        <v>2996</v>
      </c>
      <c r="G15" s="264">
        <v>94</v>
      </c>
      <c r="H15" s="264">
        <v>9440</v>
      </c>
      <c r="I15" s="264">
        <v>18</v>
      </c>
      <c r="J15" s="264">
        <v>3248</v>
      </c>
      <c r="K15" s="264">
        <v>9</v>
      </c>
      <c r="L15" s="264">
        <v>703</v>
      </c>
      <c r="N15" s="56"/>
      <c r="O15" s="264"/>
    </row>
    <row r="16" spans="2:22" ht="16.5" customHeight="1" x14ac:dyDescent="0.2">
      <c r="B16" s="89" t="s">
        <v>8</v>
      </c>
      <c r="C16" s="264">
        <v>803</v>
      </c>
      <c r="D16" s="264">
        <v>82201</v>
      </c>
      <c r="E16" s="264">
        <v>150</v>
      </c>
      <c r="F16" s="264">
        <v>4211</v>
      </c>
      <c r="G16" s="264">
        <v>644</v>
      </c>
      <c r="H16" s="264">
        <v>77437</v>
      </c>
      <c r="I16" s="264">
        <v>421</v>
      </c>
      <c r="J16" s="264">
        <v>46645</v>
      </c>
      <c r="K16" s="264">
        <v>9</v>
      </c>
      <c r="L16" s="264">
        <v>554</v>
      </c>
      <c r="N16" s="56"/>
      <c r="O16" s="264"/>
    </row>
    <row r="17" spans="2:15" ht="16.5" customHeight="1" x14ac:dyDescent="0.2">
      <c r="B17" s="89" t="s">
        <v>9</v>
      </c>
      <c r="C17" s="264">
        <v>137</v>
      </c>
      <c r="D17" s="264">
        <v>3747</v>
      </c>
      <c r="E17" s="264">
        <v>100</v>
      </c>
      <c r="F17" s="264">
        <v>1332</v>
      </c>
      <c r="G17" s="264">
        <v>29</v>
      </c>
      <c r="H17" s="264">
        <v>1683</v>
      </c>
      <c r="I17" s="264">
        <v>7</v>
      </c>
      <c r="J17" s="264">
        <v>240</v>
      </c>
      <c r="K17" s="264">
        <v>8</v>
      </c>
      <c r="L17" s="264">
        <v>732</v>
      </c>
      <c r="N17" s="56"/>
      <c r="O17" s="264"/>
    </row>
    <row r="18" spans="2:15" ht="16.5" customHeight="1" x14ac:dyDescent="0.2">
      <c r="B18" s="89" t="s">
        <v>10</v>
      </c>
      <c r="C18" s="264">
        <v>127</v>
      </c>
      <c r="D18" s="264">
        <v>3941</v>
      </c>
      <c r="E18" s="264">
        <v>85</v>
      </c>
      <c r="F18" s="264">
        <v>905</v>
      </c>
      <c r="G18" s="264">
        <v>39</v>
      </c>
      <c r="H18" s="264">
        <v>2621</v>
      </c>
      <c r="I18" s="264">
        <v>2</v>
      </c>
      <c r="J18" s="264">
        <v>187</v>
      </c>
      <c r="K18" s="264">
        <v>3</v>
      </c>
      <c r="L18" s="264">
        <v>415</v>
      </c>
      <c r="N18" s="56"/>
      <c r="O18" s="264"/>
    </row>
    <row r="19" spans="2:15" ht="16.5" customHeight="1" x14ac:dyDescent="0.2">
      <c r="B19" s="89" t="s">
        <v>11</v>
      </c>
      <c r="C19" s="264">
        <v>183</v>
      </c>
      <c r="D19" s="264">
        <v>23517</v>
      </c>
      <c r="E19" s="264">
        <v>33</v>
      </c>
      <c r="F19" s="264">
        <v>8344</v>
      </c>
      <c r="G19" s="264">
        <v>148</v>
      </c>
      <c r="H19" s="264">
        <v>14983</v>
      </c>
      <c r="I19" s="264">
        <v>53</v>
      </c>
      <c r="J19" s="264">
        <v>4886</v>
      </c>
      <c r="K19" s="264">
        <v>2</v>
      </c>
      <c r="L19" s="264">
        <v>190</v>
      </c>
      <c r="N19" s="56"/>
      <c r="O19" s="264"/>
    </row>
    <row r="20" spans="2:15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5" ht="3" customHeight="1" x14ac:dyDescent="0.2"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2:15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5" ht="13.5" customHeight="1" x14ac:dyDescent="0.2">
      <c r="B23" s="292" t="s">
        <v>166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2:15" ht="13.5" customHeight="1" x14ac:dyDescent="0.2">
      <c r="B24" s="306" t="s">
        <v>167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</row>
    <row r="25" spans="2:15" ht="13.5" customHeight="1" x14ac:dyDescent="0.2">
      <c r="B25" s="14" t="s">
        <v>58</v>
      </c>
    </row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7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3" sqref="B3:L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00" customFormat="1" ht="15" customHeight="1" x14ac:dyDescent="0.2">
      <c r="B1" s="271" t="s">
        <v>131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s="1" customFormat="1" ht="15" customHeight="1" x14ac:dyDescent="0.2">
      <c r="B3" s="269" t="s">
        <v>216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22" ht="15" customHeight="1" x14ac:dyDescent="0.2">
      <c r="B4" s="12"/>
      <c r="C4" s="12"/>
      <c r="D4" s="12"/>
      <c r="E4" s="12"/>
      <c r="F4" s="77"/>
      <c r="G4" s="12"/>
      <c r="H4" s="12"/>
      <c r="I4" s="12"/>
      <c r="J4" s="12"/>
      <c r="K4" s="308"/>
      <c r="L4" s="308"/>
      <c r="N4" s="88" t="s">
        <v>86</v>
      </c>
    </row>
    <row r="5" spans="2:22" ht="21" customHeight="1" x14ac:dyDescent="0.2">
      <c r="B5" s="273"/>
      <c r="C5" s="274" t="s">
        <v>12</v>
      </c>
      <c r="D5" s="274"/>
      <c r="E5" s="274" t="s">
        <v>75</v>
      </c>
      <c r="F5" s="274"/>
      <c r="G5" s="274" t="s">
        <v>78</v>
      </c>
      <c r="H5" s="274"/>
      <c r="I5" s="274"/>
      <c r="J5" s="274"/>
      <c r="K5" s="274" t="s">
        <v>77</v>
      </c>
      <c r="L5" s="275"/>
      <c r="M5" s="25"/>
    </row>
    <row r="6" spans="2:22" ht="23.25" customHeight="1" x14ac:dyDescent="0.2">
      <c r="B6" s="273"/>
      <c r="C6" s="274"/>
      <c r="D6" s="274"/>
      <c r="E6" s="274"/>
      <c r="F6" s="274"/>
      <c r="G6" s="274" t="s">
        <v>12</v>
      </c>
      <c r="H6" s="274"/>
      <c r="I6" s="291" t="s">
        <v>76</v>
      </c>
      <c r="J6" s="291"/>
      <c r="K6" s="274"/>
      <c r="L6" s="275"/>
      <c r="M6" s="25"/>
    </row>
    <row r="7" spans="2:22" ht="21" customHeight="1" x14ac:dyDescent="0.2">
      <c r="B7" s="273"/>
      <c r="C7" s="105" t="s">
        <v>70</v>
      </c>
      <c r="D7" s="119" t="s">
        <v>165</v>
      </c>
      <c r="E7" s="105" t="s">
        <v>70</v>
      </c>
      <c r="F7" s="119" t="s">
        <v>165</v>
      </c>
      <c r="G7" s="105" t="s">
        <v>70</v>
      </c>
      <c r="H7" s="119" t="s">
        <v>165</v>
      </c>
      <c r="I7" s="105" t="s">
        <v>70</v>
      </c>
      <c r="J7" s="119" t="s">
        <v>165</v>
      </c>
      <c r="K7" s="105" t="s">
        <v>70</v>
      </c>
      <c r="L7" s="117" t="s">
        <v>165</v>
      </c>
    </row>
    <row r="8" spans="2:22" ht="21" customHeight="1" x14ac:dyDescent="0.2">
      <c r="B8" s="58" t="s">
        <v>141</v>
      </c>
      <c r="C8" s="263">
        <v>946</v>
      </c>
      <c r="D8" s="263">
        <v>180560</v>
      </c>
      <c r="E8" s="263">
        <v>33</v>
      </c>
      <c r="F8" s="263">
        <v>3283</v>
      </c>
      <c r="G8" s="263">
        <v>875</v>
      </c>
      <c r="H8" s="263">
        <v>172925</v>
      </c>
      <c r="I8" s="263">
        <v>566</v>
      </c>
      <c r="J8" s="263">
        <v>72814</v>
      </c>
      <c r="K8" s="263">
        <v>38</v>
      </c>
      <c r="L8" s="263">
        <v>4351</v>
      </c>
      <c r="M8" s="16"/>
    </row>
    <row r="9" spans="2:22" ht="16.5" customHeight="1" x14ac:dyDescent="0.2">
      <c r="B9" s="89" t="s">
        <v>1</v>
      </c>
      <c r="C9" s="264">
        <v>25</v>
      </c>
      <c r="D9" s="264">
        <v>2944</v>
      </c>
      <c r="E9" s="264">
        <v>2</v>
      </c>
      <c r="F9" s="264">
        <v>89</v>
      </c>
      <c r="G9" s="264">
        <v>20</v>
      </c>
      <c r="H9" s="264">
        <v>2346</v>
      </c>
      <c r="I9" s="264">
        <v>5</v>
      </c>
      <c r="J9" s="264">
        <v>498</v>
      </c>
      <c r="K9" s="264">
        <v>3</v>
      </c>
      <c r="L9" s="264">
        <v>509</v>
      </c>
    </row>
    <row r="10" spans="2:22" ht="16.5" customHeight="1" x14ac:dyDescent="0.2">
      <c r="B10" s="89" t="s">
        <v>2</v>
      </c>
      <c r="C10" s="264">
        <v>70</v>
      </c>
      <c r="D10" s="264">
        <v>7494</v>
      </c>
      <c r="E10" s="264">
        <v>2</v>
      </c>
      <c r="F10" s="264">
        <v>650</v>
      </c>
      <c r="G10" s="264">
        <v>66</v>
      </c>
      <c r="H10" s="264">
        <v>6690</v>
      </c>
      <c r="I10" s="264">
        <v>36</v>
      </c>
      <c r="J10" s="264">
        <v>3953</v>
      </c>
      <c r="K10" s="264">
        <v>2</v>
      </c>
      <c r="L10" s="264">
        <v>154</v>
      </c>
    </row>
    <row r="11" spans="2:22" ht="16.5" customHeight="1" x14ac:dyDescent="0.2">
      <c r="B11" s="89" t="s">
        <v>3</v>
      </c>
      <c r="C11" s="264">
        <v>414</v>
      </c>
      <c r="D11" s="264">
        <v>122276</v>
      </c>
      <c r="E11" s="264">
        <v>3</v>
      </c>
      <c r="F11" s="264">
        <v>242</v>
      </c>
      <c r="G11" s="264">
        <v>398</v>
      </c>
      <c r="H11" s="264">
        <v>120353</v>
      </c>
      <c r="I11" s="264">
        <v>274</v>
      </c>
      <c r="J11" s="264">
        <v>40579</v>
      </c>
      <c r="K11" s="264">
        <v>13</v>
      </c>
      <c r="L11" s="264">
        <v>1680</v>
      </c>
    </row>
    <row r="12" spans="2:22" ht="16.5" customHeight="1" x14ac:dyDescent="0.2">
      <c r="B12" s="89" t="s">
        <v>4</v>
      </c>
      <c r="C12" s="264">
        <v>38</v>
      </c>
      <c r="D12" s="264">
        <v>4428</v>
      </c>
      <c r="E12" s="264">
        <v>3</v>
      </c>
      <c r="F12" s="264">
        <v>154</v>
      </c>
      <c r="G12" s="264">
        <v>32</v>
      </c>
      <c r="H12" s="264">
        <v>3715</v>
      </c>
      <c r="I12" s="264">
        <v>18</v>
      </c>
      <c r="J12" s="264">
        <v>2110</v>
      </c>
      <c r="K12" s="264">
        <v>3</v>
      </c>
      <c r="L12" s="264">
        <v>560</v>
      </c>
    </row>
    <row r="13" spans="2:22" ht="16.5" customHeight="1" x14ac:dyDescent="0.2">
      <c r="B13" s="89" t="s">
        <v>5</v>
      </c>
      <c r="C13" s="264">
        <v>15</v>
      </c>
      <c r="D13" s="264">
        <v>1439</v>
      </c>
      <c r="E13" s="264">
        <v>0</v>
      </c>
      <c r="F13" s="264">
        <v>0</v>
      </c>
      <c r="G13" s="264">
        <v>14</v>
      </c>
      <c r="H13" s="264">
        <v>1401</v>
      </c>
      <c r="I13" s="264">
        <v>5</v>
      </c>
      <c r="J13" s="264">
        <v>582</v>
      </c>
      <c r="K13" s="264">
        <v>1</v>
      </c>
      <c r="L13" s="264">
        <v>38</v>
      </c>
    </row>
    <row r="14" spans="2:22" ht="16.5" customHeight="1" x14ac:dyDescent="0.2">
      <c r="B14" s="89" t="s">
        <v>6</v>
      </c>
      <c r="C14" s="264">
        <v>3</v>
      </c>
      <c r="D14" s="264">
        <v>243</v>
      </c>
      <c r="E14" s="264">
        <v>0</v>
      </c>
      <c r="F14" s="264">
        <v>0</v>
      </c>
      <c r="G14" s="264">
        <v>3</v>
      </c>
      <c r="H14" s="264">
        <v>243</v>
      </c>
      <c r="I14" s="264">
        <v>0</v>
      </c>
      <c r="J14" s="264">
        <v>0</v>
      </c>
      <c r="K14" s="264">
        <v>0</v>
      </c>
      <c r="L14" s="264">
        <v>0</v>
      </c>
    </row>
    <row r="15" spans="2:22" ht="16.5" customHeight="1" x14ac:dyDescent="0.2">
      <c r="B15" s="89" t="s">
        <v>7</v>
      </c>
      <c r="C15" s="264">
        <v>37</v>
      </c>
      <c r="D15" s="264">
        <v>3360</v>
      </c>
      <c r="E15" s="264">
        <v>10</v>
      </c>
      <c r="F15" s="264">
        <v>648</v>
      </c>
      <c r="G15" s="264">
        <v>22</v>
      </c>
      <c r="H15" s="264">
        <v>2247</v>
      </c>
      <c r="I15" s="264">
        <v>6</v>
      </c>
      <c r="J15" s="264">
        <v>793</v>
      </c>
      <c r="K15" s="264">
        <v>5</v>
      </c>
      <c r="L15" s="264">
        <v>466</v>
      </c>
    </row>
    <row r="16" spans="2:22" ht="16.5" customHeight="1" x14ac:dyDescent="0.2">
      <c r="B16" s="89" t="s">
        <v>8</v>
      </c>
      <c r="C16" s="264">
        <v>275</v>
      </c>
      <c r="D16" s="264">
        <v>30964</v>
      </c>
      <c r="E16" s="264">
        <v>10</v>
      </c>
      <c r="F16" s="264">
        <v>925</v>
      </c>
      <c r="G16" s="264">
        <v>262</v>
      </c>
      <c r="H16" s="264">
        <v>29848</v>
      </c>
      <c r="I16" s="264">
        <v>203</v>
      </c>
      <c r="J16" s="264">
        <v>22581</v>
      </c>
      <c r="K16" s="264">
        <v>3</v>
      </c>
      <c r="L16" s="264">
        <v>190</v>
      </c>
    </row>
    <row r="17" spans="2:12" ht="16.5" customHeight="1" x14ac:dyDescent="0.2">
      <c r="B17" s="89" t="s">
        <v>9</v>
      </c>
      <c r="C17" s="264">
        <v>17</v>
      </c>
      <c r="D17" s="264">
        <v>1288</v>
      </c>
      <c r="E17" s="264">
        <v>2</v>
      </c>
      <c r="F17" s="264">
        <v>260</v>
      </c>
      <c r="G17" s="264">
        <v>10</v>
      </c>
      <c r="H17" s="264">
        <v>620</v>
      </c>
      <c r="I17" s="264">
        <v>5</v>
      </c>
      <c r="J17" s="264">
        <v>210</v>
      </c>
      <c r="K17" s="264">
        <v>5</v>
      </c>
      <c r="L17" s="264">
        <v>408</v>
      </c>
    </row>
    <row r="18" spans="2:12" ht="16.5" customHeight="1" x14ac:dyDescent="0.2">
      <c r="B18" s="89" t="s">
        <v>10</v>
      </c>
      <c r="C18" s="264">
        <v>10</v>
      </c>
      <c r="D18" s="264">
        <v>1131</v>
      </c>
      <c r="E18" s="264">
        <v>1</v>
      </c>
      <c r="F18" s="264">
        <v>315</v>
      </c>
      <c r="G18" s="264">
        <v>8</v>
      </c>
      <c r="H18" s="264">
        <v>659</v>
      </c>
      <c r="I18" s="264">
        <v>0</v>
      </c>
      <c r="J18" s="264">
        <v>0</v>
      </c>
      <c r="K18" s="264">
        <v>1</v>
      </c>
      <c r="L18" s="264">
        <v>157</v>
      </c>
    </row>
    <row r="19" spans="2:12" ht="16.5" customHeight="1" x14ac:dyDescent="0.2">
      <c r="B19" s="89" t="s">
        <v>11</v>
      </c>
      <c r="C19" s="264">
        <v>42</v>
      </c>
      <c r="D19" s="264">
        <v>4993</v>
      </c>
      <c r="E19" s="264">
        <v>0</v>
      </c>
      <c r="F19" s="264">
        <v>0</v>
      </c>
      <c r="G19" s="264">
        <v>40</v>
      </c>
      <c r="H19" s="264">
        <v>4803</v>
      </c>
      <c r="I19" s="264">
        <v>14</v>
      </c>
      <c r="J19" s="264">
        <v>1508</v>
      </c>
      <c r="K19" s="264">
        <v>2</v>
      </c>
      <c r="L19" s="264">
        <v>190</v>
      </c>
    </row>
    <row r="20" spans="2:12" ht="9" customHeight="1" x14ac:dyDescent="0.2">
      <c r="B20" s="12"/>
      <c r="C20" s="264"/>
      <c r="D20" s="264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292" t="s">
        <v>168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2:12" ht="13.5" customHeight="1" x14ac:dyDescent="0.2">
      <c r="B24" s="306" t="s">
        <v>169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</row>
    <row r="25" spans="2:12" ht="13.5" customHeight="1" x14ac:dyDescent="0.2">
      <c r="B25" s="14" t="s">
        <v>58</v>
      </c>
    </row>
    <row r="26" spans="2:12" ht="13.5" customHeight="1" x14ac:dyDescent="0.2"/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7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3"/>
  <sheetViews>
    <sheetView showGridLines="0" workbookViewId="0">
      <selection activeCell="B3" sqref="B3:H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3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00" customFormat="1" ht="15" customHeight="1" x14ac:dyDescent="0.2">
      <c r="B1" s="271" t="s">
        <v>131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ht="25.5" customHeight="1" x14ac:dyDescent="0.2">
      <c r="B3" s="269" t="s">
        <v>217</v>
      </c>
      <c r="C3" s="269"/>
      <c r="D3" s="269"/>
      <c r="E3" s="269"/>
      <c r="F3" s="269"/>
      <c r="G3" s="269"/>
      <c r="H3" s="269"/>
    </row>
    <row r="4" spans="2:22" ht="15" customHeight="1" x14ac:dyDescent="0.2">
      <c r="B4" s="12"/>
      <c r="C4" s="12"/>
      <c r="D4" s="12"/>
      <c r="E4" s="12"/>
      <c r="F4" s="12"/>
      <c r="G4" s="12"/>
      <c r="H4" s="77" t="s">
        <v>99</v>
      </c>
      <c r="J4" s="88" t="s">
        <v>86</v>
      </c>
    </row>
    <row r="5" spans="2:22" ht="21" customHeight="1" x14ac:dyDescent="0.2">
      <c r="B5" s="273"/>
      <c r="C5" s="274" t="s">
        <v>84</v>
      </c>
      <c r="D5" s="274"/>
      <c r="E5" s="274"/>
      <c r="F5" s="274" t="s">
        <v>85</v>
      </c>
      <c r="G5" s="274"/>
      <c r="H5" s="275"/>
    </row>
    <row r="6" spans="2:22" ht="21" customHeight="1" x14ac:dyDescent="0.2">
      <c r="B6" s="273"/>
      <c r="C6" s="164">
        <v>2018</v>
      </c>
      <c r="D6" s="164">
        <v>2019</v>
      </c>
      <c r="E6" s="162">
        <v>2020</v>
      </c>
      <c r="F6" s="164">
        <v>2018</v>
      </c>
      <c r="G6" s="165">
        <v>2019</v>
      </c>
      <c r="H6" s="163">
        <v>2020</v>
      </c>
    </row>
    <row r="7" spans="2:22" ht="21" customHeight="1" x14ac:dyDescent="0.2">
      <c r="B7" s="58" t="s">
        <v>141</v>
      </c>
      <c r="C7" s="160">
        <v>9908.1005800000003</v>
      </c>
      <c r="D7" s="160">
        <v>11985.742900000001</v>
      </c>
      <c r="E7" s="160">
        <v>4722</v>
      </c>
      <c r="F7" s="161">
        <v>144685.20822999999</v>
      </c>
      <c r="G7" s="161">
        <v>132526.06710999997</v>
      </c>
      <c r="H7" s="161">
        <v>178309</v>
      </c>
    </row>
    <row r="8" spans="2:22" ht="16.5" customHeight="1" x14ac:dyDescent="0.2">
      <c r="B8" s="89" t="s">
        <v>1</v>
      </c>
      <c r="C8" s="159">
        <v>390</v>
      </c>
      <c r="D8" s="159">
        <v>30</v>
      </c>
      <c r="E8" s="159">
        <v>200</v>
      </c>
      <c r="F8" s="159">
        <v>2536.636</v>
      </c>
      <c r="G8" s="159">
        <v>2425.7673599999998</v>
      </c>
      <c r="H8" s="159">
        <v>6439</v>
      </c>
    </row>
    <row r="9" spans="2:22" ht="16.5" customHeight="1" x14ac:dyDescent="0.2">
      <c r="B9" s="89" t="s">
        <v>2</v>
      </c>
      <c r="C9" s="159">
        <v>455.5</v>
      </c>
      <c r="D9" s="159">
        <v>7959.402</v>
      </c>
      <c r="E9" s="159">
        <v>309</v>
      </c>
      <c r="F9" s="159">
        <v>8826.70694</v>
      </c>
      <c r="G9" s="159">
        <v>10191.124300000001</v>
      </c>
      <c r="H9" s="159">
        <v>7129</v>
      </c>
    </row>
    <row r="10" spans="2:22" ht="16.5" customHeight="1" x14ac:dyDescent="0.2">
      <c r="B10" s="89" t="s">
        <v>3</v>
      </c>
      <c r="C10" s="159">
        <v>7303.5410000000002</v>
      </c>
      <c r="D10" s="159">
        <v>2361.3000000000002</v>
      </c>
      <c r="E10" s="159">
        <v>2965</v>
      </c>
      <c r="F10" s="159">
        <v>89899.482129999989</v>
      </c>
      <c r="G10" s="159">
        <v>80136.484099999972</v>
      </c>
      <c r="H10" s="159">
        <v>124128</v>
      </c>
    </row>
    <row r="11" spans="2:22" ht="16.5" customHeight="1" x14ac:dyDescent="0.2">
      <c r="B11" s="89" t="s">
        <v>4</v>
      </c>
      <c r="C11" s="159">
        <v>607.75</v>
      </c>
      <c r="D11" s="159">
        <v>280</v>
      </c>
      <c r="E11" s="159">
        <v>287</v>
      </c>
      <c r="F11" s="159">
        <v>6076.5896500000008</v>
      </c>
      <c r="G11" s="159">
        <v>5529.1170700000002</v>
      </c>
      <c r="H11" s="159">
        <v>4532</v>
      </c>
    </row>
    <row r="12" spans="2:22" ht="16.5" customHeight="1" x14ac:dyDescent="0.2">
      <c r="B12" s="89" t="s">
        <v>5</v>
      </c>
      <c r="C12" s="159">
        <v>145.75958000000003</v>
      </c>
      <c r="D12" s="159">
        <v>0</v>
      </c>
      <c r="E12" s="159">
        <v>20</v>
      </c>
      <c r="F12" s="159">
        <v>2750.32</v>
      </c>
      <c r="G12" s="159">
        <v>2454.34</v>
      </c>
      <c r="H12" s="159">
        <v>1321</v>
      </c>
    </row>
    <row r="13" spans="2:22" ht="16.5" customHeight="1" x14ac:dyDescent="0.2">
      <c r="B13" s="89" t="s">
        <v>6</v>
      </c>
      <c r="C13" s="159">
        <v>0</v>
      </c>
      <c r="D13" s="159">
        <v>0</v>
      </c>
      <c r="E13" s="159">
        <v>0</v>
      </c>
      <c r="F13" s="159">
        <v>348.92500000000001</v>
      </c>
      <c r="G13" s="159">
        <v>317.53944000000001</v>
      </c>
      <c r="H13" s="159">
        <v>235</v>
      </c>
    </row>
    <row r="14" spans="2:22" ht="16.5" customHeight="1" x14ac:dyDescent="0.2">
      <c r="B14" s="89" t="s">
        <v>7</v>
      </c>
      <c r="C14" s="159">
        <v>327.10000000000002</v>
      </c>
      <c r="D14" s="159">
        <v>118.065</v>
      </c>
      <c r="E14" s="159">
        <v>50</v>
      </c>
      <c r="F14" s="159">
        <v>2534.4729199999997</v>
      </c>
      <c r="G14" s="159">
        <v>3131.21965</v>
      </c>
      <c r="H14" s="159">
        <v>3098</v>
      </c>
    </row>
    <row r="15" spans="2:22" ht="16.5" customHeight="1" x14ac:dyDescent="0.2">
      <c r="B15" s="89" t="s">
        <v>8</v>
      </c>
      <c r="C15" s="159">
        <v>583.45000000000005</v>
      </c>
      <c r="D15" s="159">
        <v>1236.9758999999999</v>
      </c>
      <c r="E15" s="159">
        <v>791</v>
      </c>
      <c r="F15" s="159">
        <v>25553.527149999998</v>
      </c>
      <c r="G15" s="159">
        <v>24489.984079999998</v>
      </c>
      <c r="H15" s="159">
        <v>24513</v>
      </c>
    </row>
    <row r="16" spans="2:22" ht="16.5" customHeight="1" x14ac:dyDescent="0.2">
      <c r="B16" s="89" t="s">
        <v>9</v>
      </c>
      <c r="C16" s="159">
        <v>0</v>
      </c>
      <c r="D16" s="159">
        <v>0</v>
      </c>
      <c r="E16" s="159">
        <v>0</v>
      </c>
      <c r="F16" s="159">
        <v>1156.0914399999999</v>
      </c>
      <c r="G16" s="159">
        <v>1130.4100000000001</v>
      </c>
      <c r="H16" s="159">
        <v>1130</v>
      </c>
    </row>
    <row r="17" spans="2:11" ht="16.5" customHeight="1" x14ac:dyDescent="0.2">
      <c r="B17" s="89" t="s">
        <v>10</v>
      </c>
      <c r="C17" s="159">
        <v>70</v>
      </c>
      <c r="D17" s="159">
        <v>0</v>
      </c>
      <c r="E17" s="159">
        <v>100</v>
      </c>
      <c r="F17" s="159">
        <v>2306.36</v>
      </c>
      <c r="G17" s="159">
        <v>997.96016000000009</v>
      </c>
      <c r="H17" s="159">
        <v>697</v>
      </c>
    </row>
    <row r="18" spans="2:11" ht="16.5" customHeight="1" x14ac:dyDescent="0.2">
      <c r="B18" s="89" t="s">
        <v>11</v>
      </c>
      <c r="C18" s="159">
        <v>25</v>
      </c>
      <c r="D18" s="159">
        <v>0</v>
      </c>
      <c r="E18" s="159">
        <v>0</v>
      </c>
      <c r="F18" s="159">
        <v>2696.0970000000002</v>
      </c>
      <c r="G18" s="159">
        <v>1722.1209500000002</v>
      </c>
      <c r="H18" s="159">
        <v>5088</v>
      </c>
    </row>
    <row r="19" spans="2:11" ht="9" customHeight="1" x14ac:dyDescent="0.2">
      <c r="B19" s="12"/>
      <c r="C19" s="9"/>
      <c r="D19" s="9"/>
      <c r="E19" s="9"/>
      <c r="F19" s="9"/>
      <c r="G19" s="9"/>
      <c r="H19" s="9"/>
    </row>
    <row r="20" spans="2:11" ht="3" customHeight="1" x14ac:dyDescent="0.2">
      <c r="B20" s="107"/>
      <c r="C20" s="108"/>
      <c r="D20" s="108"/>
      <c r="E20" s="108"/>
      <c r="F20" s="108"/>
      <c r="G20" s="108"/>
      <c r="H20" s="108"/>
    </row>
    <row r="21" spans="2:11" ht="9" customHeight="1" x14ac:dyDescent="0.2">
      <c r="B21" s="12"/>
      <c r="C21" s="9"/>
      <c r="D21" s="9"/>
      <c r="E21" s="9"/>
      <c r="F21" s="9"/>
      <c r="G21" s="9"/>
      <c r="H21" s="9"/>
    </row>
    <row r="22" spans="2:11" ht="13.5" customHeight="1" x14ac:dyDescent="0.2">
      <c r="B22" s="292" t="s">
        <v>166</v>
      </c>
      <c r="C22" s="292"/>
      <c r="D22" s="292"/>
      <c r="E22" s="292"/>
      <c r="F22" s="292"/>
      <c r="G22" s="292"/>
      <c r="H22" s="292"/>
      <c r="K22" s="15"/>
    </row>
    <row r="23" spans="2:11" ht="13.5" customHeight="1" x14ac:dyDescent="0.2">
      <c r="B23" s="309" t="s">
        <v>170</v>
      </c>
      <c r="C23" s="310"/>
      <c r="D23" s="310"/>
      <c r="E23" s="310"/>
      <c r="F23" s="310"/>
      <c r="G23" s="310"/>
      <c r="H23" s="310"/>
    </row>
  </sheetData>
  <mergeCells count="7">
    <mergeCell ref="B1:H1"/>
    <mergeCell ref="B22:H22"/>
    <mergeCell ref="B23:H23"/>
    <mergeCell ref="B3:H3"/>
    <mergeCell ref="B5:B6"/>
    <mergeCell ref="C5:E5"/>
    <mergeCell ref="F5:H5"/>
  </mergeCells>
  <phoneticPr fontId="27" type="noConversion"/>
  <hyperlinks>
    <hyperlink ref="J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8.85546875" style="14" customWidth="1"/>
    <col min="5" max="5" width="12.85546875" style="14" bestFit="1" customWidth="1"/>
    <col min="6" max="6" width="92.7109375" style="14" bestFit="1" customWidth="1"/>
    <col min="7" max="7" width="10" style="14" customWidth="1"/>
    <col min="8" max="16384" width="9.140625" style="14"/>
  </cols>
  <sheetData>
    <row r="1" spans="2:22" s="100" customFormat="1" ht="15" customHeight="1" x14ac:dyDescent="0.2">
      <c r="B1" s="271" t="s">
        <v>132</v>
      </c>
      <c r="C1" s="27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ht="15" customHeight="1" x14ac:dyDescent="0.2">
      <c r="B3" s="269" t="s">
        <v>230</v>
      </c>
      <c r="C3" s="269"/>
    </row>
    <row r="4" spans="2:22" ht="15" customHeight="1" x14ac:dyDescent="0.2">
      <c r="B4" s="36"/>
      <c r="C4" s="30" t="s">
        <v>98</v>
      </c>
      <c r="E4" s="88" t="s">
        <v>86</v>
      </c>
    </row>
    <row r="5" spans="2:22" s="16" customFormat="1" ht="27" customHeight="1" x14ac:dyDescent="0.2">
      <c r="B5" s="130"/>
      <c r="C5" s="117">
        <v>2019</v>
      </c>
    </row>
    <row r="6" spans="2:22" s="16" customFormat="1" ht="16.5" customHeight="1" x14ac:dyDescent="0.2">
      <c r="B6" s="58" t="s">
        <v>0</v>
      </c>
      <c r="C6" s="170">
        <v>194974579.14515159</v>
      </c>
      <c r="D6" s="154"/>
      <c r="E6" s="103"/>
      <c r="F6" s="151"/>
      <c r="G6" s="54"/>
      <c r="H6" s="132"/>
      <c r="I6" s="54"/>
      <c r="J6" s="54"/>
      <c r="K6" s="54"/>
    </row>
    <row r="7" spans="2:22" s="16" customFormat="1" ht="16.5" customHeight="1" x14ac:dyDescent="0.2">
      <c r="B7" s="59" t="s">
        <v>100</v>
      </c>
      <c r="C7" s="170">
        <v>71420664.697612941</v>
      </c>
      <c r="D7" s="154"/>
      <c r="E7" s="144"/>
      <c r="F7" s="152"/>
      <c r="G7" s="54"/>
      <c r="H7" s="132"/>
      <c r="I7" s="54"/>
      <c r="J7" s="54"/>
      <c r="K7" s="54"/>
    </row>
    <row r="8" spans="2:22" s="16" customFormat="1" ht="16.5" customHeight="1" x14ac:dyDescent="0.2">
      <c r="B8" s="60" t="s">
        <v>101</v>
      </c>
      <c r="C8" s="171" t="s">
        <v>233</v>
      </c>
      <c r="D8" s="154"/>
      <c r="E8" s="144"/>
      <c r="F8" s="153"/>
      <c r="G8" s="55"/>
      <c r="H8" s="133"/>
      <c r="I8" s="55"/>
      <c r="J8" s="55"/>
      <c r="K8" s="55"/>
    </row>
    <row r="9" spans="2:22" s="16" customFormat="1" ht="16.5" customHeight="1" x14ac:dyDescent="0.2">
      <c r="B9" s="60" t="s">
        <v>102</v>
      </c>
      <c r="C9" s="171" t="s">
        <v>233</v>
      </c>
      <c r="D9" s="154"/>
      <c r="E9" s="144"/>
      <c r="F9" s="153"/>
      <c r="G9" s="55"/>
      <c r="H9" s="133"/>
      <c r="I9" s="55"/>
      <c r="J9" s="55"/>
      <c r="K9" s="55"/>
    </row>
    <row r="10" spans="2:22" s="16" customFormat="1" ht="16.5" customHeight="1" x14ac:dyDescent="0.2">
      <c r="B10" s="60" t="s">
        <v>103</v>
      </c>
      <c r="C10" s="171" t="s">
        <v>233</v>
      </c>
      <c r="D10" s="154"/>
      <c r="E10" s="103"/>
      <c r="F10" s="153"/>
      <c r="G10" s="55"/>
      <c r="H10" s="133"/>
      <c r="I10" s="55"/>
      <c r="J10" s="55"/>
      <c r="K10" s="55"/>
    </row>
    <row r="11" spans="2:22" s="16" customFormat="1" ht="16.5" customHeight="1" x14ac:dyDescent="0.2">
      <c r="B11" s="59" t="s">
        <v>104</v>
      </c>
      <c r="C11" s="170">
        <v>123553914.44753857</v>
      </c>
      <c r="D11" s="154"/>
      <c r="E11" s="144"/>
      <c r="F11" s="152"/>
      <c r="G11" s="54"/>
      <c r="H11" s="132"/>
      <c r="I11" s="54"/>
      <c r="J11" s="54"/>
      <c r="K11" s="54"/>
    </row>
    <row r="12" spans="2:22" s="16" customFormat="1" ht="16.5" customHeight="1" x14ac:dyDescent="0.2">
      <c r="B12" s="60" t="s">
        <v>105</v>
      </c>
      <c r="C12" s="171" t="s">
        <v>233</v>
      </c>
      <c r="D12" s="154"/>
      <c r="E12" s="144"/>
      <c r="F12" s="153"/>
      <c r="G12" s="55"/>
      <c r="H12" s="133"/>
      <c r="I12" s="55"/>
      <c r="J12" s="55"/>
      <c r="K12" s="55"/>
    </row>
    <row r="13" spans="2:22" s="16" customFormat="1" ht="16.5" customHeight="1" x14ac:dyDescent="0.2">
      <c r="B13" s="60" t="s">
        <v>106</v>
      </c>
      <c r="C13" s="171" t="s">
        <v>233</v>
      </c>
      <c r="D13" s="154"/>
      <c r="E13" s="144"/>
      <c r="F13" s="153"/>
      <c r="G13" s="55"/>
      <c r="H13" s="133"/>
      <c r="I13" s="55"/>
      <c r="J13" s="55"/>
      <c r="K13" s="55"/>
    </row>
    <row r="14" spans="2:22" s="16" customFormat="1" ht="16.5" customHeight="1" x14ac:dyDescent="0.2">
      <c r="B14" s="60" t="s">
        <v>107</v>
      </c>
      <c r="C14" s="171" t="s">
        <v>233</v>
      </c>
      <c r="D14" s="154"/>
      <c r="E14" s="144"/>
      <c r="F14" s="153"/>
      <c r="G14" s="55"/>
      <c r="H14" s="133"/>
      <c r="I14" s="55"/>
      <c r="J14" s="55"/>
      <c r="K14" s="55"/>
    </row>
    <row r="15" spans="2:22" s="16" customFormat="1" ht="16.5" customHeight="1" x14ac:dyDescent="0.2">
      <c r="B15" s="60" t="s">
        <v>108</v>
      </c>
      <c r="C15" s="171" t="s">
        <v>233</v>
      </c>
      <c r="D15" s="154"/>
      <c r="E15" s="144"/>
      <c r="F15" s="153"/>
      <c r="G15" s="55"/>
      <c r="H15" s="133"/>
      <c r="I15" s="55"/>
      <c r="J15" s="55"/>
      <c r="K15" s="55"/>
    </row>
    <row r="16" spans="2:22" s="16" customFormat="1" ht="16.5" customHeight="1" x14ac:dyDescent="0.2">
      <c r="B16" s="60" t="s">
        <v>109</v>
      </c>
      <c r="C16" s="171" t="s">
        <v>233</v>
      </c>
      <c r="D16" s="154"/>
      <c r="E16" s="144"/>
      <c r="F16" s="153"/>
      <c r="G16" s="55"/>
      <c r="H16" s="133"/>
      <c r="I16" s="55"/>
      <c r="J16" s="55"/>
      <c r="K16" s="55"/>
    </row>
    <row r="17" spans="2:11" s="16" customFormat="1" ht="16.5" customHeight="1" x14ac:dyDescent="0.2">
      <c r="B17" s="60" t="s">
        <v>110</v>
      </c>
      <c r="C17" s="171" t="s">
        <v>233</v>
      </c>
      <c r="D17" s="154"/>
      <c r="E17" s="144"/>
      <c r="F17" s="153"/>
      <c r="G17" s="55"/>
      <c r="H17" s="133"/>
      <c r="I17" s="55"/>
      <c r="J17" s="55"/>
      <c r="K17" s="55"/>
    </row>
    <row r="18" spans="2:11" s="16" customFormat="1" ht="16.5" customHeight="1" x14ac:dyDescent="0.2">
      <c r="B18" s="60" t="s">
        <v>111</v>
      </c>
      <c r="C18" s="171" t="s">
        <v>233</v>
      </c>
      <c r="D18" s="154"/>
      <c r="E18" s="103"/>
      <c r="F18" s="153"/>
      <c r="G18" s="55"/>
      <c r="H18" s="133"/>
      <c r="I18" s="55"/>
      <c r="J18" s="55"/>
      <c r="K18" s="55"/>
    </row>
    <row r="19" spans="2:11" s="16" customFormat="1" ht="16.5" customHeight="1" x14ac:dyDescent="0.2">
      <c r="B19" s="58" t="s">
        <v>112</v>
      </c>
      <c r="C19" s="170">
        <v>171067566.58066916</v>
      </c>
      <c r="D19" s="154"/>
      <c r="E19" s="103"/>
      <c r="F19" s="151"/>
      <c r="G19" s="54"/>
      <c r="H19" s="132"/>
      <c r="I19" s="54"/>
      <c r="J19" s="54"/>
      <c r="K19" s="54"/>
    </row>
    <row r="20" spans="2:11" s="16" customFormat="1" ht="16.5" customHeight="1" x14ac:dyDescent="0.2">
      <c r="B20" s="59" t="s">
        <v>113</v>
      </c>
      <c r="C20" s="170">
        <v>109805673.07200739</v>
      </c>
      <c r="D20" s="154"/>
      <c r="E20" s="144"/>
      <c r="F20" s="152"/>
      <c r="G20" s="54"/>
      <c r="H20" s="132"/>
      <c r="I20" s="54"/>
      <c r="J20" s="54"/>
      <c r="K20" s="54"/>
    </row>
    <row r="21" spans="2:11" s="16" customFormat="1" ht="16.5" customHeight="1" x14ac:dyDescent="0.2">
      <c r="B21" s="60" t="s">
        <v>114</v>
      </c>
      <c r="C21" s="171" t="s">
        <v>233</v>
      </c>
      <c r="D21" s="154"/>
      <c r="E21" s="144"/>
      <c r="F21" s="153"/>
      <c r="G21" s="55"/>
      <c r="H21" s="133"/>
      <c r="I21" s="55"/>
      <c r="J21" s="55"/>
      <c r="K21" s="55"/>
    </row>
    <row r="22" spans="2:11" s="16" customFormat="1" ht="16.5" customHeight="1" x14ac:dyDescent="0.2">
      <c r="B22" s="60" t="s">
        <v>125</v>
      </c>
      <c r="C22" s="171" t="s">
        <v>233</v>
      </c>
      <c r="D22" s="154"/>
      <c r="E22" s="103"/>
      <c r="F22" s="153"/>
      <c r="G22" s="55"/>
      <c r="H22" s="133"/>
      <c r="I22" s="55"/>
      <c r="J22" s="55"/>
      <c r="K22" s="55"/>
    </row>
    <row r="23" spans="2:11" s="16" customFormat="1" ht="16.5" customHeight="1" x14ac:dyDescent="0.2">
      <c r="B23" s="60" t="s">
        <v>115</v>
      </c>
      <c r="C23" s="171" t="s">
        <v>233</v>
      </c>
      <c r="D23" s="154"/>
      <c r="E23" s="144"/>
      <c r="F23" s="153"/>
      <c r="G23" s="55"/>
      <c r="H23" s="133"/>
      <c r="I23" s="55"/>
      <c r="J23" s="55"/>
      <c r="K23" s="55"/>
    </row>
    <row r="24" spans="2:11" s="16" customFormat="1" ht="16.5" customHeight="1" x14ac:dyDescent="0.2">
      <c r="B24" s="60" t="s">
        <v>116</v>
      </c>
      <c r="C24" s="171" t="s">
        <v>233</v>
      </c>
      <c r="D24" s="154"/>
      <c r="E24" s="144"/>
      <c r="F24" s="153"/>
      <c r="G24" s="55"/>
      <c r="H24" s="133"/>
      <c r="I24" s="55"/>
      <c r="J24" s="55"/>
      <c r="K24" s="55"/>
    </row>
    <row r="25" spans="2:11" s="16" customFormat="1" ht="16.5" customHeight="1" x14ac:dyDescent="0.2">
      <c r="B25" s="60" t="s">
        <v>117</v>
      </c>
      <c r="C25" s="171" t="s">
        <v>233</v>
      </c>
      <c r="D25" s="154"/>
      <c r="E25" s="144"/>
      <c r="F25" s="153"/>
      <c r="G25" s="55"/>
      <c r="H25" s="133"/>
      <c r="I25" s="55"/>
      <c r="J25" s="55"/>
      <c r="K25" s="55"/>
    </row>
    <row r="26" spans="2:11" s="16" customFormat="1" ht="16.5" customHeight="1" x14ac:dyDescent="0.2">
      <c r="B26" s="59" t="s">
        <v>118</v>
      </c>
      <c r="C26" s="170">
        <v>13022539.052860813</v>
      </c>
      <c r="D26" s="154"/>
      <c r="E26" s="144"/>
      <c r="F26" s="152"/>
      <c r="G26" s="54"/>
      <c r="H26" s="132"/>
      <c r="I26" s="54"/>
      <c r="J26" s="54"/>
      <c r="K26" s="54"/>
    </row>
    <row r="27" spans="2:11" s="16" customFormat="1" ht="16.5" customHeight="1" x14ac:dyDescent="0.2">
      <c r="B27" s="60" t="s">
        <v>119</v>
      </c>
      <c r="C27" s="171" t="s">
        <v>233</v>
      </c>
      <c r="D27" s="154"/>
      <c r="E27" s="144"/>
      <c r="F27" s="153"/>
      <c r="G27" s="55"/>
      <c r="H27" s="133"/>
      <c r="I27" s="55"/>
      <c r="J27" s="55"/>
      <c r="K27" s="55"/>
    </row>
    <row r="28" spans="2:11" s="16" customFormat="1" ht="16.5" customHeight="1" x14ac:dyDescent="0.2">
      <c r="B28" s="60" t="s">
        <v>120</v>
      </c>
      <c r="C28" s="171" t="s">
        <v>233</v>
      </c>
      <c r="D28" s="154"/>
      <c r="E28" s="103"/>
      <c r="F28" s="153"/>
      <c r="G28" s="55"/>
      <c r="H28" s="133"/>
      <c r="I28" s="55"/>
      <c r="J28" s="55"/>
      <c r="K28" s="55"/>
    </row>
    <row r="29" spans="2:11" ht="16.5" customHeight="1" x14ac:dyDescent="0.2">
      <c r="B29" s="59" t="s">
        <v>121</v>
      </c>
      <c r="C29" s="170">
        <v>2667976.27</v>
      </c>
      <c r="D29" s="154"/>
      <c r="E29" s="103"/>
      <c r="F29" s="152"/>
      <c r="G29" s="54"/>
      <c r="H29" s="132"/>
      <c r="I29" s="54"/>
      <c r="J29" s="54"/>
      <c r="K29" s="54"/>
    </row>
    <row r="30" spans="2:11" ht="16.5" customHeight="1" x14ac:dyDescent="0.2">
      <c r="B30" s="59" t="s">
        <v>122</v>
      </c>
      <c r="C30" s="170">
        <v>45571378.185800947</v>
      </c>
      <c r="D30" s="154"/>
      <c r="E30" s="144"/>
      <c r="F30" s="152"/>
      <c r="G30" s="54"/>
      <c r="H30" s="132"/>
      <c r="I30" s="54"/>
      <c r="J30" s="54"/>
      <c r="K30" s="54"/>
    </row>
    <row r="31" spans="2:11" ht="16.5" customHeight="1" x14ac:dyDescent="0.2">
      <c r="B31" s="60" t="s">
        <v>123</v>
      </c>
      <c r="C31" s="171" t="s">
        <v>233</v>
      </c>
      <c r="D31" s="154"/>
      <c r="E31" s="144"/>
      <c r="F31" s="153"/>
      <c r="G31" s="55"/>
      <c r="H31" s="133"/>
      <c r="I31" s="55"/>
      <c r="J31" s="55"/>
      <c r="K31" s="55"/>
    </row>
    <row r="32" spans="2:11" ht="16.5" customHeight="1" x14ac:dyDescent="0.2">
      <c r="B32" s="60" t="s">
        <v>124</v>
      </c>
      <c r="C32" s="171" t="s">
        <v>233</v>
      </c>
      <c r="D32" s="154"/>
      <c r="E32" s="103"/>
      <c r="F32" s="153"/>
      <c r="G32" s="55"/>
      <c r="H32" s="133"/>
      <c r="I32" s="55"/>
      <c r="J32" s="55"/>
      <c r="K32" s="55"/>
    </row>
    <row r="33" spans="2:17" ht="16.5" customHeight="1" x14ac:dyDescent="0.2">
      <c r="B33" s="26" t="s">
        <v>12</v>
      </c>
      <c r="C33" s="170">
        <v>366042145.72582078</v>
      </c>
      <c r="D33" s="154"/>
      <c r="E33" s="103"/>
      <c r="F33" s="54"/>
      <c r="H33" s="132"/>
    </row>
    <row r="34" spans="2:17" ht="9" customHeight="1" x14ac:dyDescent="0.2">
      <c r="B34" s="12"/>
      <c r="C34" s="9"/>
      <c r="F34" s="54"/>
    </row>
    <row r="35" spans="2:17" ht="3" customHeight="1" x14ac:dyDescent="0.2">
      <c r="B35" s="107"/>
      <c r="C35" s="108"/>
      <c r="F35" s="54"/>
    </row>
    <row r="36" spans="2:17" ht="9" customHeight="1" x14ac:dyDescent="0.2">
      <c r="B36" s="12"/>
      <c r="C36" s="9"/>
    </row>
    <row r="37" spans="2:17" ht="13.5" customHeight="1" x14ac:dyDescent="0.2">
      <c r="B37" s="292" t="s">
        <v>171</v>
      </c>
      <c r="C37" s="292"/>
      <c r="F37" s="15"/>
    </row>
    <row r="38" spans="2:17" ht="13.5" customHeight="1" x14ac:dyDescent="0.2">
      <c r="B38" s="311" t="s">
        <v>231</v>
      </c>
      <c r="C38" s="311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</row>
    <row r="39" spans="2:17" ht="13.5" customHeight="1" x14ac:dyDescent="0.2">
      <c r="B39" s="312" t="s">
        <v>234</v>
      </c>
      <c r="C39" s="312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2:17" ht="13.5" customHeight="1" x14ac:dyDescent="0.2"/>
    <row r="41" spans="2:17" ht="13.5" customHeight="1" x14ac:dyDescent="0.2"/>
  </sheetData>
  <mergeCells count="5">
    <mergeCell ref="B38:C38"/>
    <mergeCell ref="B39:C39"/>
    <mergeCell ref="B37:C37"/>
    <mergeCell ref="B3:C3"/>
    <mergeCell ref="B1:C1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16384" width="9.140625" style="14"/>
  </cols>
  <sheetData>
    <row r="1" spans="2:22" s="100" customFormat="1" ht="15" customHeight="1" x14ac:dyDescent="0.2">
      <c r="B1" s="271" t="s">
        <v>132</v>
      </c>
      <c r="C1" s="27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s="100" customFormat="1" ht="15" customHeight="1" x14ac:dyDescent="0.2"/>
    <row r="3" spans="2:22" ht="15" customHeight="1" x14ac:dyDescent="0.2">
      <c r="B3" s="269" t="s">
        <v>232</v>
      </c>
      <c r="C3" s="269"/>
    </row>
    <row r="4" spans="2:22" ht="15" customHeight="1" x14ac:dyDescent="0.2">
      <c r="B4" s="36"/>
      <c r="C4" s="30" t="s">
        <v>126</v>
      </c>
      <c r="E4" s="88" t="s">
        <v>86</v>
      </c>
    </row>
    <row r="5" spans="2:22" s="16" customFormat="1" ht="27" customHeight="1" x14ac:dyDescent="0.2">
      <c r="B5" s="130"/>
      <c r="C5" s="117">
        <v>2019</v>
      </c>
    </row>
    <row r="6" spans="2:22" s="16" customFormat="1" ht="16.5" customHeight="1" x14ac:dyDescent="0.2">
      <c r="B6" s="58" t="s">
        <v>0</v>
      </c>
      <c r="C6" s="174">
        <v>53.26560928073971</v>
      </c>
      <c r="D6" s="54"/>
      <c r="E6" s="132"/>
    </row>
    <row r="7" spans="2:22" s="16" customFormat="1" ht="16.5" customHeight="1" x14ac:dyDescent="0.2">
      <c r="B7" s="59" t="s">
        <v>100</v>
      </c>
      <c r="C7" s="174">
        <v>19.511596009250169</v>
      </c>
      <c r="D7" s="54"/>
      <c r="E7" s="132"/>
    </row>
    <row r="8" spans="2:22" s="16" customFormat="1" ht="16.5" customHeight="1" x14ac:dyDescent="0.2">
      <c r="B8" s="60" t="s">
        <v>101</v>
      </c>
      <c r="C8" s="173" t="s">
        <v>233</v>
      </c>
      <c r="D8" s="54"/>
      <c r="E8" s="133"/>
    </row>
    <row r="9" spans="2:22" s="16" customFormat="1" ht="16.5" customHeight="1" x14ac:dyDescent="0.2">
      <c r="B9" s="60" t="s">
        <v>102</v>
      </c>
      <c r="C9" s="173" t="s">
        <v>233</v>
      </c>
      <c r="D9" s="54"/>
      <c r="E9" s="133"/>
    </row>
    <row r="10" spans="2:22" s="16" customFormat="1" ht="16.5" customHeight="1" x14ac:dyDescent="0.2">
      <c r="B10" s="60" t="s">
        <v>103</v>
      </c>
      <c r="C10" s="173" t="s">
        <v>233</v>
      </c>
      <c r="D10" s="54"/>
      <c r="E10" s="133"/>
    </row>
    <row r="11" spans="2:22" s="16" customFormat="1" ht="16.5" customHeight="1" x14ac:dyDescent="0.2">
      <c r="B11" s="59" t="s">
        <v>104</v>
      </c>
      <c r="C11" s="174">
        <v>33.754013271489526</v>
      </c>
      <c r="D11" s="54"/>
      <c r="E11" s="132"/>
    </row>
    <row r="12" spans="2:22" s="16" customFormat="1" ht="16.5" customHeight="1" x14ac:dyDescent="0.2">
      <c r="B12" s="60" t="s">
        <v>105</v>
      </c>
      <c r="C12" s="173" t="s">
        <v>233</v>
      </c>
      <c r="D12" s="54"/>
      <c r="E12" s="133"/>
    </row>
    <row r="13" spans="2:22" s="16" customFormat="1" ht="16.5" customHeight="1" x14ac:dyDescent="0.2">
      <c r="B13" s="60" t="s">
        <v>106</v>
      </c>
      <c r="C13" s="173" t="s">
        <v>233</v>
      </c>
      <c r="D13" s="54"/>
      <c r="E13" s="133"/>
    </row>
    <row r="14" spans="2:22" s="16" customFormat="1" ht="16.5" customHeight="1" x14ac:dyDescent="0.2">
      <c r="B14" s="60" t="s">
        <v>107</v>
      </c>
      <c r="C14" s="173" t="s">
        <v>233</v>
      </c>
      <c r="D14" s="54"/>
      <c r="E14" s="133"/>
    </row>
    <row r="15" spans="2:22" s="16" customFormat="1" ht="16.5" customHeight="1" x14ac:dyDescent="0.2">
      <c r="B15" s="60" t="s">
        <v>108</v>
      </c>
      <c r="C15" s="173" t="s">
        <v>233</v>
      </c>
      <c r="D15" s="54"/>
      <c r="E15" s="133"/>
    </row>
    <row r="16" spans="2:22" s="16" customFormat="1" ht="16.5" customHeight="1" x14ac:dyDescent="0.2">
      <c r="B16" s="60" t="s">
        <v>109</v>
      </c>
      <c r="C16" s="173" t="s">
        <v>233</v>
      </c>
      <c r="D16" s="54"/>
      <c r="E16" s="133"/>
    </row>
    <row r="17" spans="2:5" s="16" customFormat="1" ht="16.5" customHeight="1" x14ac:dyDescent="0.2">
      <c r="B17" s="60" t="s">
        <v>110</v>
      </c>
      <c r="C17" s="173" t="s">
        <v>233</v>
      </c>
      <c r="D17" s="54"/>
      <c r="E17" s="133"/>
    </row>
    <row r="18" spans="2:5" s="16" customFormat="1" ht="16.5" customHeight="1" x14ac:dyDescent="0.2">
      <c r="B18" s="60" t="s">
        <v>111</v>
      </c>
      <c r="C18" s="173" t="s">
        <v>233</v>
      </c>
      <c r="D18" s="54"/>
      <c r="E18" s="133"/>
    </row>
    <row r="19" spans="2:5" s="16" customFormat="1" ht="16.5" customHeight="1" x14ac:dyDescent="0.2">
      <c r="B19" s="58" t="s">
        <v>112</v>
      </c>
      <c r="C19" s="174">
        <v>46.734390719260276</v>
      </c>
      <c r="D19" s="54"/>
      <c r="E19" s="132"/>
    </row>
    <row r="20" spans="2:5" s="16" customFormat="1" ht="16.5" customHeight="1" x14ac:dyDescent="0.2">
      <c r="B20" s="59" t="s">
        <v>113</v>
      </c>
      <c r="C20" s="174">
        <v>29.998095671271674</v>
      </c>
      <c r="D20" s="54"/>
      <c r="E20" s="132"/>
    </row>
    <row r="21" spans="2:5" s="16" customFormat="1" ht="16.5" customHeight="1" x14ac:dyDescent="0.2">
      <c r="B21" s="60" t="s">
        <v>114</v>
      </c>
      <c r="C21" s="173" t="s">
        <v>233</v>
      </c>
      <c r="D21" s="54"/>
      <c r="E21" s="133"/>
    </row>
    <row r="22" spans="2:5" s="16" customFormat="1" ht="16.5" customHeight="1" x14ac:dyDescent="0.2">
      <c r="B22" s="60" t="s">
        <v>125</v>
      </c>
      <c r="C22" s="173" t="s">
        <v>233</v>
      </c>
      <c r="D22" s="54"/>
      <c r="E22" s="133"/>
    </row>
    <row r="23" spans="2:5" s="16" customFormat="1" ht="16.5" customHeight="1" x14ac:dyDescent="0.2">
      <c r="B23" s="60" t="s">
        <v>115</v>
      </c>
      <c r="C23" s="173" t="s">
        <v>233</v>
      </c>
      <c r="D23" s="54"/>
      <c r="E23" s="133"/>
    </row>
    <row r="24" spans="2:5" s="16" customFormat="1" ht="16.5" customHeight="1" x14ac:dyDescent="0.2">
      <c r="B24" s="60" t="s">
        <v>116</v>
      </c>
      <c r="C24" s="173" t="s">
        <v>233</v>
      </c>
      <c r="D24" s="54"/>
      <c r="E24" s="133"/>
    </row>
    <row r="25" spans="2:5" s="16" customFormat="1" ht="16.5" customHeight="1" x14ac:dyDescent="0.2">
      <c r="B25" s="60" t="s">
        <v>117</v>
      </c>
      <c r="C25" s="173" t="s">
        <v>233</v>
      </c>
      <c r="D25" s="54"/>
      <c r="E25" s="133"/>
    </row>
    <row r="26" spans="2:5" s="16" customFormat="1" ht="16.5" customHeight="1" x14ac:dyDescent="0.2">
      <c r="B26" s="59" t="s">
        <v>118</v>
      </c>
      <c r="C26" s="174">
        <v>3.5576611067664272</v>
      </c>
      <c r="D26" s="54"/>
      <c r="E26" s="132"/>
    </row>
    <row r="27" spans="2:5" s="16" customFormat="1" ht="16.5" customHeight="1" x14ac:dyDescent="0.2">
      <c r="B27" s="60" t="s">
        <v>119</v>
      </c>
      <c r="C27" s="173" t="s">
        <v>233</v>
      </c>
      <c r="E27" s="133"/>
    </row>
    <row r="28" spans="2:5" s="16" customFormat="1" ht="16.5" customHeight="1" x14ac:dyDescent="0.2">
      <c r="B28" s="60" t="s">
        <v>120</v>
      </c>
      <c r="C28" s="173" t="s">
        <v>233</v>
      </c>
      <c r="E28" s="133"/>
    </row>
    <row r="29" spans="2:5" ht="16.5" customHeight="1" x14ac:dyDescent="0.2">
      <c r="B29" s="59" t="s">
        <v>121</v>
      </c>
      <c r="C29" s="174">
        <v>0.72887133384864755</v>
      </c>
      <c r="E29" s="132"/>
    </row>
    <row r="30" spans="2:5" ht="16.5" customHeight="1" x14ac:dyDescent="0.2">
      <c r="B30" s="59" t="s">
        <v>122</v>
      </c>
      <c r="C30" s="174">
        <v>12.449762607373527</v>
      </c>
      <c r="E30" s="132"/>
    </row>
    <row r="31" spans="2:5" ht="16.5" customHeight="1" x14ac:dyDescent="0.2">
      <c r="B31" s="60" t="s">
        <v>123</v>
      </c>
      <c r="C31" s="173" t="s">
        <v>233</v>
      </c>
      <c r="E31" s="133"/>
    </row>
    <row r="32" spans="2:5" ht="16.5" customHeight="1" x14ac:dyDescent="0.2">
      <c r="B32" s="60" t="s">
        <v>124</v>
      </c>
      <c r="C32" s="173" t="s">
        <v>233</v>
      </c>
      <c r="E32" s="133"/>
    </row>
    <row r="33" spans="2:17" ht="16.5" customHeight="1" x14ac:dyDescent="0.2">
      <c r="B33" s="26" t="s">
        <v>12</v>
      </c>
      <c r="C33" s="172">
        <v>100</v>
      </c>
      <c r="E33" s="132"/>
    </row>
    <row r="34" spans="2:17" ht="9" customHeight="1" x14ac:dyDescent="0.2">
      <c r="B34" s="12"/>
      <c r="C34" s="9"/>
    </row>
    <row r="35" spans="2:17" ht="3" customHeight="1" x14ac:dyDescent="0.2">
      <c r="B35" s="107"/>
      <c r="C35" s="108"/>
    </row>
    <row r="36" spans="2:17" ht="9" customHeight="1" x14ac:dyDescent="0.2">
      <c r="B36" s="12"/>
      <c r="C36" s="9"/>
    </row>
    <row r="37" spans="2:17" s="168" customFormat="1" ht="13.5" customHeight="1" x14ac:dyDescent="0.2">
      <c r="B37" s="292" t="s">
        <v>171</v>
      </c>
      <c r="C37" s="292"/>
      <c r="F37" s="15"/>
    </row>
    <row r="38" spans="2:17" s="168" customFormat="1" ht="13.5" customHeight="1" x14ac:dyDescent="0.2">
      <c r="B38" s="311" t="s">
        <v>231</v>
      </c>
      <c r="C38" s="311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</row>
    <row r="39" spans="2:17" s="168" customFormat="1" ht="13.5" customHeight="1" x14ac:dyDescent="0.2">
      <c r="B39" s="312" t="s">
        <v>234</v>
      </c>
      <c r="C39" s="312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2:17" ht="13.5" customHeight="1" x14ac:dyDescent="0.2"/>
    <row r="41" spans="2:17" ht="13.5" customHeight="1" x14ac:dyDescent="0.2"/>
  </sheetData>
  <mergeCells count="5">
    <mergeCell ref="B37:C37"/>
    <mergeCell ref="B3:C3"/>
    <mergeCell ref="B1:C1"/>
    <mergeCell ref="B38:C38"/>
    <mergeCell ref="B39:C39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9.7109375" style="14" customWidth="1"/>
    <col min="4" max="17" width="7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19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2:19" s="100" customFormat="1" ht="15" customHeight="1" x14ac:dyDescent="0.2"/>
    <row r="3" spans="2:19" s="100" customFormat="1" ht="15" customHeight="1" x14ac:dyDescent="0.2">
      <c r="B3" s="271" t="s">
        <v>128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2:19" s="100" customFormat="1" ht="15" customHeight="1" x14ac:dyDescent="0.2"/>
    <row r="5" spans="2:19" ht="15" customHeight="1" x14ac:dyDescent="0.2">
      <c r="B5" s="269" t="s">
        <v>185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</row>
    <row r="6" spans="2:19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72" t="s">
        <v>87</v>
      </c>
      <c r="Q6" s="272"/>
      <c r="S6" s="88" t="s">
        <v>86</v>
      </c>
    </row>
    <row r="7" spans="2:19" s="16" customFormat="1" ht="20.25" customHeight="1" x14ac:dyDescent="0.2">
      <c r="B7" s="273"/>
      <c r="C7" s="274" t="s">
        <v>12</v>
      </c>
      <c r="D7" s="274" t="s">
        <v>63</v>
      </c>
      <c r="E7" s="274"/>
      <c r="F7" s="274"/>
      <c r="G7" s="274"/>
      <c r="H7" s="274"/>
      <c r="I7" s="274"/>
      <c r="J7" s="274"/>
      <c r="K7" s="274" t="s">
        <v>64</v>
      </c>
      <c r="L7" s="274"/>
      <c r="M7" s="274"/>
      <c r="N7" s="274"/>
      <c r="O7" s="274"/>
      <c r="P7" s="274"/>
      <c r="Q7" s="275"/>
    </row>
    <row r="8" spans="2:19" s="16" customFormat="1" ht="20.25" customHeight="1" x14ac:dyDescent="0.2">
      <c r="B8" s="273"/>
      <c r="C8" s="274"/>
      <c r="D8" s="105" t="s">
        <v>65</v>
      </c>
      <c r="E8" s="105" t="s">
        <v>66</v>
      </c>
      <c r="F8" s="105" t="s">
        <v>36</v>
      </c>
      <c r="G8" s="105" t="s">
        <v>37</v>
      </c>
      <c r="H8" s="105" t="s">
        <v>67</v>
      </c>
      <c r="I8" s="105" t="s">
        <v>68</v>
      </c>
      <c r="J8" s="105" t="s">
        <v>69</v>
      </c>
      <c r="K8" s="105" t="s">
        <v>65</v>
      </c>
      <c r="L8" s="105" t="s">
        <v>66</v>
      </c>
      <c r="M8" s="105" t="s">
        <v>36</v>
      </c>
      <c r="N8" s="105" t="s">
        <v>37</v>
      </c>
      <c r="O8" s="105" t="s">
        <v>67</v>
      </c>
      <c r="P8" s="105" t="s">
        <v>68</v>
      </c>
      <c r="Q8" s="106" t="s">
        <v>69</v>
      </c>
    </row>
    <row r="9" spans="2:19" s="16" customFormat="1" ht="21" customHeight="1" x14ac:dyDescent="0.2">
      <c r="B9" s="58" t="s">
        <v>141</v>
      </c>
      <c r="C9" s="20">
        <f>SUM(C10:C20)</f>
        <v>131763</v>
      </c>
      <c r="D9" s="20">
        <f t="shared" ref="D9:Q9" si="0">SUM(D10:D20)</f>
        <v>2731</v>
      </c>
      <c r="E9" s="20">
        <f t="shared" si="0"/>
        <v>14188</v>
      </c>
      <c r="F9" s="20">
        <f t="shared" si="0"/>
        <v>30070</v>
      </c>
      <c r="G9" s="20">
        <f t="shared" si="0"/>
        <v>26453</v>
      </c>
      <c r="H9" s="20">
        <f t="shared" si="0"/>
        <v>11051</v>
      </c>
      <c r="I9" s="20">
        <f t="shared" si="0"/>
        <v>9766</v>
      </c>
      <c r="J9" s="20">
        <f t="shared" si="0"/>
        <v>36674</v>
      </c>
      <c r="K9" s="20">
        <f t="shared" si="0"/>
        <v>42</v>
      </c>
      <c r="L9" s="20">
        <f t="shared" si="0"/>
        <v>82</v>
      </c>
      <c r="M9" s="20">
        <f t="shared" si="0"/>
        <v>174</v>
      </c>
      <c r="N9" s="20">
        <f t="shared" si="0"/>
        <v>107</v>
      </c>
      <c r="O9" s="20">
        <f t="shared" si="0"/>
        <v>58</v>
      </c>
      <c r="P9" s="20">
        <f t="shared" si="0"/>
        <v>49</v>
      </c>
      <c r="Q9" s="20">
        <f t="shared" si="0"/>
        <v>318</v>
      </c>
    </row>
    <row r="10" spans="2:19" ht="16.5" customHeight="1" x14ac:dyDescent="0.2">
      <c r="B10" s="89" t="s">
        <v>1</v>
      </c>
      <c r="C10" s="8">
        <f>SUM(D10:Q10)</f>
        <v>7526</v>
      </c>
      <c r="D10" s="177">
        <v>74</v>
      </c>
      <c r="E10" s="177">
        <v>402</v>
      </c>
      <c r="F10" s="177">
        <v>1051</v>
      </c>
      <c r="G10" s="177">
        <v>1493</v>
      </c>
      <c r="H10" s="178">
        <v>775</v>
      </c>
      <c r="I10" s="178">
        <v>720</v>
      </c>
      <c r="J10" s="178">
        <v>2947</v>
      </c>
      <c r="K10" s="178">
        <v>4</v>
      </c>
      <c r="L10" s="178">
        <v>11</v>
      </c>
      <c r="M10" s="178">
        <v>10</v>
      </c>
      <c r="N10" s="176">
        <v>8</v>
      </c>
      <c r="O10" s="176">
        <v>6</v>
      </c>
      <c r="P10" s="176">
        <v>4</v>
      </c>
      <c r="Q10" s="176">
        <v>21</v>
      </c>
    </row>
    <row r="11" spans="2:19" ht="16.5" customHeight="1" x14ac:dyDescent="0.2">
      <c r="B11" s="89" t="s">
        <v>2</v>
      </c>
      <c r="C11" s="8">
        <f t="shared" ref="C11:C20" si="1">SUM(D11:Q11)</f>
        <v>13571</v>
      </c>
      <c r="D11" s="177">
        <v>255</v>
      </c>
      <c r="E11" s="177">
        <v>1611</v>
      </c>
      <c r="F11" s="177">
        <v>3171</v>
      </c>
      <c r="G11" s="177">
        <v>3276</v>
      </c>
      <c r="H11" s="178">
        <v>1311</v>
      </c>
      <c r="I11" s="178">
        <v>993</v>
      </c>
      <c r="J11" s="178">
        <v>2905</v>
      </c>
      <c r="K11" s="178">
        <v>1</v>
      </c>
      <c r="L11" s="178">
        <v>1</v>
      </c>
      <c r="M11" s="178">
        <v>7</v>
      </c>
      <c r="N11" s="176">
        <v>9</v>
      </c>
      <c r="O11" s="176">
        <v>11</v>
      </c>
      <c r="P11" s="176">
        <v>4</v>
      </c>
      <c r="Q11" s="176">
        <v>16</v>
      </c>
    </row>
    <row r="12" spans="2:19" ht="16.5" customHeight="1" x14ac:dyDescent="0.2">
      <c r="B12" s="89" t="s">
        <v>3</v>
      </c>
      <c r="C12" s="8">
        <f t="shared" si="1"/>
        <v>53062</v>
      </c>
      <c r="D12" s="177">
        <v>1514</v>
      </c>
      <c r="E12" s="177">
        <v>6936</v>
      </c>
      <c r="F12" s="177">
        <v>13807</v>
      </c>
      <c r="G12" s="177">
        <v>10456</v>
      </c>
      <c r="H12" s="178">
        <v>3996</v>
      </c>
      <c r="I12" s="178">
        <v>3622</v>
      </c>
      <c r="J12" s="178">
        <v>12375</v>
      </c>
      <c r="K12" s="178">
        <v>26</v>
      </c>
      <c r="L12" s="178">
        <v>40</v>
      </c>
      <c r="M12" s="178">
        <v>96</v>
      </c>
      <c r="N12" s="176">
        <v>47</v>
      </c>
      <c r="O12" s="176">
        <v>12</v>
      </c>
      <c r="P12" s="176">
        <v>14</v>
      </c>
      <c r="Q12" s="176">
        <v>121</v>
      </c>
    </row>
    <row r="13" spans="2:19" ht="16.5" customHeight="1" x14ac:dyDescent="0.2">
      <c r="B13" s="89" t="s">
        <v>4</v>
      </c>
      <c r="C13" s="8">
        <f t="shared" si="1"/>
        <v>9955</v>
      </c>
      <c r="D13" s="177">
        <v>149</v>
      </c>
      <c r="E13" s="177">
        <v>834</v>
      </c>
      <c r="F13" s="177">
        <v>2225</v>
      </c>
      <c r="G13" s="177">
        <v>2321</v>
      </c>
      <c r="H13" s="178">
        <v>942</v>
      </c>
      <c r="I13" s="178">
        <v>869</v>
      </c>
      <c r="J13" s="178">
        <v>2576</v>
      </c>
      <c r="K13" s="178">
        <v>0</v>
      </c>
      <c r="L13" s="178">
        <v>1</v>
      </c>
      <c r="M13" s="178">
        <v>9</v>
      </c>
      <c r="N13" s="176">
        <v>7</v>
      </c>
      <c r="O13" s="176">
        <v>2</v>
      </c>
      <c r="P13" s="176">
        <v>4</v>
      </c>
      <c r="Q13" s="176">
        <v>16</v>
      </c>
    </row>
    <row r="14" spans="2:19" ht="16.5" customHeight="1" x14ac:dyDescent="0.2">
      <c r="B14" s="89" t="s">
        <v>5</v>
      </c>
      <c r="C14" s="8">
        <f t="shared" si="1"/>
        <v>4823</v>
      </c>
      <c r="D14" s="177">
        <v>64</v>
      </c>
      <c r="E14" s="177">
        <v>392</v>
      </c>
      <c r="F14" s="177">
        <v>1037</v>
      </c>
      <c r="G14" s="177">
        <v>988</v>
      </c>
      <c r="H14" s="178">
        <v>397</v>
      </c>
      <c r="I14" s="178">
        <v>352</v>
      </c>
      <c r="J14" s="178">
        <v>1559</v>
      </c>
      <c r="K14" s="178">
        <v>0</v>
      </c>
      <c r="L14" s="178">
        <v>2</v>
      </c>
      <c r="M14" s="178">
        <v>5</v>
      </c>
      <c r="N14" s="176">
        <v>3</v>
      </c>
      <c r="O14" s="176">
        <v>1</v>
      </c>
      <c r="P14" s="176">
        <v>1</v>
      </c>
      <c r="Q14" s="176">
        <v>22</v>
      </c>
    </row>
    <row r="15" spans="2:19" ht="16.5" customHeight="1" x14ac:dyDescent="0.2">
      <c r="B15" s="89" t="s">
        <v>6</v>
      </c>
      <c r="C15" s="8">
        <f t="shared" si="1"/>
        <v>1965</v>
      </c>
      <c r="D15" s="177">
        <v>20</v>
      </c>
      <c r="E15" s="177">
        <v>94</v>
      </c>
      <c r="F15" s="177">
        <v>258</v>
      </c>
      <c r="G15" s="177">
        <v>366</v>
      </c>
      <c r="H15" s="178">
        <v>202</v>
      </c>
      <c r="I15" s="178">
        <v>128</v>
      </c>
      <c r="J15" s="178">
        <v>889</v>
      </c>
      <c r="K15" s="178">
        <v>0</v>
      </c>
      <c r="L15" s="178">
        <v>0</v>
      </c>
      <c r="M15" s="178">
        <v>0</v>
      </c>
      <c r="N15" s="177">
        <v>1</v>
      </c>
      <c r="O15" s="177">
        <v>2</v>
      </c>
      <c r="P15" s="177">
        <v>0</v>
      </c>
      <c r="Q15" s="176">
        <v>5</v>
      </c>
    </row>
    <row r="16" spans="2:19" ht="16.5" customHeight="1" x14ac:dyDescent="0.2">
      <c r="B16" s="89" t="s">
        <v>7</v>
      </c>
      <c r="C16" s="8">
        <f t="shared" si="1"/>
        <v>6891</v>
      </c>
      <c r="D16" s="177">
        <v>146</v>
      </c>
      <c r="E16" s="177">
        <v>628</v>
      </c>
      <c r="F16" s="177">
        <v>1322</v>
      </c>
      <c r="G16" s="177">
        <v>1348</v>
      </c>
      <c r="H16" s="178">
        <v>646</v>
      </c>
      <c r="I16" s="178">
        <v>503</v>
      </c>
      <c r="J16" s="178">
        <v>2288</v>
      </c>
      <c r="K16" s="178">
        <v>0</v>
      </c>
      <c r="L16" s="178">
        <v>1</v>
      </c>
      <c r="M16" s="178">
        <v>0</v>
      </c>
      <c r="N16" s="177">
        <v>1</v>
      </c>
      <c r="O16" s="177">
        <v>3</v>
      </c>
      <c r="P16" s="177">
        <v>0</v>
      </c>
      <c r="Q16" s="176">
        <v>5</v>
      </c>
    </row>
    <row r="17" spans="2:17" ht="16.5" customHeight="1" x14ac:dyDescent="0.2">
      <c r="B17" s="89" t="s">
        <v>8</v>
      </c>
      <c r="C17" s="8">
        <f t="shared" si="1"/>
        <v>20502</v>
      </c>
      <c r="D17" s="177">
        <v>352</v>
      </c>
      <c r="E17" s="177">
        <v>2484</v>
      </c>
      <c r="F17" s="177">
        <v>5245</v>
      </c>
      <c r="G17" s="177">
        <v>4094</v>
      </c>
      <c r="H17" s="178">
        <v>1648</v>
      </c>
      <c r="I17" s="178">
        <v>1411</v>
      </c>
      <c r="J17" s="178">
        <v>5127</v>
      </c>
      <c r="K17" s="178">
        <v>9</v>
      </c>
      <c r="L17" s="178">
        <v>15</v>
      </c>
      <c r="M17" s="178">
        <v>26</v>
      </c>
      <c r="N17" s="177">
        <v>19</v>
      </c>
      <c r="O17" s="177">
        <v>10</v>
      </c>
      <c r="P17" s="177">
        <v>10</v>
      </c>
      <c r="Q17" s="176">
        <v>52</v>
      </c>
    </row>
    <row r="18" spans="2:17" ht="16.5" customHeight="1" x14ac:dyDescent="0.2">
      <c r="B18" s="89" t="s">
        <v>9</v>
      </c>
      <c r="C18" s="8">
        <f t="shared" si="1"/>
        <v>4895</v>
      </c>
      <c r="D18" s="177">
        <v>54</v>
      </c>
      <c r="E18" s="177">
        <v>278</v>
      </c>
      <c r="F18" s="177">
        <v>688</v>
      </c>
      <c r="G18" s="177">
        <v>905</v>
      </c>
      <c r="H18" s="178">
        <v>493</v>
      </c>
      <c r="I18" s="178">
        <v>569</v>
      </c>
      <c r="J18" s="178">
        <v>1862</v>
      </c>
      <c r="K18" s="178">
        <v>2</v>
      </c>
      <c r="L18" s="178">
        <v>7</v>
      </c>
      <c r="M18" s="178">
        <v>7</v>
      </c>
      <c r="N18" s="177">
        <v>4</v>
      </c>
      <c r="O18" s="177">
        <v>7</v>
      </c>
      <c r="P18" s="177">
        <v>7</v>
      </c>
      <c r="Q18" s="176">
        <v>12</v>
      </c>
    </row>
    <row r="19" spans="2:17" ht="16.5" customHeight="1" x14ac:dyDescent="0.2">
      <c r="B19" s="89" t="s">
        <v>10</v>
      </c>
      <c r="C19" s="8">
        <f t="shared" si="1"/>
        <v>4026</v>
      </c>
      <c r="D19" s="177">
        <v>41</v>
      </c>
      <c r="E19" s="177">
        <v>245</v>
      </c>
      <c r="F19" s="177">
        <v>574</v>
      </c>
      <c r="G19" s="177">
        <v>599</v>
      </c>
      <c r="H19" s="178">
        <v>386</v>
      </c>
      <c r="I19" s="178">
        <v>411</v>
      </c>
      <c r="J19" s="178">
        <v>1704</v>
      </c>
      <c r="K19" s="178">
        <v>0</v>
      </c>
      <c r="L19" s="178">
        <v>4</v>
      </c>
      <c r="M19" s="178">
        <v>10</v>
      </c>
      <c r="N19" s="177">
        <v>6</v>
      </c>
      <c r="O19" s="177">
        <v>3</v>
      </c>
      <c r="P19" s="177">
        <v>1</v>
      </c>
      <c r="Q19" s="176">
        <v>42</v>
      </c>
    </row>
    <row r="20" spans="2:17" ht="16.5" customHeight="1" x14ac:dyDescent="0.2">
      <c r="B20" s="89" t="s">
        <v>11</v>
      </c>
      <c r="C20" s="8">
        <f t="shared" si="1"/>
        <v>4547</v>
      </c>
      <c r="D20" s="177">
        <v>62</v>
      </c>
      <c r="E20" s="177">
        <v>284</v>
      </c>
      <c r="F20" s="177">
        <v>692</v>
      </c>
      <c r="G20" s="177">
        <v>607</v>
      </c>
      <c r="H20" s="178">
        <v>255</v>
      </c>
      <c r="I20" s="178">
        <v>188</v>
      </c>
      <c r="J20" s="178">
        <v>2442</v>
      </c>
      <c r="K20" s="178">
        <v>0</v>
      </c>
      <c r="L20" s="178">
        <v>0</v>
      </c>
      <c r="M20" s="178">
        <v>4</v>
      </c>
      <c r="N20" s="177">
        <v>2</v>
      </c>
      <c r="O20" s="177">
        <v>1</v>
      </c>
      <c r="P20" s="177">
        <v>4</v>
      </c>
      <c r="Q20" s="176">
        <v>6</v>
      </c>
    </row>
    <row r="21" spans="2:17" ht="9" customHeight="1" x14ac:dyDescent="0.2">
      <c r="B21" s="12"/>
      <c r="C21" s="8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9"/>
      <c r="O21" s="9"/>
      <c r="P21" s="9"/>
      <c r="Q21" s="8"/>
    </row>
    <row r="22" spans="2:17" ht="3" customHeight="1" x14ac:dyDescent="0.2">
      <c r="B22" s="107"/>
      <c r="C22" s="110"/>
      <c r="D22" s="108"/>
      <c r="E22" s="108"/>
      <c r="F22" s="108"/>
      <c r="G22" s="108"/>
      <c r="H22" s="109"/>
      <c r="I22" s="109"/>
      <c r="J22" s="109"/>
      <c r="K22" s="109"/>
      <c r="L22" s="109"/>
      <c r="M22" s="109"/>
      <c r="N22" s="108"/>
      <c r="O22" s="108"/>
      <c r="P22" s="108"/>
      <c r="Q22" s="110"/>
    </row>
    <row r="23" spans="2:17" ht="9" customHeight="1" x14ac:dyDescent="0.2">
      <c r="B23" s="12"/>
      <c r="C23" s="8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9"/>
      <c r="O23" s="9"/>
      <c r="P23" s="9"/>
      <c r="Q23" s="8"/>
    </row>
    <row r="24" spans="2:17" ht="13.5" customHeight="1" x14ac:dyDescent="0.2">
      <c r="B24" s="270" t="s">
        <v>134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</row>
    <row r="25" spans="2:17" ht="13.5" customHeight="1" x14ac:dyDescent="0.2">
      <c r="B25" s="276" t="s">
        <v>133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2:17" ht="13.5" customHeight="1" x14ac:dyDescent="0.2">
      <c r="B26" s="270" t="s">
        <v>154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</row>
    <row r="27" spans="2:17" ht="13.5" customHeight="1" x14ac:dyDescent="0.2">
      <c r="B27" s="82" t="s">
        <v>136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</sheetData>
  <mergeCells count="11">
    <mergeCell ref="B1:Q1"/>
    <mergeCell ref="B3:Q3"/>
    <mergeCell ref="B24:Q24"/>
    <mergeCell ref="B26:Q26"/>
    <mergeCell ref="B5:Q5"/>
    <mergeCell ref="P6:Q6"/>
    <mergeCell ref="B7:B8"/>
    <mergeCell ref="C7:C8"/>
    <mergeCell ref="D7:J7"/>
    <mergeCell ref="K7:Q7"/>
    <mergeCell ref="B25:Q25"/>
  </mergeCells>
  <phoneticPr fontId="0" type="noConversion"/>
  <hyperlinks>
    <hyperlink ref="S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5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</row>
    <row r="2" spans="2:15" s="100" customFormat="1" ht="15" customHeight="1" x14ac:dyDescent="0.2"/>
    <row r="3" spans="2:15" s="100" customFormat="1" ht="15" customHeight="1" x14ac:dyDescent="0.2">
      <c r="B3" s="271" t="s">
        <v>128</v>
      </c>
      <c r="C3" s="271"/>
      <c r="D3" s="271"/>
      <c r="E3" s="271"/>
      <c r="F3" s="271"/>
      <c r="G3" s="271"/>
      <c r="H3" s="271"/>
      <c r="I3" s="101"/>
      <c r="J3" s="101"/>
      <c r="K3" s="101"/>
      <c r="L3" s="101"/>
      <c r="M3" s="101"/>
      <c r="N3" s="101"/>
      <c r="O3" s="101"/>
    </row>
    <row r="4" spans="2:15" s="100" customFormat="1" ht="15" customHeight="1" x14ac:dyDescent="0.2"/>
    <row r="5" spans="2:15" ht="15" customHeight="1" x14ac:dyDescent="0.2">
      <c r="B5" s="269" t="s">
        <v>186</v>
      </c>
      <c r="C5" s="269"/>
      <c r="D5" s="269"/>
      <c r="E5" s="269"/>
      <c r="F5" s="269"/>
      <c r="G5" s="269"/>
      <c r="H5" s="269"/>
    </row>
    <row r="6" spans="2:15" ht="15" customHeight="1" x14ac:dyDescent="0.2">
      <c r="B6" s="12"/>
      <c r="C6" s="12"/>
      <c r="D6" s="12"/>
      <c r="E6" s="12"/>
      <c r="F6" s="12"/>
      <c r="G6" s="12"/>
      <c r="H6" s="87" t="s">
        <v>88</v>
      </c>
      <c r="J6" s="88" t="s">
        <v>86</v>
      </c>
    </row>
    <row r="7" spans="2:15" s="16" customFormat="1" ht="20.25" customHeight="1" x14ac:dyDescent="0.2">
      <c r="B7" s="273"/>
      <c r="C7" s="274" t="s">
        <v>0</v>
      </c>
      <c r="D7" s="274"/>
      <c r="E7" s="274"/>
      <c r="F7" s="274" t="s">
        <v>48</v>
      </c>
      <c r="G7" s="274"/>
      <c r="H7" s="275"/>
    </row>
    <row r="8" spans="2:15" s="16" customFormat="1" ht="20.25" customHeight="1" x14ac:dyDescent="0.2">
      <c r="B8" s="273"/>
      <c r="C8" s="105">
        <v>2001</v>
      </c>
      <c r="D8" s="105">
        <v>2011</v>
      </c>
      <c r="E8" s="105" t="s">
        <v>182</v>
      </c>
      <c r="F8" s="105">
        <v>2001</v>
      </c>
      <c r="G8" s="105">
        <v>2011</v>
      </c>
      <c r="H8" s="106" t="s">
        <v>182</v>
      </c>
    </row>
    <row r="9" spans="2:15" s="16" customFormat="1" ht="21" customHeight="1" x14ac:dyDescent="0.2">
      <c r="B9" s="58" t="s">
        <v>141</v>
      </c>
      <c r="C9" s="54">
        <v>96.066945109803626</v>
      </c>
      <c r="D9" s="54">
        <v>115.05034247857169</v>
      </c>
      <c r="E9" s="91">
        <v>116.7</v>
      </c>
      <c r="F9" s="63">
        <v>136.63002090462021</v>
      </c>
      <c r="G9" s="54">
        <v>161.75</v>
      </c>
      <c r="H9" s="46">
        <v>164.47964648166874</v>
      </c>
      <c r="J9" s="160"/>
      <c r="K9" s="20"/>
      <c r="L9" s="54"/>
      <c r="M9" s="54"/>
    </row>
    <row r="10" spans="2:15" ht="16.5" customHeight="1" x14ac:dyDescent="0.2">
      <c r="B10" s="89" t="s">
        <v>1</v>
      </c>
      <c r="C10" s="55">
        <v>53.947254647643753</v>
      </c>
      <c r="D10" s="55">
        <v>62.403587443946186</v>
      </c>
      <c r="E10" s="48">
        <v>64.559232355842525</v>
      </c>
      <c r="F10" s="62">
        <v>60.181582360570687</v>
      </c>
      <c r="G10" s="55">
        <v>65.174887892376688</v>
      </c>
      <c r="H10" s="49">
        <v>67.491704779840376</v>
      </c>
      <c r="J10" s="10"/>
      <c r="K10" s="10"/>
      <c r="L10" s="169"/>
      <c r="M10" s="169"/>
    </row>
    <row r="11" spans="2:15" ht="16.5" customHeight="1" x14ac:dyDescent="0.2">
      <c r="B11" s="89" t="s">
        <v>2</v>
      </c>
      <c r="C11" s="55">
        <v>172.32728371728405</v>
      </c>
      <c r="D11" s="55">
        <v>198.37071113666858</v>
      </c>
      <c r="E11" s="48">
        <v>201.03507763082231</v>
      </c>
      <c r="F11" s="62">
        <v>221.90273633427205</v>
      </c>
      <c r="G11" s="55">
        <v>256.69925244393329</v>
      </c>
      <c r="H11" s="49">
        <v>260.13034310906653</v>
      </c>
      <c r="J11" s="10"/>
      <c r="K11" s="10"/>
      <c r="L11" s="169"/>
      <c r="M11" s="169"/>
    </row>
    <row r="12" spans="2:15" ht="16.5" customHeight="1" x14ac:dyDescent="0.2">
      <c r="B12" s="89" t="s">
        <v>3</v>
      </c>
      <c r="C12" s="55">
        <v>333.56501870885569</v>
      </c>
      <c r="D12" s="55">
        <v>384.66386554621852</v>
      </c>
      <c r="E12" s="48">
        <v>388.28391498294411</v>
      </c>
      <c r="F12" s="62">
        <v>577.24387118101015</v>
      </c>
      <c r="G12" s="55">
        <v>683.03571428571433</v>
      </c>
      <c r="H12" s="49">
        <v>696.16898451849909</v>
      </c>
      <c r="J12" s="10"/>
      <c r="K12" s="10"/>
      <c r="L12" s="169"/>
      <c r="M12" s="169"/>
    </row>
    <row r="13" spans="2:15" ht="16.5" customHeight="1" x14ac:dyDescent="0.2">
      <c r="B13" s="89" t="s">
        <v>4</v>
      </c>
      <c r="C13" s="55">
        <v>101.02322450438349</v>
      </c>
      <c r="D13" s="55">
        <v>124.98168498168498</v>
      </c>
      <c r="E13" s="48">
        <v>126.13919413919415</v>
      </c>
      <c r="F13" s="62">
        <v>130.08105932236461</v>
      </c>
      <c r="G13" s="55">
        <v>144.63003663003664</v>
      </c>
      <c r="H13" s="49">
        <v>145.86080586080587</v>
      </c>
      <c r="J13" s="10"/>
      <c r="K13" s="10"/>
      <c r="L13" s="169"/>
      <c r="M13" s="169"/>
    </row>
    <row r="14" spans="2:15" ht="16.5" customHeight="1" x14ac:dyDescent="0.2">
      <c r="B14" s="89" t="s">
        <v>5</v>
      </c>
      <c r="C14" s="55">
        <v>84.041095890410958</v>
      </c>
      <c r="D14" s="55">
        <v>93.79056685417568</v>
      </c>
      <c r="E14" s="48">
        <v>95.827929096411594</v>
      </c>
      <c r="F14" s="62">
        <v>93.05936073059361</v>
      </c>
      <c r="G14" s="55">
        <v>101.75248810038944</v>
      </c>
      <c r="H14" s="49">
        <v>104.25853869433637</v>
      </c>
      <c r="J14" s="10"/>
      <c r="K14" s="10"/>
      <c r="L14" s="169"/>
      <c r="M14" s="169"/>
    </row>
    <row r="15" spans="2:15" ht="16.5" customHeight="1" x14ac:dyDescent="0.2">
      <c r="B15" s="89" t="s">
        <v>6</v>
      </c>
      <c r="C15" s="55">
        <v>17.972636815920396</v>
      </c>
      <c r="D15" s="55">
        <v>21.994453153261784</v>
      </c>
      <c r="E15" s="48">
        <v>22.129763627592862</v>
      </c>
      <c r="F15" s="62">
        <v>20.646766169154226</v>
      </c>
      <c r="G15" s="55">
        <v>23.513806825033157</v>
      </c>
      <c r="H15" s="49">
        <v>23.697539797395081</v>
      </c>
      <c r="J15" s="10"/>
      <c r="K15" s="10"/>
      <c r="L15" s="169"/>
      <c r="M15" s="169"/>
    </row>
    <row r="16" spans="2:15" ht="16.5" customHeight="1" x14ac:dyDescent="0.2">
      <c r="B16" s="89" t="s">
        <v>7</v>
      </c>
      <c r="C16" s="55">
        <v>80.230414746543786</v>
      </c>
      <c r="D16" s="55">
        <v>93.277310924369743</v>
      </c>
      <c r="E16" s="48">
        <v>94.133822181484888</v>
      </c>
      <c r="F16" s="62">
        <v>91.443932411674353</v>
      </c>
      <c r="G16" s="55">
        <v>104.40030557677616</v>
      </c>
      <c r="H16" s="49">
        <v>105.27039413382219</v>
      </c>
      <c r="J16" s="10"/>
      <c r="K16" s="10"/>
      <c r="L16" s="169"/>
      <c r="M16" s="169"/>
    </row>
    <row r="17" spans="2:13" ht="16.5" customHeight="1" x14ac:dyDescent="0.2">
      <c r="B17" s="89" t="s">
        <v>8</v>
      </c>
      <c r="C17" s="55">
        <v>118.50225359227684</v>
      </c>
      <c r="D17" s="55">
        <v>153.2638036809816</v>
      </c>
      <c r="E17" s="48">
        <v>155.70040585413847</v>
      </c>
      <c r="F17" s="62">
        <v>173.85810494421318</v>
      </c>
      <c r="G17" s="55">
        <v>248.26993865030676</v>
      </c>
      <c r="H17" s="49">
        <v>252.14610748985365</v>
      </c>
      <c r="J17" s="10"/>
      <c r="K17" s="10"/>
      <c r="L17" s="169"/>
      <c r="M17" s="169"/>
    </row>
    <row r="18" spans="2:13" ht="16.5" customHeight="1" x14ac:dyDescent="0.2">
      <c r="B18" s="89" t="s">
        <v>9</v>
      </c>
      <c r="C18" s="55">
        <v>42.024283022817663</v>
      </c>
      <c r="D18" s="55">
        <v>49.240599141091444</v>
      </c>
      <c r="E18" s="48">
        <v>49.596731957683041</v>
      </c>
      <c r="F18" s="62">
        <v>47.058823529411761</v>
      </c>
      <c r="G18" s="55">
        <v>50.916518277993084</v>
      </c>
      <c r="H18" s="49">
        <v>51.272651094584688</v>
      </c>
      <c r="J18" s="10"/>
      <c r="K18" s="10"/>
      <c r="L18" s="169"/>
      <c r="M18" s="169"/>
    </row>
    <row r="19" spans="2:13" ht="16.5" customHeight="1" x14ac:dyDescent="0.2">
      <c r="B19" s="89" t="s">
        <v>10</v>
      </c>
      <c r="C19" s="55">
        <v>38.843710292249042</v>
      </c>
      <c r="D19" s="55">
        <v>49.264332825976659</v>
      </c>
      <c r="E19" s="48">
        <v>49.961948249619482</v>
      </c>
      <c r="F19" s="62">
        <v>50.101651842439644</v>
      </c>
      <c r="G19" s="55">
        <v>50.228310502283101</v>
      </c>
      <c r="H19" s="49">
        <v>51.06544901065449</v>
      </c>
      <c r="J19" s="10"/>
      <c r="K19" s="10"/>
      <c r="L19" s="169"/>
      <c r="M19" s="169"/>
    </row>
    <row r="20" spans="2:13" ht="16.5" customHeight="1" x14ac:dyDescent="0.2">
      <c r="B20" s="89" t="s">
        <v>11</v>
      </c>
      <c r="C20" s="55">
        <v>50.962241169305727</v>
      </c>
      <c r="D20" s="55">
        <v>86.979772146012564</v>
      </c>
      <c r="E20" s="48">
        <v>88.800374882849113</v>
      </c>
      <c r="F20" s="62">
        <v>82.460414129110845</v>
      </c>
      <c r="G20" s="55">
        <v>104.39432690072077</v>
      </c>
      <c r="H20" s="49">
        <v>106.53701968134958</v>
      </c>
      <c r="J20" s="10"/>
      <c r="K20" s="10"/>
      <c r="L20" s="169"/>
      <c r="M20" s="169"/>
    </row>
    <row r="21" spans="2:13" ht="9" customHeight="1" x14ac:dyDescent="0.2">
      <c r="B21" s="12"/>
      <c r="C21" s="47"/>
      <c r="D21" s="47"/>
      <c r="E21" s="48"/>
      <c r="F21" s="47"/>
      <c r="G21" s="47"/>
      <c r="H21" s="49"/>
    </row>
    <row r="22" spans="2:13" ht="3" customHeight="1" x14ac:dyDescent="0.2">
      <c r="B22" s="107"/>
      <c r="C22" s="111"/>
      <c r="D22" s="111"/>
      <c r="E22" s="112"/>
      <c r="F22" s="111"/>
      <c r="G22" s="111"/>
      <c r="H22" s="113"/>
    </row>
    <row r="23" spans="2:13" ht="9" customHeight="1" x14ac:dyDescent="0.2">
      <c r="B23" s="12"/>
      <c r="C23" s="47"/>
      <c r="D23" s="47"/>
      <c r="E23" s="48"/>
      <c r="F23" s="47"/>
      <c r="G23" s="47"/>
      <c r="H23" s="49"/>
    </row>
    <row r="24" spans="2:13" ht="13.5" customHeight="1" x14ac:dyDescent="0.2">
      <c r="B24" s="277" t="s">
        <v>174</v>
      </c>
      <c r="C24" s="277"/>
      <c r="D24" s="277"/>
      <c r="E24" s="277"/>
      <c r="F24" s="277"/>
      <c r="G24" s="277"/>
      <c r="H24" s="277"/>
    </row>
    <row r="25" spans="2:13" ht="13.5" customHeight="1" x14ac:dyDescent="0.2">
      <c r="B25" s="279" t="s">
        <v>133</v>
      </c>
      <c r="C25" s="278"/>
      <c r="D25" s="278"/>
      <c r="E25" s="278"/>
      <c r="F25" s="278"/>
      <c r="G25" s="278"/>
      <c r="H25" s="278"/>
    </row>
    <row r="26" spans="2:13" ht="13.5" customHeight="1" x14ac:dyDescent="0.2">
      <c r="B26" s="278" t="s">
        <v>172</v>
      </c>
      <c r="C26" s="278"/>
      <c r="D26" s="278"/>
      <c r="E26" s="278"/>
      <c r="F26" s="278"/>
      <c r="G26" s="278"/>
      <c r="H26" s="278"/>
    </row>
    <row r="27" spans="2:13" ht="13.5" customHeight="1" x14ac:dyDescent="0.2">
      <c r="B27" s="83" t="s">
        <v>136</v>
      </c>
      <c r="C27" s="67"/>
      <c r="D27" s="67"/>
      <c r="E27" s="67"/>
      <c r="F27" s="67"/>
      <c r="G27" s="67"/>
      <c r="H27" s="67"/>
    </row>
  </sheetData>
  <mergeCells count="9">
    <mergeCell ref="B1:H1"/>
    <mergeCell ref="B3:H3"/>
    <mergeCell ref="B24:H24"/>
    <mergeCell ref="B26:H26"/>
    <mergeCell ref="B5:H5"/>
    <mergeCell ref="B7:B8"/>
    <mergeCell ref="C7:E7"/>
    <mergeCell ref="F7:H7"/>
    <mergeCell ref="B25:H25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0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101"/>
      <c r="J1" s="101"/>
      <c r="K1" s="101"/>
      <c r="L1" s="101"/>
      <c r="M1" s="101"/>
      <c r="N1" s="101"/>
      <c r="O1" s="101"/>
      <c r="P1" s="101"/>
    </row>
    <row r="2" spans="2:16" s="100" customFormat="1" ht="15" customHeight="1" x14ac:dyDescent="0.2"/>
    <row r="3" spans="2:16" s="100" customFormat="1" ht="15" customHeight="1" x14ac:dyDescent="0.2">
      <c r="B3" s="271" t="s">
        <v>128</v>
      </c>
      <c r="C3" s="271"/>
      <c r="D3" s="271"/>
      <c r="E3" s="271"/>
      <c r="F3" s="271"/>
      <c r="G3" s="271"/>
      <c r="H3" s="271"/>
      <c r="I3" s="101"/>
      <c r="J3" s="101"/>
      <c r="K3" s="101"/>
      <c r="L3" s="101"/>
      <c r="M3" s="101"/>
      <c r="N3" s="101"/>
      <c r="O3" s="101"/>
      <c r="P3" s="101"/>
    </row>
    <row r="4" spans="2:16" s="100" customFormat="1" ht="15" customHeight="1" x14ac:dyDescent="0.2"/>
    <row r="5" spans="2:16" ht="15" customHeight="1" x14ac:dyDescent="0.2">
      <c r="B5" s="269" t="s">
        <v>187</v>
      </c>
      <c r="C5" s="269"/>
      <c r="D5" s="269"/>
      <c r="E5" s="269"/>
      <c r="F5" s="269"/>
      <c r="G5" s="269"/>
      <c r="H5" s="269"/>
    </row>
    <row r="6" spans="2:16" ht="15" customHeight="1" x14ac:dyDescent="0.2">
      <c r="H6" s="87"/>
      <c r="J6" s="88" t="s">
        <v>86</v>
      </c>
    </row>
    <row r="7" spans="2:16" ht="20.25" customHeight="1" x14ac:dyDescent="0.2">
      <c r="B7" s="282"/>
      <c r="C7" s="105">
        <v>2001</v>
      </c>
      <c r="D7" s="105">
        <v>2011</v>
      </c>
      <c r="E7" s="105" t="s">
        <v>182</v>
      </c>
      <c r="F7" s="105">
        <v>2001</v>
      </c>
      <c r="G7" s="105">
        <v>2011</v>
      </c>
      <c r="H7" s="106" t="s">
        <v>182</v>
      </c>
    </row>
    <row r="8" spans="2:16" ht="20.25" customHeight="1" x14ac:dyDescent="0.2">
      <c r="B8" s="283"/>
      <c r="C8" s="281" t="s">
        <v>71</v>
      </c>
      <c r="D8" s="281"/>
      <c r="E8" s="281"/>
      <c r="F8" s="281" t="s">
        <v>72</v>
      </c>
      <c r="G8" s="274"/>
      <c r="H8" s="275"/>
    </row>
    <row r="9" spans="2:16" s="16" customFormat="1" ht="21" customHeight="1" x14ac:dyDescent="0.2">
      <c r="B9" s="58" t="s">
        <v>141</v>
      </c>
      <c r="C9" s="183">
        <v>1.4222375942989898</v>
      </c>
      <c r="D9" s="183">
        <v>1.4052204654390874</v>
      </c>
      <c r="E9" s="185">
        <v>1.4100593932259617</v>
      </c>
      <c r="F9" s="184">
        <v>2.2759867485248098</v>
      </c>
      <c r="G9" s="180">
        <v>2.0391569751738294</v>
      </c>
      <c r="H9" s="186">
        <v>1.9271191457389403</v>
      </c>
      <c r="K9" s="61"/>
      <c r="L9" s="20"/>
      <c r="M9" s="54"/>
    </row>
    <row r="10" spans="2:16" s="16" customFormat="1" ht="16.5" customHeight="1" x14ac:dyDescent="0.2">
      <c r="B10" s="89" t="s">
        <v>1</v>
      </c>
      <c r="C10" s="181">
        <v>1.1155633915691616</v>
      </c>
      <c r="D10" s="181">
        <v>1.0444093130209831</v>
      </c>
      <c r="E10" s="182">
        <v>1.0454229754132518</v>
      </c>
      <c r="F10" s="179">
        <v>1.7158045977011493</v>
      </c>
      <c r="G10" s="179">
        <v>1.569148204210816</v>
      </c>
      <c r="H10" s="187">
        <v>1.4394100451767207</v>
      </c>
      <c r="K10" s="156"/>
      <c r="L10" s="10"/>
      <c r="M10" s="55"/>
    </row>
    <row r="11" spans="2:16" s="16" customFormat="1" ht="16.5" customHeight="1" x14ac:dyDescent="0.2">
      <c r="B11" s="89" t="s">
        <v>2</v>
      </c>
      <c r="C11" s="181">
        <v>1.2876819708846585</v>
      </c>
      <c r="D11" s="181">
        <v>1.2940380713112378</v>
      </c>
      <c r="E11" s="182">
        <v>1.2939549961861174</v>
      </c>
      <c r="F11" s="179">
        <v>3.0321767110183493</v>
      </c>
      <c r="G11" s="179">
        <v>2.627837514934289</v>
      </c>
      <c r="H11" s="187">
        <v>2.4787414339400193</v>
      </c>
      <c r="K11" s="156"/>
      <c r="L11" s="10"/>
      <c r="M11" s="55"/>
    </row>
    <row r="12" spans="2:16" ht="16.5" customHeight="1" x14ac:dyDescent="0.2">
      <c r="B12" s="89" t="s">
        <v>3</v>
      </c>
      <c r="C12" s="181">
        <v>1.7305287988991547</v>
      </c>
      <c r="D12" s="181">
        <v>1.7756690333151284</v>
      </c>
      <c r="E12" s="182">
        <v>1.792937996283156</v>
      </c>
      <c r="F12" s="179">
        <v>2.3883360596146854</v>
      </c>
      <c r="G12" s="179">
        <v>2.1143790849673203</v>
      </c>
      <c r="H12" s="187">
        <v>1.9553352681768501</v>
      </c>
      <c r="K12" s="156"/>
      <c r="L12" s="10"/>
      <c r="M12" s="55"/>
    </row>
    <row r="13" spans="2:16" ht="16.5" customHeight="1" x14ac:dyDescent="0.2">
      <c r="B13" s="89" t="s">
        <v>4</v>
      </c>
      <c r="C13" s="181">
        <v>1.2876351943876059</v>
      </c>
      <c r="D13" s="181">
        <v>1.1572098475967174</v>
      </c>
      <c r="E13" s="182">
        <v>1.1563480078987107</v>
      </c>
      <c r="F13" s="179">
        <v>2.4785471055618613</v>
      </c>
      <c r="G13" s="179">
        <v>2.1733360348495592</v>
      </c>
      <c r="H13" s="187">
        <v>1.9959819186338523</v>
      </c>
      <c r="K13" s="156"/>
      <c r="L13" s="10"/>
      <c r="M13" s="55"/>
    </row>
    <row r="14" spans="2:16" ht="16.5" customHeight="1" x14ac:dyDescent="0.2">
      <c r="B14" s="89" t="s">
        <v>5</v>
      </c>
      <c r="C14" s="181">
        <v>1.1073077967943494</v>
      </c>
      <c r="D14" s="181">
        <v>1.0848904267589388</v>
      </c>
      <c r="E14" s="182">
        <v>1.0879765395894427</v>
      </c>
      <c r="F14" s="179">
        <v>2.0164376840039253</v>
      </c>
      <c r="G14" s="179">
        <v>1.872847118860302</v>
      </c>
      <c r="H14" s="187">
        <v>1.7735849056603774</v>
      </c>
      <c r="K14" s="156"/>
      <c r="L14" s="10"/>
      <c r="M14" s="55"/>
    </row>
    <row r="15" spans="2:16" ht="16.5" customHeight="1" x14ac:dyDescent="0.2">
      <c r="B15" s="89" t="s">
        <v>6</v>
      </c>
      <c r="C15" s="181">
        <v>1.1487889273356402</v>
      </c>
      <c r="D15" s="181">
        <v>1.069078947368421</v>
      </c>
      <c r="E15" s="182">
        <v>1.0708446866485013</v>
      </c>
      <c r="F15" s="179">
        <v>1.7518072289156625</v>
      </c>
      <c r="G15" s="179">
        <v>1.3553846153846154</v>
      </c>
      <c r="H15" s="187">
        <v>1.1765903307888042</v>
      </c>
      <c r="K15" s="156"/>
      <c r="L15" s="10"/>
      <c r="M15" s="55"/>
    </row>
    <row r="16" spans="2:16" ht="16.5" customHeight="1" x14ac:dyDescent="0.2">
      <c r="B16" s="89" t="s">
        <v>7</v>
      </c>
      <c r="C16" s="181">
        <v>1.1397664177675666</v>
      </c>
      <c r="D16" s="181">
        <v>1.1192465192465193</v>
      </c>
      <c r="E16" s="182">
        <v>1.1183057448880234</v>
      </c>
      <c r="F16" s="179">
        <v>2.1177557534016462</v>
      </c>
      <c r="G16" s="179">
        <v>1.9236060295624178</v>
      </c>
      <c r="H16" s="187">
        <v>1.7930634160499201</v>
      </c>
      <c r="K16" s="156"/>
      <c r="L16" s="10"/>
      <c r="M16" s="55"/>
    </row>
    <row r="17" spans="2:13" ht="16.5" customHeight="1" x14ac:dyDescent="0.2">
      <c r="B17" s="89" t="s">
        <v>8</v>
      </c>
      <c r="C17" s="181">
        <v>1.467129102391552</v>
      </c>
      <c r="D17" s="181">
        <v>1.6198863181490673</v>
      </c>
      <c r="E17" s="182">
        <v>1.619431279620853</v>
      </c>
      <c r="F17" s="179">
        <v>2.1895420224401949</v>
      </c>
      <c r="G17" s="179">
        <v>2.1293861816744095</v>
      </c>
      <c r="H17" s="187">
        <v>2.2264657106623744</v>
      </c>
      <c r="K17" s="156"/>
      <c r="L17" s="10"/>
      <c r="M17" s="55"/>
    </row>
    <row r="18" spans="2:13" ht="16.5" customHeight="1" x14ac:dyDescent="0.2">
      <c r="B18" s="89" t="s">
        <v>9</v>
      </c>
      <c r="C18" s="181">
        <v>1.1198007471980074</v>
      </c>
      <c r="D18" s="181">
        <v>1.0340353116358221</v>
      </c>
      <c r="E18" s="182">
        <v>1.0337909186906018</v>
      </c>
      <c r="F18" s="179">
        <v>1.9399466192170818</v>
      </c>
      <c r="G18" s="179">
        <v>1.5517383254474388</v>
      </c>
      <c r="H18" s="187">
        <v>1.358120531154239</v>
      </c>
      <c r="K18" s="156"/>
      <c r="L18" s="10"/>
      <c r="M18" s="55"/>
    </row>
    <row r="19" spans="2:13" ht="16.5" customHeight="1" x14ac:dyDescent="0.2">
      <c r="B19" s="89" t="s">
        <v>10</v>
      </c>
      <c r="C19" s="181">
        <v>1.2898266274124959</v>
      </c>
      <c r="D19" s="181">
        <v>1.01956745623069</v>
      </c>
      <c r="E19" s="182">
        <v>1.022086824067022</v>
      </c>
      <c r="F19" s="179">
        <v>1.5686025868627949</v>
      </c>
      <c r="G19" s="179">
        <v>1.4113636363636364</v>
      </c>
      <c r="H19" s="187">
        <v>1.2699950322901143</v>
      </c>
      <c r="K19" s="156"/>
      <c r="L19" s="10"/>
      <c r="M19" s="55"/>
    </row>
    <row r="20" spans="2:13" ht="16.5" customHeight="1" x14ac:dyDescent="0.2">
      <c r="B20" s="89" t="s">
        <v>11</v>
      </c>
      <c r="C20" s="181">
        <v>1.6180688336520077</v>
      </c>
      <c r="D20" s="181">
        <v>1.2002138465650896</v>
      </c>
      <c r="E20" s="182">
        <v>1.1997361477572559</v>
      </c>
      <c r="F20" s="179">
        <v>1.3509601181683899</v>
      </c>
      <c r="G20" s="179">
        <v>1.1993318485523385</v>
      </c>
      <c r="H20" s="187">
        <v>1.1429513965251814</v>
      </c>
      <c r="K20" s="156"/>
      <c r="L20" s="10"/>
      <c r="M20" s="55"/>
    </row>
    <row r="21" spans="2:13" ht="9" customHeight="1" x14ac:dyDescent="0.2">
      <c r="B21" s="12"/>
      <c r="C21" s="47"/>
      <c r="D21" s="47"/>
      <c r="E21" s="48"/>
      <c r="F21" s="50"/>
      <c r="G21" s="50"/>
      <c r="H21" s="51"/>
    </row>
    <row r="22" spans="2:13" ht="3" customHeight="1" x14ac:dyDescent="0.2">
      <c r="B22" s="107"/>
      <c r="C22" s="111"/>
      <c r="D22" s="111"/>
      <c r="E22" s="112"/>
      <c r="F22" s="114"/>
      <c r="G22" s="114"/>
      <c r="H22" s="115"/>
    </row>
    <row r="23" spans="2:13" ht="9" customHeight="1" x14ac:dyDescent="0.2">
      <c r="B23" s="12"/>
      <c r="C23" s="47"/>
      <c r="D23" s="47"/>
      <c r="E23" s="48"/>
      <c r="F23" s="50"/>
      <c r="G23" s="50"/>
      <c r="H23" s="51"/>
    </row>
    <row r="24" spans="2:13" ht="13.5" customHeight="1" x14ac:dyDescent="0.2">
      <c r="B24" s="278" t="s">
        <v>137</v>
      </c>
      <c r="C24" s="278"/>
      <c r="D24" s="278"/>
      <c r="E24" s="278"/>
      <c r="F24" s="278"/>
      <c r="G24" s="278"/>
      <c r="H24" s="278"/>
    </row>
    <row r="25" spans="2:13" ht="13.5" customHeight="1" x14ac:dyDescent="0.2">
      <c r="B25" s="280" t="s">
        <v>138</v>
      </c>
      <c r="C25" s="280"/>
      <c r="D25" s="280"/>
      <c r="E25" s="280"/>
      <c r="F25" s="280"/>
      <c r="G25" s="280"/>
      <c r="H25" s="280"/>
    </row>
    <row r="30" spans="2:13" x14ac:dyDescent="0.2"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</row>
  </sheetData>
  <mergeCells count="8">
    <mergeCell ref="B1:H1"/>
    <mergeCell ref="B3:H3"/>
    <mergeCell ref="B25:H25"/>
    <mergeCell ref="B5:H5"/>
    <mergeCell ref="C8:E8"/>
    <mergeCell ref="F8:H8"/>
    <mergeCell ref="B24:H24"/>
    <mergeCell ref="B7:B8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7.7109375" style="14" customWidth="1"/>
    <col min="3" max="3" width="6.7109375" style="14" customWidth="1"/>
    <col min="4" max="4" width="11.140625" style="14" customWidth="1"/>
    <col min="5" max="5" width="6.7109375" style="14" customWidth="1"/>
    <col min="6" max="6" width="11.140625" style="14" customWidth="1"/>
    <col min="7" max="7" width="6.7109375" style="14" customWidth="1"/>
    <col min="8" max="8" width="11.140625" style="14" customWidth="1"/>
    <col min="9" max="9" width="6.7109375" style="14" customWidth="1"/>
    <col min="10" max="10" width="11.140625" style="14" customWidth="1"/>
    <col min="11" max="11" width="6.7109375" style="14" customWidth="1"/>
    <col min="12" max="12" width="11.140625" style="14" customWidth="1"/>
    <col min="13" max="13" width="6.7109375" style="14" customWidth="1"/>
    <col min="14" max="14" width="11.140625" style="14" customWidth="1"/>
    <col min="15" max="15" width="6.7109375" style="14" customWidth="1"/>
    <col min="16" max="16" width="11.140625" style="14" customWidth="1"/>
    <col min="17" max="17" width="6.7109375" style="14" customWidth="1"/>
    <col min="18" max="18" width="15.140625" style="14" customWidth="1"/>
    <col min="19" max="16384" width="9.140625" style="14"/>
  </cols>
  <sheetData>
    <row r="1" spans="2:18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2:18" s="100" customFormat="1" ht="15" customHeight="1" x14ac:dyDescent="0.2"/>
    <row r="3" spans="2:18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2:18" s="100" customFormat="1" ht="15" customHeight="1" x14ac:dyDescent="0.2"/>
    <row r="5" spans="2:18" ht="15" customHeight="1" x14ac:dyDescent="0.2">
      <c r="B5" s="286" t="s">
        <v>188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</row>
    <row r="6" spans="2:18" ht="15" customHeight="1" x14ac:dyDescent="0.2">
      <c r="P6" s="30" t="s">
        <v>87</v>
      </c>
      <c r="R6" s="88" t="s">
        <v>86</v>
      </c>
    </row>
    <row r="7" spans="2:18" ht="20.25" customHeight="1" x14ac:dyDescent="0.2">
      <c r="B7" s="290"/>
      <c r="C7" s="275">
        <v>2014</v>
      </c>
      <c r="D7" s="284"/>
      <c r="E7" s="275">
        <v>2015</v>
      </c>
      <c r="F7" s="284"/>
      <c r="G7" s="275">
        <v>2016</v>
      </c>
      <c r="H7" s="284"/>
      <c r="I7" s="275">
        <v>2017</v>
      </c>
      <c r="J7" s="284"/>
      <c r="K7" s="275">
        <v>2018</v>
      </c>
      <c r="L7" s="284"/>
      <c r="M7" s="275" t="s">
        <v>175</v>
      </c>
      <c r="N7" s="284"/>
      <c r="O7" s="274" t="s">
        <v>182</v>
      </c>
      <c r="P7" s="275"/>
    </row>
    <row r="8" spans="2:18" s="16" customFormat="1" ht="17.25" customHeight="1" x14ac:dyDescent="0.2">
      <c r="B8" s="290"/>
      <c r="C8" s="281" t="s">
        <v>12</v>
      </c>
      <c r="D8" s="287" t="s">
        <v>73</v>
      </c>
      <c r="E8" s="281" t="s">
        <v>12</v>
      </c>
      <c r="F8" s="287" t="s">
        <v>73</v>
      </c>
      <c r="G8" s="281" t="s">
        <v>12</v>
      </c>
      <c r="H8" s="287" t="s">
        <v>73</v>
      </c>
      <c r="I8" s="281" t="s">
        <v>12</v>
      </c>
      <c r="J8" s="287" t="s">
        <v>73</v>
      </c>
      <c r="K8" s="281" t="s">
        <v>12</v>
      </c>
      <c r="L8" s="287" t="s">
        <v>73</v>
      </c>
      <c r="M8" s="281" t="s">
        <v>12</v>
      </c>
      <c r="N8" s="287" t="s">
        <v>73</v>
      </c>
      <c r="O8" s="274" t="s">
        <v>12</v>
      </c>
      <c r="P8" s="289" t="s">
        <v>73</v>
      </c>
    </row>
    <row r="9" spans="2:18" s="16" customFormat="1" ht="36.75" customHeight="1" x14ac:dyDescent="0.2">
      <c r="B9" s="290"/>
      <c r="C9" s="285"/>
      <c r="D9" s="288"/>
      <c r="E9" s="285"/>
      <c r="F9" s="288"/>
      <c r="G9" s="285"/>
      <c r="H9" s="288"/>
      <c r="I9" s="285"/>
      <c r="J9" s="288"/>
      <c r="K9" s="285"/>
      <c r="L9" s="288"/>
      <c r="M9" s="285"/>
      <c r="N9" s="288"/>
      <c r="O9" s="274"/>
      <c r="P9" s="289"/>
    </row>
    <row r="10" spans="2:18" s="16" customFormat="1" ht="21" customHeight="1" x14ac:dyDescent="0.2">
      <c r="B10" s="58" t="s">
        <v>141</v>
      </c>
      <c r="C10" s="188">
        <f>SUM(C11:C21)</f>
        <v>222</v>
      </c>
      <c r="D10" s="188">
        <f t="shared" ref="D10:P10" si="0">SUM(D11:D21)</f>
        <v>112</v>
      </c>
      <c r="E10" s="188">
        <f t="shared" si="0"/>
        <v>216</v>
      </c>
      <c r="F10" s="188">
        <f t="shared" si="0"/>
        <v>114</v>
      </c>
      <c r="G10" s="188">
        <f t="shared" si="0"/>
        <v>185</v>
      </c>
      <c r="H10" s="188">
        <f t="shared" si="0"/>
        <v>82</v>
      </c>
      <c r="I10" s="188">
        <f t="shared" si="0"/>
        <v>173</v>
      </c>
      <c r="J10" s="188">
        <f t="shared" si="0"/>
        <v>86</v>
      </c>
      <c r="K10" s="188">
        <f t="shared" si="0"/>
        <v>181</v>
      </c>
      <c r="L10" s="188">
        <f t="shared" si="0"/>
        <v>104</v>
      </c>
      <c r="M10" s="188">
        <f t="shared" si="0"/>
        <v>257</v>
      </c>
      <c r="N10" s="188">
        <f t="shared" si="0"/>
        <v>137</v>
      </c>
      <c r="O10" s="188">
        <f t="shared" si="0"/>
        <v>280</v>
      </c>
      <c r="P10" s="188">
        <f t="shared" si="0"/>
        <v>166</v>
      </c>
    </row>
    <row r="11" spans="2:18" ht="16.5" customHeight="1" x14ac:dyDescent="0.2">
      <c r="B11" s="89" t="s">
        <v>1</v>
      </c>
      <c r="C11" s="189">
        <v>22</v>
      </c>
      <c r="D11" s="190">
        <v>21</v>
      </c>
      <c r="E11" s="190">
        <v>24</v>
      </c>
      <c r="F11" s="190">
        <v>17</v>
      </c>
      <c r="G11" s="190">
        <v>22</v>
      </c>
      <c r="H11" s="190">
        <v>20</v>
      </c>
      <c r="I11" s="190">
        <v>24</v>
      </c>
      <c r="J11" s="190">
        <v>22</v>
      </c>
      <c r="K11" s="190">
        <v>29</v>
      </c>
      <c r="L11" s="190">
        <v>27</v>
      </c>
      <c r="M11" s="190">
        <v>30</v>
      </c>
      <c r="N11" s="190">
        <v>29</v>
      </c>
      <c r="O11" s="190">
        <v>35</v>
      </c>
      <c r="P11" s="190">
        <v>34</v>
      </c>
    </row>
    <row r="12" spans="2:18" ht="16.5" customHeight="1" x14ac:dyDescent="0.2">
      <c r="B12" s="89" t="s">
        <v>2</v>
      </c>
      <c r="C12" s="189">
        <v>27</v>
      </c>
      <c r="D12" s="190">
        <v>13</v>
      </c>
      <c r="E12" s="190">
        <v>23</v>
      </c>
      <c r="F12" s="190">
        <v>15</v>
      </c>
      <c r="G12" s="190">
        <v>17</v>
      </c>
      <c r="H12" s="190">
        <v>8</v>
      </c>
      <c r="I12" s="190">
        <v>7</v>
      </c>
      <c r="J12" s="190">
        <v>2</v>
      </c>
      <c r="K12" s="190">
        <v>10</v>
      </c>
      <c r="L12" s="190">
        <v>9</v>
      </c>
      <c r="M12" s="190">
        <v>22</v>
      </c>
      <c r="N12" s="190">
        <v>17</v>
      </c>
      <c r="O12" s="190">
        <v>14</v>
      </c>
      <c r="P12" s="190">
        <v>11</v>
      </c>
    </row>
    <row r="13" spans="2:18" ht="16.5" customHeight="1" x14ac:dyDescent="0.2">
      <c r="B13" s="89" t="s">
        <v>3</v>
      </c>
      <c r="C13" s="189">
        <v>59</v>
      </c>
      <c r="D13" s="190">
        <v>24</v>
      </c>
      <c r="E13" s="190">
        <v>61</v>
      </c>
      <c r="F13" s="190">
        <v>21</v>
      </c>
      <c r="G13" s="190">
        <v>58</v>
      </c>
      <c r="H13" s="190">
        <v>18</v>
      </c>
      <c r="I13" s="190">
        <v>55</v>
      </c>
      <c r="J13" s="190">
        <v>21</v>
      </c>
      <c r="K13" s="190">
        <v>62</v>
      </c>
      <c r="L13" s="190">
        <v>26</v>
      </c>
      <c r="M13" s="190">
        <v>100</v>
      </c>
      <c r="N13" s="190">
        <v>46</v>
      </c>
      <c r="O13" s="190">
        <v>104</v>
      </c>
      <c r="P13" s="190">
        <v>50</v>
      </c>
    </row>
    <row r="14" spans="2:18" ht="16.5" customHeight="1" x14ac:dyDescent="0.2">
      <c r="B14" s="89" t="s">
        <v>4</v>
      </c>
      <c r="C14" s="189">
        <v>20</v>
      </c>
      <c r="D14" s="190">
        <v>9</v>
      </c>
      <c r="E14" s="190">
        <v>11</v>
      </c>
      <c r="F14" s="190">
        <v>5</v>
      </c>
      <c r="G14" s="190">
        <v>10</v>
      </c>
      <c r="H14" s="190">
        <v>4</v>
      </c>
      <c r="I14" s="190">
        <v>14</v>
      </c>
      <c r="J14" s="190">
        <v>5</v>
      </c>
      <c r="K14" s="190">
        <v>10</v>
      </c>
      <c r="L14" s="190">
        <v>4</v>
      </c>
      <c r="M14" s="190">
        <v>16</v>
      </c>
      <c r="N14" s="190">
        <v>6</v>
      </c>
      <c r="O14" s="190">
        <v>20</v>
      </c>
      <c r="P14" s="190">
        <v>10</v>
      </c>
    </row>
    <row r="15" spans="2:18" ht="16.5" customHeight="1" x14ac:dyDescent="0.2">
      <c r="B15" s="89" t="s">
        <v>5</v>
      </c>
      <c r="C15" s="189">
        <v>24</v>
      </c>
      <c r="D15" s="190">
        <v>5</v>
      </c>
      <c r="E15" s="190">
        <v>28</v>
      </c>
      <c r="F15" s="190">
        <v>13</v>
      </c>
      <c r="G15" s="190">
        <v>34</v>
      </c>
      <c r="H15" s="190">
        <v>7</v>
      </c>
      <c r="I15" s="190">
        <v>30</v>
      </c>
      <c r="J15" s="190">
        <v>11</v>
      </c>
      <c r="K15" s="190">
        <v>28</v>
      </c>
      <c r="L15" s="190">
        <v>12</v>
      </c>
      <c r="M15" s="190">
        <v>28</v>
      </c>
      <c r="N15" s="190">
        <v>10</v>
      </c>
      <c r="O15" s="190">
        <v>24</v>
      </c>
      <c r="P15" s="190">
        <v>11</v>
      </c>
    </row>
    <row r="16" spans="2:18" ht="16.5" customHeight="1" x14ac:dyDescent="0.2">
      <c r="B16" s="89" t="s">
        <v>6</v>
      </c>
      <c r="C16" s="189">
        <v>0</v>
      </c>
      <c r="D16" s="190">
        <v>0</v>
      </c>
      <c r="E16" s="190">
        <v>2</v>
      </c>
      <c r="F16" s="190">
        <v>2</v>
      </c>
      <c r="G16" s="190">
        <v>0</v>
      </c>
      <c r="H16" s="190">
        <v>0</v>
      </c>
      <c r="I16" s="190">
        <v>1</v>
      </c>
      <c r="J16" s="190">
        <v>1</v>
      </c>
      <c r="K16" s="190">
        <v>2</v>
      </c>
      <c r="L16" s="190">
        <v>2</v>
      </c>
      <c r="M16" s="190">
        <v>2</v>
      </c>
      <c r="N16" s="190">
        <v>1</v>
      </c>
      <c r="O16" s="190">
        <v>3</v>
      </c>
      <c r="P16" s="190">
        <v>3</v>
      </c>
    </row>
    <row r="17" spans="2:17" ht="16.5" customHeight="1" x14ac:dyDescent="0.2">
      <c r="B17" s="89" t="s">
        <v>7</v>
      </c>
      <c r="C17" s="189">
        <v>7</v>
      </c>
      <c r="D17" s="190">
        <v>5</v>
      </c>
      <c r="E17" s="190">
        <v>11</v>
      </c>
      <c r="F17" s="190">
        <v>10</v>
      </c>
      <c r="G17" s="190">
        <v>8</v>
      </c>
      <c r="H17" s="190">
        <v>7</v>
      </c>
      <c r="I17" s="190">
        <v>1</v>
      </c>
      <c r="J17" s="190">
        <v>1</v>
      </c>
      <c r="K17" s="190">
        <v>1</v>
      </c>
      <c r="L17" s="190">
        <v>1</v>
      </c>
      <c r="M17" s="190">
        <v>5</v>
      </c>
      <c r="N17" s="190">
        <v>5</v>
      </c>
      <c r="O17" s="190">
        <v>1</v>
      </c>
      <c r="P17" s="190">
        <v>0</v>
      </c>
    </row>
    <row r="18" spans="2:17" ht="16.5" customHeight="1" x14ac:dyDescent="0.2">
      <c r="B18" s="89" t="s">
        <v>8</v>
      </c>
      <c r="C18" s="189">
        <v>30</v>
      </c>
      <c r="D18" s="190">
        <v>17</v>
      </c>
      <c r="E18" s="190">
        <v>31</v>
      </c>
      <c r="F18" s="190">
        <v>15</v>
      </c>
      <c r="G18" s="190">
        <v>24</v>
      </c>
      <c r="H18" s="190">
        <v>15</v>
      </c>
      <c r="I18" s="190">
        <v>23</v>
      </c>
      <c r="J18" s="190">
        <v>11</v>
      </c>
      <c r="K18" s="190">
        <v>17</v>
      </c>
      <c r="L18" s="190">
        <v>12</v>
      </c>
      <c r="M18" s="190">
        <v>28</v>
      </c>
      <c r="N18" s="190">
        <v>15</v>
      </c>
      <c r="O18" s="190">
        <v>39</v>
      </c>
      <c r="P18" s="190">
        <v>25</v>
      </c>
    </row>
    <row r="19" spans="2:17" ht="16.5" customHeight="1" x14ac:dyDescent="0.2">
      <c r="B19" s="89" t="s">
        <v>9</v>
      </c>
      <c r="C19" s="189">
        <v>9</v>
      </c>
      <c r="D19" s="190">
        <v>5</v>
      </c>
      <c r="E19" s="190">
        <v>4</v>
      </c>
      <c r="F19" s="190">
        <v>4</v>
      </c>
      <c r="G19" s="190">
        <v>0</v>
      </c>
      <c r="H19" s="190">
        <v>0</v>
      </c>
      <c r="I19" s="190">
        <v>4</v>
      </c>
      <c r="J19" s="190">
        <v>4</v>
      </c>
      <c r="K19" s="190">
        <v>2</v>
      </c>
      <c r="L19" s="190">
        <v>1</v>
      </c>
      <c r="M19" s="190">
        <v>1</v>
      </c>
      <c r="N19" s="190">
        <v>1</v>
      </c>
      <c r="O19" s="190">
        <v>3</v>
      </c>
      <c r="P19" s="190">
        <v>2</v>
      </c>
    </row>
    <row r="20" spans="2:17" ht="16.5" customHeight="1" x14ac:dyDescent="0.2">
      <c r="B20" s="89" t="s">
        <v>10</v>
      </c>
      <c r="C20" s="189">
        <v>18</v>
      </c>
      <c r="D20" s="190">
        <v>9</v>
      </c>
      <c r="E20" s="190">
        <v>12</v>
      </c>
      <c r="F20" s="190">
        <v>7</v>
      </c>
      <c r="G20" s="190">
        <v>12</v>
      </c>
      <c r="H20" s="190">
        <v>3</v>
      </c>
      <c r="I20" s="190">
        <v>8</v>
      </c>
      <c r="J20" s="190">
        <v>3</v>
      </c>
      <c r="K20" s="190">
        <v>11</v>
      </c>
      <c r="L20" s="190">
        <v>3</v>
      </c>
      <c r="M20" s="190">
        <v>14</v>
      </c>
      <c r="N20" s="190">
        <v>2</v>
      </c>
      <c r="O20" s="190">
        <v>26</v>
      </c>
      <c r="P20" s="190">
        <v>11</v>
      </c>
    </row>
    <row r="21" spans="2:17" ht="16.5" customHeight="1" x14ac:dyDescent="0.2">
      <c r="B21" s="89" t="s">
        <v>11</v>
      </c>
      <c r="C21" s="189">
        <v>6</v>
      </c>
      <c r="D21" s="190">
        <v>4</v>
      </c>
      <c r="E21" s="190">
        <v>9</v>
      </c>
      <c r="F21" s="190">
        <v>5</v>
      </c>
      <c r="G21" s="190">
        <v>0</v>
      </c>
      <c r="H21" s="190">
        <v>0</v>
      </c>
      <c r="I21" s="190">
        <v>6</v>
      </c>
      <c r="J21" s="190">
        <v>5</v>
      </c>
      <c r="K21" s="190">
        <v>9</v>
      </c>
      <c r="L21" s="190">
        <v>7</v>
      </c>
      <c r="M21" s="190">
        <v>11</v>
      </c>
      <c r="N21" s="190">
        <v>5</v>
      </c>
      <c r="O21" s="190">
        <v>11</v>
      </c>
      <c r="P21" s="190">
        <v>9</v>
      </c>
    </row>
    <row r="22" spans="2:17" ht="9" customHeight="1" x14ac:dyDescent="0.2">
      <c r="B22" s="4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7" ht="3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2:17" ht="9" customHeight="1" x14ac:dyDescent="0.2"/>
    <row r="25" spans="2:17" s="12" customFormat="1" ht="13.5" customHeight="1" x14ac:dyDescent="0.2">
      <c r="B25" s="270" t="s">
        <v>139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31"/>
    </row>
    <row r="26" spans="2:17" s="12" customFormat="1" ht="13.5" customHeight="1" x14ac:dyDescent="0.2">
      <c r="B26" s="270" t="s">
        <v>140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31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7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1.5703125" style="14" customWidth="1"/>
    <col min="5" max="5" width="6.7109375" style="14" customWidth="1"/>
    <col min="6" max="6" width="11.5703125" style="14" customWidth="1"/>
    <col min="7" max="7" width="6.7109375" style="14" customWidth="1"/>
    <col min="8" max="8" width="11.5703125" style="14" customWidth="1"/>
    <col min="9" max="9" width="6.7109375" style="14" customWidth="1"/>
    <col min="10" max="10" width="11.5703125" style="14" customWidth="1"/>
    <col min="11" max="11" width="6.7109375" style="14" customWidth="1"/>
    <col min="12" max="12" width="11.5703125" style="14" customWidth="1"/>
    <col min="13" max="13" width="6.7109375" style="14" customWidth="1"/>
    <col min="14" max="14" width="11.5703125" style="14" customWidth="1"/>
    <col min="15" max="15" width="6.7109375" style="14" customWidth="1"/>
    <col min="16" max="16" width="11.570312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18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2:18" s="100" customFormat="1" ht="15" customHeight="1" x14ac:dyDescent="0.2"/>
    <row r="3" spans="2:18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2:18" s="100" customFormat="1" ht="15" customHeight="1" x14ac:dyDescent="0.2"/>
    <row r="5" spans="2:18" ht="15" customHeight="1" x14ac:dyDescent="0.2">
      <c r="B5" s="286" t="s">
        <v>189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</row>
    <row r="6" spans="2:18" ht="15" customHeight="1" x14ac:dyDescent="0.2">
      <c r="P6" s="30" t="s">
        <v>87</v>
      </c>
      <c r="R6" s="88" t="s">
        <v>86</v>
      </c>
    </row>
    <row r="7" spans="2:18" ht="20.25" customHeight="1" x14ac:dyDescent="0.2">
      <c r="B7" s="290"/>
      <c r="C7" s="274">
        <v>2014</v>
      </c>
      <c r="D7" s="274"/>
      <c r="E7" s="274">
        <v>2015</v>
      </c>
      <c r="F7" s="274"/>
      <c r="G7" s="274">
        <v>2016</v>
      </c>
      <c r="H7" s="274"/>
      <c r="I7" s="274">
        <v>2017</v>
      </c>
      <c r="J7" s="274"/>
      <c r="K7" s="274">
        <v>2018</v>
      </c>
      <c r="L7" s="274"/>
      <c r="M7" s="274" t="s">
        <v>175</v>
      </c>
      <c r="N7" s="274"/>
      <c r="O7" s="274" t="s">
        <v>182</v>
      </c>
      <c r="P7" s="275"/>
      <c r="Q7" s="12"/>
    </row>
    <row r="8" spans="2:18" s="16" customFormat="1" ht="17.25" customHeight="1" x14ac:dyDescent="0.2">
      <c r="B8" s="290"/>
      <c r="C8" s="274" t="s">
        <v>12</v>
      </c>
      <c r="D8" s="291" t="s">
        <v>73</v>
      </c>
      <c r="E8" s="274" t="s">
        <v>12</v>
      </c>
      <c r="F8" s="291" t="s">
        <v>73</v>
      </c>
      <c r="G8" s="274" t="s">
        <v>12</v>
      </c>
      <c r="H8" s="291" t="s">
        <v>73</v>
      </c>
      <c r="I8" s="274" t="s">
        <v>12</v>
      </c>
      <c r="J8" s="291" t="s">
        <v>73</v>
      </c>
      <c r="K8" s="274" t="s">
        <v>12</v>
      </c>
      <c r="L8" s="291" t="s">
        <v>73</v>
      </c>
      <c r="M8" s="274" t="s">
        <v>12</v>
      </c>
      <c r="N8" s="291" t="s">
        <v>73</v>
      </c>
      <c r="O8" s="274" t="s">
        <v>12</v>
      </c>
      <c r="P8" s="289" t="s">
        <v>73</v>
      </c>
    </row>
    <row r="9" spans="2:18" s="16" customFormat="1" ht="36.75" customHeight="1" x14ac:dyDescent="0.2">
      <c r="B9" s="290"/>
      <c r="C9" s="274"/>
      <c r="D9" s="291"/>
      <c r="E9" s="274"/>
      <c r="F9" s="291"/>
      <c r="G9" s="274"/>
      <c r="H9" s="291"/>
      <c r="I9" s="274"/>
      <c r="J9" s="291"/>
      <c r="K9" s="274"/>
      <c r="L9" s="291"/>
      <c r="M9" s="274"/>
      <c r="N9" s="291"/>
      <c r="O9" s="274"/>
      <c r="P9" s="289"/>
    </row>
    <row r="10" spans="2:18" s="16" customFormat="1" ht="21" customHeight="1" x14ac:dyDescent="0.2">
      <c r="B10" s="58" t="s">
        <v>141</v>
      </c>
      <c r="C10" s="27">
        <f>SUM(C11:C21)</f>
        <v>271</v>
      </c>
      <c r="D10" s="27">
        <f t="shared" ref="D10:P10" si="0">SUM(D11:D21)</f>
        <v>173</v>
      </c>
      <c r="E10" s="27">
        <f t="shared" si="0"/>
        <v>195</v>
      </c>
      <c r="F10" s="27">
        <f t="shared" si="0"/>
        <v>126</v>
      </c>
      <c r="G10" s="27">
        <f t="shared" si="0"/>
        <v>219</v>
      </c>
      <c r="H10" s="27">
        <f t="shared" si="0"/>
        <v>143</v>
      </c>
      <c r="I10" s="27">
        <f t="shared" si="0"/>
        <v>232</v>
      </c>
      <c r="J10" s="27">
        <f t="shared" si="0"/>
        <v>157</v>
      </c>
      <c r="K10" s="27">
        <f t="shared" si="0"/>
        <v>232</v>
      </c>
      <c r="L10" s="150">
        <f>SUM(L11:L21)</f>
        <v>169</v>
      </c>
      <c r="M10" s="27">
        <f t="shared" si="0"/>
        <v>383</v>
      </c>
      <c r="N10" s="27">
        <f t="shared" si="0"/>
        <v>294</v>
      </c>
      <c r="O10" s="27">
        <f t="shared" si="0"/>
        <v>506</v>
      </c>
      <c r="P10" s="27">
        <f t="shared" si="0"/>
        <v>339</v>
      </c>
    </row>
    <row r="11" spans="2:18" ht="16.5" customHeight="1" x14ac:dyDescent="0.2">
      <c r="B11" s="89" t="s">
        <v>1</v>
      </c>
      <c r="C11" s="191">
        <v>22</v>
      </c>
      <c r="D11" s="191">
        <v>21</v>
      </c>
      <c r="E11" s="191">
        <v>23</v>
      </c>
      <c r="F11" s="191">
        <v>17</v>
      </c>
      <c r="G11" s="191">
        <v>25</v>
      </c>
      <c r="H11" s="191">
        <v>22</v>
      </c>
      <c r="I11" s="191">
        <v>25</v>
      </c>
      <c r="J11" s="191">
        <v>23</v>
      </c>
      <c r="K11" s="191">
        <v>35</v>
      </c>
      <c r="L11" s="191">
        <v>33</v>
      </c>
      <c r="M11" s="191">
        <v>33</v>
      </c>
      <c r="N11" s="191">
        <v>32</v>
      </c>
      <c r="O11" s="191">
        <v>37</v>
      </c>
      <c r="P11" s="191">
        <v>36</v>
      </c>
    </row>
    <row r="12" spans="2:18" ht="16.5" customHeight="1" x14ac:dyDescent="0.2">
      <c r="B12" s="89" t="s">
        <v>2</v>
      </c>
      <c r="C12" s="191">
        <v>19</v>
      </c>
      <c r="D12" s="191">
        <v>13</v>
      </c>
      <c r="E12" s="191">
        <v>19</v>
      </c>
      <c r="F12" s="191">
        <v>15</v>
      </c>
      <c r="G12" s="191">
        <v>15</v>
      </c>
      <c r="H12" s="191">
        <v>12</v>
      </c>
      <c r="I12" s="191">
        <v>4</v>
      </c>
      <c r="J12" s="191">
        <v>2</v>
      </c>
      <c r="K12" s="191">
        <v>9</v>
      </c>
      <c r="L12" s="191">
        <v>9</v>
      </c>
      <c r="M12" s="191">
        <v>22</v>
      </c>
      <c r="N12" s="191">
        <v>22</v>
      </c>
      <c r="O12" s="191">
        <v>17</v>
      </c>
      <c r="P12" s="191">
        <v>17</v>
      </c>
    </row>
    <row r="13" spans="2:18" ht="16.5" customHeight="1" x14ac:dyDescent="0.2">
      <c r="B13" s="89" t="s">
        <v>3</v>
      </c>
      <c r="C13" s="191">
        <v>112</v>
      </c>
      <c r="D13" s="191">
        <v>54</v>
      </c>
      <c r="E13" s="191">
        <v>55</v>
      </c>
      <c r="F13" s="191">
        <v>22</v>
      </c>
      <c r="G13" s="191">
        <v>113</v>
      </c>
      <c r="H13" s="191">
        <v>68</v>
      </c>
      <c r="I13" s="191">
        <v>115</v>
      </c>
      <c r="J13" s="191">
        <v>86</v>
      </c>
      <c r="K13" s="191">
        <v>93</v>
      </c>
      <c r="L13" s="191">
        <v>61</v>
      </c>
      <c r="M13" s="191">
        <v>245</v>
      </c>
      <c r="N13" s="191">
        <v>194</v>
      </c>
      <c r="O13" s="191">
        <v>287</v>
      </c>
      <c r="P13" s="191">
        <v>161</v>
      </c>
    </row>
    <row r="14" spans="2:18" ht="16.5" customHeight="1" x14ac:dyDescent="0.2">
      <c r="B14" s="89" t="s">
        <v>4</v>
      </c>
      <c r="C14" s="191">
        <v>11</v>
      </c>
      <c r="D14" s="191">
        <v>9</v>
      </c>
      <c r="E14" s="191">
        <v>9</v>
      </c>
      <c r="F14" s="191">
        <v>5</v>
      </c>
      <c r="G14" s="191">
        <v>6</v>
      </c>
      <c r="H14" s="191">
        <v>5</v>
      </c>
      <c r="I14" s="191">
        <v>11</v>
      </c>
      <c r="J14" s="191">
        <v>6</v>
      </c>
      <c r="K14" s="191">
        <v>6</v>
      </c>
      <c r="L14" s="191">
        <v>4</v>
      </c>
      <c r="M14" s="191">
        <v>9</v>
      </c>
      <c r="N14" s="191">
        <v>6</v>
      </c>
      <c r="O14" s="191">
        <v>13</v>
      </c>
      <c r="P14" s="191">
        <v>11</v>
      </c>
    </row>
    <row r="15" spans="2:18" ht="16.5" customHeight="1" x14ac:dyDescent="0.2">
      <c r="B15" s="89" t="s">
        <v>5</v>
      </c>
      <c r="C15" s="191">
        <v>30</v>
      </c>
      <c r="D15" s="191">
        <v>18</v>
      </c>
      <c r="E15" s="191">
        <v>25</v>
      </c>
      <c r="F15" s="191">
        <v>14</v>
      </c>
      <c r="G15" s="191">
        <v>24</v>
      </c>
      <c r="H15" s="191">
        <v>7</v>
      </c>
      <c r="I15" s="191">
        <v>29</v>
      </c>
      <c r="J15" s="191">
        <v>12</v>
      </c>
      <c r="K15" s="191">
        <v>29</v>
      </c>
      <c r="L15" s="191">
        <v>16</v>
      </c>
      <c r="M15" s="191">
        <v>25</v>
      </c>
      <c r="N15" s="191">
        <v>11</v>
      </c>
      <c r="O15" s="191">
        <v>27</v>
      </c>
      <c r="P15" s="191">
        <v>13</v>
      </c>
    </row>
    <row r="16" spans="2:18" ht="16.5" customHeight="1" x14ac:dyDescent="0.2">
      <c r="B16" s="89" t="s">
        <v>6</v>
      </c>
      <c r="C16" s="191">
        <v>0</v>
      </c>
      <c r="D16" s="191">
        <v>0</v>
      </c>
      <c r="E16" s="191">
        <v>2</v>
      </c>
      <c r="F16" s="191">
        <v>2</v>
      </c>
      <c r="G16" s="191">
        <v>0</v>
      </c>
      <c r="H16" s="191">
        <v>0</v>
      </c>
      <c r="I16" s="191">
        <v>1</v>
      </c>
      <c r="J16" s="191">
        <v>1</v>
      </c>
      <c r="K16" s="191">
        <v>2</v>
      </c>
      <c r="L16" s="191">
        <v>2</v>
      </c>
      <c r="M16" s="191">
        <v>2</v>
      </c>
      <c r="N16" s="191">
        <v>1</v>
      </c>
      <c r="O16" s="191">
        <v>7</v>
      </c>
      <c r="P16" s="191">
        <v>7</v>
      </c>
    </row>
    <row r="17" spans="2:16" ht="16.5" customHeight="1" x14ac:dyDescent="0.2">
      <c r="B17" s="89" t="s">
        <v>7</v>
      </c>
      <c r="C17" s="191">
        <v>7</v>
      </c>
      <c r="D17" s="191">
        <v>5</v>
      </c>
      <c r="E17" s="191">
        <v>11</v>
      </c>
      <c r="F17" s="191">
        <v>10</v>
      </c>
      <c r="G17" s="191">
        <v>7</v>
      </c>
      <c r="H17" s="191">
        <v>7</v>
      </c>
      <c r="I17" s="191">
        <v>1</v>
      </c>
      <c r="J17" s="191">
        <v>1</v>
      </c>
      <c r="K17" s="191">
        <v>1</v>
      </c>
      <c r="L17" s="191">
        <v>1</v>
      </c>
      <c r="M17" s="191">
        <v>5</v>
      </c>
      <c r="N17" s="191">
        <v>5</v>
      </c>
      <c r="O17" s="191">
        <v>0</v>
      </c>
      <c r="P17" s="191">
        <v>0</v>
      </c>
    </row>
    <row r="18" spans="2:16" ht="16.5" customHeight="1" x14ac:dyDescent="0.2">
      <c r="B18" s="89" t="s">
        <v>8</v>
      </c>
      <c r="C18" s="191">
        <v>46</v>
      </c>
      <c r="D18" s="191">
        <v>35</v>
      </c>
      <c r="E18" s="191">
        <v>34</v>
      </c>
      <c r="F18" s="191">
        <v>25</v>
      </c>
      <c r="G18" s="191">
        <v>23</v>
      </c>
      <c r="H18" s="191">
        <v>19</v>
      </c>
      <c r="I18" s="191">
        <v>26</v>
      </c>
      <c r="J18" s="191">
        <v>11</v>
      </c>
      <c r="K18" s="191">
        <v>33</v>
      </c>
      <c r="L18" s="191">
        <v>30</v>
      </c>
      <c r="M18" s="191">
        <v>25</v>
      </c>
      <c r="N18" s="191">
        <v>15</v>
      </c>
      <c r="O18" s="191">
        <v>84</v>
      </c>
      <c r="P18" s="191">
        <v>72</v>
      </c>
    </row>
    <row r="19" spans="2:16" ht="16.5" customHeight="1" x14ac:dyDescent="0.2">
      <c r="B19" s="89" t="s">
        <v>9</v>
      </c>
      <c r="C19" s="191">
        <v>10</v>
      </c>
      <c r="D19" s="191">
        <v>5</v>
      </c>
      <c r="E19" s="191">
        <v>4</v>
      </c>
      <c r="F19" s="191">
        <v>4</v>
      </c>
      <c r="G19" s="191">
        <v>0</v>
      </c>
      <c r="H19" s="191">
        <v>0</v>
      </c>
      <c r="I19" s="191">
        <v>4</v>
      </c>
      <c r="J19" s="191">
        <v>4</v>
      </c>
      <c r="K19" s="191">
        <v>2</v>
      </c>
      <c r="L19" s="191">
        <v>1</v>
      </c>
      <c r="M19" s="191">
        <v>1</v>
      </c>
      <c r="N19" s="191">
        <v>1</v>
      </c>
      <c r="O19" s="191">
        <v>2</v>
      </c>
      <c r="P19" s="191">
        <v>2</v>
      </c>
    </row>
    <row r="20" spans="2:16" ht="16.5" customHeight="1" x14ac:dyDescent="0.2">
      <c r="B20" s="89" t="s">
        <v>10</v>
      </c>
      <c r="C20" s="191">
        <v>10</v>
      </c>
      <c r="D20" s="191">
        <v>9</v>
      </c>
      <c r="E20" s="191">
        <v>7</v>
      </c>
      <c r="F20" s="191">
        <v>7</v>
      </c>
      <c r="G20" s="191">
        <v>6</v>
      </c>
      <c r="H20" s="191">
        <v>3</v>
      </c>
      <c r="I20" s="191">
        <v>7</v>
      </c>
      <c r="J20" s="191">
        <v>3</v>
      </c>
      <c r="K20" s="191">
        <v>11</v>
      </c>
      <c r="L20" s="191">
        <v>3</v>
      </c>
      <c r="M20" s="191">
        <v>10</v>
      </c>
      <c r="N20" s="191">
        <v>2</v>
      </c>
      <c r="O20" s="191">
        <v>22</v>
      </c>
      <c r="P20" s="191">
        <v>11</v>
      </c>
    </row>
    <row r="21" spans="2:16" ht="16.5" customHeight="1" x14ac:dyDescent="0.2">
      <c r="B21" s="89" t="s">
        <v>11</v>
      </c>
      <c r="C21" s="191">
        <v>4</v>
      </c>
      <c r="D21" s="191">
        <v>4</v>
      </c>
      <c r="E21" s="191">
        <v>6</v>
      </c>
      <c r="F21" s="191">
        <v>5</v>
      </c>
      <c r="G21" s="191">
        <v>0</v>
      </c>
      <c r="H21" s="191">
        <v>0</v>
      </c>
      <c r="I21" s="191">
        <v>9</v>
      </c>
      <c r="J21" s="191">
        <v>8</v>
      </c>
      <c r="K21" s="191">
        <v>11</v>
      </c>
      <c r="L21" s="191">
        <v>9</v>
      </c>
      <c r="M21" s="191">
        <v>6</v>
      </c>
      <c r="N21" s="191">
        <v>5</v>
      </c>
      <c r="O21" s="191">
        <v>10</v>
      </c>
      <c r="P21" s="191">
        <v>9</v>
      </c>
    </row>
    <row r="22" spans="2:16" ht="9" customHeight="1" x14ac:dyDescent="0.2">
      <c r="B22" s="1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ht="3" customHeight="1" x14ac:dyDescent="0.2">
      <c r="B23" s="107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</row>
    <row r="24" spans="2:16" ht="9" customHeight="1" x14ac:dyDescent="0.2">
      <c r="B24" s="1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 ht="13.5" customHeight="1" x14ac:dyDescent="0.2">
      <c r="B25" s="292" t="s">
        <v>142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</row>
    <row r="26" spans="2:16" ht="13.5" customHeight="1" x14ac:dyDescent="0.2">
      <c r="B26" s="292" t="s">
        <v>140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16" s="100" customFormat="1" ht="15" customHeight="1" x14ac:dyDescent="0.2">
      <c r="B1" s="271" t="s">
        <v>127</v>
      </c>
      <c r="C1" s="271"/>
      <c r="D1" s="271"/>
      <c r="E1" s="271"/>
      <c r="F1" s="271"/>
      <c r="G1" s="271"/>
      <c r="H1" s="101"/>
      <c r="I1" s="101"/>
      <c r="J1" s="101"/>
      <c r="K1" s="101"/>
      <c r="L1" s="101"/>
      <c r="M1" s="101"/>
      <c r="N1" s="101"/>
      <c r="O1" s="101"/>
      <c r="P1" s="101"/>
    </row>
    <row r="2" spans="2:16" s="100" customFormat="1" ht="15" customHeight="1" x14ac:dyDescent="0.2"/>
    <row r="3" spans="2:16" s="100" customFormat="1" ht="15" customHeight="1" x14ac:dyDescent="0.2">
      <c r="B3" s="271" t="s">
        <v>129</v>
      </c>
      <c r="C3" s="271"/>
      <c r="D3" s="271"/>
      <c r="E3" s="271"/>
      <c r="F3" s="271"/>
      <c r="G3" s="271"/>
      <c r="H3" s="101"/>
      <c r="I3" s="101"/>
      <c r="J3" s="101"/>
      <c r="K3" s="101"/>
      <c r="L3" s="101"/>
      <c r="M3" s="101"/>
      <c r="N3" s="101"/>
      <c r="O3" s="101"/>
      <c r="P3" s="101"/>
    </row>
    <row r="4" spans="2:16" s="100" customFormat="1" ht="15" customHeight="1" x14ac:dyDescent="0.2"/>
    <row r="5" spans="2:16" ht="15" customHeight="1" x14ac:dyDescent="0.2">
      <c r="B5" s="269" t="s">
        <v>190</v>
      </c>
      <c r="C5" s="269"/>
      <c r="D5" s="269"/>
      <c r="E5" s="269"/>
      <c r="F5" s="269"/>
      <c r="G5" s="269"/>
    </row>
    <row r="6" spans="2:16" ht="15" customHeight="1" x14ac:dyDescent="0.2">
      <c r="B6" s="12"/>
      <c r="C6" s="12"/>
      <c r="D6" s="12"/>
      <c r="E6" s="12"/>
      <c r="F6" s="12"/>
      <c r="G6" s="87"/>
      <c r="I6" s="88" t="s">
        <v>86</v>
      </c>
    </row>
    <row r="7" spans="2:16" ht="21" customHeight="1" x14ac:dyDescent="0.2">
      <c r="B7" s="293"/>
      <c r="C7" s="274" t="s">
        <v>74</v>
      </c>
      <c r="D7" s="274"/>
      <c r="E7" s="274"/>
      <c r="F7" s="274"/>
      <c r="G7" s="275"/>
    </row>
    <row r="8" spans="2:16" s="16" customFormat="1" ht="17.25" customHeight="1" x14ac:dyDescent="0.2">
      <c r="B8" s="294"/>
      <c r="C8" s="274" t="s">
        <v>50</v>
      </c>
      <c r="D8" s="274" t="s">
        <v>51</v>
      </c>
      <c r="E8" s="291" t="s">
        <v>52</v>
      </c>
      <c r="F8" s="274" t="s">
        <v>53</v>
      </c>
      <c r="G8" s="289" t="s">
        <v>89</v>
      </c>
    </row>
    <row r="9" spans="2:16" s="16" customFormat="1" ht="19.5" customHeight="1" x14ac:dyDescent="0.2">
      <c r="B9" s="294"/>
      <c r="C9" s="274"/>
      <c r="D9" s="274"/>
      <c r="E9" s="291"/>
      <c r="F9" s="274"/>
      <c r="G9" s="289"/>
    </row>
    <row r="10" spans="2:16" s="16" customFormat="1" ht="19.5" customHeight="1" x14ac:dyDescent="0.2">
      <c r="B10" s="295"/>
      <c r="C10" s="274" t="s">
        <v>70</v>
      </c>
      <c r="D10" s="274"/>
      <c r="E10" s="274"/>
      <c r="F10" s="274"/>
      <c r="G10" s="117" t="s">
        <v>143</v>
      </c>
    </row>
    <row r="11" spans="2:16" s="16" customFormat="1" ht="21" customHeight="1" x14ac:dyDescent="0.2">
      <c r="B11" s="58" t="s">
        <v>141</v>
      </c>
      <c r="C11" s="194">
        <v>2</v>
      </c>
      <c r="D11" s="193">
        <v>0.9</v>
      </c>
      <c r="E11" s="193">
        <v>2.2000000000000002</v>
      </c>
      <c r="F11" s="193">
        <v>4.4000000000000004</v>
      </c>
      <c r="G11" s="193">
        <v>18.3</v>
      </c>
    </row>
    <row r="12" spans="2:16" ht="16.5" customHeight="1" x14ac:dyDescent="0.2">
      <c r="B12" s="89" t="s">
        <v>1</v>
      </c>
      <c r="C12" s="192">
        <v>1.1000000000000001</v>
      </c>
      <c r="D12" s="192">
        <v>0.7</v>
      </c>
      <c r="E12" s="192">
        <v>1.5</v>
      </c>
      <c r="F12" s="192">
        <v>4.5</v>
      </c>
      <c r="G12" s="192">
        <v>20.399999999999999</v>
      </c>
    </row>
    <row r="13" spans="2:16" ht="16.5" customHeight="1" x14ac:dyDescent="0.2">
      <c r="B13" s="89" t="s">
        <v>2</v>
      </c>
      <c r="C13" s="192">
        <v>1.5</v>
      </c>
      <c r="D13" s="192">
        <v>0.7</v>
      </c>
      <c r="E13" s="192">
        <v>2.2000000000000002</v>
      </c>
      <c r="F13" s="192">
        <v>4.5999999999999996</v>
      </c>
      <c r="G13" s="192">
        <v>15</v>
      </c>
    </row>
    <row r="14" spans="2:16" ht="16.5" customHeight="1" x14ac:dyDescent="0.2">
      <c r="B14" s="89" t="s">
        <v>3</v>
      </c>
      <c r="C14" s="192">
        <v>3.2</v>
      </c>
      <c r="D14" s="192">
        <v>1.2</v>
      </c>
      <c r="E14" s="192">
        <v>2.8</v>
      </c>
      <c r="F14" s="192">
        <v>4.2</v>
      </c>
      <c r="G14" s="192">
        <v>19.3</v>
      </c>
    </row>
    <row r="15" spans="2:16" ht="16.5" customHeight="1" x14ac:dyDescent="0.2">
      <c r="B15" s="89" t="s">
        <v>4</v>
      </c>
      <c r="C15" s="192">
        <v>1.1000000000000001</v>
      </c>
      <c r="D15" s="192">
        <v>0.5</v>
      </c>
      <c r="E15" s="192">
        <v>2.2000000000000002</v>
      </c>
      <c r="F15" s="192">
        <v>4.7</v>
      </c>
      <c r="G15" s="192">
        <v>20.9</v>
      </c>
    </row>
    <row r="16" spans="2:16" ht="16.5" customHeight="1" x14ac:dyDescent="0.2">
      <c r="B16" s="89" t="s">
        <v>5</v>
      </c>
      <c r="C16" s="192">
        <v>1.2</v>
      </c>
      <c r="D16" s="192">
        <v>0.5</v>
      </c>
      <c r="E16" s="192">
        <v>2.2000000000000002</v>
      </c>
      <c r="F16" s="192">
        <v>5.0999999999999996</v>
      </c>
      <c r="G16" s="192">
        <v>18.5</v>
      </c>
    </row>
    <row r="17" spans="2:7" ht="16.5" customHeight="1" x14ac:dyDescent="0.2">
      <c r="B17" s="89" t="s">
        <v>6</v>
      </c>
      <c r="C17" s="192">
        <v>2.2999999999999998</v>
      </c>
      <c r="D17" s="192">
        <v>0.8</v>
      </c>
      <c r="E17" s="192">
        <v>3</v>
      </c>
      <c r="F17" s="192">
        <v>3.4</v>
      </c>
      <c r="G17" s="192">
        <v>21.1</v>
      </c>
    </row>
    <row r="18" spans="2:7" ht="16.5" customHeight="1" x14ac:dyDescent="0.2">
      <c r="B18" s="89" t="s">
        <v>7</v>
      </c>
      <c r="C18" s="192" t="s">
        <v>237</v>
      </c>
      <c r="D18" s="192" t="s">
        <v>237</v>
      </c>
      <c r="E18" s="192" t="s">
        <v>237</v>
      </c>
      <c r="F18" s="192" t="s">
        <v>237</v>
      </c>
      <c r="G18" s="192" t="s">
        <v>237</v>
      </c>
    </row>
    <row r="19" spans="2:7" ht="16.5" customHeight="1" x14ac:dyDescent="0.2">
      <c r="B19" s="89" t="s">
        <v>8</v>
      </c>
      <c r="C19" s="192">
        <v>2.9</v>
      </c>
      <c r="D19" s="192">
        <v>1.2</v>
      </c>
      <c r="E19" s="192">
        <v>2.4</v>
      </c>
      <c r="F19" s="192">
        <v>4.2</v>
      </c>
      <c r="G19" s="192">
        <v>16.3</v>
      </c>
    </row>
    <row r="20" spans="2:7" ht="16.5" customHeight="1" x14ac:dyDescent="0.2">
      <c r="B20" s="89" t="s">
        <v>9</v>
      </c>
      <c r="C20" s="192">
        <v>1</v>
      </c>
      <c r="D20" s="192">
        <v>1</v>
      </c>
      <c r="E20" s="192">
        <v>1</v>
      </c>
      <c r="F20" s="192">
        <v>6.5</v>
      </c>
      <c r="G20" s="192">
        <v>14.9</v>
      </c>
    </row>
    <row r="21" spans="2:7" ht="16.5" customHeight="1" x14ac:dyDescent="0.2">
      <c r="B21" s="89" t="s">
        <v>10</v>
      </c>
      <c r="C21" s="192">
        <v>1</v>
      </c>
      <c r="D21" s="192">
        <v>0.5</v>
      </c>
      <c r="E21" s="192">
        <v>1.9</v>
      </c>
      <c r="F21" s="192">
        <v>4.5</v>
      </c>
      <c r="G21" s="192">
        <v>14.2</v>
      </c>
    </row>
    <row r="22" spans="2:7" ht="16.5" customHeight="1" x14ac:dyDescent="0.2">
      <c r="B22" s="89" t="s">
        <v>11</v>
      </c>
      <c r="C22" s="192">
        <v>1</v>
      </c>
      <c r="D22" s="192">
        <v>0.7</v>
      </c>
      <c r="E22" s="192">
        <v>1.4</v>
      </c>
      <c r="F22" s="192">
        <v>4.8</v>
      </c>
      <c r="G22" s="192">
        <v>15.4</v>
      </c>
    </row>
    <row r="23" spans="2:7" ht="9" customHeight="1" x14ac:dyDescent="0.2">
      <c r="B23" s="12"/>
      <c r="C23" s="47"/>
      <c r="D23" s="52"/>
      <c r="E23" s="47"/>
      <c r="F23" s="47"/>
      <c r="G23" s="47"/>
    </row>
    <row r="24" spans="2:7" ht="3" customHeight="1" x14ac:dyDescent="0.2">
      <c r="B24" s="107"/>
      <c r="C24" s="111"/>
      <c r="D24" s="118"/>
      <c r="E24" s="111"/>
      <c r="F24" s="111"/>
      <c r="G24" s="111"/>
    </row>
    <row r="25" spans="2:7" ht="9" customHeight="1" x14ac:dyDescent="0.2">
      <c r="B25" s="12"/>
      <c r="C25" s="47"/>
      <c r="D25" s="52"/>
      <c r="E25" s="47"/>
      <c r="F25" s="47"/>
      <c r="G25" s="47"/>
    </row>
    <row r="26" spans="2:7" ht="13.5" customHeight="1" x14ac:dyDescent="0.2">
      <c r="B26" s="270" t="s">
        <v>139</v>
      </c>
      <c r="C26" s="270"/>
      <c r="D26" s="270"/>
      <c r="E26" s="270"/>
      <c r="F26" s="270"/>
      <c r="G26" s="270"/>
    </row>
    <row r="27" spans="2:7" ht="13.5" customHeight="1" x14ac:dyDescent="0.2">
      <c r="B27" s="270" t="s">
        <v>140</v>
      </c>
      <c r="C27" s="270"/>
      <c r="D27" s="270"/>
      <c r="E27" s="270"/>
      <c r="F27" s="270"/>
      <c r="G27" s="270"/>
    </row>
  </sheetData>
  <mergeCells count="13">
    <mergeCell ref="B1:G1"/>
    <mergeCell ref="B3:G3"/>
    <mergeCell ref="G8:G9"/>
    <mergeCell ref="C10:F10"/>
    <mergeCell ref="B26:G26"/>
    <mergeCell ref="B27:G27"/>
    <mergeCell ref="B5:G5"/>
    <mergeCell ref="C7:G7"/>
    <mergeCell ref="C8:C9"/>
    <mergeCell ref="D8:D9"/>
    <mergeCell ref="E8:E9"/>
    <mergeCell ref="F8:F9"/>
    <mergeCell ref="B7:B10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38</vt:i4>
      </vt:variant>
    </vt:vector>
  </HeadingPairs>
  <TitlesOfParts>
    <vt:vector size="76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II 34</vt:lpstr>
      <vt:lpstr>II 35</vt:lpstr>
      <vt:lpstr>II 36</vt:lpstr>
      <vt:lpstr>II 37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34'!Área_de_Impressão</vt:lpstr>
      <vt:lpstr>'II 35'!Área_de_Impressão</vt:lpstr>
      <vt:lpstr>'II 36'!Área_de_Impressão</vt:lpstr>
      <vt:lpstr>'II 37'!Área_de_Impressão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Domain User</cp:lastModifiedBy>
  <cp:lastPrinted>2018-05-24T08:39:25Z</cp:lastPrinted>
  <dcterms:created xsi:type="dcterms:W3CDTF">1996-10-14T23:33:28Z</dcterms:created>
  <dcterms:modified xsi:type="dcterms:W3CDTF">2021-08-23T09:39:39Z</dcterms:modified>
</cp:coreProperties>
</file>