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Agregados\26.03.2026\"/>
    </mc:Choice>
  </mc:AlternateContent>
  <xr:revisionPtr revIDLastSave="0" documentId="13_ncr:1_{73748374-FBEC-4933-882D-E67C25387A12}" xr6:coauthVersionLast="47" xr6:coauthVersionMax="47" xr10:uidLastSave="{00000000-0000-0000-0000-000000000000}"/>
  <bookViews>
    <workbookView xWindow="28680" yWindow="-120" windowWidth="29040" windowHeight="15720" xr2:uid="{6F321434-E1E1-40C4-AEDC-D03DA8572C2C}"/>
  </bookViews>
  <sheets>
    <sheet name="RAM" sheetId="1" r:id="rId1"/>
  </sheets>
  <definedNames>
    <definedName name="_xlnm.Print_Area" localSheetId="0">RAM!$B$1:$S$39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3" i="1"/>
  <c r="D23" i="1"/>
  <c r="D16" i="1"/>
  <c r="D8" i="1"/>
  <c r="D7" i="1" s="1"/>
  <c r="C8" i="1"/>
  <c r="C7" i="1" s="1"/>
  <c r="C15" i="1" l="1"/>
  <c r="C26" i="1" s="1"/>
  <c r="D15" i="1"/>
  <c r="D26" i="1" l="1"/>
</calcChain>
</file>

<file path=xl/sharedStrings.xml><?xml version="1.0" encoding="utf-8"?>
<sst xmlns="http://schemas.openxmlformats.org/spreadsheetml/2006/main" count="53" uniqueCount="38">
  <si>
    <t xml:space="preserve">Receitas e Despesas da Administração Pública Regional da Madeira </t>
  </si>
  <si>
    <t>Unid: mil euros</t>
  </si>
  <si>
    <t>Operação SEC</t>
  </si>
  <si>
    <t>Final</t>
  </si>
  <si>
    <t>Provisório</t>
  </si>
  <si>
    <t>Receitas totais</t>
  </si>
  <si>
    <t xml:space="preserve"> Receita corrente</t>
  </si>
  <si>
    <t xml:space="preserve">   Impostos sobre o rendimento e património</t>
  </si>
  <si>
    <t xml:space="preserve">   Impostos sobre a produção e importação</t>
  </si>
  <si>
    <t xml:space="preserve">   Contribuições sociais</t>
  </si>
  <si>
    <t xml:space="preserve">   Vendas</t>
  </si>
  <si>
    <t xml:space="preserve">   Outras receitas correntes</t>
  </si>
  <si>
    <t xml:space="preserve"> Receitas de capital</t>
  </si>
  <si>
    <t>Despesas totais</t>
  </si>
  <si>
    <t xml:space="preserve"> Despesa corrente</t>
  </si>
  <si>
    <t xml:space="preserve">   Prestações sociais</t>
  </si>
  <si>
    <t xml:space="preserve">   Despesas com pessoal</t>
  </si>
  <si>
    <t xml:space="preserve">   Juros</t>
  </si>
  <si>
    <t xml:space="preserve">   Consumo intermédio</t>
  </si>
  <si>
    <t xml:space="preserve">   Subsídios</t>
  </si>
  <si>
    <t xml:space="preserve">   Outra despesa corrente</t>
  </si>
  <si>
    <t xml:space="preserve"> Despesa de capital</t>
  </si>
  <si>
    <r>
      <t xml:space="preserve">   Investimento </t>
    </r>
    <r>
      <rPr>
        <vertAlign val="superscript"/>
        <sz val="8"/>
        <rFont val="Arial"/>
        <family val="2"/>
      </rPr>
      <t>(1)</t>
    </r>
  </si>
  <si>
    <t xml:space="preserve">   Outra despesa de capital</t>
  </si>
  <si>
    <t>Saldo total</t>
  </si>
  <si>
    <t>Por Memória:</t>
  </si>
  <si>
    <r>
      <t xml:space="preserve">Produto Interno Bruto, a preços de mercado </t>
    </r>
    <r>
      <rPr>
        <vertAlign val="superscript"/>
        <sz val="8"/>
        <rFont val="Arial"/>
        <family val="2"/>
      </rPr>
      <t>(2)</t>
    </r>
  </si>
  <si>
    <t>x</t>
  </si>
  <si>
    <t>Dívida Bruta da Administração Pública Regional da Madeira</t>
  </si>
  <si>
    <t>Fonte:</t>
  </si>
  <si>
    <t>INE/DREM; BdP/DREM</t>
  </si>
  <si>
    <t>Notas: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</si>
  <si>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Inclui Formação bruta de capital e Aquisições líquidas cessões ativos não financeiros não produzidos</t>
    </r>
  </si>
  <si>
    <t>Sistema Europeu de Contas 2010</t>
  </si>
  <si>
    <t>Base 2021</t>
  </si>
  <si>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O PIB de 2024 é provisório.</t>
    </r>
  </si>
  <si>
    <t>Preliminar</t>
  </si>
  <si>
    <t>2008-2025Pe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</si>
</sst>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#"/>
    <numFmt numFmtId="165" formatCode="0.0"/>
    <numFmt numFmtId="166" formatCode="0.000"/>
    <numFmt numFmtId="167" formatCode="###\ ###"/>
    <numFmt numFmtId="168" formatCode="#,##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rgb="FF012B5B"/>
      <name val="Arial"/>
      <family val="2"/>
    </font>
    <font>
      <sz val="8"/>
      <color rgb="FF012B5B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sz val="7"/>
      <color indexed="9"/>
      <name val="Arial"/>
      <family val="2"/>
    </font>
    <font>
      <b/>
      <sz val="10"/>
      <color theme="1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auto="1"/>
      </top>
      <bottom/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1" fillId="2" borderId="0" xfId="0" applyFont="1" applyFill="1"/>
    <xf numFmtId="0" fontId="3" fillId="3" borderId="0" xfId="1" applyFont="1" applyFill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3" fontId="6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vertical="center"/>
    </xf>
    <xf numFmtId="3" fontId="14" fillId="2" borderId="0" xfId="0" applyNumberFormat="1" applyFont="1" applyFill="1"/>
    <xf numFmtId="0" fontId="15" fillId="4" borderId="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2" fontId="1" fillId="2" borderId="0" xfId="0" applyNumberFormat="1" applyFont="1" applyFill="1"/>
    <xf numFmtId="0" fontId="18" fillId="2" borderId="0" xfId="0" applyFont="1" applyFill="1" applyAlignment="1">
      <alignment horizontal="right"/>
    </xf>
    <xf numFmtId="0" fontId="19" fillId="2" borderId="0" xfId="2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/>
    </xf>
    <xf numFmtId="0" fontId="12" fillId="2" borderId="0" xfId="2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12" fillId="2" borderId="1" xfId="2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19" fillId="2" borderId="2" xfId="2" applyFont="1" applyFill="1" applyBorder="1" applyAlignment="1">
      <alignment vertical="center"/>
    </xf>
    <xf numFmtId="164" fontId="20" fillId="2" borderId="2" xfId="0" applyNumberFormat="1" applyFont="1" applyFill="1" applyBorder="1" applyAlignment="1">
      <alignment vertical="center"/>
    </xf>
    <xf numFmtId="0" fontId="21" fillId="2" borderId="4" xfId="2" applyFont="1" applyFill="1" applyBorder="1" applyAlignment="1">
      <alignment vertical="center"/>
    </xf>
    <xf numFmtId="164" fontId="5" fillId="2" borderId="4" xfId="0" applyNumberFormat="1" applyFont="1" applyFill="1" applyBorder="1"/>
    <xf numFmtId="0" fontId="17" fillId="4" borderId="5" xfId="1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2" fillId="2" borderId="1" xfId="2" applyFont="1" applyFill="1" applyBorder="1" applyAlignment="1">
      <alignment horizontal="left" vertical="center" indent="1"/>
    </xf>
    <xf numFmtId="164" fontId="1" fillId="2" borderId="0" xfId="0" applyNumberFormat="1" applyFont="1" applyFill="1"/>
    <xf numFmtId="164" fontId="5" fillId="2" borderId="0" xfId="0" applyNumberFormat="1" applyFont="1" applyFill="1" applyAlignment="1">
      <alignment horizontal="right" vertical="center"/>
    </xf>
    <xf numFmtId="165" fontId="8" fillId="2" borderId="0" xfId="0" applyNumberFormat="1" applyFont="1" applyFill="1"/>
    <xf numFmtId="166" fontId="1" fillId="2" borderId="0" xfId="0" applyNumberFormat="1" applyFont="1" applyFill="1"/>
    <xf numFmtId="1" fontId="5" fillId="2" borderId="0" xfId="0" applyNumberFormat="1" applyFont="1" applyFill="1" applyAlignment="1">
      <alignment vertical="center"/>
    </xf>
    <xf numFmtId="167" fontId="20" fillId="2" borderId="2" xfId="0" applyNumberFormat="1" applyFont="1" applyFill="1" applyBorder="1" applyAlignment="1">
      <alignment vertical="center"/>
    </xf>
    <xf numFmtId="0" fontId="17" fillId="4" borderId="6" xfId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168" fontId="2" fillId="2" borderId="0" xfId="1" applyNumberFormat="1" applyFill="1" applyAlignment="1">
      <alignment vertical="center"/>
    </xf>
    <xf numFmtId="0" fontId="17" fillId="4" borderId="3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2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</cellXfs>
  <cellStyles count="3">
    <cellStyle name="Normal" xfId="0" builtinId="0"/>
    <cellStyle name="Normal 2" xfId="1" xr:uid="{335054F0-85B5-4BAB-897C-CB05D5480AAF}"/>
    <cellStyle name="Normal_DestaquePDE_Q1_26Mar08_en" xfId="2" xr:uid="{D4D4DAFC-E5CD-47EA-B152-B5DFADD4477E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0B16-7074-42AD-B8A5-84CF6BBB5BA7}">
  <dimension ref="A1:U62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:T1"/>
    </sheetView>
  </sheetViews>
  <sheetFormatPr defaultColWidth="9.140625" defaultRowHeight="14.25" x14ac:dyDescent="0.2"/>
  <cols>
    <col min="1" max="1" width="1.42578125" style="1" customWidth="1"/>
    <col min="2" max="2" width="41" style="8" customWidth="1"/>
    <col min="3" max="20" width="12.7109375" style="1" customWidth="1"/>
    <col min="21" max="16384" width="9.140625" style="1"/>
  </cols>
  <sheetData>
    <row r="1" spans="1:21" ht="18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1" x14ac:dyDescent="0.2">
      <c r="B2" s="43" t="s">
        <v>37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1" ht="1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</row>
    <row r="4" spans="1:21" ht="12" customHeight="1" x14ac:dyDescent="0.2">
      <c r="C4" s="3"/>
      <c r="D4" s="3"/>
      <c r="E4" s="3"/>
      <c r="F4" s="3"/>
      <c r="G4" s="3"/>
      <c r="H4" s="3"/>
      <c r="I4" s="3"/>
      <c r="J4" s="3"/>
      <c r="K4" s="3"/>
      <c r="L4" s="3"/>
      <c r="T4" s="17" t="s">
        <v>1</v>
      </c>
    </row>
    <row r="5" spans="1:21" ht="20.25" customHeight="1" x14ac:dyDescent="0.2">
      <c r="B5" s="41" t="s">
        <v>2</v>
      </c>
      <c r="C5" s="28">
        <v>2008</v>
      </c>
      <c r="D5" s="28">
        <v>2009</v>
      </c>
      <c r="E5" s="28">
        <v>2010</v>
      </c>
      <c r="F5" s="28">
        <v>2011</v>
      </c>
      <c r="G5" s="28">
        <v>2012</v>
      </c>
      <c r="H5" s="28">
        <v>2013</v>
      </c>
      <c r="I5" s="28">
        <v>2014</v>
      </c>
      <c r="J5" s="28">
        <v>2015</v>
      </c>
      <c r="K5" s="28">
        <v>2016</v>
      </c>
      <c r="L5" s="28">
        <v>2017</v>
      </c>
      <c r="M5" s="28">
        <v>2018</v>
      </c>
      <c r="N5" s="28">
        <v>2019</v>
      </c>
      <c r="O5" s="28">
        <v>2020</v>
      </c>
      <c r="P5" s="38">
        <v>2021</v>
      </c>
      <c r="Q5" s="28">
        <v>2022</v>
      </c>
      <c r="R5" s="28">
        <v>2023</v>
      </c>
      <c r="S5" s="28">
        <v>2024</v>
      </c>
      <c r="T5" s="28">
        <v>2025</v>
      </c>
    </row>
    <row r="6" spans="1:21" x14ac:dyDescent="0.2">
      <c r="B6" s="41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M6" s="11" t="s">
        <v>3</v>
      </c>
      <c r="N6" s="11" t="s">
        <v>3</v>
      </c>
      <c r="O6" s="11" t="s">
        <v>3</v>
      </c>
      <c r="P6" s="39" t="s">
        <v>3</v>
      </c>
      <c r="Q6" s="11" t="s">
        <v>3</v>
      </c>
      <c r="R6" s="11" t="s">
        <v>3</v>
      </c>
      <c r="S6" s="12" t="s">
        <v>4</v>
      </c>
      <c r="T6" s="12" t="s">
        <v>36</v>
      </c>
    </row>
    <row r="7" spans="1:21" s="5" customFormat="1" ht="18" customHeight="1" x14ac:dyDescent="0.2">
      <c r="A7" s="4"/>
      <c r="B7" s="18" t="s">
        <v>5</v>
      </c>
      <c r="C7" s="19">
        <f>+C8+C14</f>
        <v>1327682.5750580197</v>
      </c>
      <c r="D7" s="19">
        <f t="shared" ref="D7" si="0">+D8+D14</f>
        <v>1219421.2333811754</v>
      </c>
      <c r="E7" s="19">
        <v>1308527</v>
      </c>
      <c r="F7" s="19">
        <v>1303270</v>
      </c>
      <c r="G7" s="19">
        <v>1244303.331</v>
      </c>
      <c r="H7" s="19">
        <v>1489496</v>
      </c>
      <c r="I7" s="19">
        <v>1446466</v>
      </c>
      <c r="J7" s="19">
        <v>1430322.9990000001</v>
      </c>
      <c r="K7" s="19">
        <v>1491411</v>
      </c>
      <c r="L7" s="19">
        <v>1375063</v>
      </c>
      <c r="M7" s="19">
        <v>1470076</v>
      </c>
      <c r="N7" s="19">
        <v>1515539</v>
      </c>
      <c r="O7" s="19">
        <v>1369904</v>
      </c>
      <c r="P7" s="19">
        <v>1424058</v>
      </c>
      <c r="Q7" s="19">
        <v>1564224</v>
      </c>
      <c r="R7" s="19">
        <v>1828519</v>
      </c>
      <c r="S7" s="19">
        <v>2141927.6830000002</v>
      </c>
      <c r="T7" s="19">
        <v>2235678.6009999998</v>
      </c>
    </row>
    <row r="8" spans="1:21" s="5" customFormat="1" ht="18" customHeight="1" x14ac:dyDescent="0.2">
      <c r="A8" s="4"/>
      <c r="B8" s="29" t="s">
        <v>6</v>
      </c>
      <c r="C8" s="21">
        <f>+C9+C10+C11+C12+C13</f>
        <v>1185252.2939280197</v>
      </c>
      <c r="D8" s="21">
        <f t="shared" ref="D8" si="1">+D9+D10+D11+D12+D13</f>
        <v>1119682.2333811754</v>
      </c>
      <c r="E8" s="21">
        <v>1142457</v>
      </c>
      <c r="F8" s="21">
        <v>1190033</v>
      </c>
      <c r="G8" s="21">
        <v>1153746.331</v>
      </c>
      <c r="H8" s="21">
        <v>1380586</v>
      </c>
      <c r="I8" s="21">
        <v>1349713</v>
      </c>
      <c r="J8" s="21">
        <v>1328994.0010000002</v>
      </c>
      <c r="K8" s="21">
        <v>1354183</v>
      </c>
      <c r="L8" s="21">
        <v>1255612</v>
      </c>
      <c r="M8" s="21">
        <v>1366918</v>
      </c>
      <c r="N8" s="21">
        <v>1395470</v>
      </c>
      <c r="O8" s="21">
        <v>1283319</v>
      </c>
      <c r="P8" s="21">
        <v>1330392</v>
      </c>
      <c r="Q8" s="21">
        <v>1487080</v>
      </c>
      <c r="R8" s="21">
        <v>1725798</v>
      </c>
      <c r="S8" s="21">
        <v>1902311.9350000001</v>
      </c>
      <c r="T8" s="21">
        <v>1996958.493</v>
      </c>
    </row>
    <row r="9" spans="1:21" s="5" customFormat="1" ht="18" customHeight="1" x14ac:dyDescent="0.2">
      <c r="A9" s="4"/>
      <c r="B9" s="29" t="s">
        <v>7</v>
      </c>
      <c r="C9" s="21">
        <v>305267</v>
      </c>
      <c r="D9" s="21">
        <v>234801</v>
      </c>
      <c r="E9" s="21">
        <v>293314</v>
      </c>
      <c r="F9" s="21">
        <v>258930</v>
      </c>
      <c r="G9" s="21">
        <v>259317</v>
      </c>
      <c r="H9" s="21">
        <v>433157</v>
      </c>
      <c r="I9" s="21">
        <v>395095</v>
      </c>
      <c r="J9" s="21">
        <v>402933</v>
      </c>
      <c r="K9" s="21">
        <v>393426</v>
      </c>
      <c r="L9" s="21">
        <v>297422</v>
      </c>
      <c r="M9" s="21">
        <v>353438</v>
      </c>
      <c r="N9" s="21">
        <v>354611</v>
      </c>
      <c r="O9" s="21">
        <v>303877</v>
      </c>
      <c r="P9" s="21">
        <v>288606</v>
      </c>
      <c r="Q9" s="21">
        <v>364711</v>
      </c>
      <c r="R9" s="21">
        <v>490275</v>
      </c>
      <c r="S9" s="21">
        <v>514646</v>
      </c>
      <c r="T9" s="21">
        <v>520227</v>
      </c>
    </row>
    <row r="10" spans="1:21" s="5" customFormat="1" ht="18" customHeight="1" x14ac:dyDescent="0.2">
      <c r="A10" s="4"/>
      <c r="B10" s="29" t="s">
        <v>8</v>
      </c>
      <c r="C10" s="21">
        <v>443270</v>
      </c>
      <c r="D10" s="21">
        <v>366552</v>
      </c>
      <c r="E10" s="21">
        <v>347081</v>
      </c>
      <c r="F10" s="21">
        <v>410108</v>
      </c>
      <c r="G10" s="21">
        <v>397699.33100000001</v>
      </c>
      <c r="H10" s="21">
        <v>416788</v>
      </c>
      <c r="I10" s="21">
        <v>484084</v>
      </c>
      <c r="J10" s="21">
        <v>486957.00099999999</v>
      </c>
      <c r="K10" s="21">
        <v>525155</v>
      </c>
      <c r="L10" s="21">
        <v>525502</v>
      </c>
      <c r="M10" s="21">
        <v>576846</v>
      </c>
      <c r="N10" s="21">
        <v>601609</v>
      </c>
      <c r="O10" s="21">
        <v>549564</v>
      </c>
      <c r="P10" s="21">
        <v>587903</v>
      </c>
      <c r="Q10" s="21">
        <v>650857</v>
      </c>
      <c r="R10" s="21">
        <v>716800</v>
      </c>
      <c r="S10" s="21">
        <v>808782</v>
      </c>
      <c r="T10" s="21">
        <v>803768</v>
      </c>
    </row>
    <row r="11" spans="1:21" s="5" customFormat="1" ht="18" customHeight="1" x14ac:dyDescent="0.2">
      <c r="A11" s="4"/>
      <c r="B11" s="29" t="s">
        <v>9</v>
      </c>
      <c r="C11" s="21">
        <v>116126</v>
      </c>
      <c r="D11" s="21">
        <v>138343</v>
      </c>
      <c r="E11" s="21">
        <v>144218</v>
      </c>
      <c r="F11" s="21">
        <v>128926</v>
      </c>
      <c r="G11" s="21">
        <v>120203</v>
      </c>
      <c r="H11" s="21">
        <v>142705</v>
      </c>
      <c r="I11" s="21">
        <v>116180</v>
      </c>
      <c r="J11" s="21">
        <v>113015</v>
      </c>
      <c r="K11" s="21">
        <v>105599</v>
      </c>
      <c r="L11" s="21">
        <v>107532</v>
      </c>
      <c r="M11" s="21">
        <v>108514</v>
      </c>
      <c r="N11" s="21">
        <v>111670</v>
      </c>
      <c r="O11" s="21">
        <v>114885</v>
      </c>
      <c r="P11" s="21">
        <v>121660</v>
      </c>
      <c r="Q11" s="21">
        <v>129902</v>
      </c>
      <c r="R11" s="21">
        <v>130708</v>
      </c>
      <c r="S11" s="21">
        <v>148287</v>
      </c>
      <c r="T11" s="21">
        <v>156541</v>
      </c>
    </row>
    <row r="12" spans="1:21" s="6" customFormat="1" ht="18" customHeight="1" x14ac:dyDescent="0.2">
      <c r="B12" s="29" t="s">
        <v>10</v>
      </c>
      <c r="C12" s="21">
        <v>58340</v>
      </c>
      <c r="D12" s="21">
        <v>118956</v>
      </c>
      <c r="E12" s="21">
        <v>83632</v>
      </c>
      <c r="F12" s="21">
        <v>79234</v>
      </c>
      <c r="G12" s="21">
        <v>80170</v>
      </c>
      <c r="H12" s="21">
        <v>93026</v>
      </c>
      <c r="I12" s="21">
        <v>89615</v>
      </c>
      <c r="J12" s="21">
        <v>85092.001999999993</v>
      </c>
      <c r="K12" s="21">
        <v>77561</v>
      </c>
      <c r="L12" s="21">
        <v>83847</v>
      </c>
      <c r="M12" s="21">
        <v>80426</v>
      </c>
      <c r="N12" s="21">
        <v>80744</v>
      </c>
      <c r="O12" s="21">
        <v>64992</v>
      </c>
      <c r="P12" s="21">
        <v>63852</v>
      </c>
      <c r="Q12" s="21">
        <v>78825</v>
      </c>
      <c r="R12" s="21">
        <v>106038</v>
      </c>
      <c r="S12" s="21">
        <v>125788</v>
      </c>
      <c r="T12" s="21">
        <v>140413</v>
      </c>
    </row>
    <row r="13" spans="1:21" s="6" customFormat="1" ht="18" customHeight="1" x14ac:dyDescent="0.2">
      <c r="B13" s="30" t="s">
        <v>11</v>
      </c>
      <c r="C13" s="21">
        <v>262249.29392801964</v>
      </c>
      <c r="D13" s="21">
        <v>261030.23338117547</v>
      </c>
      <c r="E13" s="21">
        <v>274212</v>
      </c>
      <c r="F13" s="21">
        <v>312835</v>
      </c>
      <c r="G13" s="21">
        <v>296357</v>
      </c>
      <c r="H13" s="21">
        <v>294910</v>
      </c>
      <c r="I13" s="21">
        <v>264739</v>
      </c>
      <c r="J13" s="21">
        <v>240996.99800000002</v>
      </c>
      <c r="K13" s="21">
        <v>252442</v>
      </c>
      <c r="L13" s="21">
        <v>241309</v>
      </c>
      <c r="M13" s="21">
        <v>247694</v>
      </c>
      <c r="N13" s="21">
        <v>246836</v>
      </c>
      <c r="O13" s="21">
        <v>250001</v>
      </c>
      <c r="P13" s="21">
        <v>268371</v>
      </c>
      <c r="Q13" s="21">
        <v>262785</v>
      </c>
      <c r="R13" s="21">
        <v>281977</v>
      </c>
      <c r="S13" s="21">
        <v>304808.935</v>
      </c>
      <c r="T13" s="21">
        <v>376009.49300000002</v>
      </c>
    </row>
    <row r="14" spans="1:21" s="5" customFormat="1" ht="18" customHeight="1" thickBot="1" x14ac:dyDescent="0.25">
      <c r="A14" s="4"/>
      <c r="B14" s="31" t="s">
        <v>12</v>
      </c>
      <c r="C14" s="23">
        <v>142430.28113000002</v>
      </c>
      <c r="D14" s="23">
        <v>99739</v>
      </c>
      <c r="E14" s="23">
        <v>166070</v>
      </c>
      <c r="F14" s="23">
        <v>113237</v>
      </c>
      <c r="G14" s="23">
        <v>90557</v>
      </c>
      <c r="H14" s="23">
        <v>108910</v>
      </c>
      <c r="I14" s="23">
        <v>96753</v>
      </c>
      <c r="J14" s="23">
        <v>101328.99800000001</v>
      </c>
      <c r="K14" s="23">
        <v>137228</v>
      </c>
      <c r="L14" s="23">
        <v>119451</v>
      </c>
      <c r="M14" s="23">
        <v>103158</v>
      </c>
      <c r="N14" s="23">
        <v>120069</v>
      </c>
      <c r="O14" s="23">
        <v>86585</v>
      </c>
      <c r="P14" s="23">
        <v>93666</v>
      </c>
      <c r="Q14" s="23">
        <v>77144</v>
      </c>
      <c r="R14" s="23">
        <v>102721</v>
      </c>
      <c r="S14" s="23">
        <v>239615.74799999999</v>
      </c>
      <c r="T14" s="23">
        <v>238720.10800000001</v>
      </c>
    </row>
    <row r="15" spans="1:21" s="5" customFormat="1" ht="18" customHeight="1" x14ac:dyDescent="0.2">
      <c r="A15" s="4"/>
      <c r="B15" s="18" t="s">
        <v>13</v>
      </c>
      <c r="C15" s="19">
        <f>+C16+C23</f>
        <v>1742149.6167099997</v>
      </c>
      <c r="D15" s="19">
        <f t="shared" ref="D15" si="2">+D16+D23</f>
        <v>1553701</v>
      </c>
      <c r="E15" s="19">
        <v>2501447</v>
      </c>
      <c r="F15" s="19">
        <v>2009860</v>
      </c>
      <c r="G15" s="19">
        <v>1431944</v>
      </c>
      <c r="H15" s="19">
        <v>1376491</v>
      </c>
      <c r="I15" s="19">
        <v>1331851</v>
      </c>
      <c r="J15" s="19">
        <v>1253111.0020000001</v>
      </c>
      <c r="K15" s="19">
        <v>1267611</v>
      </c>
      <c r="L15" s="19">
        <v>1295485</v>
      </c>
      <c r="M15" s="19">
        <v>1368244</v>
      </c>
      <c r="N15" s="19">
        <v>1477173</v>
      </c>
      <c r="O15" s="19">
        <v>1498431</v>
      </c>
      <c r="P15" s="19">
        <v>1637618</v>
      </c>
      <c r="Q15" s="19">
        <v>1709802</v>
      </c>
      <c r="R15" s="19">
        <v>1808639</v>
      </c>
      <c r="S15" s="19">
        <v>1972391</v>
      </c>
      <c r="T15" s="19">
        <v>2073231</v>
      </c>
    </row>
    <row r="16" spans="1:21" s="7" customFormat="1" ht="18" customHeight="1" x14ac:dyDescent="0.2">
      <c r="A16" s="4"/>
      <c r="B16" s="29" t="s">
        <v>14</v>
      </c>
      <c r="C16" s="21">
        <f>+C17+C18+C19+C20+C21+C22</f>
        <v>1243053.3600899999</v>
      </c>
      <c r="D16" s="21">
        <f t="shared" ref="D16" si="3">+D17+D18+D19+D20+D21+D22</f>
        <v>1311428</v>
      </c>
      <c r="E16" s="21">
        <v>1683568</v>
      </c>
      <c r="F16" s="21">
        <v>1440536</v>
      </c>
      <c r="G16" s="21">
        <v>1262967</v>
      </c>
      <c r="H16" s="21">
        <v>1245235</v>
      </c>
      <c r="I16" s="21">
        <v>1129911</v>
      </c>
      <c r="J16" s="21">
        <v>1130300.0010000002</v>
      </c>
      <c r="K16" s="21">
        <v>1156132</v>
      </c>
      <c r="L16" s="21">
        <v>1175093</v>
      </c>
      <c r="M16" s="21">
        <v>1236469</v>
      </c>
      <c r="N16" s="21">
        <v>1312170</v>
      </c>
      <c r="O16" s="21">
        <v>1355238</v>
      </c>
      <c r="P16" s="21">
        <v>1437663</v>
      </c>
      <c r="Q16" s="21">
        <v>1461785</v>
      </c>
      <c r="R16" s="21">
        <v>1611729</v>
      </c>
      <c r="S16" s="21">
        <v>1711779</v>
      </c>
      <c r="T16" s="21">
        <v>1806336</v>
      </c>
      <c r="U16" s="34"/>
    </row>
    <row r="17" spans="1:21" s="5" customFormat="1" ht="18" customHeight="1" x14ac:dyDescent="0.2">
      <c r="A17" s="4"/>
      <c r="B17" s="29" t="s">
        <v>15</v>
      </c>
      <c r="C17" s="21">
        <v>309118</v>
      </c>
      <c r="D17" s="21">
        <v>205289</v>
      </c>
      <c r="E17" s="21">
        <v>232430</v>
      </c>
      <c r="F17" s="21">
        <v>196423</v>
      </c>
      <c r="G17" s="21">
        <v>160813</v>
      </c>
      <c r="H17" s="21">
        <v>241223</v>
      </c>
      <c r="I17" s="21">
        <v>204977</v>
      </c>
      <c r="J17" s="21">
        <v>200983</v>
      </c>
      <c r="K17" s="21">
        <v>220009</v>
      </c>
      <c r="L17" s="21">
        <v>226944</v>
      </c>
      <c r="M17" s="21">
        <v>241151</v>
      </c>
      <c r="N17" s="21">
        <v>257498</v>
      </c>
      <c r="O17" s="21">
        <v>262607</v>
      </c>
      <c r="P17" s="21">
        <v>276857</v>
      </c>
      <c r="Q17" s="21">
        <v>302501</v>
      </c>
      <c r="R17" s="21">
        <v>317470</v>
      </c>
      <c r="S17" s="21">
        <v>344326</v>
      </c>
      <c r="T17" s="21">
        <v>375966</v>
      </c>
      <c r="U17" s="34"/>
    </row>
    <row r="18" spans="1:21" s="7" customFormat="1" ht="18" customHeight="1" x14ac:dyDescent="0.2">
      <c r="A18" s="4"/>
      <c r="B18" s="29" t="s">
        <v>16</v>
      </c>
      <c r="C18" s="21">
        <v>624107</v>
      </c>
      <c r="D18" s="21">
        <v>636140</v>
      </c>
      <c r="E18" s="21">
        <v>637250</v>
      </c>
      <c r="F18" s="21">
        <v>595898</v>
      </c>
      <c r="G18" s="21">
        <v>521202</v>
      </c>
      <c r="H18" s="21">
        <v>584512</v>
      </c>
      <c r="I18" s="21">
        <v>538939</v>
      </c>
      <c r="J18" s="21">
        <v>534483.00100000005</v>
      </c>
      <c r="K18" s="21">
        <v>547123</v>
      </c>
      <c r="L18" s="21">
        <v>556144</v>
      </c>
      <c r="M18" s="21">
        <v>569152</v>
      </c>
      <c r="N18" s="21">
        <v>603931</v>
      </c>
      <c r="O18" s="21">
        <v>643827</v>
      </c>
      <c r="P18" s="21">
        <v>683950</v>
      </c>
      <c r="Q18" s="21">
        <v>708904</v>
      </c>
      <c r="R18" s="21">
        <v>788869</v>
      </c>
      <c r="S18" s="21">
        <v>845763</v>
      </c>
      <c r="T18" s="21">
        <v>909278</v>
      </c>
      <c r="U18" s="34"/>
    </row>
    <row r="19" spans="1:21" s="5" customFormat="1" ht="18" customHeight="1" x14ac:dyDescent="0.2">
      <c r="A19" s="4"/>
      <c r="B19" s="29" t="s">
        <v>17</v>
      </c>
      <c r="C19" s="21">
        <v>76055.639090000011</v>
      </c>
      <c r="D19" s="21">
        <v>70223</v>
      </c>
      <c r="E19" s="21">
        <v>17848</v>
      </c>
      <c r="F19" s="21">
        <v>51408</v>
      </c>
      <c r="G19" s="21">
        <v>56400</v>
      </c>
      <c r="H19" s="21">
        <v>66388</v>
      </c>
      <c r="I19" s="21">
        <v>88878</v>
      </c>
      <c r="J19" s="21">
        <v>109038</v>
      </c>
      <c r="K19" s="21">
        <v>95683</v>
      </c>
      <c r="L19" s="21">
        <v>93475</v>
      </c>
      <c r="M19" s="21">
        <v>94064</v>
      </c>
      <c r="N19" s="21">
        <v>81477</v>
      </c>
      <c r="O19" s="21">
        <v>51017</v>
      </c>
      <c r="P19" s="21">
        <v>80891</v>
      </c>
      <c r="Q19" s="21">
        <v>74540</v>
      </c>
      <c r="R19" s="21">
        <v>95087</v>
      </c>
      <c r="S19" s="21">
        <v>98133</v>
      </c>
      <c r="T19" s="21">
        <v>81727</v>
      </c>
      <c r="U19" s="34"/>
    </row>
    <row r="20" spans="1:21" s="5" customFormat="1" ht="18" customHeight="1" x14ac:dyDescent="0.2">
      <c r="A20" s="4"/>
      <c r="B20" s="29" t="s">
        <v>18</v>
      </c>
      <c r="C20" s="21">
        <v>123530</v>
      </c>
      <c r="D20" s="21">
        <v>263673</v>
      </c>
      <c r="E20" s="21">
        <v>336281</v>
      </c>
      <c r="F20" s="21">
        <v>311329</v>
      </c>
      <c r="G20" s="21">
        <v>245936</v>
      </c>
      <c r="H20" s="21">
        <v>215898</v>
      </c>
      <c r="I20" s="21">
        <v>230006</v>
      </c>
      <c r="J20" s="21">
        <v>217668</v>
      </c>
      <c r="K20" s="21">
        <v>232098</v>
      </c>
      <c r="L20" s="21">
        <v>242241</v>
      </c>
      <c r="M20" s="21">
        <v>262993</v>
      </c>
      <c r="N20" s="21">
        <v>286845</v>
      </c>
      <c r="O20" s="21">
        <v>281603</v>
      </c>
      <c r="P20" s="21">
        <v>259785</v>
      </c>
      <c r="Q20" s="21">
        <v>264842</v>
      </c>
      <c r="R20" s="21">
        <v>307113</v>
      </c>
      <c r="S20" s="21">
        <v>312534</v>
      </c>
      <c r="T20" s="21">
        <v>320534</v>
      </c>
      <c r="U20" s="34"/>
    </row>
    <row r="21" spans="1:21" s="5" customFormat="1" ht="18" customHeight="1" x14ac:dyDescent="0.2">
      <c r="A21" s="4"/>
      <c r="B21" s="29" t="s">
        <v>19</v>
      </c>
      <c r="C21" s="21">
        <v>15889</v>
      </c>
      <c r="D21" s="21">
        <v>2556</v>
      </c>
      <c r="E21" s="21">
        <v>11541</v>
      </c>
      <c r="F21" s="21">
        <v>43062</v>
      </c>
      <c r="G21" s="21">
        <v>24258</v>
      </c>
      <c r="H21" s="21">
        <v>21640</v>
      </c>
      <c r="I21" s="21">
        <v>24286</v>
      </c>
      <c r="J21" s="21">
        <v>27281</v>
      </c>
      <c r="K21" s="21">
        <v>21676</v>
      </c>
      <c r="L21" s="21">
        <v>24973</v>
      </c>
      <c r="M21" s="21">
        <v>42776</v>
      </c>
      <c r="N21" s="21">
        <v>47697</v>
      </c>
      <c r="O21" s="21">
        <v>65235</v>
      </c>
      <c r="P21" s="21">
        <v>90990</v>
      </c>
      <c r="Q21" s="21">
        <v>64929</v>
      </c>
      <c r="R21" s="21">
        <v>54355</v>
      </c>
      <c r="S21" s="21">
        <v>47497</v>
      </c>
      <c r="T21" s="21">
        <v>51959</v>
      </c>
      <c r="U21" s="34"/>
    </row>
    <row r="22" spans="1:21" s="5" customFormat="1" ht="18" customHeight="1" x14ac:dyDescent="0.2">
      <c r="B22" s="29" t="s">
        <v>20</v>
      </c>
      <c r="C22" s="21">
        <v>94353.721000000005</v>
      </c>
      <c r="D22" s="21">
        <v>133547</v>
      </c>
      <c r="E22" s="21">
        <v>448218</v>
      </c>
      <c r="F22" s="21">
        <v>242416</v>
      </c>
      <c r="G22" s="21">
        <v>254358</v>
      </c>
      <c r="H22" s="21">
        <v>115574</v>
      </c>
      <c r="I22" s="21">
        <v>42825</v>
      </c>
      <c r="J22" s="21">
        <v>40847</v>
      </c>
      <c r="K22" s="21">
        <v>39543</v>
      </c>
      <c r="L22" s="21">
        <v>31316</v>
      </c>
      <c r="M22" s="21">
        <v>26333</v>
      </c>
      <c r="N22" s="21">
        <v>34722</v>
      </c>
      <c r="O22" s="21">
        <v>50949</v>
      </c>
      <c r="P22" s="21">
        <v>45190</v>
      </c>
      <c r="Q22" s="21">
        <v>46069</v>
      </c>
      <c r="R22" s="21">
        <v>48835</v>
      </c>
      <c r="S22" s="21">
        <v>63526</v>
      </c>
      <c r="T22" s="21">
        <v>66872</v>
      </c>
      <c r="U22" s="34"/>
    </row>
    <row r="23" spans="1:21" s="5" customFormat="1" ht="18" customHeight="1" x14ac:dyDescent="0.2">
      <c r="A23" s="4"/>
      <c r="B23" s="29" t="s">
        <v>21</v>
      </c>
      <c r="C23" s="21">
        <f>+C24+C25</f>
        <v>499096.25662</v>
      </c>
      <c r="D23" s="21">
        <f t="shared" ref="D23" si="4">+D24+D25</f>
        <v>242273</v>
      </c>
      <c r="E23" s="21">
        <v>817879</v>
      </c>
      <c r="F23" s="21">
        <v>569324</v>
      </c>
      <c r="G23" s="21">
        <v>168977</v>
      </c>
      <c r="H23" s="21">
        <v>131256</v>
      </c>
      <c r="I23" s="21">
        <v>201940</v>
      </c>
      <c r="J23" s="21">
        <v>122811.001</v>
      </c>
      <c r="K23" s="21">
        <v>111479</v>
      </c>
      <c r="L23" s="21">
        <v>120392</v>
      </c>
      <c r="M23" s="21">
        <v>131775</v>
      </c>
      <c r="N23" s="21">
        <v>165003</v>
      </c>
      <c r="O23" s="21">
        <v>143193</v>
      </c>
      <c r="P23" s="21">
        <v>199955</v>
      </c>
      <c r="Q23" s="21">
        <v>248017</v>
      </c>
      <c r="R23" s="21">
        <v>196910</v>
      </c>
      <c r="S23" s="21">
        <v>260612</v>
      </c>
      <c r="T23" s="21">
        <v>266895</v>
      </c>
      <c r="U23" s="34"/>
    </row>
    <row r="24" spans="1:21" s="5" customFormat="1" ht="18" customHeight="1" x14ac:dyDescent="0.2">
      <c r="A24" s="4"/>
      <c r="B24" s="29" t="s">
        <v>22</v>
      </c>
      <c r="C24" s="21">
        <v>447109</v>
      </c>
      <c r="D24" s="21">
        <v>214984</v>
      </c>
      <c r="E24" s="21">
        <v>772231</v>
      </c>
      <c r="F24" s="21">
        <v>449605</v>
      </c>
      <c r="G24" s="21">
        <v>103324.99999999999</v>
      </c>
      <c r="H24" s="21">
        <v>115427</v>
      </c>
      <c r="I24" s="21">
        <v>154543</v>
      </c>
      <c r="J24" s="21">
        <v>103190.001</v>
      </c>
      <c r="K24" s="21">
        <v>94745</v>
      </c>
      <c r="L24" s="21">
        <v>96052</v>
      </c>
      <c r="M24" s="21">
        <v>103844</v>
      </c>
      <c r="N24" s="21">
        <v>124361</v>
      </c>
      <c r="O24" s="21">
        <v>117114</v>
      </c>
      <c r="P24" s="21">
        <v>156418</v>
      </c>
      <c r="Q24" s="21">
        <v>153162</v>
      </c>
      <c r="R24" s="21">
        <v>158310</v>
      </c>
      <c r="S24" s="21">
        <v>205372</v>
      </c>
      <c r="T24" s="21">
        <v>196018</v>
      </c>
      <c r="U24" s="34"/>
    </row>
    <row r="25" spans="1:21" s="5" customFormat="1" ht="18" customHeight="1" thickBot="1" x14ac:dyDescent="0.25">
      <c r="A25" s="4"/>
      <c r="B25" s="29" t="s">
        <v>23</v>
      </c>
      <c r="C25" s="21">
        <v>51987.256620000007</v>
      </c>
      <c r="D25" s="21">
        <v>27289</v>
      </c>
      <c r="E25" s="21">
        <v>45648</v>
      </c>
      <c r="F25" s="21">
        <v>119718.99999999999</v>
      </c>
      <c r="G25" s="21">
        <v>65652</v>
      </c>
      <c r="H25" s="21">
        <v>15829</v>
      </c>
      <c r="I25" s="21">
        <v>47397</v>
      </c>
      <c r="J25" s="21">
        <v>19621</v>
      </c>
      <c r="K25" s="21">
        <v>16734</v>
      </c>
      <c r="L25" s="21">
        <v>24340</v>
      </c>
      <c r="M25" s="21">
        <v>27931</v>
      </c>
      <c r="N25" s="21">
        <v>40642</v>
      </c>
      <c r="O25" s="21">
        <v>26079</v>
      </c>
      <c r="P25" s="21">
        <v>43537</v>
      </c>
      <c r="Q25" s="21">
        <v>94855</v>
      </c>
      <c r="R25" s="21">
        <v>38600</v>
      </c>
      <c r="S25" s="21">
        <v>55240</v>
      </c>
      <c r="T25" s="21">
        <v>70877</v>
      </c>
      <c r="U25" s="34"/>
    </row>
    <row r="26" spans="1:21" s="7" customFormat="1" ht="18" customHeight="1" thickBot="1" x14ac:dyDescent="0.25">
      <c r="A26" s="4"/>
      <c r="B26" s="24" t="s">
        <v>24</v>
      </c>
      <c r="C26" s="37">
        <f>+C7-C15</f>
        <v>-414467.04165198002</v>
      </c>
      <c r="D26" s="37">
        <f t="shared" ref="D26" si="5">+D7-D15</f>
        <v>-334279.76661882456</v>
      </c>
      <c r="E26" s="25">
        <v>-1192920</v>
      </c>
      <c r="F26" s="37">
        <v>-706590</v>
      </c>
      <c r="G26" s="37">
        <v>-187640.66899999999</v>
      </c>
      <c r="H26" s="25">
        <v>113005</v>
      </c>
      <c r="I26" s="25">
        <v>114615</v>
      </c>
      <c r="J26" s="25">
        <v>177211.99699999997</v>
      </c>
      <c r="K26" s="25">
        <v>223800</v>
      </c>
      <c r="L26" s="25">
        <v>79578</v>
      </c>
      <c r="M26" s="25">
        <v>101832</v>
      </c>
      <c r="N26" s="25">
        <v>38366</v>
      </c>
      <c r="O26" s="37">
        <v>-128527</v>
      </c>
      <c r="P26" s="37">
        <v>-213560</v>
      </c>
      <c r="Q26" s="37">
        <v>-145578</v>
      </c>
      <c r="R26" s="25">
        <v>19880</v>
      </c>
      <c r="S26" s="25">
        <v>169536.68300000019</v>
      </c>
      <c r="T26" s="25">
        <v>162447.60099999979</v>
      </c>
    </row>
    <row r="27" spans="1:21" s="5" customFormat="1" ht="18" customHeight="1" x14ac:dyDescent="0.2">
      <c r="A27" s="4"/>
      <c r="B27" s="26" t="s">
        <v>25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1:21" s="5" customFormat="1" ht="18" customHeight="1" x14ac:dyDescent="0.2">
      <c r="B28" s="20" t="s">
        <v>26</v>
      </c>
      <c r="C28" s="21">
        <v>4465397</v>
      </c>
      <c r="D28" s="21">
        <v>4349267</v>
      </c>
      <c r="E28" s="21">
        <v>4427645</v>
      </c>
      <c r="F28" s="21">
        <v>4431353</v>
      </c>
      <c r="G28" s="21">
        <v>4053342</v>
      </c>
      <c r="H28" s="21">
        <v>4130781</v>
      </c>
      <c r="I28" s="21">
        <v>4184559</v>
      </c>
      <c r="J28" s="21">
        <v>4287748</v>
      </c>
      <c r="K28" s="21">
        <v>4457557</v>
      </c>
      <c r="L28" s="21">
        <v>4757590</v>
      </c>
      <c r="M28" s="21">
        <v>4913447</v>
      </c>
      <c r="N28" s="21">
        <v>5106598</v>
      </c>
      <c r="O28" s="21">
        <v>4426019</v>
      </c>
      <c r="P28" s="21">
        <v>5073165</v>
      </c>
      <c r="Q28" s="21">
        <v>6265719</v>
      </c>
      <c r="R28" s="33">
        <v>6963420</v>
      </c>
      <c r="S28" s="33">
        <v>7486003</v>
      </c>
      <c r="T28" s="33" t="s">
        <v>27</v>
      </c>
    </row>
    <row r="29" spans="1:21" s="5" customFormat="1" ht="18" customHeight="1" thickBot="1" x14ac:dyDescent="0.25">
      <c r="A29" s="4"/>
      <c r="B29" s="22" t="s">
        <v>28</v>
      </c>
      <c r="C29" s="23">
        <v>2824510.3923775731</v>
      </c>
      <c r="D29" s="23">
        <v>3091595.0802851282</v>
      </c>
      <c r="E29" s="23">
        <v>3967470.7792883064</v>
      </c>
      <c r="F29" s="23">
        <v>4354150.2265009414</v>
      </c>
      <c r="G29" s="23">
        <v>4384397.6706145331</v>
      </c>
      <c r="H29" s="23">
        <v>4528146.0259693079</v>
      </c>
      <c r="I29" s="23">
        <v>4694361.0394564234</v>
      </c>
      <c r="J29" s="23">
        <v>4871568.432158839</v>
      </c>
      <c r="K29" s="23">
        <v>4778045.7897831108</v>
      </c>
      <c r="L29" s="23">
        <v>4792243.9622017881</v>
      </c>
      <c r="M29" s="23">
        <v>4736305.5618836796</v>
      </c>
      <c r="N29" s="23">
        <v>4653106.0911240242</v>
      </c>
      <c r="O29" s="23">
        <v>5126540.1517840736</v>
      </c>
      <c r="P29" s="23">
        <v>5089877.5366145205</v>
      </c>
      <c r="Q29" s="23">
        <v>5031023.1756214509</v>
      </c>
      <c r="R29" s="23">
        <v>5002311.7382121393</v>
      </c>
      <c r="S29" s="23">
        <v>4924838.0540543878</v>
      </c>
      <c r="T29" s="23">
        <v>4832083.4177862648</v>
      </c>
    </row>
    <row r="30" spans="1:21" s="7" customFormat="1" ht="18" customHeight="1" x14ac:dyDescent="0.2">
      <c r="A30" s="4"/>
      <c r="B30" s="10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1"/>
      <c r="N30" s="1"/>
      <c r="O30" s="1"/>
      <c r="P30" s="1"/>
      <c r="Q30" s="1"/>
      <c r="R30" s="1"/>
      <c r="S30" s="1"/>
      <c r="T30" s="1"/>
    </row>
    <row r="31" spans="1:21" s="7" customFormat="1" ht="18" customHeight="1" x14ac:dyDescent="0.2">
      <c r="A31" s="4"/>
      <c r="B31" s="13" t="s">
        <v>29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21" s="7" customFormat="1" ht="18" customHeight="1" x14ac:dyDescent="0.2">
      <c r="A32" s="4"/>
      <c r="B32" s="14" t="s">
        <v>30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2:20" x14ac:dyDescent="0.2">
      <c r="B33" s="15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2:20" x14ac:dyDescent="0.2">
      <c r="B34" s="13" t="s">
        <v>31</v>
      </c>
      <c r="K34" s="16"/>
      <c r="L34" s="16"/>
      <c r="M34" s="16"/>
      <c r="N34" s="16"/>
      <c r="O34" s="16"/>
      <c r="P34" s="16"/>
      <c r="Q34" s="32"/>
      <c r="R34" s="32"/>
      <c r="S34" s="32"/>
      <c r="T34" s="32"/>
    </row>
    <row r="35" spans="2:20" x14ac:dyDescent="0.2">
      <c r="B35" s="9" t="s">
        <v>32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32"/>
      <c r="R35" s="32"/>
      <c r="S35" s="32"/>
      <c r="T35" s="32"/>
    </row>
    <row r="36" spans="2:20" x14ac:dyDescent="0.2">
      <c r="B36" s="9" t="s">
        <v>35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32"/>
      <c r="R36" s="32"/>
      <c r="S36" s="32"/>
      <c r="T36" s="32"/>
    </row>
    <row r="37" spans="2:20" x14ac:dyDescent="0.2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32"/>
      <c r="R37" s="32"/>
      <c r="S37" s="32"/>
      <c r="T37" s="32"/>
    </row>
    <row r="38" spans="2:20" x14ac:dyDescent="0.2">
      <c r="B38" s="9" t="s">
        <v>33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2:20" x14ac:dyDescent="0.2">
      <c r="B39" s="9" t="s">
        <v>34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2:20" x14ac:dyDescent="0.2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R40" s="16"/>
      <c r="S40" s="16"/>
      <c r="T40" s="16"/>
    </row>
    <row r="41" spans="2:20" x14ac:dyDescent="0.2"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2:20" x14ac:dyDescent="0.2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</row>
    <row r="44" spans="2:20" x14ac:dyDescent="0.2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2:20" x14ac:dyDescent="0.2">
      <c r="C45" s="16"/>
      <c r="D45" s="16"/>
      <c r="E45" s="16"/>
    </row>
    <row r="46" spans="2:20" x14ac:dyDescent="0.2"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2:20" x14ac:dyDescent="0.2"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2:20" x14ac:dyDescent="0.2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3:20" x14ac:dyDescent="0.2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3:20" x14ac:dyDescent="0.2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3:20" x14ac:dyDescent="0.2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3:20" x14ac:dyDescent="0.2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3:20" x14ac:dyDescent="0.2"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3:20" x14ac:dyDescent="0.2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3:20" x14ac:dyDescent="0.2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3:20" x14ac:dyDescent="0.2"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</row>
    <row r="57" spans="3:20" x14ac:dyDescent="0.2">
      <c r="C57" s="36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3:20" x14ac:dyDescent="0.2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3:20" x14ac:dyDescent="0.2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</row>
    <row r="60" spans="3:20" x14ac:dyDescent="0.2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3:20" x14ac:dyDescent="0.2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3:20" x14ac:dyDescent="0.2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</sheetData>
  <mergeCells count="4">
    <mergeCell ref="B5:B6"/>
    <mergeCell ref="C30:L30"/>
    <mergeCell ref="B2:S2"/>
    <mergeCell ref="B1:T1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RAM</vt:lpstr>
      <vt:lpstr>RAM!Área_de_Impressão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Rafaela Rodrigues</cp:lastModifiedBy>
  <cp:revision/>
  <cp:lastPrinted>2025-09-23T09:43:36Z</cp:lastPrinted>
  <dcterms:created xsi:type="dcterms:W3CDTF">2024-01-04T12:43:01Z</dcterms:created>
  <dcterms:modified xsi:type="dcterms:W3CDTF">2026-03-26T09:32:53Z</dcterms:modified>
  <cp:category/>
  <cp:contentStatus/>
</cp:coreProperties>
</file>