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mpresas\filiais\filiais_19-12-2025\"/>
    </mc:Choice>
  </mc:AlternateContent>
  <xr:revisionPtr revIDLastSave="0" documentId="13_ncr:1_{D2DE0102-30F9-4750-B2D4-B2F4AFD682F2}" xr6:coauthVersionLast="47" xr6:coauthVersionMax="47" xr10:uidLastSave="{00000000-0000-0000-0000-000000000000}"/>
  <bookViews>
    <workbookView xWindow="-103" yWindow="-103" windowWidth="33120" windowHeight="18000" xr2:uid="{C9B20FE7-4A7A-4871-837B-3C6FF18A455E}"/>
  </bookViews>
  <sheets>
    <sheet name="Índice" sheetId="4" r:id="rId1"/>
    <sheet name="Notas" sheetId="3" r:id="rId2"/>
    <sheet name="Q.1" sheetId="1" r:id="rId3"/>
    <sheet name="Q.2" sheetId="5" r:id="rId4"/>
  </sheets>
  <definedNames>
    <definedName name="_xlnm.Print_Area" localSheetId="0">Índice!$B$1:$B$5</definedName>
    <definedName name="_xlnm.Print_Area" localSheetId="1">Notas!$B$1:$K$13</definedName>
    <definedName name="_xlnm.Print_Area" localSheetId="2">Q.1!$B$1:$K$31</definedName>
    <definedName name="_xlnm.Print_Area" localSheetId="3">Q.2!$B$1:$AF$56</definedName>
    <definedName name="_xlnm.Print_Area">#REF!</definedName>
    <definedName name="Fats2021d_NUT30_npc">#REF!</definedName>
    <definedName name="Print_Area_MI" localSheetId="2">#REF!</definedName>
    <definedName name="Print_Area_MI" localSheetId="3">#REF!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5" l="1"/>
  <c r="Q40" i="5"/>
  <c r="P40" i="5"/>
  <c r="O40" i="5"/>
  <c r="R39" i="5"/>
  <c r="Q39" i="5"/>
  <c r="P39" i="5"/>
  <c r="O39" i="5"/>
  <c r="R38" i="5"/>
  <c r="Q38" i="5"/>
  <c r="P38" i="5"/>
  <c r="O38" i="5"/>
  <c r="R37" i="5"/>
  <c r="Q37" i="5"/>
  <c r="P37" i="5"/>
  <c r="O37" i="5"/>
  <c r="R36" i="5"/>
  <c r="Q36" i="5"/>
  <c r="R35" i="5"/>
  <c r="Q35" i="5"/>
  <c r="R34" i="5"/>
  <c r="Q34" i="5"/>
  <c r="P34" i="5"/>
  <c r="R33" i="5"/>
  <c r="Q33" i="5"/>
  <c r="P33" i="5"/>
  <c r="O33" i="5"/>
  <c r="R32" i="5"/>
  <c r="Q32" i="5"/>
  <c r="P32" i="5"/>
  <c r="O32" i="5"/>
  <c r="R31" i="5"/>
  <c r="Q31" i="5"/>
  <c r="P31" i="5"/>
  <c r="R30" i="5"/>
  <c r="Q30" i="5"/>
  <c r="P30" i="5"/>
  <c r="O30" i="5"/>
  <c r="R29" i="5"/>
  <c r="Q29" i="5"/>
  <c r="P29" i="5"/>
  <c r="O29" i="5"/>
  <c r="R28" i="5"/>
  <c r="Q28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Q24" i="5"/>
  <c r="P24" i="5"/>
  <c r="O24" i="5"/>
  <c r="R23" i="5"/>
  <c r="P23" i="5"/>
  <c r="O23" i="5"/>
  <c r="R22" i="5"/>
  <c r="R21" i="5"/>
  <c r="Q21" i="5"/>
  <c r="P21" i="5"/>
  <c r="O21" i="5"/>
  <c r="Q9" i="5"/>
  <c r="P9" i="5"/>
  <c r="O9" i="5"/>
  <c r="B5" i="4"/>
</calcChain>
</file>

<file path=xl/sharedStrings.xml><?xml version="1.0" encoding="utf-8"?>
<sst xmlns="http://schemas.openxmlformats.org/spreadsheetml/2006/main" count="176" uniqueCount="72">
  <si>
    <t>Notas</t>
  </si>
  <si>
    <t>NOTA TÉCNICA</t>
  </si>
  <si>
    <t>(Voltar ao Índice)</t>
  </si>
  <si>
    <t>Os dados estatísticos divulgados foram obtidos a partir do Sistema de Contas Integradas das Empresas (SCIE) do Instituto Nacional de Estatística, o qual resulta de um processo de integração da informação estatística sobre empresas, baseado em dados administrativos, com particular destaque para a Informação Empresarial Simplificada (IES). Os resultados obtidos baseiam-se na informação contabilística das empresas e não são sujeitos aos tratamentos estatísticos inerentes à compilação das contas nacionais.</t>
  </si>
  <si>
    <t>No âmbito do presente estudo foram apenas consideradas as empresas constituídas sob a forma jurídica de sociedade, pelo facto de a totalidade das filiais estrangeiras em Portugal assumir esta forma jurídica.</t>
  </si>
  <si>
    <t>O âmbito da análise efetuada corresponde ao total das empresas classificadas nas secções A a S (exceto K e O) da CAE Rev.3. Foram considerados 8 grupos de atividades económicas: Agricultura e Pescas (secção A da CAE Rev.3), Indústria e Energia (secções B a E), Construção e Atividades Imobiliárias (secções F e L), Comércio (secção G), Transportes e Armazenagem (secção H), Alojamento e Restauração (secção I), Informação e Comunicação (secção J) e Outros Serviços (secções M a S).</t>
  </si>
  <si>
    <t>Uma filial estrangeira na RAM é uma empresa residente na RAM, controlada por uma unidade institucional não residente em Portugal. Por controlo entende-se o poder de determinar a política geral de uma empresa, escolhendo, caso seja necessário, os seus administradores. No que respeita à origem do controlo do capital, o agregado intra-UE compreende todos os 28 Estados Membros da União Europeia (à exceção de Portugal): Alemanha, Áustria, Bélgica, Bulgária, Chéquia, Chipre, Croácia, Dinamarca, Eslováquia, Eslovénia, Espanha, Estónia, Finlândia, França, Grécia, Holanda, Hungria, Irlanda, Itália, Letónia, Lituânia, Luxemburgo, Malta, Polónia, Reino Unido, Roménia e Suécia. Os restantes países são classificados como extra-UE.</t>
  </si>
  <si>
    <t>I.1 - Indicadores sobre as Empresas maioritariamente estrangeiras</t>
  </si>
  <si>
    <t>Região Autónoma da Madeira</t>
  </si>
  <si>
    <t>Ano</t>
  </si>
  <si>
    <t>Empresas</t>
  </si>
  <si>
    <t>Pessoal ao serviço</t>
  </si>
  <si>
    <t>Volume de Negócios</t>
  </si>
  <si>
    <t>VABpm</t>
  </si>
  <si>
    <t>Proporção das filiais de empresas estrangeiras</t>
  </si>
  <si>
    <t>Proporção de pessoal ao serviço</t>
  </si>
  <si>
    <t>Proporção do volume de negócios</t>
  </si>
  <si>
    <t>Proporção do valor acrescentado bruto</t>
  </si>
  <si>
    <t>N.º</t>
  </si>
  <si>
    <r>
      <t>10</t>
    </r>
    <r>
      <rPr>
        <b/>
        <vertAlign val="superscript"/>
        <sz val="8"/>
        <color indexed="22"/>
        <rFont val="Arial"/>
        <family val="2"/>
      </rPr>
      <t xml:space="preserve">3 </t>
    </r>
    <r>
      <rPr>
        <b/>
        <sz val="8"/>
        <color indexed="22"/>
        <rFont val="Arial"/>
        <family val="2"/>
      </rPr>
      <t>Euros</t>
    </r>
  </si>
  <si>
    <t>%</t>
  </si>
  <si>
    <t>TOTAL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</si>
  <si>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Estatísticas das filiais de empresas estrangeiras.</t>
    </r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</si>
  <si>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Empresas com participação de capital estrangeiro superior a 50%.</t>
    </r>
  </si>
  <si>
    <t>Sociedades</t>
  </si>
  <si>
    <t>Total das sociedades não financeiras</t>
  </si>
  <si>
    <t>Sociedades regionais</t>
  </si>
  <si>
    <t>Filiais de empresas estrangeiras</t>
  </si>
  <si>
    <t>Origem do controlo de capital</t>
  </si>
  <si>
    <t>Intra-UE</t>
  </si>
  <si>
    <t>Extra-UE</t>
  </si>
  <si>
    <t>Princípais países da origem do controlo de capital</t>
  </si>
  <si>
    <t>Brasil</t>
  </si>
  <si>
    <t>Chipre</t>
  </si>
  <si>
    <t>Espanha</t>
  </si>
  <si>
    <t>França</t>
  </si>
  <si>
    <t>Luxemburgo</t>
  </si>
  <si>
    <t>Malta</t>
  </si>
  <si>
    <t>Reino Unido</t>
  </si>
  <si>
    <t>Restantes países Intra-UE</t>
  </si>
  <si>
    <t>Restantes países Extra-UE</t>
  </si>
  <si>
    <t>Setor de Atividade</t>
  </si>
  <si>
    <t xml:space="preserve">Agricultura e Pescas </t>
  </si>
  <si>
    <t>Indústria e Energia</t>
  </si>
  <si>
    <t>Construção e Atividades Imobiliárias</t>
  </si>
  <si>
    <t>Comércio</t>
  </si>
  <si>
    <t>Transportes e Armazenagem</t>
  </si>
  <si>
    <t>Alojamento e Restauração</t>
  </si>
  <si>
    <t>Informação e Comunicação</t>
  </si>
  <si>
    <t>Outros Serviços</t>
  </si>
  <si>
    <t>Suíça</t>
  </si>
  <si>
    <t>Estados Unidos da América</t>
  </si>
  <si>
    <t>Itália</t>
  </si>
  <si>
    <t>Alemanha</t>
  </si>
  <si>
    <t>As proporções têm como denominador o total de sociedades não financeiras</t>
  </si>
  <si>
    <t xml:space="preserve"> * A partir de 2020 o Reino Unido passa a ser considerado Extra-EU</t>
  </si>
  <si>
    <t>Ilha de Man</t>
  </si>
  <si>
    <t>Ilhas Virgens Britânicas</t>
  </si>
  <si>
    <t>ESTATÍSTICAS DA GLOBALIZAÇÃO: FILIAIS DAS EMPRESAS ESTRANGEIRAS - 2010-2024</t>
  </si>
  <si>
    <t>A Direção Regional de Estatística da Madeira (DREM) divulga os principais resultados finais sobre as Estatísticas das Filiais de Empresas Estrangeiras residentes na RAM para os ano de referência de 2010 a 2024.</t>
  </si>
  <si>
    <t>Para além da IES, para identificar as filiais de empresas estrangeiras em Portugal (Inward FATS) e compilar informação sobre o país de origem do capital, foi utilizada informação, com referência a 2023, do European Group Register (EGR), um ficheiro estatístico de grupos multinacionais na União Europeia, resultante da cooperação entre o Eurostat e os institutos nacionais de estatística dos diferentes Estados-membros. Nesta edição houve uma melhoria da cobertura do EGR, com implicações na classificação de alguns grupos.</t>
  </si>
  <si>
    <t>I.2 - Outra informação sobre as Empresas maioritariamente estrangeiras, 2019-2024</t>
  </si>
  <si>
    <t>Dimensão média</t>
  </si>
  <si>
    <t>Volume de negócios</t>
  </si>
  <si>
    <t>VAB</t>
  </si>
  <si>
    <r>
      <t>10</t>
    </r>
    <r>
      <rPr>
        <b/>
        <vertAlign val="superscript"/>
        <sz val="8"/>
        <color theme="0" tint="-4.9989318521683403E-2"/>
        <rFont val="Arial"/>
        <family val="2"/>
      </rPr>
      <t>3</t>
    </r>
    <r>
      <rPr>
        <b/>
        <sz val="8"/>
        <color theme="0" tint="-4.9989318521683403E-2"/>
        <rFont val="Arial"/>
        <family val="2"/>
      </rPr>
      <t xml:space="preserve"> Euros</t>
    </r>
  </si>
  <si>
    <t>Áustria</t>
  </si>
  <si>
    <t>…</t>
  </si>
  <si>
    <t>Hong Kong</t>
  </si>
  <si>
    <t xml:space="preserve">Países Baixos </t>
  </si>
  <si>
    <t>Panamá</t>
  </si>
  <si>
    <t>Polónia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</si>
</sst>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#\ ##0"/>
    <numFmt numFmtId="165" formatCode="General_)"/>
    <numFmt numFmtId="166" formatCode="0.0"/>
    <numFmt numFmtId="167" formatCode="0.0%"/>
    <numFmt numFmtId="168" formatCode="###\ ##0"/>
    <numFmt numFmtId="169" formatCode="#\ ###"/>
    <numFmt numFmtId="170" formatCode="###\ ###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0" tint="-4.9989318521683403E-2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vertAlign val="superscript"/>
      <sz val="8"/>
      <color indexed="22"/>
      <name val="Arial"/>
      <family val="2"/>
    </font>
    <font>
      <b/>
      <sz val="8"/>
      <color indexed="22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10"/>
      <color theme="0" tint="-4.9989318521683403E-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vertAlign val="superscript"/>
      <sz val="8"/>
      <color theme="0" tint="-4.9989318521683403E-2"/>
      <name val="Arial"/>
      <family val="2"/>
    </font>
    <font>
      <sz val="8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65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19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theme="0"/>
      </bottom>
      <diagonal/>
    </border>
  </borders>
  <cellStyleXfs count="7">
    <xf numFmtId="0" fontId="0" fillId="0" borderId="0"/>
    <xf numFmtId="165" fontId="7" fillId="0" borderId="0"/>
    <xf numFmtId="165" fontId="7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2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165" fontId="8" fillId="0" borderId="0" xfId="1" applyFont="1"/>
    <xf numFmtId="165" fontId="11" fillId="0" borderId="0" xfId="2" applyFont="1" applyAlignment="1">
      <alignment horizontal="centerContinuous" vertical="center"/>
    </xf>
    <xf numFmtId="165" fontId="11" fillId="0" borderId="0" xfId="2" applyFont="1" applyAlignment="1">
      <alignment vertical="center"/>
    </xf>
    <xf numFmtId="165" fontId="11" fillId="2" borderId="0" xfId="2" applyFont="1" applyFill="1"/>
    <xf numFmtId="165" fontId="11" fillId="0" borderId="0" xfId="2" applyFont="1"/>
    <xf numFmtId="0" fontId="2" fillId="4" borderId="0" xfId="0" applyFont="1" applyFill="1" applyAlignment="1">
      <alignment vertical="center"/>
    </xf>
    <xf numFmtId="164" fontId="12" fillId="5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/>
    </xf>
    <xf numFmtId="0" fontId="4" fillId="3" borderId="0" xfId="0" applyFont="1" applyFill="1"/>
    <xf numFmtId="166" fontId="4" fillId="2" borderId="0" xfId="0" applyNumberFormat="1" applyFont="1" applyFill="1"/>
    <xf numFmtId="0" fontId="0" fillId="2" borderId="0" xfId="0" applyFill="1"/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 indent="1"/>
    </xf>
    <xf numFmtId="0" fontId="17" fillId="2" borderId="0" xfId="3" applyFill="1" applyAlignment="1" applyProtection="1">
      <alignment horizontal="left" indent="3"/>
    </xf>
    <xf numFmtId="0" fontId="20" fillId="2" borderId="0" xfId="0" applyFont="1" applyFill="1" applyAlignment="1">
      <alignment vertical="center"/>
    </xf>
    <xf numFmtId="0" fontId="18" fillId="0" borderId="0" xfId="3" applyFont="1" applyFill="1" applyAlignment="1" applyProtection="1"/>
    <xf numFmtId="167" fontId="4" fillId="2" borderId="0" xfId="0" applyNumberFormat="1" applyFont="1" applyFill="1"/>
    <xf numFmtId="10" fontId="4" fillId="0" borderId="0" xfId="6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6" fontId="4" fillId="0" borderId="0" xfId="0" applyNumberFormat="1" applyFont="1"/>
    <xf numFmtId="1" fontId="4" fillId="2" borderId="0" xfId="0" applyNumberFormat="1" applyFont="1" applyFill="1"/>
    <xf numFmtId="167" fontId="4" fillId="0" borderId="0" xfId="0" applyNumberFormat="1" applyFont="1"/>
    <xf numFmtId="0" fontId="2" fillId="0" borderId="0" xfId="0" applyFont="1" applyAlignment="1">
      <alignment vertical="center"/>
    </xf>
    <xf numFmtId="2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5" applyFont="1" applyAlignment="1">
      <alignment horizontal="center" vertical="center" wrapText="1"/>
    </xf>
    <xf numFmtId="0" fontId="3" fillId="0" borderId="0" xfId="5"/>
    <xf numFmtId="0" fontId="2" fillId="0" borderId="0" xfId="5" applyFont="1"/>
    <xf numFmtId="0" fontId="4" fillId="0" borderId="0" xfId="5" applyFont="1"/>
    <xf numFmtId="0" fontId="4" fillId="2" borderId="0" xfId="5" applyFont="1" applyFill="1"/>
    <xf numFmtId="0" fontId="5" fillId="0" borderId="0" xfId="5" applyFont="1"/>
    <xf numFmtId="0" fontId="12" fillId="2" borderId="0" xfId="5" applyFont="1" applyFill="1" applyAlignment="1">
      <alignment horizontal="left" vertical="center"/>
    </xf>
    <xf numFmtId="164" fontId="12" fillId="2" borderId="0" xfId="5" applyNumberFormat="1" applyFont="1" applyFill="1" applyAlignment="1">
      <alignment horizontal="right" vertical="center"/>
    </xf>
    <xf numFmtId="2" fontId="12" fillId="2" borderId="0" xfId="5" applyNumberFormat="1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4" fillId="2" borderId="0" xfId="5" applyFont="1" applyFill="1" applyAlignment="1">
      <alignment horizontal="center" vertical="center"/>
    </xf>
    <xf numFmtId="164" fontId="4" fillId="2" borderId="0" xfId="5" applyNumberFormat="1" applyFont="1" applyFill="1" applyAlignment="1">
      <alignment horizontal="right" vertical="center"/>
    </xf>
    <xf numFmtId="164" fontId="23" fillId="2" borderId="0" xfId="5" applyNumberFormat="1" applyFont="1" applyFill="1" applyAlignment="1">
      <alignment horizontal="right" vertical="center"/>
    </xf>
    <xf numFmtId="0" fontId="23" fillId="2" borderId="0" xfId="5" applyFont="1" applyFill="1" applyAlignment="1">
      <alignment vertical="center"/>
    </xf>
    <xf numFmtId="2" fontId="4" fillId="2" borderId="0" xfId="5" applyNumberFormat="1" applyFont="1" applyFill="1" applyAlignment="1">
      <alignment vertical="center"/>
    </xf>
    <xf numFmtId="164" fontId="4" fillId="2" borderId="0" xfId="5" applyNumberFormat="1" applyFont="1" applyFill="1" applyAlignment="1">
      <alignment vertical="center"/>
    </xf>
    <xf numFmtId="0" fontId="4" fillId="2" borderId="0" xfId="5" applyFont="1" applyFill="1" applyAlignment="1">
      <alignment horizontal="left" vertical="center" indent="1"/>
    </xf>
    <xf numFmtId="3" fontId="4" fillId="2" borderId="0" xfId="5" applyNumberFormat="1" applyFont="1" applyFill="1" applyAlignment="1">
      <alignment vertical="center"/>
    </xf>
    <xf numFmtId="0" fontId="4" fillId="2" borderId="0" xfId="5" applyFont="1" applyFill="1" applyAlignment="1">
      <alignment horizontal="left" vertical="center"/>
    </xf>
    <xf numFmtId="0" fontId="4" fillId="2" borderId="0" xfId="5" applyFont="1" applyFill="1" applyAlignment="1">
      <alignment horizontal="left" vertical="center" indent="2"/>
    </xf>
    <xf numFmtId="168" fontId="4" fillId="2" borderId="0" xfId="5" applyNumberFormat="1" applyFont="1" applyFill="1" applyAlignment="1">
      <alignment horizontal="right" vertical="center"/>
    </xf>
    <xf numFmtId="164" fontId="13" fillId="2" borderId="0" xfId="5" applyNumberFormat="1" applyFont="1" applyFill="1" applyAlignment="1">
      <alignment horizontal="right" vertical="center"/>
    </xf>
    <xf numFmtId="0" fontId="4" fillId="2" borderId="0" xfId="5" applyFont="1" applyFill="1" applyAlignment="1">
      <alignment horizontal="right" vertical="center"/>
    </xf>
    <xf numFmtId="169" fontId="4" fillId="2" borderId="0" xfId="5" applyNumberFormat="1" applyFont="1" applyFill="1" applyAlignment="1">
      <alignment horizontal="right" vertical="center"/>
    </xf>
    <xf numFmtId="170" fontId="4" fillId="2" borderId="0" xfId="5" applyNumberFormat="1" applyFont="1" applyFill="1" applyAlignment="1">
      <alignment horizontal="right" vertical="center"/>
    </xf>
    <xf numFmtId="0" fontId="4" fillId="3" borderId="0" xfId="5" applyFont="1" applyFill="1"/>
    <xf numFmtId="0" fontId="5" fillId="2" borderId="0" xfId="5" applyFont="1" applyFill="1" applyAlignment="1">
      <alignment horizontal="left" indent="3"/>
    </xf>
    <xf numFmtId="164" fontId="4" fillId="0" borderId="0" xfId="5" applyNumberFormat="1" applyFont="1"/>
    <xf numFmtId="0" fontId="3" fillId="2" borderId="0" xfId="0" applyFont="1" applyFill="1" applyAlignment="1">
      <alignment horizontal="justify" vertical="center" wrapText="1"/>
    </xf>
    <xf numFmtId="0" fontId="18" fillId="0" borderId="0" xfId="3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164" fontId="6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indent="3"/>
    </xf>
    <xf numFmtId="0" fontId="2" fillId="0" borderId="0" xfId="5" applyFont="1" applyAlignment="1">
      <alignment horizontal="left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164" fontId="6" fillId="3" borderId="12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13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9" xfId="5" applyNumberFormat="1" applyFont="1" applyFill="1" applyBorder="1" applyAlignment="1" applyProtection="1">
      <alignment horizontal="center" vertical="center" wrapText="1"/>
      <protection hidden="1"/>
    </xf>
    <xf numFmtId="1" fontId="6" fillId="3" borderId="7" xfId="5" applyNumberFormat="1" applyFont="1" applyFill="1" applyBorder="1" applyAlignment="1" applyProtection="1">
      <alignment horizontal="center" vertical="center" wrapText="1"/>
      <protection hidden="1"/>
    </xf>
    <xf numFmtId="1" fontId="6" fillId="3" borderId="8" xfId="5" applyNumberFormat="1" applyFont="1" applyFill="1" applyBorder="1" applyAlignment="1" applyProtection="1">
      <alignment horizontal="center" vertical="center" wrapText="1"/>
      <protection hidden="1"/>
    </xf>
    <xf numFmtId="1" fontId="6" fillId="3" borderId="5" xfId="5" applyNumberFormat="1" applyFont="1" applyFill="1" applyBorder="1" applyAlignment="1" applyProtection="1">
      <alignment horizontal="center" vertical="center" wrapText="1"/>
      <protection hidden="1"/>
    </xf>
    <xf numFmtId="1" fontId="6" fillId="3" borderId="6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6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11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14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17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18" xfId="5" applyNumberFormat="1" applyFont="1" applyFill="1" applyBorder="1" applyAlignment="1" applyProtection="1">
      <alignment horizontal="center" vertical="center" wrapText="1"/>
      <protection hidden="1"/>
    </xf>
    <xf numFmtId="164" fontId="6" fillId="3" borderId="10" xfId="5" applyNumberFormat="1" applyFont="1" applyFill="1" applyBorder="1" applyAlignment="1" applyProtection="1">
      <alignment horizontal="center" vertical="center" wrapText="1"/>
      <protection hidden="1"/>
    </xf>
    <xf numFmtId="1" fontId="6" fillId="3" borderId="15" xfId="5" applyNumberFormat="1" applyFont="1" applyFill="1" applyBorder="1" applyAlignment="1" applyProtection="1">
      <alignment horizontal="center" vertical="center" wrapText="1"/>
      <protection hidden="1"/>
    </xf>
    <xf numFmtId="1" fontId="6" fillId="3" borderId="16" xfId="5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5" applyFont="1" applyFill="1" applyAlignment="1">
      <alignment horizontal="left" indent="3"/>
    </xf>
    <xf numFmtId="0" fontId="5" fillId="0" borderId="0" xfId="5" applyFont="1" applyAlignment="1">
      <alignment horizontal="left"/>
    </xf>
    <xf numFmtId="0" fontId="5" fillId="2" borderId="0" xfId="5" applyFont="1" applyFill="1" applyAlignment="1">
      <alignment horizontal="left"/>
    </xf>
  </cellXfs>
  <cellStyles count="7">
    <cellStyle name="Hiperligação" xfId="3" builtinId="8"/>
    <cellStyle name="Normal" xfId="0" builtinId="0"/>
    <cellStyle name="Normal 2" xfId="4" xr:uid="{A75864F6-DCC7-4F7B-B4D0-C249B08EDF5C}"/>
    <cellStyle name="Normal 3" xfId="5" xr:uid="{DC587256-D22A-416F-AF94-2208DF486FE2}"/>
    <cellStyle name="Normal_Q2_1_03_2000" xfId="2" xr:uid="{86BE1778-3182-4CC3-B74B-56234CB5C206}"/>
    <cellStyle name="Normal_Q2_3_01_2000" xfId="1" xr:uid="{93C871C5-6CFC-42C3-9198-0AF7B528B305}"/>
    <cellStyle name="Percentagem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57A0-6EE1-4A5F-B877-144ACBA3B751}">
  <dimension ref="B1:P9"/>
  <sheetViews>
    <sheetView tabSelected="1" workbookViewId="0">
      <selection activeCell="B1" sqref="B1"/>
    </sheetView>
  </sheetViews>
  <sheetFormatPr defaultColWidth="9.15234375" defaultRowHeight="12.45" x14ac:dyDescent="0.3"/>
  <cols>
    <col min="1" max="1" width="1.69140625" style="20" customWidth="1"/>
    <col min="2" max="2" width="136" style="20" customWidth="1"/>
    <col min="3" max="16384" width="9.15234375" style="20"/>
  </cols>
  <sheetData>
    <row r="1" spans="2:16" ht="22.75" x14ac:dyDescent="0.3">
      <c r="B1" s="23" t="s">
        <v>58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4" spans="2:16" x14ac:dyDescent="0.3">
      <c r="B4" s="22" t="s">
        <v>0</v>
      </c>
    </row>
    <row r="5" spans="2:16" ht="15.45" x14ac:dyDescent="0.3">
      <c r="B5" s="22" t="str">
        <f>+Q.1!B1</f>
        <v>I.1 - Indicadores sobre as Empresas maioritariamente estrangeiras</v>
      </c>
      <c r="C5" s="21"/>
      <c r="D5" s="21"/>
      <c r="E5" s="21"/>
      <c r="F5" s="21"/>
      <c r="G5" s="21"/>
      <c r="H5" s="21"/>
      <c r="I5" s="21"/>
      <c r="J5" s="21"/>
      <c r="K5" s="21"/>
    </row>
    <row r="6" spans="2:16" ht="15" customHeight="1" x14ac:dyDescent="0.3">
      <c r="B6" s="22" t="s">
        <v>61</v>
      </c>
    </row>
    <row r="7" spans="2:16" ht="15" customHeight="1" x14ac:dyDescent="0.3">
      <c r="B7" s="22"/>
    </row>
    <row r="8" spans="2:16" ht="15" customHeight="1" x14ac:dyDescent="0.3">
      <c r="B8" s="22"/>
    </row>
    <row r="9" spans="2:16" ht="15" customHeight="1" x14ac:dyDescent="0.3">
      <c r="B9" s="22"/>
    </row>
  </sheetData>
  <hyperlinks>
    <hyperlink ref="B5" location="Q.1!A1" display="Q.1!A1" xr:uid="{14DFCDA0-45BD-4882-89D8-96E7AC6CD53D}"/>
    <hyperlink ref="B4" location="Notas!A1" display="Notas" xr:uid="{7FEDB746-A3D9-4BB6-9CDA-DF04311A293A}"/>
    <hyperlink ref="B6" location="Q.2!A1" display="I.2 - Outra informação sobre as Empresas maioritariamente estrangeiras, 2019-2024" xr:uid="{4B4E11A1-6D9E-4725-9425-4BD5DF08FF95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11A0-CF0F-437D-94C4-295819BE217E}">
  <dimension ref="B1:M17"/>
  <sheetViews>
    <sheetView workbookViewId="0">
      <selection activeCell="M2" sqref="M2"/>
    </sheetView>
  </sheetViews>
  <sheetFormatPr defaultColWidth="9.15234375" defaultRowHeight="12.45" x14ac:dyDescent="0.3"/>
  <cols>
    <col min="1" max="1" width="6.69140625" style="18" customWidth="1"/>
    <col min="2" max="11" width="9.15234375" style="18"/>
    <col min="12" max="12" width="6.69140625" style="18" customWidth="1"/>
    <col min="13" max="13" width="14.3046875" style="18" bestFit="1" customWidth="1"/>
    <col min="14" max="16384" width="9.15234375" style="18"/>
  </cols>
  <sheetData>
    <row r="1" spans="2:13" ht="21.75" customHeight="1" x14ac:dyDescent="0.3">
      <c r="B1" s="65" t="s">
        <v>1</v>
      </c>
      <c r="C1" s="65"/>
      <c r="D1" s="65"/>
      <c r="E1" s="65"/>
      <c r="F1" s="65"/>
      <c r="G1" s="65"/>
      <c r="H1" s="65"/>
      <c r="I1" s="65"/>
      <c r="J1" s="65"/>
      <c r="K1" s="65"/>
    </row>
    <row r="2" spans="2:13" x14ac:dyDescent="0.3">
      <c r="M2" s="24" t="s">
        <v>2</v>
      </c>
    </row>
    <row r="3" spans="2:13" ht="61.5" customHeight="1" x14ac:dyDescent="0.3">
      <c r="B3" s="63" t="s">
        <v>59</v>
      </c>
      <c r="C3" s="63"/>
      <c r="D3" s="63"/>
      <c r="E3" s="63"/>
      <c r="F3" s="63"/>
      <c r="G3" s="63"/>
      <c r="H3" s="63"/>
      <c r="I3" s="63"/>
      <c r="J3" s="63"/>
      <c r="K3" s="63"/>
    </row>
    <row r="5" spans="2:13" ht="69.75" customHeight="1" x14ac:dyDescent="0.3">
      <c r="B5" s="63" t="s">
        <v>3</v>
      </c>
      <c r="C5" s="66"/>
      <c r="D5" s="66"/>
      <c r="E5" s="66"/>
      <c r="F5" s="66"/>
      <c r="G5" s="66"/>
      <c r="H5" s="66"/>
      <c r="I5" s="66"/>
      <c r="J5" s="66"/>
      <c r="K5" s="66"/>
    </row>
    <row r="7" spans="2:13" ht="32.25" customHeight="1" x14ac:dyDescent="0.3">
      <c r="B7" s="63" t="s">
        <v>4</v>
      </c>
      <c r="C7" s="66"/>
      <c r="D7" s="66"/>
      <c r="E7" s="66"/>
      <c r="F7" s="66"/>
      <c r="G7" s="66"/>
      <c r="H7" s="66"/>
      <c r="I7" s="66"/>
      <c r="J7" s="66"/>
      <c r="K7" s="66"/>
    </row>
    <row r="9" spans="2:13" ht="75.75" customHeight="1" x14ac:dyDescent="0.3">
      <c r="B9" s="63" t="s">
        <v>5</v>
      </c>
      <c r="C9" s="66"/>
      <c r="D9" s="66"/>
      <c r="E9" s="66"/>
      <c r="F9" s="66"/>
      <c r="G9" s="66"/>
      <c r="H9" s="66"/>
      <c r="I9" s="66"/>
      <c r="J9" s="66"/>
      <c r="K9" s="66"/>
    </row>
    <row r="11" spans="2:13" ht="111.75" customHeight="1" x14ac:dyDescent="0.3">
      <c r="B11" s="63" t="s">
        <v>6</v>
      </c>
      <c r="C11" s="66"/>
      <c r="D11" s="66"/>
      <c r="E11" s="66"/>
      <c r="F11" s="66"/>
      <c r="G11" s="66"/>
      <c r="H11" s="66"/>
      <c r="I11" s="66"/>
      <c r="J11" s="66"/>
      <c r="K11" s="66"/>
    </row>
    <row r="13" spans="2:13" ht="73.5" customHeight="1" x14ac:dyDescent="0.3">
      <c r="B13" s="63" t="s">
        <v>60</v>
      </c>
      <c r="C13" s="63"/>
      <c r="D13" s="63"/>
      <c r="E13" s="63"/>
      <c r="F13" s="63"/>
      <c r="G13" s="63"/>
      <c r="H13" s="63"/>
      <c r="I13" s="63"/>
      <c r="J13" s="63"/>
      <c r="K13" s="63"/>
    </row>
    <row r="17" spans="2:4" x14ac:dyDescent="0.3">
      <c r="B17" s="64"/>
      <c r="C17" s="64"/>
      <c r="D17" s="64"/>
    </row>
  </sheetData>
  <mergeCells count="8">
    <mergeCell ref="B13:K13"/>
    <mergeCell ref="B17:D17"/>
    <mergeCell ref="B1:K1"/>
    <mergeCell ref="B3:K3"/>
    <mergeCell ref="B5:K5"/>
    <mergeCell ref="B7:K7"/>
    <mergeCell ref="B9:K9"/>
    <mergeCell ref="B11:K11"/>
  </mergeCells>
  <hyperlinks>
    <hyperlink ref="M2" location="Índice!A1" display="(Voltar ao Índice)" xr:uid="{1EBD1CF5-ACE9-47A3-9B5B-BC760B90DA71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9902-AA48-49D8-A9E9-306CC32E5B7C}">
  <sheetPr>
    <pageSetUpPr fitToPage="1"/>
  </sheetPr>
  <dimension ref="B1:T46"/>
  <sheetViews>
    <sheetView showGridLines="0" zoomScaleNormal="100" workbookViewId="0">
      <pane ySplit="7" topLeftCell="A8" activePane="bottomLeft" state="frozen"/>
      <selection pane="bottomLeft" activeCell="M2" sqref="M2"/>
    </sheetView>
  </sheetViews>
  <sheetFormatPr defaultColWidth="12.53515625" defaultRowHeight="10.3" x14ac:dyDescent="0.25"/>
  <cols>
    <col min="1" max="1" width="6.69140625" style="3" customWidth="1"/>
    <col min="2" max="2" width="9.84375" style="3" customWidth="1"/>
    <col min="3" max="3" width="2.84375" style="3" customWidth="1"/>
    <col min="4" max="4" width="12.69140625" style="3" customWidth="1"/>
    <col min="5" max="11" width="12.69140625" style="4" customWidth="1"/>
    <col min="12" max="12" width="6.69140625" style="3" customWidth="1"/>
    <col min="13" max="13" width="14.3046875" style="3" bestFit="1" customWidth="1"/>
    <col min="14" max="16384" width="12.53515625" style="3"/>
  </cols>
  <sheetData>
    <row r="1" spans="2:18" s="1" customFormat="1" ht="24" customHeight="1" x14ac:dyDescent="0.3">
      <c r="B1" s="67" t="s">
        <v>7</v>
      </c>
      <c r="C1" s="67"/>
      <c r="D1" s="67"/>
      <c r="E1" s="67"/>
      <c r="F1" s="67"/>
      <c r="G1" s="67"/>
      <c r="H1" s="67"/>
      <c r="I1" s="67"/>
      <c r="J1" s="67"/>
      <c r="K1" s="67"/>
    </row>
    <row r="2" spans="2:18" ht="18" customHeight="1" x14ac:dyDescent="0.3">
      <c r="B2" s="2"/>
      <c r="M2" s="24" t="s">
        <v>2</v>
      </c>
      <c r="N2" s="24"/>
      <c r="O2" s="24"/>
    </row>
    <row r="3" spans="2:18" ht="12.75" customHeight="1" x14ac:dyDescent="0.3">
      <c r="B3" s="5" t="s">
        <v>8</v>
      </c>
      <c r="D3" s="2"/>
    </row>
    <row r="4" spans="2:18" s="6" customFormat="1" ht="18" customHeight="1" x14ac:dyDescent="0.25">
      <c r="B4" s="73" t="s">
        <v>9</v>
      </c>
      <c r="C4" s="74"/>
      <c r="D4" s="71" t="s">
        <v>10</v>
      </c>
      <c r="E4" s="71" t="s">
        <v>11</v>
      </c>
      <c r="F4" s="71" t="s">
        <v>12</v>
      </c>
      <c r="G4" s="71" t="s">
        <v>13</v>
      </c>
      <c r="H4" s="71" t="s">
        <v>14</v>
      </c>
      <c r="I4" s="71" t="s">
        <v>15</v>
      </c>
      <c r="J4" s="71" t="s">
        <v>16</v>
      </c>
      <c r="K4" s="71" t="s">
        <v>17</v>
      </c>
    </row>
    <row r="5" spans="2:18" s="6" customFormat="1" ht="18" customHeight="1" x14ac:dyDescent="0.25">
      <c r="B5" s="73"/>
      <c r="C5" s="74"/>
      <c r="D5" s="71"/>
      <c r="E5" s="71"/>
      <c r="F5" s="71"/>
      <c r="G5" s="71"/>
      <c r="H5" s="71"/>
      <c r="I5" s="71"/>
      <c r="J5" s="71"/>
      <c r="K5" s="71"/>
    </row>
    <row r="6" spans="2:18" s="6" customFormat="1" ht="18" customHeight="1" x14ac:dyDescent="0.25">
      <c r="B6" s="73"/>
      <c r="C6" s="74"/>
      <c r="D6" s="71"/>
      <c r="E6" s="71"/>
      <c r="F6" s="71"/>
      <c r="G6" s="71"/>
      <c r="H6" s="71"/>
      <c r="I6" s="71"/>
      <c r="J6" s="71"/>
      <c r="K6" s="71"/>
    </row>
    <row r="7" spans="2:18" ht="18" customHeight="1" x14ac:dyDescent="0.25">
      <c r="B7" s="73"/>
      <c r="C7" s="74"/>
      <c r="D7" s="68" t="s">
        <v>18</v>
      </c>
      <c r="E7" s="69"/>
      <c r="F7" s="68" t="s">
        <v>19</v>
      </c>
      <c r="G7" s="69"/>
      <c r="H7" s="68" t="s">
        <v>20</v>
      </c>
      <c r="I7" s="70"/>
      <c r="J7" s="70"/>
      <c r="K7" s="69"/>
    </row>
    <row r="8" spans="2:18" s="10" customFormat="1" ht="3.75" customHeight="1" x14ac:dyDescent="0.3">
      <c r="B8" s="7"/>
      <c r="C8" s="7"/>
      <c r="D8" s="8"/>
      <c r="E8" s="9"/>
      <c r="F8" s="9"/>
      <c r="G8" s="9"/>
      <c r="H8" s="9"/>
      <c r="I8" s="9"/>
      <c r="J8" s="9"/>
      <c r="K8" s="9"/>
    </row>
    <row r="9" spans="2:18" s="13" customFormat="1" ht="15" customHeight="1" x14ac:dyDescent="0.25">
      <c r="B9" s="11" t="s">
        <v>21</v>
      </c>
      <c r="C9" s="11"/>
      <c r="D9" s="12"/>
      <c r="E9" s="12"/>
      <c r="F9" s="12"/>
      <c r="G9" s="12"/>
      <c r="H9" s="12"/>
      <c r="I9" s="12"/>
      <c r="J9" s="12"/>
      <c r="K9" s="12"/>
      <c r="M9" s="3"/>
      <c r="N9" s="3"/>
      <c r="O9" s="6"/>
      <c r="P9" s="6"/>
      <c r="Q9" s="6"/>
      <c r="R9" s="6"/>
    </row>
    <row r="10" spans="2:18" s="13" customFormat="1" ht="15" customHeight="1" x14ac:dyDescent="0.25">
      <c r="B10" s="14">
        <v>2024</v>
      </c>
      <c r="C10" s="34"/>
      <c r="D10" s="15">
        <v>243</v>
      </c>
      <c r="E10" s="15">
        <v>5078</v>
      </c>
      <c r="F10" s="15">
        <v>1416278.0079999999</v>
      </c>
      <c r="G10" s="15">
        <v>420568.94500000001</v>
      </c>
      <c r="H10" s="32">
        <v>1.9336357125805681</v>
      </c>
      <c r="I10" s="32">
        <v>6.3113674215118447</v>
      </c>
      <c r="J10" s="32">
        <v>14.109799930184685</v>
      </c>
      <c r="K10" s="32">
        <v>13.211692370984366</v>
      </c>
      <c r="M10" s="3"/>
      <c r="N10" s="3"/>
      <c r="O10" s="6"/>
      <c r="P10" s="6"/>
      <c r="Q10" s="6"/>
      <c r="R10" s="6"/>
    </row>
    <row r="11" spans="2:18" s="13" customFormat="1" ht="15" customHeight="1" x14ac:dyDescent="0.3">
      <c r="B11" s="14">
        <v>2023</v>
      </c>
      <c r="C11" s="31"/>
      <c r="D11" s="15">
        <v>226</v>
      </c>
      <c r="E11" s="15">
        <v>4983</v>
      </c>
      <c r="F11" s="15">
        <v>1313302.4620000001</v>
      </c>
      <c r="G11" s="15">
        <v>329744.29599999997</v>
      </c>
      <c r="H11" s="32">
        <v>1.9076559466531613</v>
      </c>
      <c r="I11" s="32">
        <v>6.6113838397240272</v>
      </c>
      <c r="J11" s="32">
        <v>13.893754440611556</v>
      </c>
      <c r="K11" s="32">
        <v>11.852074073648186</v>
      </c>
      <c r="M11" s="10"/>
      <c r="N11" s="10"/>
      <c r="O11" s="10"/>
      <c r="P11" s="10"/>
      <c r="Q11" s="10"/>
      <c r="R11" s="10"/>
    </row>
    <row r="12" spans="2:18" s="13" customFormat="1" ht="15" customHeight="1" x14ac:dyDescent="0.3">
      <c r="B12" s="14">
        <v>2022</v>
      </c>
      <c r="C12" s="31"/>
      <c r="D12" s="15">
        <v>233</v>
      </c>
      <c r="E12" s="15">
        <v>4559</v>
      </c>
      <c r="F12" s="15">
        <v>1369186.051</v>
      </c>
      <c r="G12" s="15">
        <v>315843.95899999997</v>
      </c>
      <c r="H12" s="32">
        <v>2.0926890605352972</v>
      </c>
      <c r="I12" s="32">
        <v>6.5366692952899843</v>
      </c>
      <c r="J12" s="32">
        <v>15.685656826357258</v>
      </c>
      <c r="K12" s="32">
        <v>12.827123944058707</v>
      </c>
      <c r="M12" s="10"/>
      <c r="N12" s="10"/>
      <c r="O12" s="10"/>
      <c r="P12" s="10"/>
      <c r="Q12" s="10"/>
      <c r="R12" s="10"/>
    </row>
    <row r="13" spans="2:18" s="13" customFormat="1" ht="15" customHeight="1" x14ac:dyDescent="0.3">
      <c r="B13" s="14">
        <v>2021</v>
      </c>
      <c r="D13" s="15">
        <v>223</v>
      </c>
      <c r="E13" s="15">
        <v>4133</v>
      </c>
      <c r="F13" s="15">
        <v>487219.103</v>
      </c>
      <c r="G13" s="15">
        <v>168056.27499999999</v>
      </c>
      <c r="H13" s="32">
        <v>2.1256314936612335</v>
      </c>
      <c r="I13" s="32">
        <v>6.3504502012845343</v>
      </c>
      <c r="J13" s="32">
        <v>7.7378502387499726</v>
      </c>
      <c r="K13" s="32">
        <v>9.3220985425966507</v>
      </c>
      <c r="O13" s="27"/>
      <c r="P13" s="27"/>
      <c r="Q13" s="27"/>
      <c r="R13" s="27"/>
    </row>
    <row r="14" spans="2:18" s="13" customFormat="1" ht="15" customHeight="1" x14ac:dyDescent="0.3">
      <c r="B14" s="14">
        <v>2020</v>
      </c>
      <c r="D14" s="15">
        <v>204</v>
      </c>
      <c r="E14" s="15">
        <v>2993</v>
      </c>
      <c r="F14" s="15">
        <v>275011.39199999999</v>
      </c>
      <c r="G14" s="15">
        <v>89889.585000000006</v>
      </c>
      <c r="H14" s="32">
        <v>2.0878108688977588</v>
      </c>
      <c r="I14" s="32">
        <v>5.048664878632998</v>
      </c>
      <c r="J14" s="32">
        <v>5.8231387255959799</v>
      </c>
      <c r="K14" s="32">
        <v>7.0773156704092148</v>
      </c>
      <c r="O14" s="27"/>
      <c r="P14" s="27"/>
      <c r="Q14" s="27"/>
      <c r="R14" s="27"/>
    </row>
    <row r="15" spans="2:18" s="13" customFormat="1" ht="15" customHeight="1" x14ac:dyDescent="0.3">
      <c r="B15" s="14">
        <v>2019</v>
      </c>
      <c r="D15" s="15">
        <v>190</v>
      </c>
      <c r="E15" s="15">
        <v>3190</v>
      </c>
      <c r="F15" s="15">
        <v>435440.73499999999</v>
      </c>
      <c r="G15" s="15">
        <v>153867.94500000001</v>
      </c>
      <c r="H15" s="32">
        <v>1.9972668979291497</v>
      </c>
      <c r="I15" s="32">
        <v>5.3901524112061105</v>
      </c>
      <c r="J15" s="32">
        <v>7.8823651931050298</v>
      </c>
      <c r="K15" s="32">
        <v>9.303378492379661</v>
      </c>
      <c r="O15" s="26"/>
      <c r="P15" s="26"/>
      <c r="Q15" s="26"/>
      <c r="R15" s="26"/>
    </row>
    <row r="16" spans="2:18" s="13" customFormat="1" ht="15" customHeight="1" x14ac:dyDescent="0.3">
      <c r="B16" s="14">
        <v>2018</v>
      </c>
      <c r="D16" s="15">
        <v>196</v>
      </c>
      <c r="E16" s="15">
        <v>1955</v>
      </c>
      <c r="F16" s="15">
        <v>217273.28599999999</v>
      </c>
      <c r="G16" s="15">
        <v>85552.251000000004</v>
      </c>
      <c r="H16" s="32">
        <v>2.1607320030867601</v>
      </c>
      <c r="I16" s="32">
        <v>3.5867610905221441</v>
      </c>
      <c r="J16" s="32">
        <v>4.4605129379268478</v>
      </c>
      <c r="K16" s="32">
        <v>5.6372507434664341</v>
      </c>
      <c r="O16" s="27"/>
      <c r="P16" s="27"/>
      <c r="Q16" s="27"/>
      <c r="R16" s="27"/>
    </row>
    <row r="17" spans="2:20" s="13" customFormat="1" ht="15" customHeight="1" x14ac:dyDescent="0.3">
      <c r="B17" s="14">
        <v>2017</v>
      </c>
      <c r="C17" s="31"/>
      <c r="D17" s="15">
        <v>164</v>
      </c>
      <c r="E17" s="15">
        <v>1399</v>
      </c>
      <c r="F17" s="15">
        <v>129060.317</v>
      </c>
      <c r="G17" s="15">
        <v>61913.457999999999</v>
      </c>
      <c r="H17" s="32">
        <v>1.9260129183793304</v>
      </c>
      <c r="I17" s="32">
        <v>2.7779984114376486</v>
      </c>
      <c r="J17" s="32">
        <v>2.8944732854933664</v>
      </c>
      <c r="K17" s="32">
        <v>4.445211681872733</v>
      </c>
      <c r="O17" s="27"/>
      <c r="P17" s="27"/>
      <c r="Q17" s="27"/>
      <c r="R17" s="27"/>
    </row>
    <row r="18" spans="2:20" s="13" customFormat="1" ht="15" customHeight="1" x14ac:dyDescent="0.3">
      <c r="B18" s="14">
        <v>2016</v>
      </c>
      <c r="C18" s="33"/>
      <c r="D18" s="15">
        <v>162</v>
      </c>
      <c r="E18" s="15">
        <v>1035</v>
      </c>
      <c r="F18" s="15">
        <v>89967.81</v>
      </c>
      <c r="G18" s="15">
        <v>39869.894999999997</v>
      </c>
      <c r="H18" s="32">
        <v>1.9852941176470587</v>
      </c>
      <c r="I18" s="32">
        <v>2.2008633338295023</v>
      </c>
      <c r="J18" s="32">
        <v>2.3140702529297017</v>
      </c>
      <c r="K18" s="32">
        <v>3.3348112070035842</v>
      </c>
      <c r="O18" s="26"/>
      <c r="P18" s="26"/>
      <c r="Q18" s="26"/>
      <c r="R18" s="26"/>
    </row>
    <row r="19" spans="2:20" s="13" customFormat="1" ht="15" customHeight="1" x14ac:dyDescent="0.3">
      <c r="B19" s="14">
        <v>2015</v>
      </c>
      <c r="C19" s="33"/>
      <c r="D19" s="15">
        <v>161</v>
      </c>
      <c r="E19" s="15">
        <v>956</v>
      </c>
      <c r="F19" s="15">
        <v>83177.248000000007</v>
      </c>
      <c r="G19" s="15">
        <v>34663.286999999997</v>
      </c>
      <c r="H19" s="32">
        <v>1.9852034525277433</v>
      </c>
      <c r="I19" s="32">
        <v>2.1196399272759523</v>
      </c>
      <c r="J19" s="32">
        <v>2.2435309425118781</v>
      </c>
      <c r="K19" s="32">
        <v>3.2046340560690791</v>
      </c>
    </row>
    <row r="20" spans="2:20" s="13" customFormat="1" ht="15" customHeight="1" x14ac:dyDescent="0.3">
      <c r="B20" s="14">
        <v>2014</v>
      </c>
      <c r="C20" s="33"/>
      <c r="D20" s="15">
        <v>157</v>
      </c>
      <c r="E20" s="15">
        <v>1221</v>
      </c>
      <c r="F20" s="15">
        <v>123726.73</v>
      </c>
      <c r="G20" s="15">
        <v>52276.347000000002</v>
      </c>
      <c r="H20" s="32">
        <v>1.9344504682109414</v>
      </c>
      <c r="I20" s="32">
        <v>2.7219225110348209</v>
      </c>
      <c r="J20" s="32">
        <v>3.1952612805394462</v>
      </c>
      <c r="K20" s="32">
        <v>4.7053349369937729</v>
      </c>
    </row>
    <row r="21" spans="2:20" s="13" customFormat="1" ht="15" customHeight="1" x14ac:dyDescent="0.3">
      <c r="B21" s="14">
        <v>2013</v>
      </c>
      <c r="C21" s="33"/>
      <c r="D21" s="15">
        <v>155</v>
      </c>
      <c r="E21" s="15">
        <v>1252</v>
      </c>
      <c r="F21" s="15">
        <v>130279.101</v>
      </c>
      <c r="G21" s="15">
        <v>53342.207000000002</v>
      </c>
      <c r="H21" s="32">
        <v>1.9102785309341879</v>
      </c>
      <c r="I21" s="32">
        <v>2.765261948935418</v>
      </c>
      <c r="J21" s="32">
        <v>3.4628379609506243</v>
      </c>
      <c r="K21" s="32">
        <v>5.1201867703885151</v>
      </c>
    </row>
    <row r="22" spans="2:20" s="13" customFormat="1" ht="15" customHeight="1" x14ac:dyDescent="0.25">
      <c r="B22" s="14">
        <v>2012</v>
      </c>
      <c r="C22" s="33"/>
      <c r="D22" s="15">
        <v>159</v>
      </c>
      <c r="E22" s="15">
        <v>1305</v>
      </c>
      <c r="F22" s="15">
        <v>168851.68700000001</v>
      </c>
      <c r="G22" s="15">
        <v>57338.161</v>
      </c>
      <c r="H22" s="32">
        <v>1.9133574007220218</v>
      </c>
      <c r="I22" s="32">
        <v>2.6666394213085942</v>
      </c>
      <c r="J22" s="32">
        <v>4.2199077350996683</v>
      </c>
      <c r="K22" s="32">
        <v>5.2231042420943723</v>
      </c>
      <c r="T22" s="3"/>
    </row>
    <row r="23" spans="2:20" s="13" customFormat="1" ht="15" customHeight="1" x14ac:dyDescent="0.3">
      <c r="B23" s="14">
        <v>2011</v>
      </c>
      <c r="C23" s="33"/>
      <c r="D23" s="15">
        <v>164</v>
      </c>
      <c r="E23" s="15">
        <v>1432</v>
      </c>
      <c r="F23" s="15">
        <v>182116.171</v>
      </c>
      <c r="G23" s="15">
        <v>60973.290999999997</v>
      </c>
      <c r="H23" s="32">
        <v>1.8872266973532794</v>
      </c>
      <c r="I23" s="32">
        <v>2.5898395818638886</v>
      </c>
      <c r="J23" s="32">
        <v>4.0488212128645094</v>
      </c>
      <c r="K23" s="32">
        <v>4.7956747000670701</v>
      </c>
    </row>
    <row r="24" spans="2:20" s="13" customFormat="1" ht="15" customHeight="1" x14ac:dyDescent="0.3">
      <c r="B24" s="14">
        <v>2010</v>
      </c>
      <c r="C24" s="33"/>
      <c r="D24" s="15">
        <v>164</v>
      </c>
      <c r="E24" s="15">
        <v>1467</v>
      </c>
      <c r="F24" s="15">
        <v>185931.7</v>
      </c>
      <c r="G24" s="15">
        <v>60802.720999999998</v>
      </c>
      <c r="H24" s="32">
        <v>1.8424896079092237</v>
      </c>
      <c r="I24" s="32">
        <v>2.516856245818107</v>
      </c>
      <c r="J24" s="32">
        <v>3.8875578346824922</v>
      </c>
      <c r="K24" s="32">
        <v>4.5227032387424888</v>
      </c>
    </row>
    <row r="25" spans="2:20" ht="9.75" customHeight="1" x14ac:dyDescent="0.25"/>
    <row r="26" spans="2:20" ht="3" customHeight="1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2:20" ht="9" customHeight="1" x14ac:dyDescent="0.25">
      <c r="E27" s="3"/>
      <c r="F27" s="3"/>
      <c r="G27" s="3"/>
      <c r="H27" s="3"/>
      <c r="I27" s="3"/>
      <c r="J27" s="3"/>
      <c r="K27" s="3"/>
    </row>
    <row r="28" spans="2:20" ht="12.75" customHeight="1" x14ac:dyDescent="0.25">
      <c r="B28" s="72" t="s">
        <v>22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2:20" ht="12.75" customHeight="1" x14ac:dyDescent="0.25">
      <c r="B29" s="72" t="s">
        <v>23</v>
      </c>
      <c r="C29" s="72"/>
      <c r="D29" s="72"/>
      <c r="E29" s="72"/>
      <c r="F29" s="72"/>
      <c r="G29" s="72"/>
      <c r="H29" s="72"/>
      <c r="I29" s="72"/>
      <c r="J29" s="72"/>
      <c r="K29" s="72"/>
    </row>
    <row r="30" spans="2:20" s="4" customFormat="1" ht="12.75" customHeight="1" x14ac:dyDescent="0.25">
      <c r="B30" s="75" t="s">
        <v>54</v>
      </c>
      <c r="C30" s="76"/>
      <c r="D30" s="76"/>
      <c r="E30" s="76"/>
      <c r="F30" s="76"/>
      <c r="G30" s="76"/>
      <c r="H30" s="76"/>
      <c r="I30" s="76"/>
      <c r="J30" s="76"/>
      <c r="K30" s="76"/>
    </row>
    <row r="31" spans="2:20" x14ac:dyDescent="0.25"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2:20" ht="11.6" x14ac:dyDescent="0.3">
      <c r="B32" s="64"/>
      <c r="C32" s="64"/>
      <c r="D32" s="64"/>
      <c r="H32" s="17"/>
      <c r="K32" s="3"/>
    </row>
    <row r="33" spans="4:12" x14ac:dyDescent="0.25">
      <c r="I33" s="25"/>
      <c r="K33" s="3"/>
    </row>
    <row r="34" spans="4:12" x14ac:dyDescent="0.25">
      <c r="H34" s="17"/>
    </row>
    <row r="35" spans="4:12" x14ac:dyDescent="0.25">
      <c r="D35" s="17"/>
      <c r="E35" s="17"/>
      <c r="F35" s="17"/>
      <c r="G35" s="29"/>
    </row>
    <row r="37" spans="4:12" x14ac:dyDescent="0.25">
      <c r="F37" s="17"/>
    </row>
    <row r="38" spans="4:12" x14ac:dyDescent="0.25">
      <c r="G38" s="17"/>
      <c r="K38" s="17"/>
      <c r="L38" s="28"/>
    </row>
    <row r="39" spans="4:12" x14ac:dyDescent="0.25">
      <c r="I39" s="17"/>
    </row>
    <row r="40" spans="4:12" x14ac:dyDescent="0.25">
      <c r="D40" s="30"/>
      <c r="E40" s="17"/>
      <c r="F40" s="30"/>
    </row>
    <row r="43" spans="4:12" x14ac:dyDescent="0.25">
      <c r="J43" s="25"/>
    </row>
    <row r="46" spans="4:12" x14ac:dyDescent="0.25">
      <c r="D46" s="30"/>
      <c r="F46" s="30"/>
    </row>
  </sheetData>
  <mergeCells count="18">
    <mergeCell ref="B28:K28"/>
    <mergeCell ref="B29:K29"/>
    <mergeCell ref="B32:D32"/>
    <mergeCell ref="G4:G6"/>
    <mergeCell ref="K4:K6"/>
    <mergeCell ref="J4:J6"/>
    <mergeCell ref="B4:C7"/>
    <mergeCell ref="D4:D6"/>
    <mergeCell ref="E4:E6"/>
    <mergeCell ref="I4:I6"/>
    <mergeCell ref="B30:K30"/>
    <mergeCell ref="B31:K31"/>
    <mergeCell ref="B1:K1"/>
    <mergeCell ref="D7:E7"/>
    <mergeCell ref="H7:K7"/>
    <mergeCell ref="H4:H6"/>
    <mergeCell ref="F7:G7"/>
    <mergeCell ref="F4:F6"/>
  </mergeCells>
  <hyperlinks>
    <hyperlink ref="M2:O2" location="Índice!A1" display="(Voltar ao Índice)" xr:uid="{08EBA788-9EF6-4EA6-91A8-E0E70C12240A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EC78-C5AD-4EB8-8245-13E769802F4D}">
  <sheetPr>
    <pageSetUpPr fitToPage="1"/>
  </sheetPr>
  <dimension ref="A1:AH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2.53515625" defaultRowHeight="10.3" x14ac:dyDescent="0.25"/>
  <cols>
    <col min="1" max="1" width="6.69140625" style="38" customWidth="1"/>
    <col min="2" max="2" width="40.3046875" style="38" customWidth="1"/>
    <col min="3" max="4" width="12.69140625" style="38" customWidth="1"/>
    <col min="5" max="8" width="12.69140625" style="39" customWidth="1"/>
    <col min="9" max="9" width="14.3828125" style="38" customWidth="1"/>
    <col min="10" max="10" width="14.3046875" style="38" bestFit="1" customWidth="1"/>
    <col min="11" max="14" width="12.53515625" style="38"/>
    <col min="15" max="20" width="12.53515625" style="38" customWidth="1"/>
    <col min="21" max="32" width="12.53515625" style="38"/>
    <col min="33" max="33" width="6.69140625" style="38" customWidth="1"/>
    <col min="34" max="34" width="13.07421875" style="38" bestFit="1" customWidth="1"/>
    <col min="35" max="16384" width="12.53515625" style="38"/>
  </cols>
  <sheetData>
    <row r="1" spans="2:34" s="36" customFormat="1" ht="24" customHeight="1" x14ac:dyDescent="0.3">
      <c r="B1" s="78" t="s">
        <v>61</v>
      </c>
      <c r="C1" s="78"/>
      <c r="D1" s="78"/>
      <c r="E1" s="78"/>
      <c r="F1" s="78"/>
      <c r="G1" s="78"/>
      <c r="H1" s="35"/>
    </row>
    <row r="2" spans="2:34" ht="18" customHeight="1" x14ac:dyDescent="0.3">
      <c r="B2" s="37"/>
      <c r="G2" s="24"/>
      <c r="H2" s="24"/>
      <c r="I2" s="24"/>
      <c r="J2" s="24"/>
      <c r="AH2" s="24" t="s">
        <v>2</v>
      </c>
    </row>
    <row r="3" spans="2:34" ht="12.75" customHeight="1" x14ac:dyDescent="0.3">
      <c r="B3" s="40" t="s">
        <v>8</v>
      </c>
      <c r="C3" s="37"/>
      <c r="D3" s="37"/>
    </row>
    <row r="4" spans="2:34" s="6" customFormat="1" ht="18" customHeight="1" x14ac:dyDescent="0.25">
      <c r="B4" s="79"/>
      <c r="C4" s="82" t="s">
        <v>24</v>
      </c>
      <c r="D4" s="83"/>
      <c r="E4" s="83"/>
      <c r="F4" s="83"/>
      <c r="G4" s="83"/>
      <c r="H4" s="84"/>
      <c r="I4" s="82" t="s">
        <v>11</v>
      </c>
      <c r="J4" s="83"/>
      <c r="K4" s="83"/>
      <c r="L4" s="83"/>
      <c r="M4" s="83"/>
      <c r="N4" s="84"/>
      <c r="O4" s="82" t="s">
        <v>62</v>
      </c>
      <c r="P4" s="83"/>
      <c r="Q4" s="83"/>
      <c r="R4" s="83"/>
      <c r="S4" s="83"/>
      <c r="T4" s="84"/>
      <c r="U4" s="82" t="s">
        <v>63</v>
      </c>
      <c r="V4" s="83"/>
      <c r="W4" s="83"/>
      <c r="X4" s="83"/>
      <c r="Y4" s="83"/>
      <c r="Z4" s="84"/>
      <c r="AA4" s="89" t="s">
        <v>64</v>
      </c>
      <c r="AB4" s="90"/>
      <c r="AC4" s="90"/>
      <c r="AD4" s="90"/>
      <c r="AE4" s="90"/>
      <c r="AF4" s="91"/>
    </row>
    <row r="5" spans="2:34" s="6" customFormat="1" ht="18" customHeight="1" x14ac:dyDescent="0.25">
      <c r="B5" s="80"/>
      <c r="C5" s="87">
        <v>2019</v>
      </c>
      <c r="D5" s="87">
        <v>2020</v>
      </c>
      <c r="E5" s="85">
        <v>2021</v>
      </c>
      <c r="F5" s="85">
        <v>2022</v>
      </c>
      <c r="G5" s="87">
        <v>2023</v>
      </c>
      <c r="H5" s="87">
        <v>2024</v>
      </c>
      <c r="I5" s="87">
        <v>2019</v>
      </c>
      <c r="J5" s="87">
        <v>2020</v>
      </c>
      <c r="K5" s="85">
        <v>2021</v>
      </c>
      <c r="L5" s="85">
        <v>2022</v>
      </c>
      <c r="M5" s="87">
        <v>2023</v>
      </c>
      <c r="N5" s="87">
        <v>2024</v>
      </c>
      <c r="O5" s="87">
        <v>2019</v>
      </c>
      <c r="P5" s="87">
        <v>2020</v>
      </c>
      <c r="Q5" s="85">
        <v>2021</v>
      </c>
      <c r="R5" s="85">
        <v>2022</v>
      </c>
      <c r="S5" s="87">
        <v>2023</v>
      </c>
      <c r="T5" s="87">
        <v>2024</v>
      </c>
      <c r="U5" s="87">
        <v>2019</v>
      </c>
      <c r="V5" s="87">
        <v>2020</v>
      </c>
      <c r="W5" s="85">
        <v>2021</v>
      </c>
      <c r="X5" s="85">
        <v>2022</v>
      </c>
      <c r="Y5" s="87">
        <v>2023</v>
      </c>
      <c r="Z5" s="87">
        <v>2024</v>
      </c>
      <c r="AA5" s="87">
        <v>2019</v>
      </c>
      <c r="AB5" s="87">
        <v>2020</v>
      </c>
      <c r="AC5" s="85">
        <v>2021</v>
      </c>
      <c r="AD5" s="85">
        <v>2022</v>
      </c>
      <c r="AE5" s="87">
        <v>2023</v>
      </c>
      <c r="AF5" s="95">
        <v>2024</v>
      </c>
    </row>
    <row r="6" spans="2:34" s="6" customFormat="1" ht="18" customHeight="1" x14ac:dyDescent="0.25">
      <c r="B6" s="80"/>
      <c r="C6" s="88"/>
      <c r="D6" s="88"/>
      <c r="E6" s="86"/>
      <c r="F6" s="86"/>
      <c r="G6" s="88"/>
      <c r="H6" s="88"/>
      <c r="I6" s="88"/>
      <c r="J6" s="88"/>
      <c r="K6" s="86"/>
      <c r="L6" s="86"/>
      <c r="M6" s="88"/>
      <c r="N6" s="88"/>
      <c r="O6" s="88"/>
      <c r="P6" s="88"/>
      <c r="Q6" s="86"/>
      <c r="R6" s="86"/>
      <c r="S6" s="88"/>
      <c r="T6" s="88"/>
      <c r="U6" s="88"/>
      <c r="V6" s="88"/>
      <c r="W6" s="86"/>
      <c r="X6" s="86"/>
      <c r="Y6" s="88"/>
      <c r="Z6" s="88"/>
      <c r="AA6" s="88"/>
      <c r="AB6" s="88"/>
      <c r="AC6" s="86"/>
      <c r="AD6" s="86"/>
      <c r="AE6" s="88"/>
      <c r="AF6" s="96"/>
    </row>
    <row r="7" spans="2:34" ht="18" customHeight="1" x14ac:dyDescent="0.25">
      <c r="B7" s="81"/>
      <c r="C7" s="92" t="s">
        <v>18</v>
      </c>
      <c r="D7" s="93"/>
      <c r="E7" s="93"/>
      <c r="F7" s="93"/>
      <c r="G7" s="93"/>
      <c r="H7" s="94"/>
      <c r="I7" s="92" t="s">
        <v>18</v>
      </c>
      <c r="J7" s="93"/>
      <c r="K7" s="93"/>
      <c r="L7" s="93"/>
      <c r="M7" s="93"/>
      <c r="N7" s="94"/>
      <c r="O7" s="92" t="s">
        <v>18</v>
      </c>
      <c r="P7" s="93"/>
      <c r="Q7" s="93"/>
      <c r="R7" s="93"/>
      <c r="S7" s="93"/>
      <c r="T7" s="94"/>
      <c r="U7" s="92" t="s">
        <v>65</v>
      </c>
      <c r="V7" s="93"/>
      <c r="W7" s="93"/>
      <c r="X7" s="93"/>
      <c r="Y7" s="93"/>
      <c r="Z7" s="94"/>
      <c r="AA7" s="92" t="s">
        <v>65</v>
      </c>
      <c r="AB7" s="93"/>
      <c r="AC7" s="93"/>
      <c r="AD7" s="93"/>
      <c r="AE7" s="93"/>
      <c r="AF7" s="94"/>
    </row>
    <row r="8" spans="2:34" s="10" customFormat="1" ht="3.75" customHeight="1" x14ac:dyDescent="0.3">
      <c r="B8" s="7"/>
      <c r="C8" s="8"/>
      <c r="D8" s="8"/>
      <c r="E8" s="9"/>
      <c r="F8" s="9"/>
      <c r="G8" s="9"/>
      <c r="H8" s="9"/>
    </row>
    <row r="9" spans="2:34" s="44" customFormat="1" ht="15" customHeight="1" x14ac:dyDescent="0.3">
      <c r="B9" s="41" t="s">
        <v>25</v>
      </c>
      <c r="C9" s="42">
        <v>9513</v>
      </c>
      <c r="D9" s="42">
        <v>9771</v>
      </c>
      <c r="E9" s="42">
        <v>10491</v>
      </c>
      <c r="F9" s="42">
        <v>11134</v>
      </c>
      <c r="G9" s="42">
        <v>11847</v>
      </c>
      <c r="H9" s="42">
        <v>12567</v>
      </c>
      <c r="I9" s="42">
        <v>59182</v>
      </c>
      <c r="J9" s="42">
        <v>59283</v>
      </c>
      <c r="K9" s="42">
        <v>65082</v>
      </c>
      <c r="L9" s="42">
        <v>69745</v>
      </c>
      <c r="M9" s="42">
        <v>75370</v>
      </c>
      <c r="N9" s="42">
        <v>80458</v>
      </c>
      <c r="O9" s="43">
        <f>+I9/C9</f>
        <v>6.2211710291180493</v>
      </c>
      <c r="P9" s="43">
        <f>+J9/D9</f>
        <v>6.0672397912189133</v>
      </c>
      <c r="Q9" s="43">
        <f>+K9/E9</f>
        <v>6.2036030883614526</v>
      </c>
      <c r="R9" s="43">
        <v>6.26</v>
      </c>
      <c r="S9" s="43">
        <v>6.3619481725331308</v>
      </c>
      <c r="T9" s="43">
        <v>6.4023235457945411</v>
      </c>
      <c r="U9" s="42">
        <v>5524240</v>
      </c>
      <c r="V9" s="42">
        <v>4722735</v>
      </c>
      <c r="W9" s="42">
        <v>6296569</v>
      </c>
      <c r="X9" s="42">
        <v>8728905</v>
      </c>
      <c r="Y9" s="42">
        <v>9452466</v>
      </c>
      <c r="Z9" s="42">
        <v>10037548.477</v>
      </c>
      <c r="AA9" s="42">
        <v>1653893</v>
      </c>
      <c r="AB9" s="42">
        <v>1270108</v>
      </c>
      <c r="AC9" s="42">
        <v>1802773</v>
      </c>
      <c r="AD9" s="42">
        <v>2462313</v>
      </c>
      <c r="AE9" s="42">
        <v>2782165</v>
      </c>
      <c r="AF9" s="42">
        <v>3183308.642</v>
      </c>
    </row>
    <row r="10" spans="2:34" s="44" customFormat="1" ht="3" customHeight="1" x14ac:dyDescent="0.3">
      <c r="B10" s="45"/>
      <c r="C10" s="46"/>
      <c r="D10" s="46"/>
      <c r="E10" s="46"/>
      <c r="F10" s="46"/>
      <c r="G10" s="46"/>
      <c r="H10" s="47"/>
      <c r="L10" s="46"/>
      <c r="M10" s="46"/>
      <c r="N10" s="48"/>
      <c r="O10" s="43"/>
      <c r="P10" s="43"/>
      <c r="Q10" s="43"/>
      <c r="R10" s="49"/>
      <c r="AE10" s="50"/>
      <c r="AF10" s="50"/>
    </row>
    <row r="11" spans="2:34" s="44" customFormat="1" ht="15" customHeight="1" x14ac:dyDescent="0.3">
      <c r="B11" s="51" t="s">
        <v>26</v>
      </c>
      <c r="C11" s="50">
        <v>9323</v>
      </c>
      <c r="D11" s="50">
        <v>9567</v>
      </c>
      <c r="E11" s="50">
        <v>10268</v>
      </c>
      <c r="F11" s="50">
        <v>10901</v>
      </c>
      <c r="G11" s="50">
        <v>11621</v>
      </c>
      <c r="H11" s="50">
        <v>12324</v>
      </c>
      <c r="I11" s="50">
        <v>55992</v>
      </c>
      <c r="J11" s="50">
        <v>56290</v>
      </c>
      <c r="K11" s="50">
        <v>60949</v>
      </c>
      <c r="L11" s="50">
        <v>65186</v>
      </c>
      <c r="M11" s="50">
        <v>70387</v>
      </c>
      <c r="N11" s="50">
        <v>75380</v>
      </c>
      <c r="O11" s="49">
        <v>6.0057921269977479</v>
      </c>
      <c r="P11" s="49">
        <v>5.8837671161283582</v>
      </c>
      <c r="Q11" s="49">
        <v>5.9358200233735881</v>
      </c>
      <c r="R11" s="49">
        <v>5.9798183652875885</v>
      </c>
      <c r="S11" s="49">
        <v>6.0568797865932362</v>
      </c>
      <c r="T11" s="49">
        <v>6.116520610191496</v>
      </c>
      <c r="U11" s="50">
        <v>5088799.2649999997</v>
      </c>
      <c r="V11" s="50">
        <v>4447723.608</v>
      </c>
      <c r="W11" s="50">
        <v>5809349.8969999999</v>
      </c>
      <c r="X11" s="50">
        <v>7359718.949</v>
      </c>
      <c r="Y11" s="50">
        <v>8139163.5379999997</v>
      </c>
      <c r="Z11" s="50">
        <v>8621270.4690000005</v>
      </c>
      <c r="AA11" s="50">
        <v>1500025.0549999999</v>
      </c>
      <c r="AB11" s="50">
        <v>1180218.415</v>
      </c>
      <c r="AC11" s="50">
        <v>1634716.7250000001</v>
      </c>
      <c r="AD11" s="50">
        <v>2146469.0410000002</v>
      </c>
      <c r="AE11" s="50">
        <v>2452420.7039999999</v>
      </c>
      <c r="AF11" s="50">
        <v>2762739.6970000002</v>
      </c>
    </row>
    <row r="12" spans="2:34" s="44" customFormat="1" ht="15" customHeight="1" x14ac:dyDescent="0.3">
      <c r="B12" s="51" t="s">
        <v>27</v>
      </c>
      <c r="C12" s="46">
        <v>190</v>
      </c>
      <c r="D12" s="46">
        <v>204</v>
      </c>
      <c r="E12" s="44">
        <v>223</v>
      </c>
      <c r="F12" s="44">
        <v>233</v>
      </c>
      <c r="G12" s="52">
        <v>226</v>
      </c>
      <c r="H12" s="52">
        <v>243</v>
      </c>
      <c r="I12" s="46">
        <v>3190</v>
      </c>
      <c r="J12" s="46">
        <v>2993</v>
      </c>
      <c r="K12" s="46">
        <v>4133</v>
      </c>
      <c r="L12" s="46">
        <v>4559</v>
      </c>
      <c r="M12" s="46">
        <v>4983</v>
      </c>
      <c r="N12" s="50">
        <v>5078</v>
      </c>
      <c r="O12" s="49">
        <v>16.789473684210527</v>
      </c>
      <c r="P12" s="49">
        <v>14.671568627450981</v>
      </c>
      <c r="Q12" s="49">
        <v>18.533632286995516</v>
      </c>
      <c r="R12" s="49">
        <v>19.566523605150216</v>
      </c>
      <c r="S12" s="49">
        <v>22.048672566371682</v>
      </c>
      <c r="T12" s="49">
        <v>20.897119341563787</v>
      </c>
      <c r="U12" s="46">
        <v>435440.73499999999</v>
      </c>
      <c r="V12" s="46">
        <v>275011.39199999999</v>
      </c>
      <c r="W12" s="46">
        <v>487219.103</v>
      </c>
      <c r="X12" s="46">
        <v>1369186.051</v>
      </c>
      <c r="Y12" s="46">
        <v>1313302.4620000001</v>
      </c>
      <c r="Z12" s="46">
        <v>1416278.0079999999</v>
      </c>
      <c r="AA12" s="46">
        <v>153867.94500000001</v>
      </c>
      <c r="AB12" s="46">
        <v>89889.585000000006</v>
      </c>
      <c r="AC12" s="46">
        <v>168056.27499999999</v>
      </c>
      <c r="AD12" s="46">
        <v>315843.95899999997</v>
      </c>
      <c r="AE12" s="46">
        <v>329744.29599999997</v>
      </c>
      <c r="AF12" s="46">
        <v>420568.94500000001</v>
      </c>
    </row>
    <row r="13" spans="2:34" s="44" customFormat="1" ht="3" customHeight="1" x14ac:dyDescent="0.3">
      <c r="B13" s="53"/>
      <c r="C13" s="46"/>
      <c r="D13" s="46"/>
      <c r="E13" s="46"/>
      <c r="F13" s="46"/>
      <c r="G13" s="46"/>
      <c r="H13" s="47"/>
      <c r="I13" s="46"/>
      <c r="J13" s="46"/>
      <c r="K13" s="46"/>
      <c r="L13" s="46"/>
      <c r="M13" s="46"/>
      <c r="N13" s="48"/>
    </row>
    <row r="14" spans="2:34" s="44" customFormat="1" ht="15" customHeight="1" x14ac:dyDescent="0.3">
      <c r="B14" s="41" t="s">
        <v>27</v>
      </c>
      <c r="C14" s="46"/>
      <c r="D14" s="46"/>
      <c r="E14" s="46"/>
      <c r="F14" s="46"/>
      <c r="G14" s="46"/>
      <c r="H14" s="47"/>
      <c r="I14" s="46"/>
      <c r="J14" s="46"/>
      <c r="K14" s="46"/>
      <c r="L14" s="46"/>
      <c r="M14" s="46"/>
      <c r="N14" s="48"/>
    </row>
    <row r="15" spans="2:34" s="44" customFormat="1" ht="3" customHeight="1" x14ac:dyDescent="0.3">
      <c r="B15" s="53"/>
      <c r="C15" s="46"/>
      <c r="D15" s="46"/>
      <c r="E15" s="46"/>
      <c r="F15" s="46"/>
      <c r="G15" s="46"/>
      <c r="H15" s="47"/>
      <c r="I15" s="46"/>
      <c r="J15" s="46"/>
      <c r="K15" s="46"/>
      <c r="L15" s="46"/>
      <c r="M15" s="46"/>
      <c r="N15" s="48"/>
    </row>
    <row r="16" spans="2:34" s="44" customFormat="1" ht="15" customHeight="1" x14ac:dyDescent="0.3">
      <c r="B16" s="51" t="s">
        <v>28</v>
      </c>
      <c r="C16" s="46"/>
      <c r="D16" s="46"/>
      <c r="E16" s="46"/>
      <c r="F16" s="46"/>
      <c r="G16" s="46"/>
      <c r="H16" s="47"/>
      <c r="I16" s="46"/>
      <c r="J16" s="46"/>
      <c r="K16" s="46"/>
      <c r="L16" s="46"/>
      <c r="M16" s="46"/>
      <c r="N16" s="48"/>
    </row>
    <row r="17" spans="2:32" s="44" customFormat="1" ht="15" customHeight="1" x14ac:dyDescent="0.3">
      <c r="B17" s="54" t="s">
        <v>29</v>
      </c>
      <c r="C17" s="46">
        <v>96</v>
      </c>
      <c r="D17" s="46">
        <v>94</v>
      </c>
      <c r="E17" s="46">
        <v>148</v>
      </c>
      <c r="F17" s="46">
        <v>156</v>
      </c>
      <c r="G17" s="46">
        <v>158</v>
      </c>
      <c r="H17" s="46">
        <v>163</v>
      </c>
      <c r="I17" s="46">
        <v>2464</v>
      </c>
      <c r="J17" s="46">
        <v>2163</v>
      </c>
      <c r="K17" s="46">
        <v>3316</v>
      </c>
      <c r="L17" s="46">
        <v>3758</v>
      </c>
      <c r="M17" s="46">
        <v>4319</v>
      </c>
      <c r="N17" s="46">
        <v>4399</v>
      </c>
      <c r="O17" s="49">
        <v>25.666666666666668</v>
      </c>
      <c r="P17" s="49">
        <v>23.01063829787234</v>
      </c>
      <c r="Q17" s="49">
        <v>22.405405405405407</v>
      </c>
      <c r="R17" s="49">
        <v>24.089743589743591</v>
      </c>
      <c r="S17" s="49">
        <v>27.335443037974684</v>
      </c>
      <c r="T17" s="49">
        <v>26.987730061349694</v>
      </c>
      <c r="U17" s="46">
        <v>356086.03100000002</v>
      </c>
      <c r="V17" s="46">
        <v>229431.52799999999</v>
      </c>
      <c r="W17" s="46">
        <v>440981.15</v>
      </c>
      <c r="X17" s="46">
        <v>675004.51399999997</v>
      </c>
      <c r="Y17" s="46">
        <v>760769.20400000003</v>
      </c>
      <c r="Z17" s="46">
        <v>851974.13600000006</v>
      </c>
      <c r="AA17" s="46">
        <v>128030.247</v>
      </c>
      <c r="AB17" s="46">
        <v>86828.737999999998</v>
      </c>
      <c r="AC17" s="46">
        <v>149590.071</v>
      </c>
      <c r="AD17" s="46">
        <v>286539.58799999999</v>
      </c>
      <c r="AE17" s="46">
        <v>350395.049</v>
      </c>
      <c r="AF17" s="46">
        <v>420056.50799999997</v>
      </c>
    </row>
    <row r="18" spans="2:32" s="44" customFormat="1" ht="15" customHeight="1" x14ac:dyDescent="0.3">
      <c r="B18" s="54" t="s">
        <v>30</v>
      </c>
      <c r="C18" s="46">
        <v>94</v>
      </c>
      <c r="D18" s="46">
        <v>110</v>
      </c>
      <c r="E18" s="46">
        <v>75</v>
      </c>
      <c r="F18" s="46">
        <v>77</v>
      </c>
      <c r="G18" s="46">
        <v>68</v>
      </c>
      <c r="H18" s="46">
        <v>80</v>
      </c>
      <c r="I18" s="46">
        <v>726</v>
      </c>
      <c r="J18" s="46">
        <v>830</v>
      </c>
      <c r="K18" s="46">
        <v>817</v>
      </c>
      <c r="L18" s="46">
        <v>801</v>
      </c>
      <c r="M18" s="46">
        <v>664</v>
      </c>
      <c r="N18" s="44">
        <v>679</v>
      </c>
      <c r="O18" s="49">
        <v>7.7234042553191493</v>
      </c>
      <c r="P18" s="49">
        <v>7.5454545454545459</v>
      </c>
      <c r="Q18" s="49">
        <v>10.893333333333333</v>
      </c>
      <c r="R18" s="49">
        <v>10.402597402597403</v>
      </c>
      <c r="S18" s="49">
        <v>9.764705882352942</v>
      </c>
      <c r="T18" s="49">
        <v>8.4875000000000007</v>
      </c>
      <c r="U18" s="46">
        <v>79354.703999999998</v>
      </c>
      <c r="V18" s="46">
        <v>45579.864000000001</v>
      </c>
      <c r="W18" s="44">
        <v>46237.953000000001</v>
      </c>
      <c r="X18" s="46">
        <v>694181.53700000001</v>
      </c>
      <c r="Y18" s="46">
        <v>552533.25800000003</v>
      </c>
      <c r="Z18" s="46">
        <v>564303.87199999997</v>
      </c>
      <c r="AA18" s="46">
        <v>25837.698</v>
      </c>
      <c r="AB18" s="46">
        <v>3060.8470000000002</v>
      </c>
      <c r="AC18" s="44">
        <v>18466.204000000002</v>
      </c>
      <c r="AD18" s="46">
        <v>29304.370999999999</v>
      </c>
      <c r="AE18" s="55">
        <v>-20650.753000000001</v>
      </c>
      <c r="AF18" s="55">
        <v>512.43700000000001</v>
      </c>
    </row>
    <row r="19" spans="2:32" s="44" customFormat="1" ht="3" customHeight="1" x14ac:dyDescent="0.3">
      <c r="B19" s="53"/>
      <c r="C19" s="46"/>
      <c r="D19" s="46"/>
      <c r="E19" s="46"/>
      <c r="F19" s="46"/>
      <c r="G19" s="46"/>
      <c r="H19" s="47"/>
      <c r="N19" s="48"/>
      <c r="S19" s="49"/>
      <c r="T19" s="49"/>
    </row>
    <row r="20" spans="2:32" s="44" customFormat="1" ht="15" customHeight="1" x14ac:dyDescent="0.3">
      <c r="B20" s="51" t="s">
        <v>31</v>
      </c>
      <c r="C20" s="46"/>
      <c r="D20" s="46"/>
      <c r="E20" s="46"/>
      <c r="F20" s="46"/>
      <c r="G20" s="46"/>
      <c r="H20" s="47"/>
      <c r="N20" s="48"/>
      <c r="S20" s="49"/>
      <c r="T20" s="49"/>
    </row>
    <row r="21" spans="2:32" s="44" customFormat="1" ht="15" customHeight="1" x14ac:dyDescent="0.3">
      <c r="B21" s="54" t="s">
        <v>53</v>
      </c>
      <c r="C21" s="46">
        <v>4</v>
      </c>
      <c r="D21" s="46">
        <v>4</v>
      </c>
      <c r="E21" s="46">
        <v>7</v>
      </c>
      <c r="F21" s="46">
        <v>9</v>
      </c>
      <c r="G21" s="56">
        <v>10</v>
      </c>
      <c r="H21" s="46">
        <v>14</v>
      </c>
      <c r="I21" s="44">
        <v>19</v>
      </c>
      <c r="J21" s="44">
        <v>20</v>
      </c>
      <c r="K21" s="44">
        <v>168</v>
      </c>
      <c r="L21" s="44">
        <v>168</v>
      </c>
      <c r="M21" s="44">
        <v>199</v>
      </c>
      <c r="N21" s="44">
        <v>236</v>
      </c>
      <c r="O21" s="49">
        <f>+I21/C21</f>
        <v>4.75</v>
      </c>
      <c r="P21" s="49">
        <f t="shared" ref="P21:R36" si="0">+J21/D21</f>
        <v>5</v>
      </c>
      <c r="Q21" s="49">
        <f t="shared" si="0"/>
        <v>24</v>
      </c>
      <c r="R21" s="49">
        <f t="shared" si="0"/>
        <v>18.666666666666668</v>
      </c>
      <c r="S21" s="49">
        <v>19.899999999999999</v>
      </c>
      <c r="T21" s="49">
        <v>16.857142857142858</v>
      </c>
      <c r="U21" s="46">
        <v>12242.467000000001</v>
      </c>
      <c r="V21" s="46">
        <v>10150.097</v>
      </c>
      <c r="W21" s="46">
        <v>18484.898000000001</v>
      </c>
      <c r="X21" s="46">
        <v>27355.851999999999</v>
      </c>
      <c r="Y21" s="46">
        <v>31634.612000000001</v>
      </c>
      <c r="Z21" s="46">
        <v>44041.938999999998</v>
      </c>
      <c r="AA21" s="46">
        <v>2605.6089999999999</v>
      </c>
      <c r="AB21" s="46">
        <v>619.74800000000005</v>
      </c>
      <c r="AC21" s="46">
        <v>5794.8389999999999</v>
      </c>
      <c r="AD21" s="46">
        <v>13201.035</v>
      </c>
      <c r="AE21" s="46">
        <v>15921.183000000001</v>
      </c>
      <c r="AF21" s="46">
        <v>21354.751</v>
      </c>
    </row>
    <row r="22" spans="2:32" s="44" customFormat="1" ht="15" customHeight="1" x14ac:dyDescent="0.3">
      <c r="B22" s="54" t="s">
        <v>66</v>
      </c>
      <c r="C22" s="46">
        <v>2</v>
      </c>
      <c r="D22" s="46">
        <v>2</v>
      </c>
      <c r="E22" s="46">
        <v>2</v>
      </c>
      <c r="F22" s="46">
        <v>3</v>
      </c>
      <c r="G22" s="56">
        <v>4</v>
      </c>
      <c r="H22" s="46">
        <v>4</v>
      </c>
      <c r="I22" s="46" t="s">
        <v>67</v>
      </c>
      <c r="J22" s="46" t="s">
        <v>67</v>
      </c>
      <c r="K22" s="46" t="s">
        <v>67</v>
      </c>
      <c r="L22" s="44">
        <v>15</v>
      </c>
      <c r="M22" s="44">
        <v>59</v>
      </c>
      <c r="N22" s="44">
        <v>62</v>
      </c>
      <c r="O22" s="46" t="s">
        <v>67</v>
      </c>
      <c r="P22" s="46" t="s">
        <v>67</v>
      </c>
      <c r="Q22" s="46" t="s">
        <v>67</v>
      </c>
      <c r="R22" s="49">
        <f t="shared" si="0"/>
        <v>5</v>
      </c>
      <c r="S22" s="49">
        <v>14.75</v>
      </c>
      <c r="T22" s="49">
        <v>15.5</v>
      </c>
      <c r="U22" s="57" t="s">
        <v>67</v>
      </c>
      <c r="V22" s="57" t="s">
        <v>67</v>
      </c>
      <c r="W22" s="57" t="s">
        <v>67</v>
      </c>
      <c r="X22" s="46">
        <v>807.27</v>
      </c>
      <c r="Y22" s="46">
        <v>3061.5610000000001</v>
      </c>
      <c r="Z22" s="46">
        <v>3151.9319999999998</v>
      </c>
      <c r="AA22" s="57" t="s">
        <v>67</v>
      </c>
      <c r="AB22" s="57" t="s">
        <v>67</v>
      </c>
      <c r="AC22" s="57" t="s">
        <v>67</v>
      </c>
      <c r="AD22" s="46">
        <v>318.81099999999998</v>
      </c>
      <c r="AE22" s="46">
        <v>2100.4349999999999</v>
      </c>
      <c r="AF22" s="46">
        <v>2590.9520000000002</v>
      </c>
    </row>
    <row r="23" spans="2:32" s="44" customFormat="1" ht="15" customHeight="1" x14ac:dyDescent="0.3">
      <c r="B23" s="54" t="s">
        <v>32</v>
      </c>
      <c r="C23" s="46">
        <v>61</v>
      </c>
      <c r="D23" s="46">
        <v>56</v>
      </c>
      <c r="E23" s="46">
        <v>2</v>
      </c>
      <c r="F23" s="46">
        <v>5</v>
      </c>
      <c r="G23" s="56">
        <v>4</v>
      </c>
      <c r="H23" s="46">
        <v>5</v>
      </c>
      <c r="I23" s="44">
        <v>61</v>
      </c>
      <c r="J23" s="44">
        <v>56</v>
      </c>
      <c r="K23" s="46" t="s">
        <v>67</v>
      </c>
      <c r="L23" s="44">
        <v>28</v>
      </c>
      <c r="M23" s="44">
        <v>4</v>
      </c>
      <c r="N23" s="44">
        <v>5</v>
      </c>
      <c r="O23" s="49">
        <f t="shared" ref="O23:R40" si="1">+I23/C23</f>
        <v>1</v>
      </c>
      <c r="P23" s="49">
        <f t="shared" si="1"/>
        <v>1</v>
      </c>
      <c r="Q23" s="46" t="s">
        <v>67</v>
      </c>
      <c r="R23" s="49">
        <f t="shared" si="0"/>
        <v>5.6</v>
      </c>
      <c r="S23" s="49">
        <v>1</v>
      </c>
      <c r="T23" s="49">
        <v>1</v>
      </c>
      <c r="U23" s="46">
        <v>331.67099999999999</v>
      </c>
      <c r="V23" s="46">
        <v>161.78299999999999</v>
      </c>
      <c r="W23" s="57" t="s">
        <v>67</v>
      </c>
      <c r="X23" s="46">
        <v>633925.85199999996</v>
      </c>
      <c r="Y23" s="46">
        <v>492840.29</v>
      </c>
      <c r="Z23" s="46">
        <v>493238.20299999998</v>
      </c>
      <c r="AA23" s="46">
        <v>18.209</v>
      </c>
      <c r="AB23" s="58">
        <v>-9.7040000000000006</v>
      </c>
      <c r="AC23" s="57" t="s">
        <v>67</v>
      </c>
      <c r="AD23" s="46">
        <v>1721.335</v>
      </c>
      <c r="AE23" s="58">
        <v>-48800.402000000002</v>
      </c>
      <c r="AF23" s="58">
        <v>-31914.819</v>
      </c>
    </row>
    <row r="24" spans="2:32" s="44" customFormat="1" ht="15" customHeight="1" x14ac:dyDescent="0.3">
      <c r="B24" s="54" t="s">
        <v>33</v>
      </c>
      <c r="C24" s="46">
        <v>4</v>
      </c>
      <c r="D24" s="46">
        <v>4</v>
      </c>
      <c r="E24" s="46">
        <v>16</v>
      </c>
      <c r="F24" s="46">
        <v>21</v>
      </c>
      <c r="G24" s="56">
        <v>16</v>
      </c>
      <c r="H24" s="46">
        <v>18</v>
      </c>
      <c r="I24" s="44">
        <v>6</v>
      </c>
      <c r="J24" s="44">
        <v>6</v>
      </c>
      <c r="K24" s="44">
        <v>99</v>
      </c>
      <c r="L24" s="44">
        <v>187</v>
      </c>
      <c r="M24" s="44">
        <v>98</v>
      </c>
      <c r="N24" s="44">
        <v>107</v>
      </c>
      <c r="O24" s="49">
        <f t="shared" si="1"/>
        <v>1.5</v>
      </c>
      <c r="P24" s="49">
        <f t="shared" si="1"/>
        <v>1.5</v>
      </c>
      <c r="Q24" s="49">
        <f t="shared" si="1"/>
        <v>6.1875</v>
      </c>
      <c r="R24" s="49">
        <f t="shared" si="0"/>
        <v>8.9047619047619051</v>
      </c>
      <c r="S24" s="49">
        <v>6.125</v>
      </c>
      <c r="T24" s="49">
        <v>5.9444444444444446</v>
      </c>
      <c r="U24" s="46">
        <v>135.61600000000001</v>
      </c>
      <c r="V24" s="46">
        <v>163.34800000000001</v>
      </c>
      <c r="W24" s="46">
        <v>19776.873</v>
      </c>
      <c r="X24" s="46">
        <v>35338.385999999999</v>
      </c>
      <c r="Y24" s="46">
        <v>9123.3559999999998</v>
      </c>
      <c r="Z24" s="46">
        <v>12174.519</v>
      </c>
      <c r="AA24" s="46">
        <v>0.318</v>
      </c>
      <c r="AB24" s="58">
        <v>-145.03200000000001</v>
      </c>
      <c r="AC24" s="46">
        <v>3401.11</v>
      </c>
      <c r="AD24" s="46">
        <v>6309.6379999999999</v>
      </c>
      <c r="AE24" s="46">
        <v>4757.1080000000002</v>
      </c>
      <c r="AF24" s="46">
        <v>4732.6059999999998</v>
      </c>
    </row>
    <row r="25" spans="2:32" s="44" customFormat="1" ht="15" customHeight="1" x14ac:dyDescent="0.3">
      <c r="B25" s="54" t="s">
        <v>34</v>
      </c>
      <c r="C25" s="46">
        <v>17</v>
      </c>
      <c r="D25" s="46">
        <v>20</v>
      </c>
      <c r="E25" s="46">
        <v>20</v>
      </c>
      <c r="F25" s="46">
        <v>19</v>
      </c>
      <c r="G25" s="56">
        <v>18</v>
      </c>
      <c r="H25" s="46">
        <v>18</v>
      </c>
      <c r="I25" s="44">
        <v>328</v>
      </c>
      <c r="J25" s="44">
        <v>224</v>
      </c>
      <c r="K25" s="44">
        <v>222</v>
      </c>
      <c r="L25" s="44">
        <v>280</v>
      </c>
      <c r="M25" s="56">
        <v>396</v>
      </c>
      <c r="N25" s="44">
        <v>422</v>
      </c>
      <c r="O25" s="49">
        <f t="shared" si="1"/>
        <v>19.294117647058822</v>
      </c>
      <c r="P25" s="49">
        <f t="shared" si="1"/>
        <v>11.2</v>
      </c>
      <c r="Q25" s="49">
        <f t="shared" si="1"/>
        <v>11.1</v>
      </c>
      <c r="R25" s="49">
        <f t="shared" si="0"/>
        <v>14.736842105263158</v>
      </c>
      <c r="S25" s="49">
        <v>22</v>
      </c>
      <c r="T25" s="49">
        <v>23.444444444444443</v>
      </c>
      <c r="U25" s="46">
        <v>70440.820999999996</v>
      </c>
      <c r="V25" s="46">
        <v>45665.726999999999</v>
      </c>
      <c r="W25" s="46">
        <v>61245.012000000002</v>
      </c>
      <c r="X25" s="46">
        <v>69782.471000000005</v>
      </c>
      <c r="Y25" s="46">
        <v>75173.281000000003</v>
      </c>
      <c r="Z25" s="46">
        <v>92102.37</v>
      </c>
      <c r="AA25" s="58">
        <v>-15980.045</v>
      </c>
      <c r="AB25" s="58">
        <v>5937.549</v>
      </c>
      <c r="AC25" s="46">
        <v>20502.309000000001</v>
      </c>
      <c r="AD25" s="46">
        <v>26008.951000000001</v>
      </c>
      <c r="AE25" s="46">
        <v>31119.757000000001</v>
      </c>
      <c r="AF25" s="46">
        <v>39819.974000000002</v>
      </c>
    </row>
    <row r="26" spans="2:32" s="44" customFormat="1" ht="15" customHeight="1" x14ac:dyDescent="0.3">
      <c r="B26" s="54" t="s">
        <v>51</v>
      </c>
      <c r="C26" s="46">
        <v>7</v>
      </c>
      <c r="D26" s="46">
        <v>12</v>
      </c>
      <c r="E26" s="46">
        <v>13</v>
      </c>
      <c r="F26" s="46">
        <v>13</v>
      </c>
      <c r="G26" s="56">
        <v>13</v>
      </c>
      <c r="H26" s="46">
        <v>27</v>
      </c>
      <c r="I26" s="44">
        <v>81</v>
      </c>
      <c r="J26" s="44">
        <v>72</v>
      </c>
      <c r="K26" s="44">
        <v>61</v>
      </c>
      <c r="L26" s="44">
        <v>56</v>
      </c>
      <c r="M26" s="56">
        <v>73</v>
      </c>
      <c r="N26" s="44">
        <v>58</v>
      </c>
      <c r="O26" s="49">
        <f t="shared" si="1"/>
        <v>11.571428571428571</v>
      </c>
      <c r="P26" s="49">
        <f t="shared" si="1"/>
        <v>6</v>
      </c>
      <c r="Q26" s="49">
        <f t="shared" si="1"/>
        <v>4.6923076923076925</v>
      </c>
      <c r="R26" s="49">
        <f t="shared" si="0"/>
        <v>4.3076923076923075</v>
      </c>
      <c r="S26" s="49">
        <v>5.615384615384615</v>
      </c>
      <c r="T26" s="49">
        <v>2.1481481481481484</v>
      </c>
      <c r="U26" s="46">
        <v>11229.525</v>
      </c>
      <c r="V26" s="46">
        <v>14556.788</v>
      </c>
      <c r="W26" s="46">
        <v>6818.0640000000003</v>
      </c>
      <c r="X26" s="46">
        <v>11884.34</v>
      </c>
      <c r="Y26" s="46">
        <v>4441.8770000000004</v>
      </c>
      <c r="Z26" s="46">
        <v>6008.5349999999999</v>
      </c>
      <c r="AA26" s="46">
        <v>3986.8850000000002</v>
      </c>
      <c r="AB26" s="46">
        <v>1899.3109999999999</v>
      </c>
      <c r="AC26" s="46">
        <v>2744.4250000000002</v>
      </c>
      <c r="AD26" s="46">
        <v>5359.9740000000002</v>
      </c>
      <c r="AE26" s="46">
        <v>4266.0990000000002</v>
      </c>
      <c r="AF26" s="46">
        <v>4493.5110000000004</v>
      </c>
    </row>
    <row r="27" spans="2:32" s="44" customFormat="1" ht="15" customHeight="1" x14ac:dyDescent="0.3">
      <c r="B27" s="54" t="s">
        <v>35</v>
      </c>
      <c r="C27" s="44">
        <v>10</v>
      </c>
      <c r="D27" s="44">
        <v>10</v>
      </c>
      <c r="E27" s="46">
        <v>10</v>
      </c>
      <c r="F27" s="46">
        <v>11</v>
      </c>
      <c r="G27" s="56">
        <v>18</v>
      </c>
      <c r="H27" s="46">
        <v>20</v>
      </c>
      <c r="I27" s="44">
        <v>70</v>
      </c>
      <c r="J27" s="44">
        <v>142</v>
      </c>
      <c r="K27" s="44">
        <v>140</v>
      </c>
      <c r="L27" s="44">
        <v>146</v>
      </c>
      <c r="M27" s="56">
        <v>431</v>
      </c>
      <c r="N27" s="44">
        <v>495</v>
      </c>
      <c r="O27" s="49">
        <f t="shared" si="1"/>
        <v>7</v>
      </c>
      <c r="P27" s="49">
        <f t="shared" si="1"/>
        <v>14.2</v>
      </c>
      <c r="Q27" s="49">
        <f t="shared" si="1"/>
        <v>14</v>
      </c>
      <c r="R27" s="49">
        <f t="shared" si="0"/>
        <v>13.272727272727273</v>
      </c>
      <c r="S27" s="49">
        <v>23.944444444444443</v>
      </c>
      <c r="T27" s="49">
        <v>24.75</v>
      </c>
      <c r="U27" s="46">
        <v>40510.953000000001</v>
      </c>
      <c r="V27" s="46">
        <v>21645.624</v>
      </c>
      <c r="W27" s="46">
        <v>24331.719000000001</v>
      </c>
      <c r="X27" s="46">
        <v>69198.775999999998</v>
      </c>
      <c r="Y27" s="46">
        <v>91501.125</v>
      </c>
      <c r="Z27" s="46">
        <v>100963.37</v>
      </c>
      <c r="AA27" s="46">
        <v>8449.9660000000003</v>
      </c>
      <c r="AB27" s="46">
        <v>7374.8209999999999</v>
      </c>
      <c r="AC27" s="46">
        <v>7766.0169999999998</v>
      </c>
      <c r="AD27" s="46">
        <v>35281.002999999997</v>
      </c>
      <c r="AE27" s="46">
        <v>40838.343000000001</v>
      </c>
      <c r="AF27" s="46">
        <v>39873.218999999997</v>
      </c>
    </row>
    <row r="28" spans="2:32" s="44" customFormat="1" ht="15" customHeight="1" x14ac:dyDescent="0.3">
      <c r="B28" s="54" t="s">
        <v>68</v>
      </c>
      <c r="C28" s="44">
        <v>2</v>
      </c>
      <c r="D28" s="44">
        <v>2</v>
      </c>
      <c r="E28" s="46">
        <v>4</v>
      </c>
      <c r="F28" s="46">
        <v>4</v>
      </c>
      <c r="G28" s="56">
        <v>3</v>
      </c>
      <c r="H28" s="46">
        <v>3</v>
      </c>
      <c r="I28" s="46" t="s">
        <v>67</v>
      </c>
      <c r="J28" s="46" t="s">
        <v>67</v>
      </c>
      <c r="K28" s="44">
        <v>81</v>
      </c>
      <c r="L28" s="44">
        <v>85</v>
      </c>
      <c r="M28" s="56">
        <v>86</v>
      </c>
      <c r="N28" s="44">
        <v>91</v>
      </c>
      <c r="O28" s="46" t="s">
        <v>67</v>
      </c>
      <c r="P28" s="46" t="s">
        <v>67</v>
      </c>
      <c r="Q28" s="49">
        <f t="shared" si="1"/>
        <v>20.25</v>
      </c>
      <c r="R28" s="49">
        <f t="shared" si="0"/>
        <v>21.25</v>
      </c>
      <c r="S28" s="49">
        <v>28.666666666666668</v>
      </c>
      <c r="T28" s="49">
        <v>30.333333333333332</v>
      </c>
      <c r="U28" s="57" t="s">
        <v>67</v>
      </c>
      <c r="V28" s="57" t="s">
        <v>67</v>
      </c>
      <c r="W28" s="46">
        <v>8113.7349999999997</v>
      </c>
      <c r="X28" s="46">
        <v>8063.5950000000003</v>
      </c>
      <c r="Y28" s="46">
        <v>8471.2620000000006</v>
      </c>
      <c r="Z28" s="46">
        <v>11657.385</v>
      </c>
      <c r="AA28" s="57" t="s">
        <v>67</v>
      </c>
      <c r="AB28" s="57" t="s">
        <v>67</v>
      </c>
      <c r="AC28" s="46">
        <v>1143.24</v>
      </c>
      <c r="AD28" s="46">
        <v>1476.06</v>
      </c>
      <c r="AE28" s="46">
        <v>1542.951</v>
      </c>
      <c r="AF28" s="46">
        <v>2575.1170000000002</v>
      </c>
    </row>
    <row r="29" spans="2:32" s="44" customFormat="1" ht="15" customHeight="1" x14ac:dyDescent="0.3">
      <c r="B29" s="54" t="s">
        <v>56</v>
      </c>
      <c r="C29" s="44">
        <v>6</v>
      </c>
      <c r="D29" s="44">
        <v>6</v>
      </c>
      <c r="E29" s="46">
        <v>10</v>
      </c>
      <c r="F29" s="46">
        <v>11</v>
      </c>
      <c r="G29" s="56">
        <v>6</v>
      </c>
      <c r="H29" s="46">
        <v>6</v>
      </c>
      <c r="I29" s="44">
        <v>62</v>
      </c>
      <c r="J29" s="44">
        <v>60</v>
      </c>
      <c r="K29" s="44">
        <v>12</v>
      </c>
      <c r="L29" s="44">
        <v>13</v>
      </c>
      <c r="M29" s="56">
        <v>54</v>
      </c>
      <c r="N29" s="44">
        <v>56</v>
      </c>
      <c r="O29" s="49">
        <f t="shared" si="1"/>
        <v>10.333333333333334</v>
      </c>
      <c r="P29" s="49">
        <f t="shared" si="1"/>
        <v>10</v>
      </c>
      <c r="Q29" s="49">
        <f t="shared" si="1"/>
        <v>1.2</v>
      </c>
      <c r="R29" s="49">
        <f t="shared" si="0"/>
        <v>1.1818181818181819</v>
      </c>
      <c r="S29" s="49">
        <v>9</v>
      </c>
      <c r="T29" s="49">
        <v>9.3333333333333339</v>
      </c>
      <c r="U29" s="46">
        <v>4910.8329999999996</v>
      </c>
      <c r="V29" s="46">
        <v>2963.4070000000002</v>
      </c>
      <c r="W29" s="46">
        <v>1171.297</v>
      </c>
      <c r="X29" s="46">
        <v>883.87199999999996</v>
      </c>
      <c r="Y29" s="46">
        <v>5417.0630000000001</v>
      </c>
      <c r="Z29" s="46">
        <v>5557.6959999999999</v>
      </c>
      <c r="AA29" s="46">
        <v>2417.4029999999998</v>
      </c>
      <c r="AB29" s="46">
        <v>1419.828</v>
      </c>
      <c r="AC29" s="46">
        <v>490.916</v>
      </c>
      <c r="AD29" s="58">
        <v>-436.16699999999997</v>
      </c>
      <c r="AE29" s="46">
        <v>2199.6120000000001</v>
      </c>
      <c r="AF29" s="46">
        <v>2576.27</v>
      </c>
    </row>
    <row r="30" spans="2:32" s="44" customFormat="1" ht="15" customHeight="1" x14ac:dyDescent="0.3">
      <c r="B30" s="54" t="s">
        <v>57</v>
      </c>
      <c r="C30" s="44">
        <v>6</v>
      </c>
      <c r="D30" s="44">
        <v>7</v>
      </c>
      <c r="E30" s="46">
        <v>22</v>
      </c>
      <c r="F30" s="46">
        <v>22</v>
      </c>
      <c r="G30" s="56">
        <v>6</v>
      </c>
      <c r="H30" s="46">
        <v>7</v>
      </c>
      <c r="I30" s="44">
        <v>56</v>
      </c>
      <c r="J30" s="44">
        <v>56</v>
      </c>
      <c r="K30" s="44">
        <v>1078</v>
      </c>
      <c r="L30" s="44">
        <v>1245</v>
      </c>
      <c r="M30" s="56">
        <v>48</v>
      </c>
      <c r="N30" s="44">
        <v>54</v>
      </c>
      <c r="O30" s="49">
        <f t="shared" si="1"/>
        <v>9.3333333333333339</v>
      </c>
      <c r="P30" s="49">
        <f t="shared" si="1"/>
        <v>8</v>
      </c>
      <c r="Q30" s="49">
        <f t="shared" si="1"/>
        <v>49</v>
      </c>
      <c r="R30" s="49">
        <f t="shared" si="0"/>
        <v>56.590909090909093</v>
      </c>
      <c r="S30" s="49">
        <v>8</v>
      </c>
      <c r="T30" s="49">
        <v>7.7142857142857144</v>
      </c>
      <c r="U30" s="46">
        <v>2713.0450000000001</v>
      </c>
      <c r="V30" s="46">
        <v>1328.2729999999999</v>
      </c>
      <c r="W30" s="46">
        <v>150141.68299999999</v>
      </c>
      <c r="X30" s="46">
        <v>203687.568</v>
      </c>
      <c r="Y30" s="46">
        <v>4290.1149999999998</v>
      </c>
      <c r="Z30" s="46">
        <v>5160.5870000000004</v>
      </c>
      <c r="AA30" s="46">
        <v>926.14300000000003</v>
      </c>
      <c r="AB30" s="58">
        <v>-578.86500000000001</v>
      </c>
      <c r="AC30" s="46">
        <v>55711.661</v>
      </c>
      <c r="AD30" s="46">
        <v>100711.50199999999</v>
      </c>
      <c r="AE30" s="46">
        <v>2481</v>
      </c>
      <c r="AF30" s="46">
        <v>2894.569</v>
      </c>
    </row>
    <row r="31" spans="2:32" s="44" customFormat="1" ht="15" customHeight="1" x14ac:dyDescent="0.3">
      <c r="B31" s="54" t="s">
        <v>52</v>
      </c>
      <c r="C31" s="46">
        <v>2</v>
      </c>
      <c r="D31" s="44">
        <v>4</v>
      </c>
      <c r="E31" s="46">
        <v>41</v>
      </c>
      <c r="F31" s="46">
        <v>42</v>
      </c>
      <c r="G31" s="56">
        <v>11</v>
      </c>
      <c r="H31" s="46">
        <v>13</v>
      </c>
      <c r="I31" s="46" t="s">
        <v>67</v>
      </c>
      <c r="J31" s="44">
        <v>6</v>
      </c>
      <c r="K31" s="44">
        <v>1081</v>
      </c>
      <c r="L31" s="44">
        <v>1276</v>
      </c>
      <c r="M31" s="56">
        <v>13</v>
      </c>
      <c r="N31" s="44">
        <v>29</v>
      </c>
      <c r="O31" s="46" t="s">
        <v>67</v>
      </c>
      <c r="P31" s="49">
        <f t="shared" si="1"/>
        <v>1.5</v>
      </c>
      <c r="Q31" s="49">
        <f t="shared" si="1"/>
        <v>26.365853658536587</v>
      </c>
      <c r="R31" s="49">
        <f t="shared" si="0"/>
        <v>30.38095238095238</v>
      </c>
      <c r="S31" s="49">
        <v>1.1818181818181819</v>
      </c>
      <c r="T31" s="49">
        <v>2.2307692307692308</v>
      </c>
      <c r="U31" s="57" t="s">
        <v>67</v>
      </c>
      <c r="V31" s="46">
        <v>102.226</v>
      </c>
      <c r="W31" s="46">
        <v>81151.010999999999</v>
      </c>
      <c r="X31" s="46">
        <v>130183.954</v>
      </c>
      <c r="Y31" s="46">
        <v>4698.2240000000002</v>
      </c>
      <c r="Z31" s="46">
        <v>5094.951</v>
      </c>
      <c r="AA31" s="57" t="s">
        <v>67</v>
      </c>
      <c r="AB31" s="58">
        <v>-155.63</v>
      </c>
      <c r="AC31" s="46">
        <v>36620.985999999997</v>
      </c>
      <c r="AD31" s="46">
        <v>67800.976999999999</v>
      </c>
      <c r="AE31" s="46">
        <v>856.09500000000003</v>
      </c>
      <c r="AF31" s="46">
        <v>458.57299999999998</v>
      </c>
    </row>
    <row r="32" spans="2:32" s="44" customFormat="1" ht="15" customHeight="1" x14ac:dyDescent="0.3">
      <c r="B32" s="54" t="s">
        <v>36</v>
      </c>
      <c r="C32" s="46">
        <v>16</v>
      </c>
      <c r="D32" s="46">
        <v>18</v>
      </c>
      <c r="E32" s="46">
        <v>8</v>
      </c>
      <c r="F32" s="46">
        <v>6</v>
      </c>
      <c r="G32" s="56">
        <v>24</v>
      </c>
      <c r="H32" s="46">
        <v>21</v>
      </c>
      <c r="I32" s="44">
        <v>1252</v>
      </c>
      <c r="J32" s="44">
        <v>1121</v>
      </c>
      <c r="K32" s="44">
        <v>57</v>
      </c>
      <c r="L32" s="44">
        <v>50</v>
      </c>
      <c r="M32" s="56">
        <v>1315</v>
      </c>
      <c r="N32" s="44">
        <v>1268</v>
      </c>
      <c r="O32" s="49">
        <f t="shared" si="1"/>
        <v>78.25</v>
      </c>
      <c r="P32" s="49">
        <f t="shared" si="1"/>
        <v>62.277777777777779</v>
      </c>
      <c r="Q32" s="49">
        <f t="shared" si="1"/>
        <v>7.125</v>
      </c>
      <c r="R32" s="49">
        <f t="shared" si="0"/>
        <v>8.3333333333333339</v>
      </c>
      <c r="S32" s="49">
        <v>54.791666666666664</v>
      </c>
      <c r="T32" s="49">
        <v>60.38095238095238</v>
      </c>
      <c r="U32" s="46">
        <v>166027.72899999999</v>
      </c>
      <c r="V32" s="46">
        <v>75714.873999999996</v>
      </c>
      <c r="W32" s="46">
        <v>3384.6149999999998</v>
      </c>
      <c r="X32" s="46">
        <v>5166.4139999999998</v>
      </c>
      <c r="Y32" s="46">
        <v>243938.86199999999</v>
      </c>
      <c r="Z32" s="46">
        <v>335711.06699999998</v>
      </c>
      <c r="AA32" s="46">
        <v>89095.365999999995</v>
      </c>
      <c r="AB32" s="46">
        <v>36449.290999999997</v>
      </c>
      <c r="AC32" s="46">
        <v>2174.0390000000002</v>
      </c>
      <c r="AD32" s="46">
        <v>2287.0439999999999</v>
      </c>
      <c r="AE32" s="46">
        <v>112451.13</v>
      </c>
      <c r="AF32" s="46">
        <v>159331.66800000001</v>
      </c>
    </row>
    <row r="33" spans="1:32" s="44" customFormat="1" ht="15" customHeight="1" x14ac:dyDescent="0.3">
      <c r="B33" s="54" t="s">
        <v>37</v>
      </c>
      <c r="C33" s="44">
        <v>23</v>
      </c>
      <c r="D33" s="44">
        <v>22</v>
      </c>
      <c r="E33" s="46">
        <v>9</v>
      </c>
      <c r="F33" s="46">
        <v>9</v>
      </c>
      <c r="G33" s="56">
        <v>40</v>
      </c>
      <c r="H33" s="46">
        <v>37</v>
      </c>
      <c r="I33" s="44">
        <v>222</v>
      </c>
      <c r="J33" s="44">
        <v>227</v>
      </c>
      <c r="K33" s="44">
        <v>115</v>
      </c>
      <c r="L33" s="44">
        <v>39</v>
      </c>
      <c r="M33" s="56">
        <v>1350</v>
      </c>
      <c r="N33" s="44">
        <v>1285</v>
      </c>
      <c r="O33" s="49">
        <f t="shared" si="1"/>
        <v>9.6521739130434785</v>
      </c>
      <c r="P33" s="49">
        <f t="shared" si="1"/>
        <v>10.318181818181818</v>
      </c>
      <c r="Q33" s="49">
        <f t="shared" si="1"/>
        <v>12.777777777777779</v>
      </c>
      <c r="R33" s="49">
        <f t="shared" si="0"/>
        <v>4.333333333333333</v>
      </c>
      <c r="S33" s="49">
        <v>33.75</v>
      </c>
      <c r="T33" s="49">
        <v>34.729729729729726</v>
      </c>
      <c r="U33" s="46">
        <v>25503.595000000001</v>
      </c>
      <c r="V33" s="46">
        <v>19497.637999999999</v>
      </c>
      <c r="W33" s="46">
        <v>15558.454</v>
      </c>
      <c r="X33" s="46">
        <v>64307.267</v>
      </c>
      <c r="Y33" s="46">
        <v>140179.71599999999</v>
      </c>
      <c r="Z33" s="46">
        <v>135683.18799999999</v>
      </c>
      <c r="AA33" s="46">
        <v>10040.758</v>
      </c>
      <c r="AB33" s="46">
        <v>6797.2470000000003</v>
      </c>
      <c r="AC33" s="46">
        <v>4557.6120000000001</v>
      </c>
      <c r="AD33" s="46">
        <v>25205.957999999999</v>
      </c>
      <c r="AE33" s="46">
        <v>76198.600000000006</v>
      </c>
      <c r="AF33" s="46">
        <v>74658.005000000005</v>
      </c>
    </row>
    <row r="34" spans="1:32" s="44" customFormat="1" ht="15" customHeight="1" x14ac:dyDescent="0.3">
      <c r="B34" s="54" t="s">
        <v>69</v>
      </c>
      <c r="C34" s="44">
        <v>1</v>
      </c>
      <c r="D34" s="44">
        <v>4</v>
      </c>
      <c r="E34" s="46">
        <v>7</v>
      </c>
      <c r="F34" s="46">
        <v>8</v>
      </c>
      <c r="G34" s="56">
        <v>9</v>
      </c>
      <c r="H34" s="46">
        <v>8</v>
      </c>
      <c r="I34" s="46" t="s">
        <v>67</v>
      </c>
      <c r="J34" s="44">
        <v>27</v>
      </c>
      <c r="K34" s="44">
        <v>9</v>
      </c>
      <c r="L34" s="44">
        <v>11</v>
      </c>
      <c r="M34" s="56">
        <v>49</v>
      </c>
      <c r="N34" s="44">
        <v>58</v>
      </c>
      <c r="O34" s="46" t="s">
        <v>67</v>
      </c>
      <c r="P34" s="49">
        <f t="shared" si="1"/>
        <v>6.75</v>
      </c>
      <c r="Q34" s="49">
        <f t="shared" si="1"/>
        <v>1.2857142857142858</v>
      </c>
      <c r="R34" s="49">
        <f t="shared" si="0"/>
        <v>1.375</v>
      </c>
      <c r="S34" s="49">
        <v>5.4444444444444446</v>
      </c>
      <c r="T34" s="49">
        <v>7.25</v>
      </c>
      <c r="U34" s="57" t="s">
        <v>67</v>
      </c>
      <c r="V34" s="46">
        <v>9517.8529999999992</v>
      </c>
      <c r="W34" s="46">
        <v>75.95</v>
      </c>
      <c r="X34" s="46">
        <v>156.767</v>
      </c>
      <c r="Y34" s="46">
        <v>87086.597999999998</v>
      </c>
      <c r="Z34" s="46">
        <v>79535.775999999998</v>
      </c>
      <c r="AA34" s="57" t="s">
        <v>67</v>
      </c>
      <c r="AB34" s="46">
        <v>2092.3220000000001</v>
      </c>
      <c r="AC34" s="58">
        <v>-2057.125</v>
      </c>
      <c r="AD34" s="58">
        <v>-237.93600000000001</v>
      </c>
      <c r="AE34" s="46">
        <v>43964.898999999998</v>
      </c>
      <c r="AF34" s="46">
        <v>50269.68</v>
      </c>
    </row>
    <row r="35" spans="1:32" s="44" customFormat="1" ht="15" customHeight="1" x14ac:dyDescent="0.3">
      <c r="B35" s="54" t="s">
        <v>70</v>
      </c>
      <c r="C35" s="44">
        <v>0</v>
      </c>
      <c r="D35" s="44">
        <v>2</v>
      </c>
      <c r="E35" s="46">
        <v>3</v>
      </c>
      <c r="F35" s="46">
        <v>3</v>
      </c>
      <c r="G35" s="56">
        <v>5</v>
      </c>
      <c r="H35" s="46">
        <v>4</v>
      </c>
      <c r="I35" s="44">
        <v>0</v>
      </c>
      <c r="J35" s="46" t="s">
        <v>67</v>
      </c>
      <c r="K35" s="44">
        <v>371</v>
      </c>
      <c r="L35" s="44">
        <v>377</v>
      </c>
      <c r="M35" s="56">
        <v>8</v>
      </c>
      <c r="N35" s="44">
        <v>6</v>
      </c>
      <c r="O35" s="46" t="s">
        <v>67</v>
      </c>
      <c r="P35" s="46" t="s">
        <v>67</v>
      </c>
      <c r="Q35" s="49">
        <f t="shared" si="1"/>
        <v>123.66666666666667</v>
      </c>
      <c r="R35" s="49">
        <f t="shared" si="0"/>
        <v>125.66666666666667</v>
      </c>
      <c r="S35" s="49">
        <v>1.6</v>
      </c>
      <c r="T35" s="49">
        <v>1.5</v>
      </c>
      <c r="U35" s="44">
        <v>0</v>
      </c>
      <c r="V35" s="57" t="s">
        <v>67</v>
      </c>
      <c r="W35" s="46">
        <v>34544.692000000003</v>
      </c>
      <c r="X35" s="46">
        <v>35944.826999999997</v>
      </c>
      <c r="Y35" s="46">
        <v>10.138</v>
      </c>
      <c r="Z35" s="46">
        <v>5.7130000000000001</v>
      </c>
      <c r="AA35" s="44">
        <v>0</v>
      </c>
      <c r="AB35" s="57" t="s">
        <v>67</v>
      </c>
      <c r="AC35" s="46">
        <v>23816.760999999999</v>
      </c>
      <c r="AD35" s="46">
        <v>24258.916000000001</v>
      </c>
      <c r="AE35" s="58">
        <v>-2103.846</v>
      </c>
      <c r="AF35" s="58">
        <v>-2024.521</v>
      </c>
    </row>
    <row r="36" spans="1:32" s="44" customFormat="1" ht="15" customHeight="1" x14ac:dyDescent="0.3">
      <c r="B36" s="54" t="s">
        <v>71</v>
      </c>
      <c r="C36" s="44">
        <v>2</v>
      </c>
      <c r="D36" s="44">
        <v>2</v>
      </c>
      <c r="E36" s="46">
        <v>14</v>
      </c>
      <c r="F36" s="46">
        <v>16</v>
      </c>
      <c r="G36" s="56">
        <v>3</v>
      </c>
      <c r="H36" s="46">
        <v>3</v>
      </c>
      <c r="I36" s="46" t="s">
        <v>67</v>
      </c>
      <c r="J36" s="46" t="s">
        <v>67</v>
      </c>
      <c r="K36" s="44">
        <v>185</v>
      </c>
      <c r="L36" s="44">
        <v>225</v>
      </c>
      <c r="M36" s="56">
        <v>400</v>
      </c>
      <c r="N36" s="44">
        <v>425</v>
      </c>
      <c r="O36" s="46" t="s">
        <v>67</v>
      </c>
      <c r="P36" s="46" t="s">
        <v>67</v>
      </c>
      <c r="Q36" s="49">
        <f t="shared" si="1"/>
        <v>13.214285714285714</v>
      </c>
      <c r="R36" s="49">
        <f t="shared" si="0"/>
        <v>14.0625</v>
      </c>
      <c r="S36" s="49">
        <v>133.33333333333334</v>
      </c>
      <c r="T36" s="49">
        <v>141.66666666666666</v>
      </c>
      <c r="U36" s="57" t="s">
        <v>67</v>
      </c>
      <c r="V36" s="57" t="s">
        <v>67</v>
      </c>
      <c r="W36" s="46">
        <v>12654.342000000001</v>
      </c>
      <c r="X36" s="46">
        <v>15628.29</v>
      </c>
      <c r="Y36" s="46">
        <v>37464.22</v>
      </c>
      <c r="Z36" s="46">
        <v>42899.116999999998</v>
      </c>
      <c r="AA36" s="57" t="s">
        <v>67</v>
      </c>
      <c r="AB36" s="57" t="s">
        <v>67</v>
      </c>
      <c r="AC36" s="46">
        <v>6734.7489999999998</v>
      </c>
      <c r="AD36" s="46">
        <v>8428.1579999999994</v>
      </c>
      <c r="AE36" s="46">
        <v>25696.292000000001</v>
      </c>
      <c r="AF36" s="46">
        <v>27285.935000000001</v>
      </c>
    </row>
    <row r="37" spans="1:32" s="44" customFormat="1" ht="15" customHeight="1" x14ac:dyDescent="0.3">
      <c r="B37" s="54" t="s">
        <v>38</v>
      </c>
      <c r="C37" s="46">
        <v>13</v>
      </c>
      <c r="D37" s="46">
        <v>14</v>
      </c>
      <c r="E37" s="46">
        <v>10</v>
      </c>
      <c r="F37" s="46">
        <v>9</v>
      </c>
      <c r="G37" s="56">
        <v>17</v>
      </c>
      <c r="H37" s="46">
        <v>13</v>
      </c>
      <c r="I37" s="44">
        <v>155</v>
      </c>
      <c r="J37" s="44">
        <v>152</v>
      </c>
      <c r="K37" s="44">
        <v>84</v>
      </c>
      <c r="L37" s="44">
        <v>107</v>
      </c>
      <c r="M37" s="44">
        <v>262</v>
      </c>
      <c r="N37" s="44">
        <v>236</v>
      </c>
      <c r="O37" s="49">
        <f t="shared" si="1"/>
        <v>11.923076923076923</v>
      </c>
      <c r="P37" s="49">
        <f t="shared" si="1"/>
        <v>10.857142857142858</v>
      </c>
      <c r="Q37" s="49">
        <f t="shared" si="1"/>
        <v>8.4</v>
      </c>
      <c r="R37" s="49">
        <f t="shared" si="1"/>
        <v>11.888888888888889</v>
      </c>
      <c r="S37" s="49">
        <v>15.411764705882353</v>
      </c>
      <c r="T37" s="49">
        <v>18.153846153846153</v>
      </c>
      <c r="U37" s="46">
        <v>10647.445</v>
      </c>
      <c r="V37" s="46">
        <v>10187.245999999999</v>
      </c>
      <c r="W37" s="46">
        <v>4410.183</v>
      </c>
      <c r="X37" s="46">
        <v>8790.5509999999995</v>
      </c>
      <c r="Y37" s="46">
        <v>26569.411</v>
      </c>
      <c r="Z37" s="46">
        <v>21589.823</v>
      </c>
      <c r="AA37" s="46">
        <v>4508.201</v>
      </c>
      <c r="AB37" s="58">
        <v>-4520.6670000000004</v>
      </c>
      <c r="AC37" s="46">
        <v>2571.9389999999999</v>
      </c>
      <c r="AD37" s="46">
        <v>5502.9380000000001</v>
      </c>
      <c r="AE37" s="46">
        <v>13391.397000000001</v>
      </c>
      <c r="AF37" s="46">
        <v>11566.346</v>
      </c>
    </row>
    <row r="38" spans="1:32" s="44" customFormat="1" ht="15" customHeight="1" x14ac:dyDescent="0.3">
      <c r="B38" s="54" t="s">
        <v>50</v>
      </c>
      <c r="C38" s="46">
        <v>6</v>
      </c>
      <c r="D38" s="46">
        <v>8</v>
      </c>
      <c r="E38" s="46">
        <v>8</v>
      </c>
      <c r="F38" s="46">
        <v>8</v>
      </c>
      <c r="G38" s="56">
        <v>8</v>
      </c>
      <c r="H38" s="46">
        <v>7</v>
      </c>
      <c r="I38" s="44">
        <v>117</v>
      </c>
      <c r="J38" s="44">
        <v>97</v>
      </c>
      <c r="K38" s="44">
        <v>50</v>
      </c>
      <c r="L38" s="44">
        <v>46</v>
      </c>
      <c r="M38" s="44">
        <v>116</v>
      </c>
      <c r="N38" s="44">
        <v>125</v>
      </c>
      <c r="O38" s="49">
        <f t="shared" si="1"/>
        <v>19.5</v>
      </c>
      <c r="P38" s="49">
        <f t="shared" si="1"/>
        <v>12.125</v>
      </c>
      <c r="Q38" s="49">
        <f t="shared" si="1"/>
        <v>6.25</v>
      </c>
      <c r="R38" s="49">
        <f t="shared" si="1"/>
        <v>5.75</v>
      </c>
      <c r="S38" s="49">
        <v>14.5</v>
      </c>
      <c r="T38" s="49">
        <v>17.857142857142858</v>
      </c>
      <c r="U38" s="46">
        <v>6428.3059999999996</v>
      </c>
      <c r="V38" s="46">
        <v>2517.14</v>
      </c>
      <c r="W38" s="46">
        <v>1169.9559999999999</v>
      </c>
      <c r="X38" s="46">
        <v>3391.183</v>
      </c>
      <c r="Y38" s="46">
        <v>10099.035</v>
      </c>
      <c r="Z38" s="46">
        <v>13306.46</v>
      </c>
      <c r="AA38" s="46">
        <v>3777.299</v>
      </c>
      <c r="AB38" s="46">
        <v>1127.1010000000001</v>
      </c>
      <c r="AC38" s="46">
        <v>599.21799999999996</v>
      </c>
      <c r="AD38" s="46">
        <v>1762.6469999999999</v>
      </c>
      <c r="AE38" s="46">
        <v>6295.8289999999997</v>
      </c>
      <c r="AF38" s="46">
        <v>8472.2540000000008</v>
      </c>
    </row>
    <row r="39" spans="1:32" s="44" customFormat="1" ht="15" customHeight="1" x14ac:dyDescent="0.3">
      <c r="B39" s="54" t="s">
        <v>39</v>
      </c>
      <c r="C39" s="46">
        <v>5</v>
      </c>
      <c r="D39" s="46">
        <v>4</v>
      </c>
      <c r="E39" s="46">
        <v>8</v>
      </c>
      <c r="F39" s="46">
        <v>6</v>
      </c>
      <c r="G39" s="56">
        <v>5</v>
      </c>
      <c r="H39" s="46">
        <v>7</v>
      </c>
      <c r="I39" s="44">
        <v>16</v>
      </c>
      <c r="J39" s="44">
        <v>7</v>
      </c>
      <c r="K39" s="44">
        <v>16</v>
      </c>
      <c r="L39" s="44">
        <v>12</v>
      </c>
      <c r="M39" s="44">
        <v>9</v>
      </c>
      <c r="N39" s="44">
        <v>12</v>
      </c>
      <c r="O39" s="49">
        <f t="shared" si="1"/>
        <v>3.2</v>
      </c>
      <c r="P39" s="49">
        <f t="shared" si="1"/>
        <v>1.75</v>
      </c>
      <c r="Q39" s="49">
        <f t="shared" si="1"/>
        <v>2</v>
      </c>
      <c r="R39" s="49">
        <f t="shared" si="1"/>
        <v>2</v>
      </c>
      <c r="S39" s="49">
        <v>1.8</v>
      </c>
      <c r="T39" s="49">
        <v>1.7142857142857142</v>
      </c>
      <c r="U39" s="46">
        <v>10299.915000000001</v>
      </c>
      <c r="V39" s="46">
        <v>9495.5249999999996</v>
      </c>
      <c r="W39" s="46">
        <v>33875.008000000002</v>
      </c>
      <c r="X39" s="46">
        <v>37514.271000000001</v>
      </c>
      <c r="Y39" s="46">
        <v>36907.648999999998</v>
      </c>
      <c r="Z39" s="46">
        <v>615.90700000000004</v>
      </c>
      <c r="AA39" s="46">
        <v>5151.2709999999997</v>
      </c>
      <c r="AB39" s="46">
        <v>2932.623</v>
      </c>
      <c r="AC39" s="58">
        <v>-9483.0419999999995</v>
      </c>
      <c r="AD39" s="58">
        <v>-12121.036</v>
      </c>
      <c r="AE39" s="58">
        <v>-3508.7930000000001</v>
      </c>
      <c r="AF39" s="58">
        <v>-318.8549999999999</v>
      </c>
    </row>
    <row r="40" spans="1:32" s="44" customFormat="1" ht="15" customHeight="1" x14ac:dyDescent="0.3">
      <c r="B40" s="54" t="s">
        <v>40</v>
      </c>
      <c r="C40" s="46">
        <v>3</v>
      </c>
      <c r="D40" s="46">
        <v>3</v>
      </c>
      <c r="E40" s="46">
        <v>9</v>
      </c>
      <c r="F40" s="46">
        <v>8</v>
      </c>
      <c r="G40" s="56">
        <v>6</v>
      </c>
      <c r="H40" s="46">
        <v>8</v>
      </c>
      <c r="I40" s="44">
        <v>285</v>
      </c>
      <c r="J40" s="44">
        <v>258</v>
      </c>
      <c r="K40" s="44">
        <v>288</v>
      </c>
      <c r="L40" s="44">
        <v>193</v>
      </c>
      <c r="M40" s="44">
        <v>13</v>
      </c>
      <c r="N40" s="44">
        <v>48</v>
      </c>
      <c r="O40" s="49">
        <f t="shared" si="1"/>
        <v>95</v>
      </c>
      <c r="P40" s="49">
        <f t="shared" si="1"/>
        <v>86</v>
      </c>
      <c r="Q40" s="49">
        <f t="shared" si="1"/>
        <v>32</v>
      </c>
      <c r="R40" s="49">
        <f t="shared" si="1"/>
        <v>24.125</v>
      </c>
      <c r="S40" s="49">
        <v>2.1666666666666665</v>
      </c>
      <c r="T40" s="49">
        <v>6</v>
      </c>
      <c r="U40" s="46">
        <v>16415.132000000001</v>
      </c>
      <c r="V40" s="46">
        <v>8671.3130000000001</v>
      </c>
      <c r="W40" s="46">
        <v>9611.1080000000002</v>
      </c>
      <c r="X40" s="46">
        <v>7174.5450000000001</v>
      </c>
      <c r="Y40" s="46">
        <v>394.06700000000001</v>
      </c>
      <c r="Z40" s="46">
        <v>7779.4699999999993</v>
      </c>
      <c r="AA40" s="46">
        <v>8575.6619999999984</v>
      </c>
      <c r="AB40" s="46">
        <v>3566.7740000000003</v>
      </c>
      <c r="AC40" s="46">
        <v>4556.3589999999995</v>
      </c>
      <c r="AD40" s="46">
        <v>3004.1509999999998</v>
      </c>
      <c r="AE40" s="46">
        <v>76.606999999999999</v>
      </c>
      <c r="AF40" s="46">
        <v>1873.71</v>
      </c>
    </row>
    <row r="41" spans="1:32" s="44" customFormat="1" ht="3" customHeight="1" x14ac:dyDescent="0.3">
      <c r="B41" s="53"/>
      <c r="C41" s="46"/>
      <c r="D41" s="46"/>
      <c r="E41" s="46"/>
      <c r="F41" s="46"/>
      <c r="G41" s="46"/>
      <c r="H41" s="47"/>
      <c r="N41" s="48"/>
      <c r="T41" s="49"/>
    </row>
    <row r="42" spans="1:32" s="44" customFormat="1" ht="15" customHeight="1" x14ac:dyDescent="0.3">
      <c r="B42" s="41" t="s">
        <v>41</v>
      </c>
      <c r="C42" s="46"/>
      <c r="D42" s="46"/>
      <c r="E42" s="46"/>
      <c r="F42" s="46"/>
      <c r="G42" s="46"/>
      <c r="H42" s="47"/>
      <c r="N42" s="48"/>
      <c r="T42" s="49"/>
    </row>
    <row r="43" spans="1:32" s="44" customFormat="1" ht="15" customHeight="1" x14ac:dyDescent="0.3">
      <c r="B43" s="51" t="s">
        <v>42</v>
      </c>
      <c r="C43" s="46">
        <v>2</v>
      </c>
      <c r="D43" s="46">
        <v>2</v>
      </c>
      <c r="E43" s="46">
        <v>2</v>
      </c>
      <c r="F43" s="46">
        <v>2</v>
      </c>
      <c r="G43" s="46">
        <v>2</v>
      </c>
      <c r="H43" s="46">
        <v>2</v>
      </c>
      <c r="I43" s="46" t="s">
        <v>67</v>
      </c>
      <c r="J43" s="46" t="s">
        <v>67</v>
      </c>
      <c r="K43" s="46" t="s">
        <v>67</v>
      </c>
      <c r="L43" s="46" t="s">
        <v>67</v>
      </c>
      <c r="M43" s="46" t="s">
        <v>67</v>
      </c>
      <c r="N43" s="57" t="s">
        <v>67</v>
      </c>
      <c r="O43" s="57" t="s">
        <v>67</v>
      </c>
      <c r="P43" s="57" t="s">
        <v>67</v>
      </c>
      <c r="Q43" s="57" t="s">
        <v>67</v>
      </c>
      <c r="R43" s="57" t="s">
        <v>67</v>
      </c>
      <c r="S43" s="57" t="s">
        <v>67</v>
      </c>
      <c r="T43" s="57" t="s">
        <v>67</v>
      </c>
      <c r="U43" s="57" t="s">
        <v>67</v>
      </c>
      <c r="V43" s="57" t="s">
        <v>67</v>
      </c>
      <c r="W43" s="57" t="s">
        <v>67</v>
      </c>
      <c r="X43" s="57" t="s">
        <v>67</v>
      </c>
      <c r="Y43" s="57" t="s">
        <v>67</v>
      </c>
      <c r="Z43" s="57" t="s">
        <v>67</v>
      </c>
      <c r="AA43" s="57" t="s">
        <v>67</v>
      </c>
      <c r="AB43" s="57" t="s">
        <v>67</v>
      </c>
      <c r="AC43" s="57" t="s">
        <v>67</v>
      </c>
      <c r="AD43" s="57" t="s">
        <v>67</v>
      </c>
      <c r="AE43" s="57" t="s">
        <v>67</v>
      </c>
      <c r="AF43" s="57" t="s">
        <v>67</v>
      </c>
    </row>
    <row r="44" spans="1:32" s="44" customFormat="1" ht="15" customHeight="1" x14ac:dyDescent="0.3">
      <c r="B44" s="51" t="s">
        <v>43</v>
      </c>
      <c r="C44" s="46">
        <v>10</v>
      </c>
      <c r="D44" s="46">
        <v>10</v>
      </c>
      <c r="E44" s="46">
        <v>9</v>
      </c>
      <c r="F44" s="46">
        <v>10</v>
      </c>
      <c r="G44" s="46">
        <v>11</v>
      </c>
      <c r="H44" s="46">
        <v>10</v>
      </c>
      <c r="I44" s="44">
        <v>341</v>
      </c>
      <c r="J44" s="44">
        <v>338</v>
      </c>
      <c r="K44" s="44">
        <v>328</v>
      </c>
      <c r="L44" s="46">
        <v>433</v>
      </c>
      <c r="M44" s="46">
        <v>391</v>
      </c>
      <c r="N44" s="44">
        <v>364</v>
      </c>
      <c r="O44" s="49">
        <v>34.1</v>
      </c>
      <c r="P44" s="49">
        <v>33.799999999999997</v>
      </c>
      <c r="Q44" s="49">
        <v>36.444444444444443</v>
      </c>
      <c r="R44" s="49">
        <v>43.3</v>
      </c>
      <c r="S44" s="49">
        <v>35.545454545454547</v>
      </c>
      <c r="T44" s="49">
        <v>36.4</v>
      </c>
      <c r="U44" s="46">
        <v>47234.591999999997</v>
      </c>
      <c r="V44" s="46">
        <v>34414.009999999995</v>
      </c>
      <c r="W44" s="46">
        <v>41653.743000000002</v>
      </c>
      <c r="X44" s="46">
        <v>77558.252999999997</v>
      </c>
      <c r="Y44" s="46">
        <v>57685.436999999991</v>
      </c>
      <c r="Z44" s="46">
        <v>59313.868000000002</v>
      </c>
      <c r="AA44" s="46">
        <v>16422.11</v>
      </c>
      <c r="AB44" s="46">
        <v>335.11399999999969</v>
      </c>
      <c r="AC44" s="46">
        <v>13306.13</v>
      </c>
      <c r="AD44" s="46">
        <v>19203.532999999999</v>
      </c>
      <c r="AE44" s="46">
        <v>17491.364000000001</v>
      </c>
      <c r="AF44" s="46">
        <v>19189.474999999999</v>
      </c>
    </row>
    <row r="45" spans="1:32" s="44" customFormat="1" ht="15" customHeight="1" x14ac:dyDescent="0.3">
      <c r="B45" s="51" t="s">
        <v>44</v>
      </c>
      <c r="C45" s="46">
        <v>32</v>
      </c>
      <c r="D45" s="46">
        <v>35</v>
      </c>
      <c r="E45" s="46">
        <v>51</v>
      </c>
      <c r="F45" s="46">
        <v>55</v>
      </c>
      <c r="G45" s="46">
        <v>53</v>
      </c>
      <c r="H45" s="46">
        <v>55</v>
      </c>
      <c r="I45" s="44">
        <v>77</v>
      </c>
      <c r="J45" s="44">
        <v>92</v>
      </c>
      <c r="K45" s="44">
        <v>159</v>
      </c>
      <c r="L45" s="46">
        <v>96</v>
      </c>
      <c r="M45" s="46">
        <v>147</v>
      </c>
      <c r="N45" s="44">
        <v>167</v>
      </c>
      <c r="O45" s="49">
        <v>2.40625</v>
      </c>
      <c r="P45" s="49">
        <v>2.6285714285714286</v>
      </c>
      <c r="Q45" s="49">
        <v>3.1176470588235294</v>
      </c>
      <c r="R45" s="49">
        <v>1.7454545454545454</v>
      </c>
      <c r="S45" s="49">
        <v>2.7735849056603774</v>
      </c>
      <c r="T45" s="49">
        <v>3.0363636363636362</v>
      </c>
      <c r="U45" s="46">
        <v>31102.212</v>
      </c>
      <c r="V45" s="46">
        <v>20846.855</v>
      </c>
      <c r="W45" s="46">
        <v>62985</v>
      </c>
      <c r="X45" s="46">
        <v>29550.63</v>
      </c>
      <c r="Y45" s="46">
        <v>48916.925999999999</v>
      </c>
      <c r="Z45" s="46">
        <v>43029.707000000002</v>
      </c>
      <c r="AA45" s="46">
        <v>15249.468000000001</v>
      </c>
      <c r="AB45" s="46">
        <v>4372.8860000000004</v>
      </c>
      <c r="AC45" s="46">
        <v>19198.256000000001</v>
      </c>
      <c r="AD45" s="46">
        <v>17003.98</v>
      </c>
      <c r="AE45" s="46">
        <v>20609.645</v>
      </c>
      <c r="AF45" s="46">
        <v>26167.984999999997</v>
      </c>
    </row>
    <row r="46" spans="1:32" s="44" customFormat="1" ht="15" customHeight="1" x14ac:dyDescent="0.3">
      <c r="B46" s="51" t="s">
        <v>45</v>
      </c>
      <c r="C46" s="46">
        <v>74</v>
      </c>
      <c r="D46" s="46">
        <v>71</v>
      </c>
      <c r="E46" s="46">
        <v>24</v>
      </c>
      <c r="F46" s="46">
        <v>26</v>
      </c>
      <c r="G46" s="46">
        <v>25</v>
      </c>
      <c r="H46" s="46">
        <v>29</v>
      </c>
      <c r="I46" s="44">
        <v>174</v>
      </c>
      <c r="J46" s="44">
        <v>199</v>
      </c>
      <c r="K46" s="44">
        <v>190</v>
      </c>
      <c r="L46" s="46">
        <v>185</v>
      </c>
      <c r="M46" s="46">
        <v>216</v>
      </c>
      <c r="N46" s="44">
        <v>266</v>
      </c>
      <c r="O46" s="49">
        <v>2.3513513513513513</v>
      </c>
      <c r="P46" s="49">
        <v>2.8028169014084505</v>
      </c>
      <c r="Q46" s="49">
        <v>7.916666666666667</v>
      </c>
      <c r="R46" s="49">
        <v>7.115384615384615</v>
      </c>
      <c r="S46" s="49">
        <v>8.64</v>
      </c>
      <c r="T46" s="49">
        <v>9.1724137931034484</v>
      </c>
      <c r="U46" s="46">
        <v>89919.686000000002</v>
      </c>
      <c r="V46" s="46">
        <v>40161.358</v>
      </c>
      <c r="W46" s="46">
        <v>70098.157000000007</v>
      </c>
      <c r="X46" s="46">
        <v>718937.29599999997</v>
      </c>
      <c r="Y46" s="46">
        <v>581114.43000000005</v>
      </c>
      <c r="Z46" s="46">
        <v>551871.98400000005</v>
      </c>
      <c r="AA46" s="46">
        <v>12407.396000000001</v>
      </c>
      <c r="AB46" s="46">
        <v>6233.6710000000003</v>
      </c>
      <c r="AC46" s="46">
        <v>-8609.0920000000006</v>
      </c>
      <c r="AD46" s="59">
        <v>-1136.829</v>
      </c>
      <c r="AE46" s="58">
        <v>-44851.364999999998</v>
      </c>
      <c r="AF46" s="58">
        <v>-17828.616999999998</v>
      </c>
    </row>
    <row r="47" spans="1:32" s="44" customFormat="1" ht="15" customHeight="1" x14ac:dyDescent="0.25">
      <c r="A47" s="39"/>
      <c r="B47" s="51" t="s">
        <v>46</v>
      </c>
      <c r="C47" s="46">
        <v>4</v>
      </c>
      <c r="D47" s="46">
        <v>6</v>
      </c>
      <c r="E47" s="46">
        <v>10</v>
      </c>
      <c r="F47" s="46">
        <v>9</v>
      </c>
      <c r="G47" s="46">
        <v>13</v>
      </c>
      <c r="H47" s="46">
        <v>27</v>
      </c>
      <c r="I47" s="46" t="s">
        <v>67</v>
      </c>
      <c r="J47" s="46" t="s">
        <v>67</v>
      </c>
      <c r="K47" s="46" t="s">
        <v>67</v>
      </c>
      <c r="L47" s="46" t="s">
        <v>67</v>
      </c>
      <c r="M47" s="46" t="s">
        <v>67</v>
      </c>
      <c r="N47" s="57" t="s">
        <v>67</v>
      </c>
      <c r="O47" s="57" t="s">
        <v>67</v>
      </c>
      <c r="P47" s="57" t="s">
        <v>67</v>
      </c>
      <c r="Q47" s="57" t="s">
        <v>67</v>
      </c>
      <c r="R47" s="57" t="s">
        <v>67</v>
      </c>
      <c r="S47" s="57" t="s">
        <v>67</v>
      </c>
      <c r="T47" s="57" t="s">
        <v>67</v>
      </c>
      <c r="U47" s="57" t="s">
        <v>67</v>
      </c>
      <c r="V47" s="57" t="s">
        <v>67</v>
      </c>
      <c r="W47" s="57" t="s">
        <v>67</v>
      </c>
      <c r="X47" s="57" t="s">
        <v>67</v>
      </c>
      <c r="Y47" s="57" t="s">
        <v>67</v>
      </c>
      <c r="Z47" s="57" t="s">
        <v>67</v>
      </c>
      <c r="AA47" s="57" t="s">
        <v>67</v>
      </c>
      <c r="AB47" s="57" t="s">
        <v>67</v>
      </c>
      <c r="AC47" s="57" t="s">
        <v>67</v>
      </c>
      <c r="AD47" s="57" t="s">
        <v>67</v>
      </c>
      <c r="AE47" s="57" t="s">
        <v>67</v>
      </c>
      <c r="AF47" s="57" t="s">
        <v>67</v>
      </c>
    </row>
    <row r="48" spans="1:32" s="44" customFormat="1" ht="15" customHeight="1" x14ac:dyDescent="0.25">
      <c r="A48" s="39"/>
      <c r="B48" s="51" t="s">
        <v>47</v>
      </c>
      <c r="C48" s="46">
        <v>15</v>
      </c>
      <c r="D48" s="46">
        <v>17</v>
      </c>
      <c r="E48" s="46">
        <v>26</v>
      </c>
      <c r="F48" s="46">
        <v>26</v>
      </c>
      <c r="G48" s="46">
        <v>26</v>
      </c>
      <c r="H48" s="46">
        <v>29</v>
      </c>
      <c r="I48" s="46">
        <v>1345</v>
      </c>
      <c r="J48" s="46">
        <v>1131</v>
      </c>
      <c r="K48" s="44">
        <v>2105</v>
      </c>
      <c r="L48" s="46">
        <v>2416</v>
      </c>
      <c r="M48" s="46">
        <v>2638</v>
      </c>
      <c r="N48" s="56">
        <v>2666</v>
      </c>
      <c r="O48" s="49">
        <v>89.666666666666671</v>
      </c>
      <c r="P48" s="49">
        <v>66.529411764705884</v>
      </c>
      <c r="Q48" s="49">
        <v>80.961538461538467</v>
      </c>
      <c r="R48" s="49">
        <v>92.92307692307692</v>
      </c>
      <c r="S48" s="49">
        <v>101.46153846153847</v>
      </c>
      <c r="T48" s="49">
        <v>91.931034482758619</v>
      </c>
      <c r="U48" s="46">
        <v>116327.83500000001</v>
      </c>
      <c r="V48" s="46">
        <v>40643.207000000002</v>
      </c>
      <c r="W48" s="46">
        <v>119057.71400000001</v>
      </c>
      <c r="X48" s="46">
        <v>230494.10399999999</v>
      </c>
      <c r="Y48" s="46">
        <v>282990.07199999999</v>
      </c>
      <c r="Z48" s="46">
        <v>416833.571</v>
      </c>
      <c r="AA48" s="46">
        <v>59167.211000000003</v>
      </c>
      <c r="AB48" s="46">
        <v>15824.494000000001</v>
      </c>
      <c r="AC48" s="46">
        <v>57744.135000000002</v>
      </c>
      <c r="AD48" s="46">
        <v>124018.02899999999</v>
      </c>
      <c r="AE48" s="46">
        <v>154407.92300000001</v>
      </c>
      <c r="AF48" s="46">
        <v>211505.171</v>
      </c>
    </row>
    <row r="49" spans="1:34" s="44" customFormat="1" ht="15" customHeight="1" x14ac:dyDescent="0.25">
      <c r="A49" s="39"/>
      <c r="B49" s="51" t="s">
        <v>48</v>
      </c>
      <c r="C49" s="46">
        <v>7</v>
      </c>
      <c r="D49" s="46">
        <v>8</v>
      </c>
      <c r="E49" s="46">
        <v>12</v>
      </c>
      <c r="F49" s="46">
        <v>17</v>
      </c>
      <c r="G49" s="46">
        <v>15</v>
      </c>
      <c r="H49" s="46">
        <v>13</v>
      </c>
      <c r="I49" s="44">
        <v>494</v>
      </c>
      <c r="J49" s="44">
        <v>504</v>
      </c>
      <c r="K49" s="44">
        <v>524</v>
      </c>
      <c r="L49" s="46">
        <v>522</v>
      </c>
      <c r="M49" s="46">
        <v>549</v>
      </c>
      <c r="N49" s="44">
        <v>567</v>
      </c>
      <c r="O49" s="49">
        <v>70.571428571428569</v>
      </c>
      <c r="P49" s="49">
        <v>63</v>
      </c>
      <c r="Q49" s="49">
        <v>43.666666666666664</v>
      </c>
      <c r="R49" s="49">
        <v>30.705882352941178</v>
      </c>
      <c r="S49" s="49">
        <v>36.6</v>
      </c>
      <c r="T49" s="49">
        <v>43.615384615384613</v>
      </c>
      <c r="U49" s="46">
        <v>44826.591999999997</v>
      </c>
      <c r="V49" s="46">
        <v>42973.307000000001</v>
      </c>
      <c r="W49" s="46">
        <v>43572.483</v>
      </c>
      <c r="X49" s="46">
        <v>109669.09600000001</v>
      </c>
      <c r="Y49" s="46">
        <v>112260.057</v>
      </c>
      <c r="Z49" s="46">
        <v>109611.59699999999</v>
      </c>
      <c r="AA49" s="46">
        <v>29696.260999999999</v>
      </c>
      <c r="AB49" s="46">
        <v>27844.956999999999</v>
      </c>
      <c r="AC49" s="46">
        <v>27933.598999999998</v>
      </c>
      <c r="AD49" s="46">
        <v>59264.303</v>
      </c>
      <c r="AE49" s="46">
        <v>57165.461000000003</v>
      </c>
      <c r="AF49" s="46">
        <v>49251.928</v>
      </c>
    </row>
    <row r="50" spans="1:34" s="44" customFormat="1" ht="15" customHeight="1" x14ac:dyDescent="0.25">
      <c r="A50" s="39"/>
      <c r="B50" s="51" t="s">
        <v>49</v>
      </c>
      <c r="C50" s="46">
        <v>46</v>
      </c>
      <c r="D50" s="46">
        <v>55</v>
      </c>
      <c r="E50" s="46">
        <v>89</v>
      </c>
      <c r="F50" s="46">
        <v>88</v>
      </c>
      <c r="G50" s="46">
        <v>81</v>
      </c>
      <c r="H50" s="46">
        <v>78</v>
      </c>
      <c r="I50" s="44">
        <v>730</v>
      </c>
      <c r="J50" s="44">
        <v>700</v>
      </c>
      <c r="K50" s="44">
        <v>801</v>
      </c>
      <c r="L50" s="46">
        <v>878</v>
      </c>
      <c r="M50" s="46">
        <v>1008</v>
      </c>
      <c r="N50" s="44">
        <v>995</v>
      </c>
      <c r="O50" s="49">
        <v>15.869565217391305</v>
      </c>
      <c r="P50" s="49">
        <v>12.727272727272727</v>
      </c>
      <c r="Q50" s="49">
        <v>9</v>
      </c>
      <c r="R50" s="49">
        <v>9.9772727272727266</v>
      </c>
      <c r="S50" s="49">
        <v>12.444444444444445</v>
      </c>
      <c r="T50" s="49">
        <v>12.756410256410257</v>
      </c>
      <c r="U50" s="46">
        <v>94139.731</v>
      </c>
      <c r="V50" s="46">
        <v>61527.960999999996</v>
      </c>
      <c r="W50" s="46">
        <v>99160.997000000003</v>
      </c>
      <c r="X50" s="46">
        <v>147187.16699999999</v>
      </c>
      <c r="Y50" s="46">
        <v>181554.652</v>
      </c>
      <c r="Z50" s="46">
        <v>187889.51300000001</v>
      </c>
      <c r="AA50" s="46">
        <v>19132.626</v>
      </c>
      <c r="AB50" s="46">
        <v>30769.05</v>
      </c>
      <c r="AC50" s="46">
        <v>42099.654000000002</v>
      </c>
      <c r="AD50" s="46">
        <v>78691.703999999998</v>
      </c>
      <c r="AE50" s="46">
        <v>109953.101</v>
      </c>
      <c r="AF50" s="46">
        <v>119412.565</v>
      </c>
    </row>
    <row r="51" spans="1:34" ht="9.75" customHeight="1" x14ac:dyDescent="0.25"/>
    <row r="52" spans="1:34" ht="3" customHeight="1" x14ac:dyDescent="0.25">
      <c r="A52" s="3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</row>
    <row r="53" spans="1:34" ht="9" customHeight="1" x14ac:dyDescent="0.25">
      <c r="E53" s="38"/>
      <c r="F53" s="38"/>
      <c r="G53" s="38"/>
      <c r="H53" s="38"/>
    </row>
    <row r="54" spans="1:34" ht="12.75" customHeight="1" x14ac:dyDescent="0.25">
      <c r="B54" s="98" t="s">
        <v>22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</row>
    <row r="55" spans="1:34" ht="12.75" customHeight="1" x14ac:dyDescent="0.25">
      <c r="B55" s="98" t="s">
        <v>23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</row>
    <row r="56" spans="1:34" s="39" customFormat="1" ht="12.75" customHeight="1" x14ac:dyDescent="0.25">
      <c r="A56" s="38"/>
      <c r="B56" s="99" t="s">
        <v>55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</row>
    <row r="57" spans="1:34" x14ac:dyDescent="0.25">
      <c r="B57" s="97"/>
      <c r="C57" s="97"/>
      <c r="D57" s="97"/>
      <c r="E57" s="97"/>
      <c r="F57" s="97"/>
      <c r="G57" s="97"/>
      <c r="H57" s="61"/>
    </row>
    <row r="58" spans="1:34" ht="16.3" customHeight="1" x14ac:dyDescent="0.3">
      <c r="B58" s="24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</row>
    <row r="59" spans="1:34" x14ac:dyDescent="0.25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</row>
    <row r="60" spans="1:34" x14ac:dyDescent="0.25"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</row>
    <row r="62" spans="1:34" s="39" customFormat="1" x14ac:dyDescent="0.25">
      <c r="A62" s="38"/>
      <c r="B62" s="38"/>
      <c r="C62" s="38"/>
      <c r="D62" s="38"/>
    </row>
    <row r="65" spans="1:4" s="39" customFormat="1" x14ac:dyDescent="0.25">
      <c r="A65" s="38"/>
      <c r="B65" s="38"/>
      <c r="C65" s="38"/>
      <c r="D65" s="38"/>
    </row>
  </sheetData>
  <mergeCells count="46">
    <mergeCell ref="B57:G57"/>
    <mergeCell ref="B54:AF54"/>
    <mergeCell ref="B55:AF55"/>
    <mergeCell ref="B56:AF56"/>
    <mergeCell ref="AA7:AF7"/>
    <mergeCell ref="AB5:AB6"/>
    <mergeCell ref="AC5:AC6"/>
    <mergeCell ref="AD5:AD6"/>
    <mergeCell ref="AE5:AE6"/>
    <mergeCell ref="AF5:AF6"/>
    <mergeCell ref="Z5:Z6"/>
    <mergeCell ref="C7:H7"/>
    <mergeCell ref="I7:N7"/>
    <mergeCell ref="O7:T7"/>
    <mergeCell ref="U7:Z7"/>
    <mergeCell ref="U5:U6"/>
    <mergeCell ref="V5:V6"/>
    <mergeCell ref="W5:W6"/>
    <mergeCell ref="X5:X6"/>
    <mergeCell ref="Y5:Y6"/>
    <mergeCell ref="AA4:AF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U4:Z4"/>
    <mergeCell ref="AA5:AA6"/>
    <mergeCell ref="P5:P6"/>
    <mergeCell ref="Q5:Q6"/>
    <mergeCell ref="R5:R6"/>
    <mergeCell ref="S5:S6"/>
    <mergeCell ref="B1:G1"/>
    <mergeCell ref="B4:B7"/>
    <mergeCell ref="C4:H4"/>
    <mergeCell ref="I4:N4"/>
    <mergeCell ref="O4:T4"/>
    <mergeCell ref="L5:L6"/>
    <mergeCell ref="M5:M6"/>
    <mergeCell ref="N5:N6"/>
    <mergeCell ref="O5:O6"/>
    <mergeCell ref="T5:T6"/>
  </mergeCells>
  <hyperlinks>
    <hyperlink ref="AH2" location="Índice!A1" display="(Voltar ao Índice)" xr:uid="{1E3165F1-3804-429F-A7CD-6E159D5DFD13}"/>
  </hyperlinks>
  <printOptions horizontalCentered="1"/>
  <pageMargins left="0.27559055118110237" right="0.27559055118110237" top="0.6692913385826772" bottom="0.47244094488188981" header="0" footer="0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Índice</vt:lpstr>
      <vt:lpstr>Notas</vt:lpstr>
      <vt:lpstr>Q.1</vt:lpstr>
      <vt:lpstr>Q.2</vt:lpstr>
      <vt:lpstr>Índice!Área_de_Impressão</vt:lpstr>
      <vt:lpstr>Notas!Área_de_Impressão</vt:lpstr>
      <vt:lpstr>Q.1!Área_de_Impressão</vt:lpstr>
      <vt:lpstr>Q.2!Área_de_Impressão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Jesus Costa</cp:lastModifiedBy>
  <cp:revision/>
  <cp:lastPrinted>2025-12-19T08:01:46Z</cp:lastPrinted>
  <dcterms:created xsi:type="dcterms:W3CDTF">2021-11-25T18:27:08Z</dcterms:created>
  <dcterms:modified xsi:type="dcterms:W3CDTF">2025-12-19T08:07:18Z</dcterms:modified>
  <cp:category/>
  <cp:contentStatus/>
</cp:coreProperties>
</file>