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Atividade_rede_multibanco\ANO_2026\2T2026\24-07-2026\"/>
    </mc:Choice>
  </mc:AlternateContent>
  <xr:revisionPtr revIDLastSave="0" documentId="13_ncr:1_{0F6365C4-63E7-4EAA-9B48-95F16FB7DDB0}" xr6:coauthVersionLast="47" xr6:coauthVersionMax="47" xr10:uidLastSave="{00000000-0000-0000-0000-000000000000}"/>
  <bookViews>
    <workbookView xWindow="-103" yWindow="-103" windowWidth="33120" windowHeight="18000" xr2:uid="{A730A11F-3B98-46E0-8240-FEB481E99D14}"/>
  </bookViews>
  <sheets>
    <sheet name="Índice" sheetId="3" r:id="rId1"/>
    <sheet name="Sinais e Unidades" sheetId="4" r:id="rId2"/>
    <sheet name="LEV_PAG_CPR TPA" sheetId="1" r:id="rId3"/>
    <sheet name="CPR TPA_Por Forma" sheetId="2" r:id="rId4"/>
    <sheet name="CPR TPA_Por CAE" sheetId="5" r:id="rId5"/>
  </sheets>
  <definedNames>
    <definedName name="_xlnm.Print_Area" localSheetId="4">'CPR TPA_Por CAE'!$B$1:$G$38</definedName>
    <definedName name="_xlnm.Print_Area" localSheetId="3">'CPR TPA_Por Forma'!$B$1:$Q$26</definedName>
    <definedName name="_xlnm.Print_Area" localSheetId="0">Índice!$B$1:$B$6</definedName>
    <definedName name="_xlnm.Print_Area" localSheetId="2">'LEV_PAG_CPR TPA'!$B$1:$AZ$27</definedName>
    <definedName name="_xlnm.Print_Area" localSheetId="1">'Sinais e Unidades'!$B$1:$E$21</definedName>
    <definedName name="_xlnm.Print_Titles" localSheetId="4">'CPR TPA_Por CAE'!$B:$B,'CPR TPA_Por CAE'!$1:$5</definedName>
    <definedName name="_xlnm.Print_Titles" localSheetId="3">'CPR TPA_Por Forma'!$B:$B,'CPR TPA_Por Forma'!$1:$5</definedName>
    <definedName name="_xlnm.Print_Titles" localSheetId="2">'LEV_PAG_CPR TPA'!$B:$B,'LEV_PAG_CPR TPA'!$1:$6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5" l="1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I8" i="2"/>
  <c r="J8" i="2"/>
  <c r="K8" i="2"/>
  <c r="I9" i="2"/>
  <c r="J9" i="2"/>
  <c r="K9" i="2"/>
  <c r="I10" i="2"/>
  <c r="J10" i="2"/>
  <c r="K10" i="2"/>
  <c r="I11" i="2"/>
  <c r="J11" i="2"/>
  <c r="K11" i="2"/>
  <c r="I12" i="2"/>
  <c r="J12" i="2"/>
  <c r="K12" i="2"/>
  <c r="I13" i="2"/>
  <c r="J13" i="2"/>
  <c r="K13" i="2"/>
  <c r="I14" i="2"/>
  <c r="J14" i="2"/>
  <c r="K14" i="2"/>
  <c r="I15" i="2"/>
  <c r="J15" i="2"/>
  <c r="K15" i="2"/>
  <c r="I16" i="2"/>
  <c r="J16" i="2"/>
  <c r="K16" i="2"/>
  <c r="I17" i="2"/>
  <c r="J17" i="2"/>
  <c r="K17" i="2"/>
  <c r="I18" i="2"/>
  <c r="J18" i="2"/>
  <c r="K18" i="2"/>
  <c r="J7" i="2"/>
  <c r="K7" i="2"/>
  <c r="I7" i="2"/>
  <c r="F7" i="2"/>
  <c r="F9" i="2"/>
  <c r="F10" i="2"/>
  <c r="F11" i="2"/>
  <c r="F12" i="2"/>
  <c r="F13" i="2"/>
  <c r="F14" i="2"/>
  <c r="F15" i="2"/>
  <c r="F16" i="2"/>
  <c r="F17" i="2"/>
  <c r="F18" i="2"/>
  <c r="F8" i="2"/>
  <c r="G7" i="2"/>
  <c r="H7" i="2"/>
</calcChain>
</file>

<file path=xl/sharedStrings.xml><?xml version="1.0" encoding="utf-8"?>
<sst xmlns="http://schemas.openxmlformats.org/spreadsheetml/2006/main" count="273" uniqueCount="106">
  <si>
    <t>Calheta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</si>
  <si>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</si>
  <si>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</si>
  <si>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</si>
  <si>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</si>
  <si>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</si>
  <si>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</si>
  <si>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</si>
  <si>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</si>
  <si>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</si>
  <si>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Região Autónoma da Madeira</t>
  </si>
  <si>
    <t>Pagamentos</t>
  </si>
  <si>
    <t>Compras através de Terminais de Pagamento Automáticos</t>
  </si>
  <si>
    <t>Euros</t>
  </si>
  <si>
    <t>Câmara de Lobos</t>
  </si>
  <si>
    <t xml:space="preserve">Levantamentos </t>
  </si>
  <si>
    <t xml:space="preserve"> Nacionais</t>
  </si>
  <si>
    <t>Total</t>
  </si>
  <si>
    <t>Levantamentos + Compras através de Terminais de Pagamento Automático</t>
  </si>
  <si>
    <t>https://estatistica.madeira.gov.pt/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</si>
  <si>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Sociedade Interbancária de Serviços (SIBS)</t>
    </r>
  </si>
  <si>
    <t>Internacionais</t>
  </si>
  <si>
    <t>%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</si>
  <si>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Face a alterações nos critérios internos adotados pela SIBS, houve necessidade de proceder a uma revisão dos dados divulgados, cujos efeitos reportam a janeiro de 2020 e que se justifica pelos seguintes aspetos: a informação passou a abranger as operações realizadas em Terminais de caixa automático (CA) em toda a rede SIBS e não apenas na rede MULTIBANCO; passaram a ser consideradas as operações nos canais digitais/online; o conceito de Terminal de pagamento automático (TPA) ativo foi reajustado; e passou a ser possível aferir com maior exatidão a proveniência geográfica das operações realizadas.
</t>
    </r>
  </si>
  <si>
    <t xml:space="preserve">Sinais convencionais </t>
  </si>
  <si>
    <t>x</t>
  </si>
  <si>
    <t>-</t>
  </si>
  <si>
    <t>Valor não disponível</t>
  </si>
  <si>
    <t>(Voltar ao índice)</t>
  </si>
  <si>
    <t>Percentagem</t>
  </si>
  <si>
    <t>Quebra de Série/comparabilidade</t>
  </si>
  <si>
    <t>ə</t>
  </si>
  <si>
    <t>Valor inferior a metade do módulo da unidade utilizada</t>
  </si>
  <si>
    <t>Rc</t>
  </si>
  <si>
    <t>Valor retificado</t>
  </si>
  <si>
    <t>Rv</t>
  </si>
  <si>
    <t>Valor revisto</t>
  </si>
  <si>
    <t>//</t>
  </si>
  <si>
    <t>Não aplicável</t>
  </si>
  <si>
    <t>…</t>
  </si>
  <si>
    <t>Valor confidencial</t>
  </si>
  <si>
    <t>Pe</t>
  </si>
  <si>
    <t>Valor preliminar</t>
  </si>
  <si>
    <t>Po</t>
  </si>
  <si>
    <t>Valor provisório</t>
  </si>
  <si>
    <t>‰</t>
  </si>
  <si>
    <t>Permilagem</t>
  </si>
  <si>
    <t>Unidades de medida</t>
  </si>
  <si>
    <t xml:space="preserve">t </t>
  </si>
  <si>
    <t>Tonelada</t>
  </si>
  <si>
    <r>
      <t>m</t>
    </r>
    <r>
      <rPr>
        <vertAlign val="superscript"/>
        <sz val="10"/>
        <rFont val="Arial"/>
        <family val="2"/>
      </rPr>
      <t>3</t>
    </r>
  </si>
  <si>
    <t>Metro cúbico</t>
  </si>
  <si>
    <t>ha</t>
  </si>
  <si>
    <t>Hectare</t>
  </si>
  <si>
    <t>mm</t>
  </si>
  <si>
    <t>Milímetro</t>
  </si>
  <si>
    <t>N.º</t>
  </si>
  <si>
    <t>Número</t>
  </si>
  <si>
    <t>ºC</t>
  </si>
  <si>
    <t>Grau centígrado</t>
  </si>
  <si>
    <t>Compras presenciais</t>
  </si>
  <si>
    <t>Compras online</t>
  </si>
  <si>
    <t>Indústrias transformadoras</t>
  </si>
  <si>
    <t>Captação, tratamento e distribuição de água; saneamento, gestão de resíduos e despoluição</t>
  </si>
  <si>
    <t>Construção</t>
  </si>
  <si>
    <t>Transportes e armazenagem</t>
  </si>
  <si>
    <t>Educação</t>
  </si>
  <si>
    <t xml:space="preserve">Compras através de terminais de pagamento automático, por Forma de Compra e Município </t>
  </si>
  <si>
    <r>
      <t xml:space="preserve">Levantamentos e Pagamentos de serviços em Terminais de caixa automático Multibanco, por Município; Compras através de Terminais de pagamento automático, por Município </t>
    </r>
    <r>
      <rPr>
        <b/>
        <vertAlign val="superscript"/>
        <sz val="10"/>
        <rFont val="Arial"/>
        <family val="2"/>
      </rPr>
      <t>(1)</t>
    </r>
  </si>
  <si>
    <t xml:space="preserve">2 - Compras através de Terminais de pagamento automático, por Forma de Compra e Município </t>
  </si>
  <si>
    <t>1 - Levantamentos e Pagamentos de serviços em Terminais de caixa automático Multibanco, por Município; Compras através de Terminais de pagamento automático, por Município</t>
  </si>
  <si>
    <t>3 - Compras através de Terminais de pagamento automático, por Atividadade Económica (Subclasse - CAE Rev.4)</t>
  </si>
  <si>
    <t>1.º Trimestre 2026</t>
  </si>
  <si>
    <t>Compras através de terminais de pagamento automático, por Atividadade Económica (Subclasse - CAE Rev.4)</t>
  </si>
  <si>
    <t>Agricultura, floresta e pesca</t>
  </si>
  <si>
    <t>Indústrias extrativas</t>
  </si>
  <si>
    <t>Produção e distribuição de eletricidade, gás, vapor e ar condicionado</t>
  </si>
  <si>
    <t>Comércio por grosso e a retalho</t>
  </si>
  <si>
    <t>Atividades de alojamento e restauração</t>
  </si>
  <si>
    <t>Atividades de edição, difusão e produção e distribuição de conteúdos</t>
  </si>
  <si>
    <t>Telecomunicações, programação informática, consultoria, infraestruturas de computação e outras atividades dos serviços de informação</t>
  </si>
  <si>
    <t>Atividades financeiras e de seguros</t>
  </si>
  <si>
    <t>Atividades imobiliárias</t>
  </si>
  <si>
    <t>Atividades de consultoria, científicas, técnicas e similares</t>
  </si>
  <si>
    <t>Atividades administrativas e dos serviços de apoio</t>
  </si>
  <si>
    <t>Administração pública e defesa; segurança social obrigatória</t>
  </si>
  <si>
    <t>Atividades de saúde humana e ação social</t>
  </si>
  <si>
    <t>Atividades artísticas, desportivas e recreativas</t>
  </si>
  <si>
    <t>Outras atividades de serviços</t>
  </si>
  <si>
    <t>Atividades das famílias empregadoras de pessoal doméstico e atividades de produção de bens e serviços pelas famílias para uso próprio</t>
  </si>
  <si>
    <t>Variação Homóloga do 2.º Trimestre</t>
  </si>
  <si>
    <t>Variação Homóloga Acumulada</t>
  </si>
  <si>
    <t>Acumulado 2026</t>
  </si>
  <si>
    <t>2.º Trimestre 2026</t>
  </si>
  <si>
    <t xml:space="preserve">Variação Homóloga do 2.º Trimestre </t>
  </si>
  <si>
    <t xml:space="preserve">      2.º Trimestre </t>
  </si>
  <si>
    <t xml:space="preserve"> Acumulada</t>
  </si>
  <si>
    <t xml:space="preserve">Variação Homóloga     </t>
  </si>
  <si>
    <t>ESTATÍSTICAS DA REDE SIBS - 2.º TRIMESTRE DE 2026</t>
  </si>
  <si>
    <t xml:space="preserve"> //</t>
  </si>
  <si>
    <t>Fevereiro e Março  2026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</si>
  <si>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</si>
  <si>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 xml:space="preserve">1. Face a alterações nos critérios internos adotados pela SIBS, houve necessidade de proceder a uma revisão dos dados divulgados, cujos efeitos reportam a janeiro de 2020 e que se justifica pelos seguintes aspetos: a informação passou a abranger as operações realizadas em Terminais de caixa automático (CA) em toda a rede SIBS e não apenas na rede MULTIBANCO; passaram a ser consideradas as operações nos canais digitais/online; o conceito de Terminal de pagamento automático (TPA) ativo foi reajustado; e passou a ser possível aferir com maior exatidão a proveniência geográfica das operações realizadas.
</t>
  </si>
  <si>
    <t>2. Os valores apresentados decorrem da implementação da nova CAE Rev.4. O mês de janeiro não consta do quadro, dado que os respetivos valores não foram reclassificados da CAE Rev.3 para a CAE Rev.4 pelo INE.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</si>
  <si>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Instituto Nacional de Estatística (INE)</t>
    </r>
  </si>
  <si>
    <t>Fevereiro a Junho                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</si>
</sst>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"/>
    <numFmt numFmtId="165" formatCode="0.0"/>
    <numFmt numFmtId="166" formatCode="#\ ###\ ##0"/>
    <numFmt numFmtId="167" formatCode="###\ ###\ ###\ ###"/>
  </numFmts>
  <fonts count="3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indexed="56"/>
      <name val="Arial"/>
      <family val="2"/>
    </font>
    <font>
      <b/>
      <sz val="8"/>
      <color indexed="9"/>
      <name val="Arial"/>
      <family val="2"/>
    </font>
    <font>
      <u/>
      <sz val="7"/>
      <color indexed="2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b/>
      <sz val="10"/>
      <color indexed="9"/>
      <name val="Arial"/>
      <family val="2"/>
    </font>
    <font>
      <u/>
      <sz val="9"/>
      <color indexed="12"/>
      <name val="Arial"/>
      <family val="2"/>
    </font>
    <font>
      <sz val="10"/>
      <name val="Times New Roman"/>
      <family val="1"/>
    </font>
    <font>
      <vertAlign val="superscript"/>
      <sz val="10"/>
      <name val="Arial"/>
      <family val="2"/>
    </font>
    <font>
      <sz val="11"/>
      <color rgb="FF9C0006"/>
      <name val="Calibri"/>
      <family val="2"/>
      <scheme val="minor"/>
    </font>
    <font>
      <u/>
      <sz val="7"/>
      <color rgb="FF012B5B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 style="thin">
        <color indexed="9"/>
      </top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</borders>
  <cellStyleXfs count="4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22" borderId="0" applyNumberFormat="0" applyBorder="0" applyAlignment="0" applyProtection="0"/>
    <xf numFmtId="0" fontId="10" fillId="0" borderId="0"/>
    <xf numFmtId="0" fontId="28" fillId="0" borderId="0"/>
    <xf numFmtId="0" fontId="25" fillId="0" borderId="0"/>
    <xf numFmtId="0" fontId="11" fillId="20" borderId="3" applyNumberFormat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30" fillId="25" borderId="0" applyNumberFormat="0" applyBorder="0" applyAlignment="0" applyProtection="0"/>
    <xf numFmtId="9" fontId="10" fillId="0" borderId="0" applyFont="0" applyFill="0" applyBorder="0" applyAlignment="0" applyProtection="0"/>
  </cellStyleXfs>
  <cellXfs count="96">
    <xf numFmtId="0" fontId="0" fillId="0" borderId="0" xfId="0"/>
    <xf numFmtId="0" fontId="15" fillId="23" borderId="0" xfId="0" applyFont="1" applyFill="1"/>
    <xf numFmtId="0" fontId="16" fillId="23" borderId="0" xfId="0" applyFont="1" applyFill="1" applyAlignment="1">
      <alignment horizontal="center" vertical="center"/>
    </xf>
    <xf numFmtId="0" fontId="15" fillId="0" borderId="0" xfId="0" applyFont="1"/>
    <xf numFmtId="0" fontId="17" fillId="23" borderId="0" xfId="0" applyFont="1" applyFill="1"/>
    <xf numFmtId="0" fontId="17" fillId="0" borderId="0" xfId="0" applyFont="1"/>
    <xf numFmtId="166" fontId="18" fillId="23" borderId="0" xfId="0" applyNumberFormat="1" applyFont="1" applyFill="1" applyAlignment="1">
      <alignment vertical="center"/>
    </xf>
    <xf numFmtId="0" fontId="18" fillId="23" borderId="0" xfId="0" applyFont="1" applyFill="1" applyAlignment="1">
      <alignment horizontal="left"/>
    </xf>
    <xf numFmtId="0" fontId="19" fillId="0" borderId="0" xfId="29" applyFont="1" applyAlignment="1" applyProtection="1">
      <alignment horizontal="left"/>
    </xf>
    <xf numFmtId="0" fontId="14" fillId="23" borderId="0" xfId="0" applyFont="1" applyFill="1"/>
    <xf numFmtId="0" fontId="14" fillId="0" borderId="0" xfId="0" applyFont="1"/>
    <xf numFmtId="0" fontId="20" fillId="24" borderId="5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5" fillId="23" borderId="0" xfId="0" applyFont="1" applyFill="1" applyAlignment="1">
      <alignment horizontal="left" vertical="center" wrapText="1" indent="1"/>
    </xf>
    <xf numFmtId="164" fontId="15" fillId="23" borderId="0" xfId="0" applyNumberFormat="1" applyFont="1" applyFill="1" applyAlignment="1">
      <alignment vertical="center" wrapText="1"/>
    </xf>
    <xf numFmtId="0" fontId="14" fillId="23" borderId="0" xfId="0" applyFont="1" applyFill="1" applyAlignment="1">
      <alignment horizontal="left" vertical="center" wrapText="1" indent="2"/>
    </xf>
    <xf numFmtId="164" fontId="14" fillId="23" borderId="0" xfId="0" applyNumberFormat="1" applyFont="1" applyFill="1" applyAlignment="1">
      <alignment vertical="center" wrapText="1"/>
    </xf>
    <xf numFmtId="0" fontId="15" fillId="24" borderId="0" xfId="0" applyFont="1" applyFill="1" applyAlignment="1">
      <alignment vertical="center"/>
    </xf>
    <xf numFmtId="0" fontId="21" fillId="0" borderId="0" xfId="29" applyFont="1" applyAlignment="1" applyProtection="1">
      <alignment horizontal="left"/>
    </xf>
    <xf numFmtId="166" fontId="17" fillId="23" borderId="0" xfId="0" applyNumberFormat="1" applyFont="1" applyFill="1"/>
    <xf numFmtId="0" fontId="31" fillId="0" borderId="0" xfId="29" applyFont="1" applyAlignment="1" applyProtection="1">
      <alignment horizontal="left"/>
    </xf>
    <xf numFmtId="0" fontId="14" fillId="23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165" fontId="15" fillId="23" borderId="0" xfId="35" applyNumberFormat="1" applyFont="1" applyFill="1" applyBorder="1" applyAlignment="1">
      <alignment vertical="center" wrapText="1"/>
    </xf>
    <xf numFmtId="165" fontId="14" fillId="23" borderId="0" xfId="35" applyNumberFormat="1" applyFont="1" applyFill="1" applyBorder="1" applyAlignment="1">
      <alignment vertical="center" wrapText="1"/>
    </xf>
    <xf numFmtId="0" fontId="32" fillId="26" borderId="0" xfId="0" applyFont="1" applyFill="1"/>
    <xf numFmtId="0" fontId="24" fillId="26" borderId="0" xfId="0" applyFont="1" applyFill="1" applyAlignment="1">
      <alignment horizontal="left" vertical="center"/>
    </xf>
    <xf numFmtId="0" fontId="33" fillId="26" borderId="0" xfId="0" applyFont="1" applyFill="1"/>
    <xf numFmtId="0" fontId="8" fillId="26" borderId="0" xfId="29" applyFill="1" applyAlignment="1" applyProtection="1">
      <alignment horizontal="left"/>
    </xf>
    <xf numFmtId="0" fontId="8" fillId="0" borderId="0" xfId="29" applyAlignment="1" applyProtection="1">
      <alignment horizontal="left"/>
    </xf>
    <xf numFmtId="0" fontId="10" fillId="26" borderId="0" xfId="0" applyFont="1" applyFill="1" applyAlignment="1">
      <alignment horizontal="center"/>
    </xf>
    <xf numFmtId="0" fontId="10" fillId="26" borderId="0" xfId="0" quotePrefix="1" applyFont="1" applyFill="1" applyAlignment="1">
      <alignment horizontal="center"/>
    </xf>
    <xf numFmtId="0" fontId="27" fillId="0" borderId="0" xfId="29" applyFont="1" applyAlignment="1" applyProtection="1"/>
    <xf numFmtId="0" fontId="10" fillId="26" borderId="0" xfId="32" applyFont="1" applyFill="1"/>
    <xf numFmtId="0" fontId="10" fillId="26" borderId="0" xfId="0" applyFont="1" applyFill="1"/>
    <xf numFmtId="0" fontId="10" fillId="26" borderId="0" xfId="0" applyFont="1" applyFill="1" applyAlignment="1">
      <alignment horizontal="left" vertical="center"/>
    </xf>
    <xf numFmtId="0" fontId="10" fillId="26" borderId="0" xfId="0" applyFont="1" applyFill="1" applyAlignment="1">
      <alignment horizontal="left"/>
    </xf>
    <xf numFmtId="0" fontId="33" fillId="26" borderId="0" xfId="0" applyFont="1" applyFill="1" applyAlignment="1">
      <alignment horizontal="left"/>
    </xf>
    <xf numFmtId="0" fontId="17" fillId="23" borderId="0" xfId="0" applyFont="1" applyFill="1" applyAlignment="1">
      <alignment horizontal="left"/>
    </xf>
    <xf numFmtId="0" fontId="17" fillId="23" borderId="0" xfId="0" applyFont="1" applyFill="1" applyAlignment="1">
      <alignment horizontal="left" vertical="top" wrapText="1"/>
    </xf>
    <xf numFmtId="0" fontId="20" fillId="24" borderId="12" xfId="0" applyFont="1" applyFill="1" applyBorder="1" applyAlignment="1">
      <alignment horizontal="center" vertical="center" wrapText="1"/>
    </xf>
    <xf numFmtId="167" fontId="15" fillId="23" borderId="0" xfId="0" applyNumberFormat="1" applyFont="1" applyFill="1" applyAlignment="1">
      <alignment vertical="center" wrapText="1"/>
    </xf>
    <xf numFmtId="165" fontId="15" fillId="0" borderId="0" xfId="39" applyNumberFormat="1" applyFont="1" applyFill="1" applyBorder="1" applyAlignment="1">
      <alignment vertical="center" wrapText="1"/>
    </xf>
    <xf numFmtId="165" fontId="14" fillId="0" borderId="0" xfId="39" applyNumberFormat="1" applyFont="1" applyFill="1" applyBorder="1" applyAlignment="1">
      <alignment vertical="center" wrapText="1"/>
    </xf>
    <xf numFmtId="167" fontId="15" fillId="0" borderId="0" xfId="0" applyNumberFormat="1" applyFont="1" applyAlignment="1">
      <alignment vertical="center"/>
    </xf>
    <xf numFmtId="165" fontId="15" fillId="23" borderId="0" xfId="39" applyNumberFormat="1" applyFont="1" applyFill="1" applyBorder="1" applyAlignment="1">
      <alignment vertical="center" wrapText="1"/>
    </xf>
    <xf numFmtId="164" fontId="14" fillId="0" borderId="0" xfId="0" applyNumberFormat="1" applyFont="1"/>
    <xf numFmtId="165" fontId="14" fillId="23" borderId="0" xfId="39" applyNumberFormat="1" applyFont="1" applyFill="1" applyBorder="1" applyAlignment="1">
      <alignment vertical="center" wrapText="1"/>
    </xf>
    <xf numFmtId="0" fontId="20" fillId="24" borderId="12" xfId="0" applyFont="1" applyFill="1" applyBorder="1" applyAlignment="1">
      <alignment vertical="center" wrapText="1"/>
    </xf>
    <xf numFmtId="0" fontId="17" fillId="23" borderId="0" xfId="0" applyFont="1" applyFill="1" applyAlignment="1">
      <alignment horizontal="left" vertical="justify" wrapText="1"/>
    </xf>
    <xf numFmtId="167" fontId="14" fillId="0" borderId="0" xfId="0" applyNumberFormat="1" applyFont="1" applyAlignment="1">
      <alignment vertical="center"/>
    </xf>
    <xf numFmtId="167" fontId="14" fillId="23" borderId="0" xfId="0" applyNumberFormat="1" applyFont="1" applyFill="1" applyAlignment="1">
      <alignment vertical="center" wrapText="1"/>
    </xf>
    <xf numFmtId="165" fontId="14" fillId="23" borderId="0" xfId="0" applyNumberFormat="1" applyFont="1" applyFill="1" applyAlignment="1">
      <alignment horizontal="right" vertical="center" wrapText="1"/>
    </xf>
    <xf numFmtId="164" fontId="14" fillId="0" borderId="0" xfId="0" applyNumberFormat="1" applyFont="1" applyAlignment="1">
      <alignment vertical="center" wrapText="1"/>
    </xf>
    <xf numFmtId="165" fontId="17" fillId="23" borderId="0" xfId="0" applyNumberFormat="1" applyFont="1" applyFill="1"/>
    <xf numFmtId="0" fontId="15" fillId="0" borderId="0" xfId="0" applyFont="1" applyAlignment="1">
      <alignment horizontal="left" vertical="center" wrapText="1" indent="1"/>
    </xf>
    <xf numFmtId="164" fontId="15" fillId="0" borderId="0" xfId="0" applyNumberFormat="1" applyFont="1" applyAlignment="1">
      <alignment vertical="center" wrapText="1"/>
    </xf>
    <xf numFmtId="167" fontId="15" fillId="0" borderId="0" xfId="0" applyNumberFormat="1" applyFont="1" applyAlignment="1">
      <alignment vertical="center" wrapText="1"/>
    </xf>
    <xf numFmtId="165" fontId="15" fillId="0" borderId="0" xfId="35" applyNumberFormat="1" applyFont="1" applyFill="1" applyBorder="1" applyAlignment="1">
      <alignment vertical="center" wrapText="1"/>
    </xf>
    <xf numFmtId="0" fontId="14" fillId="0" borderId="0" xfId="0" applyFont="1" applyAlignment="1">
      <alignment horizontal="left" vertical="center" wrapText="1" indent="2"/>
    </xf>
    <xf numFmtId="165" fontId="14" fillId="0" borderId="0" xfId="35" applyNumberFormat="1" applyFont="1" applyFill="1" applyBorder="1" applyAlignment="1">
      <alignment vertical="center" wrapText="1"/>
    </xf>
    <xf numFmtId="0" fontId="22" fillId="23" borderId="0" xfId="0" applyFont="1" applyFill="1" applyAlignment="1">
      <alignment vertical="center"/>
    </xf>
    <xf numFmtId="0" fontId="10" fillId="26" borderId="0" xfId="0" applyFont="1" applyFill="1" applyAlignment="1">
      <alignment horizontal="left"/>
    </xf>
    <xf numFmtId="0" fontId="26" fillId="24" borderId="7" xfId="33" applyFont="1" applyFill="1" applyBorder="1" applyAlignment="1">
      <alignment horizontal="left" vertical="center" wrapText="1"/>
    </xf>
    <xf numFmtId="0" fontId="26" fillId="24" borderId="0" xfId="33" applyFont="1" applyFill="1" applyAlignment="1">
      <alignment horizontal="left" vertical="center" wrapText="1"/>
    </xf>
    <xf numFmtId="0" fontId="26" fillId="24" borderId="8" xfId="33" applyFont="1" applyFill="1" applyBorder="1" applyAlignment="1">
      <alignment horizontal="left" vertical="center" wrapText="1"/>
    </xf>
    <xf numFmtId="0" fontId="26" fillId="24" borderId="9" xfId="33" applyFont="1" applyFill="1" applyBorder="1" applyAlignment="1">
      <alignment horizontal="left" vertical="center" wrapText="1"/>
    </xf>
    <xf numFmtId="0" fontId="26" fillId="24" borderId="10" xfId="33" applyFont="1" applyFill="1" applyBorder="1" applyAlignment="1">
      <alignment horizontal="left" vertical="center" wrapText="1"/>
    </xf>
    <xf numFmtId="0" fontId="17" fillId="23" borderId="0" xfId="0" applyFont="1" applyFill="1" applyAlignment="1">
      <alignment horizontal="left" vertical="top" wrapText="1"/>
    </xf>
    <xf numFmtId="0" fontId="17" fillId="23" borderId="0" xfId="0" applyFont="1" applyFill="1" applyAlignment="1">
      <alignment horizontal="left"/>
    </xf>
    <xf numFmtId="0" fontId="20" fillId="24" borderId="11" xfId="0" applyFont="1" applyFill="1" applyBorder="1" applyAlignment="1">
      <alignment horizontal="center" vertical="center" wrapText="1"/>
    </xf>
    <xf numFmtId="0" fontId="20" fillId="24" borderId="12" xfId="0" applyFont="1" applyFill="1" applyBorder="1" applyAlignment="1">
      <alignment horizontal="center" vertical="center" wrapText="1"/>
    </xf>
    <xf numFmtId="0" fontId="20" fillId="24" borderId="6" xfId="0" applyFont="1" applyFill="1" applyBorder="1" applyAlignment="1">
      <alignment horizontal="center" vertical="center"/>
    </xf>
    <xf numFmtId="0" fontId="20" fillId="24" borderId="13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  <xf numFmtId="0" fontId="20" fillId="24" borderId="15" xfId="0" applyFont="1" applyFill="1" applyBorder="1" applyAlignment="1">
      <alignment horizontal="center" vertical="center"/>
    </xf>
    <xf numFmtId="0" fontId="20" fillId="24" borderId="16" xfId="0" applyFont="1" applyFill="1" applyBorder="1" applyAlignment="1">
      <alignment horizontal="center" vertical="center" wrapText="1"/>
    </xf>
    <xf numFmtId="0" fontId="20" fillId="24" borderId="17" xfId="0" applyFont="1" applyFill="1" applyBorder="1" applyAlignment="1">
      <alignment horizontal="center" vertical="center" wrapText="1"/>
    </xf>
    <xf numFmtId="0" fontId="20" fillId="24" borderId="15" xfId="0" applyFont="1" applyFill="1" applyBorder="1" applyAlignment="1">
      <alignment horizontal="center" vertical="center" wrapText="1"/>
    </xf>
    <xf numFmtId="0" fontId="20" fillId="24" borderId="16" xfId="0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0" fontId="20" fillId="24" borderId="8" xfId="0" applyFont="1" applyFill="1" applyBorder="1" applyAlignment="1">
      <alignment horizontal="center" vertical="center"/>
    </xf>
    <xf numFmtId="0" fontId="20" fillId="24" borderId="9" xfId="0" applyFont="1" applyFill="1" applyBorder="1" applyAlignment="1">
      <alignment horizontal="center" vertical="center"/>
    </xf>
    <xf numFmtId="0" fontId="20" fillId="24" borderId="6" xfId="0" applyFont="1" applyFill="1" applyBorder="1" applyAlignment="1">
      <alignment horizontal="center" vertical="center" wrapText="1"/>
    </xf>
    <xf numFmtId="0" fontId="20" fillId="24" borderId="8" xfId="0" applyFont="1" applyFill="1" applyBorder="1" applyAlignment="1">
      <alignment horizontal="center" vertical="center" wrapText="1"/>
    </xf>
    <xf numFmtId="0" fontId="20" fillId="24" borderId="9" xfId="0" applyFont="1" applyFill="1" applyBorder="1" applyAlignment="1">
      <alignment horizontal="center" vertical="center" wrapText="1"/>
    </xf>
    <xf numFmtId="0" fontId="22" fillId="23" borderId="0" xfId="0" applyFont="1" applyFill="1" applyAlignment="1">
      <alignment horizontal="center" vertical="center"/>
    </xf>
    <xf numFmtId="0" fontId="17" fillId="23" borderId="0" xfId="0" applyFont="1" applyFill="1" applyAlignment="1">
      <alignment horizontal="justify" vertical="top" wrapText="1"/>
    </xf>
    <xf numFmtId="0" fontId="20" fillId="24" borderId="10" xfId="0" applyFont="1" applyFill="1" applyBorder="1" applyAlignment="1">
      <alignment horizontal="center" vertical="center" wrapText="1"/>
    </xf>
    <xf numFmtId="0" fontId="22" fillId="23" borderId="0" xfId="0" applyFont="1" applyFill="1" applyAlignment="1">
      <alignment horizontal="center" vertical="center" wrapText="1"/>
    </xf>
    <xf numFmtId="0" fontId="20" fillId="24" borderId="18" xfId="0" applyFont="1" applyFill="1" applyBorder="1" applyAlignment="1">
      <alignment horizontal="center" vertical="center"/>
    </xf>
    <xf numFmtId="0" fontId="20" fillId="24" borderId="19" xfId="0" applyFont="1" applyFill="1" applyBorder="1" applyAlignment="1">
      <alignment horizontal="center" vertical="center"/>
    </xf>
    <xf numFmtId="0" fontId="20" fillId="24" borderId="7" xfId="0" applyFont="1" applyFill="1" applyBorder="1" applyAlignment="1">
      <alignment horizontal="center" vertical="center" wrapText="1"/>
    </xf>
    <xf numFmtId="0" fontId="20" fillId="24" borderId="20" xfId="0" applyFont="1" applyFill="1" applyBorder="1" applyAlignment="1">
      <alignment horizontal="center" vertical="center" wrapText="1"/>
    </xf>
    <xf numFmtId="0" fontId="20" fillId="24" borderId="21" xfId="0" applyFont="1" applyFill="1" applyBorder="1" applyAlignment="1">
      <alignment horizontal="center" vertical="center" wrapText="1"/>
    </xf>
  </cellXfs>
  <cellStyles count="40">
    <cellStyle name="20% - Accent1" xfId="1" xr:uid="{0AB1C3C6-73CB-4916-8A34-DBE40203AF3F}"/>
    <cellStyle name="20% - Accent2" xfId="2" xr:uid="{29DE9411-B2D8-4583-99D2-DEC7E58963F6}"/>
    <cellStyle name="20% - Accent3" xfId="3" xr:uid="{EADD6BB9-8F95-412A-BC12-0C42C8DB49C6}"/>
    <cellStyle name="20% - Accent4" xfId="4" xr:uid="{E62FE76F-0475-4725-B2DC-51B74DD0DA21}"/>
    <cellStyle name="20% - Accent5" xfId="5" xr:uid="{725F7E6A-B088-49BC-A6C0-76AC4E91B559}"/>
    <cellStyle name="20% - Accent6" xfId="6" xr:uid="{87DF1DF1-2A1E-4885-B5C4-6E45A17F5E90}"/>
    <cellStyle name="40% - Accent1" xfId="7" xr:uid="{D79B01A5-9096-4EAE-8F89-8C8B114C0C4E}"/>
    <cellStyle name="40% - Accent2" xfId="8" xr:uid="{BF97BAAD-254B-4049-B4C5-53A3924F90A7}"/>
    <cellStyle name="40% - Accent3" xfId="9" xr:uid="{945222A0-398C-40B1-90A8-AEFD117656D6}"/>
    <cellStyle name="40% - Accent4" xfId="10" xr:uid="{E58D5F9B-ED22-422A-9FCA-97999B783A7F}"/>
    <cellStyle name="40% - Accent5" xfId="11" xr:uid="{0CEF1017-E395-4CAB-B45B-37D8180E3B4D}"/>
    <cellStyle name="40% - Accent6" xfId="12" xr:uid="{77C64E70-FB29-4896-8E8A-ABEC4A0DAACD}"/>
    <cellStyle name="60% - Accent1" xfId="13" xr:uid="{34A08915-9370-46FB-BC0A-906CD7FA195E}"/>
    <cellStyle name="60% - Accent2" xfId="14" xr:uid="{86F349F1-3A36-40C5-BAD8-6B95ABD1716B}"/>
    <cellStyle name="60% - Accent3" xfId="15" xr:uid="{7941553F-DC11-4719-B739-5992BE045C2D}"/>
    <cellStyle name="60% - Accent4" xfId="16" xr:uid="{152E7D1D-06DE-401A-9855-F543D6F6F4C8}"/>
    <cellStyle name="60% - Accent5" xfId="17" xr:uid="{3BFE3A71-7CE9-44E8-81D9-7EFB81B8A56A}"/>
    <cellStyle name="60% - Accent6" xfId="18" xr:uid="{F23F2B67-98F4-49C7-AC22-03038B23D0AC}"/>
    <cellStyle name="Accent1" xfId="19" xr:uid="{FD9B55AE-D3F7-46D9-BD0F-44DF7C10BEFA}"/>
    <cellStyle name="Accent2" xfId="20" xr:uid="{D1325CAF-ED5E-44BB-B19D-837D20476BD2}"/>
    <cellStyle name="Accent3" xfId="21" xr:uid="{56CDF2CA-43A4-4F91-8333-E16912C2C611}"/>
    <cellStyle name="Accent4" xfId="22" xr:uid="{0510D370-6360-4B6C-B776-772C78F4266A}"/>
    <cellStyle name="Accent5" xfId="23" xr:uid="{4E3F37EB-7112-43EC-B046-2EA1112AFF6B}"/>
    <cellStyle name="Accent6" xfId="24" xr:uid="{ED2C0954-D402-46D9-8BB0-CE33D938902E}"/>
    <cellStyle name="Bad" xfId="25" xr:uid="{87A29E76-0CB1-4B5B-AA97-991DFB230846}"/>
    <cellStyle name="Calculation" xfId="26" xr:uid="{5AD1DA35-467C-412A-8D70-4EA1B94D8EB0}"/>
    <cellStyle name="Check Cell" xfId="27" xr:uid="{F8232ABD-4B70-4F45-B3C4-0E11CA5E8164}"/>
    <cellStyle name="Explanatory Text" xfId="28" xr:uid="{0D30F6DC-1A08-438D-928A-B73588BFDE89}"/>
    <cellStyle name="Hiperligação" xfId="29" builtinId="8"/>
    <cellStyle name="Incorreto" xfId="38" builtinId="27" hidden="1"/>
    <cellStyle name="Neutral" xfId="30" xr:uid="{2E3226D7-981A-4A57-A684-988E08AEA6B2}"/>
    <cellStyle name="Normal" xfId="0" builtinId="0"/>
    <cellStyle name="Normal 2" xfId="31" xr:uid="{858D518F-552B-4A32-B7D0-64951353815D}"/>
    <cellStyle name="Normal_PRINCIP" xfId="32" xr:uid="{9D6CD726-43D3-423E-B2CB-2DA11D446DBD}"/>
    <cellStyle name="Normal_Trabalho 2" xfId="33" xr:uid="{BDDDDDFB-0BCF-4C03-A65A-63BE54487B9E}"/>
    <cellStyle name="Output" xfId="34" xr:uid="{517B9B80-7E4B-42CA-B3C9-695AB9ED0887}"/>
    <cellStyle name="Percentagem" xfId="35" builtinId="5"/>
    <cellStyle name="Percentagem 2" xfId="39" xr:uid="{98233DDB-CF0D-478E-B813-01D2348C61BE}"/>
    <cellStyle name="Title" xfId="36" xr:uid="{D333EC10-00A5-4177-9840-DBF0B0EF235D}"/>
    <cellStyle name="Total" xfId="3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3F9EB-4F59-4C4F-9EDD-AE03A312F2C2}">
  <dimension ref="B1:B8"/>
  <sheetViews>
    <sheetView tabSelected="1" workbookViewId="0">
      <selection activeCell="B1" sqref="B1"/>
    </sheetView>
  </sheetViews>
  <sheetFormatPr defaultColWidth="9.15234375" defaultRowHeight="14.15" x14ac:dyDescent="0.35"/>
  <cols>
    <col min="1" max="1" width="1.69140625" style="25" customWidth="1"/>
    <col min="2" max="2" width="146.23046875" style="25" customWidth="1"/>
    <col min="3" max="16384" width="9.15234375" style="25"/>
  </cols>
  <sheetData>
    <row r="1" spans="2:2" ht="23.25" customHeight="1" x14ac:dyDescent="0.35">
      <c r="B1" s="26" t="s">
        <v>98</v>
      </c>
    </row>
    <row r="2" spans="2:2" s="27" customFormat="1" ht="12.45" x14ac:dyDescent="0.3"/>
    <row r="3" spans="2:2" s="27" customFormat="1" ht="15" customHeight="1" x14ac:dyDescent="0.3">
      <c r="B3" s="28" t="s">
        <v>24</v>
      </c>
    </row>
    <row r="4" spans="2:2" s="27" customFormat="1" ht="15" customHeight="1" x14ac:dyDescent="0.3">
      <c r="B4" s="28" t="s">
        <v>70</v>
      </c>
    </row>
    <row r="5" spans="2:2" x14ac:dyDescent="0.35">
      <c r="B5" s="29" t="s">
        <v>69</v>
      </c>
    </row>
    <row r="6" spans="2:2" x14ac:dyDescent="0.35">
      <c r="B6" s="28" t="s">
        <v>71</v>
      </c>
    </row>
    <row r="7" spans="2:2" s="27" customFormat="1" ht="15" customHeight="1" x14ac:dyDescent="0.3"/>
    <row r="8" spans="2:2" s="27" customFormat="1" ht="15" customHeight="1" x14ac:dyDescent="0.3"/>
  </sheetData>
  <hyperlinks>
    <hyperlink ref="B3" location="'Sinais e Unidades'!A1" display="Sinais convencionais " xr:uid="{02581A33-DC3F-47C0-AE99-ABEAA6F5833B}"/>
    <hyperlink ref="B4" location="'LEV_PAG_CPR TPA'!A1" display="1 - Levantamentos e Pagamentos efetuados através de terminais de caixa automático, por Município; Compras através de terminais de pagamento automático (TPA), por Município" xr:uid="{3BD853D3-30FB-44E3-B4CB-3861C922F2AD}"/>
    <hyperlink ref="B5" location="'CPR TPA_Por forma'!A1" display="2 - Compras através de terminais de pagamento automático (TPA), por Forma de compra e Município " xr:uid="{C7B3B69B-37C1-4235-8B2D-2D436C49BD4B}"/>
    <hyperlink ref="B6" location="'CPR TPA_Por CAE'!A1" display="3 - Compras através de terminais de pagamento automático, por Atividadade Econónica (Subclasse - CAE Rev.3)" xr:uid="{0A3254BB-7C25-4F6E-856E-7337EAC460D1}"/>
  </hyperlink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9756-0C3D-4B78-9967-4FCCD50F4057}">
  <dimension ref="B1:G21"/>
  <sheetViews>
    <sheetView workbookViewId="0">
      <selection activeCell="G2" sqref="G2"/>
    </sheetView>
  </sheetViews>
  <sheetFormatPr defaultColWidth="9.15234375" defaultRowHeight="12.45" x14ac:dyDescent="0.3"/>
  <cols>
    <col min="1" max="1" width="6.69140625" style="27" customWidth="1"/>
    <col min="2" max="4" width="9.15234375" style="27"/>
    <col min="5" max="5" width="37.69140625" style="27" customWidth="1"/>
    <col min="6" max="6" width="6.69140625" style="27" customWidth="1"/>
    <col min="7" max="7" width="14.53515625" style="27" bestFit="1" customWidth="1"/>
    <col min="8" max="16384" width="9.15234375" style="27"/>
  </cols>
  <sheetData>
    <row r="1" spans="2:7" ht="18" customHeight="1" x14ac:dyDescent="0.3">
      <c r="B1" s="65" t="s">
        <v>24</v>
      </c>
      <c r="C1" s="66"/>
      <c r="D1" s="66"/>
      <c r="E1" s="67"/>
    </row>
    <row r="2" spans="2:7" x14ac:dyDescent="0.3">
      <c r="B2" s="30" t="s">
        <v>25</v>
      </c>
      <c r="C2" s="31" t="s">
        <v>26</v>
      </c>
      <c r="D2" s="62" t="s">
        <v>27</v>
      </c>
      <c r="E2" s="62"/>
      <c r="G2" s="32" t="s">
        <v>28</v>
      </c>
    </row>
    <row r="3" spans="2:7" x14ac:dyDescent="0.3">
      <c r="B3" s="30" t="s">
        <v>22</v>
      </c>
      <c r="C3" s="31" t="s">
        <v>26</v>
      </c>
      <c r="D3" s="62" t="s">
        <v>29</v>
      </c>
      <c r="E3" s="62"/>
      <c r="G3" s="33"/>
    </row>
    <row r="4" spans="2:7" x14ac:dyDescent="0.3">
      <c r="B4" s="34"/>
      <c r="C4" s="31" t="s">
        <v>26</v>
      </c>
      <c r="D4" s="62" t="s">
        <v>30</v>
      </c>
      <c r="E4" s="62"/>
      <c r="G4" s="35"/>
    </row>
    <row r="5" spans="2:7" x14ac:dyDescent="0.3">
      <c r="B5" s="30" t="s">
        <v>31</v>
      </c>
      <c r="C5" s="31" t="s">
        <v>26</v>
      </c>
      <c r="D5" s="62" t="s">
        <v>32</v>
      </c>
      <c r="E5" s="62"/>
      <c r="G5" s="35"/>
    </row>
    <row r="6" spans="2:7" x14ac:dyDescent="0.3">
      <c r="B6" s="30" t="s">
        <v>33</v>
      </c>
      <c r="C6" s="31" t="s">
        <v>26</v>
      </c>
      <c r="D6" s="62" t="s">
        <v>34</v>
      </c>
      <c r="E6" s="62"/>
    </row>
    <row r="7" spans="2:7" x14ac:dyDescent="0.3">
      <c r="B7" s="30" t="s">
        <v>35</v>
      </c>
      <c r="C7" s="31" t="s">
        <v>26</v>
      </c>
      <c r="D7" s="62" t="s">
        <v>36</v>
      </c>
      <c r="E7" s="62"/>
    </row>
    <row r="8" spans="2:7" x14ac:dyDescent="0.3">
      <c r="B8" s="30" t="s">
        <v>37</v>
      </c>
      <c r="C8" s="31" t="s">
        <v>26</v>
      </c>
      <c r="D8" s="36" t="s">
        <v>38</v>
      </c>
      <c r="E8" s="36"/>
    </row>
    <row r="9" spans="2:7" x14ac:dyDescent="0.3">
      <c r="B9" s="30" t="s">
        <v>39</v>
      </c>
      <c r="C9" s="31" t="s">
        <v>26</v>
      </c>
      <c r="D9" s="27" t="s">
        <v>40</v>
      </c>
    </row>
    <row r="10" spans="2:7" x14ac:dyDescent="0.3">
      <c r="B10" s="30" t="s">
        <v>41</v>
      </c>
      <c r="C10" s="31" t="s">
        <v>26</v>
      </c>
      <c r="D10" s="27" t="s">
        <v>42</v>
      </c>
    </row>
    <row r="11" spans="2:7" x14ac:dyDescent="0.3">
      <c r="B11" s="30" t="s">
        <v>43</v>
      </c>
      <c r="C11" s="31" t="s">
        <v>26</v>
      </c>
      <c r="D11" s="27" t="s">
        <v>44</v>
      </c>
    </row>
    <row r="12" spans="2:7" x14ac:dyDescent="0.3">
      <c r="B12" s="30" t="s">
        <v>45</v>
      </c>
      <c r="C12" s="31" t="s">
        <v>26</v>
      </c>
      <c r="D12" s="27" t="s">
        <v>46</v>
      </c>
    </row>
    <row r="13" spans="2:7" x14ac:dyDescent="0.3">
      <c r="B13" s="30"/>
      <c r="C13" s="31"/>
    </row>
    <row r="14" spans="2:7" x14ac:dyDescent="0.3">
      <c r="B14" s="34"/>
      <c r="C14" s="34"/>
      <c r="D14" s="34"/>
      <c r="F14" s="37"/>
    </row>
    <row r="15" spans="2:7" ht="18" customHeight="1" x14ac:dyDescent="0.3">
      <c r="B15" s="63" t="s">
        <v>47</v>
      </c>
      <c r="C15" s="64"/>
      <c r="D15" s="64"/>
      <c r="E15" s="64"/>
    </row>
    <row r="16" spans="2:7" x14ac:dyDescent="0.3">
      <c r="B16" s="30" t="s">
        <v>48</v>
      </c>
      <c r="C16" s="31" t="s">
        <v>26</v>
      </c>
      <c r="D16" s="62" t="s">
        <v>49</v>
      </c>
      <c r="E16" s="62"/>
      <c r="G16" s="35"/>
    </row>
    <row r="17" spans="2:7" ht="14.15" x14ac:dyDescent="0.3">
      <c r="B17" s="30" t="s">
        <v>50</v>
      </c>
      <c r="C17" s="31" t="s">
        <v>26</v>
      </c>
      <c r="D17" s="62" t="s">
        <v>51</v>
      </c>
      <c r="E17" s="62"/>
      <c r="G17" s="35"/>
    </row>
    <row r="18" spans="2:7" x14ac:dyDescent="0.3">
      <c r="B18" s="30" t="s">
        <v>52</v>
      </c>
      <c r="C18" s="31" t="s">
        <v>26</v>
      </c>
      <c r="D18" s="62" t="s">
        <v>53</v>
      </c>
      <c r="E18" s="62"/>
      <c r="G18" s="35"/>
    </row>
    <row r="19" spans="2:7" x14ac:dyDescent="0.3">
      <c r="B19" s="30" t="s">
        <v>54</v>
      </c>
      <c r="C19" s="31" t="s">
        <v>26</v>
      </c>
      <c r="D19" s="62" t="s">
        <v>55</v>
      </c>
      <c r="E19" s="62"/>
      <c r="G19" s="35"/>
    </row>
    <row r="20" spans="2:7" x14ac:dyDescent="0.3">
      <c r="B20" s="30" t="s">
        <v>56</v>
      </c>
      <c r="C20" s="31" t="s">
        <v>26</v>
      </c>
      <c r="D20" s="62" t="s">
        <v>57</v>
      </c>
      <c r="E20" s="62"/>
      <c r="G20" s="35"/>
    </row>
    <row r="21" spans="2:7" x14ac:dyDescent="0.3">
      <c r="B21" s="30" t="s">
        <v>58</v>
      </c>
      <c r="C21" s="31" t="s">
        <v>26</v>
      </c>
      <c r="D21" s="62" t="s">
        <v>59</v>
      </c>
      <c r="E21" s="62"/>
      <c r="G21" s="35"/>
    </row>
  </sheetData>
  <mergeCells count="14">
    <mergeCell ref="D6:E6"/>
    <mergeCell ref="B1:E1"/>
    <mergeCell ref="D2:E2"/>
    <mergeCell ref="D3:E3"/>
    <mergeCell ref="D4:E4"/>
    <mergeCell ref="D5:E5"/>
    <mergeCell ref="D20:E20"/>
    <mergeCell ref="D21:E21"/>
    <mergeCell ref="D7:E7"/>
    <mergeCell ref="B15:E15"/>
    <mergeCell ref="D16:E16"/>
    <mergeCell ref="D17:E17"/>
    <mergeCell ref="D18:E18"/>
    <mergeCell ref="D19:E19"/>
  </mergeCells>
  <hyperlinks>
    <hyperlink ref="G2" location="Índice!A1" display="(voltar ao índice)" xr:uid="{1C9BB9BE-BEB0-4776-860D-76F9012FA422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4A22-EC90-46DE-A0AC-3DA5F32A5D20}">
  <dimension ref="A1:BF49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28" sqref="B28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52" width="12.3828125" style="10" customWidth="1"/>
    <col min="53" max="53" width="6.69140625" style="10" customWidth="1"/>
    <col min="54" max="58" width="14.3828125" style="10" customWidth="1"/>
    <col min="59" max="59" width="6.69140625" style="10" customWidth="1"/>
    <col min="60" max="16384" width="9.15234375" style="10"/>
  </cols>
  <sheetData>
    <row r="1" spans="1:58" s="3" customFormat="1" ht="30" customHeight="1" x14ac:dyDescent="0.25">
      <c r="A1" s="1"/>
      <c r="B1" s="87" t="s">
        <v>68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AX1" s="61"/>
      <c r="AY1" s="61"/>
      <c r="AZ1" s="61"/>
      <c r="BA1" s="2"/>
      <c r="BB1" s="2"/>
      <c r="BC1" s="2"/>
      <c r="BD1" s="2"/>
      <c r="BE1" s="2"/>
      <c r="BF1" s="2"/>
    </row>
    <row r="2" spans="1:58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</row>
    <row r="3" spans="1:58" ht="18.75" customHeight="1" x14ac:dyDescent="0.25">
      <c r="A3" s="9"/>
      <c r="B3" s="75"/>
      <c r="C3" s="82" t="s">
        <v>72</v>
      </c>
      <c r="D3" s="83"/>
      <c r="E3" s="83"/>
      <c r="F3" s="83"/>
      <c r="G3" s="83"/>
      <c r="H3" s="83"/>
      <c r="I3" s="83"/>
      <c r="J3" s="83"/>
      <c r="K3" s="83"/>
      <c r="L3" s="75"/>
      <c r="M3" s="82" t="s">
        <v>93</v>
      </c>
      <c r="N3" s="83"/>
      <c r="O3" s="83"/>
      <c r="P3" s="83"/>
      <c r="Q3" s="83"/>
      <c r="R3" s="83"/>
      <c r="S3" s="83"/>
      <c r="T3" s="83"/>
      <c r="U3" s="83"/>
      <c r="V3" s="75"/>
      <c r="W3" s="82" t="s">
        <v>92</v>
      </c>
      <c r="X3" s="83"/>
      <c r="Y3" s="83"/>
      <c r="Z3" s="83"/>
      <c r="AA3" s="83"/>
      <c r="AB3" s="83"/>
      <c r="AC3" s="83"/>
      <c r="AD3" s="83"/>
      <c r="AE3" s="83"/>
      <c r="AF3" s="75"/>
      <c r="AG3" s="85" t="s">
        <v>90</v>
      </c>
      <c r="AH3" s="86"/>
      <c r="AI3" s="86"/>
      <c r="AJ3" s="86"/>
      <c r="AK3" s="86"/>
      <c r="AL3" s="86"/>
      <c r="AM3" s="86"/>
      <c r="AN3" s="86"/>
      <c r="AO3" s="86"/>
      <c r="AP3" s="86"/>
      <c r="AQ3" s="85" t="s">
        <v>91</v>
      </c>
      <c r="AR3" s="86"/>
      <c r="AS3" s="86"/>
      <c r="AT3" s="86"/>
      <c r="AU3" s="86"/>
      <c r="AV3" s="86"/>
      <c r="AW3" s="86"/>
      <c r="AX3" s="86"/>
      <c r="AY3" s="86"/>
      <c r="AZ3" s="86"/>
    </row>
    <row r="4" spans="1:58" ht="29.25" customHeight="1" x14ac:dyDescent="0.25">
      <c r="A4" s="9"/>
      <c r="B4" s="76"/>
      <c r="C4" s="77" t="s">
        <v>18</v>
      </c>
      <c r="D4" s="78"/>
      <c r="E4" s="79"/>
      <c r="F4" s="80" t="s">
        <v>15</v>
      </c>
      <c r="G4" s="81"/>
      <c r="H4" s="76"/>
      <c r="I4" s="77" t="s">
        <v>12</v>
      </c>
      <c r="J4" s="78"/>
      <c r="K4" s="79"/>
      <c r="L4" s="70" t="s">
        <v>11</v>
      </c>
      <c r="M4" s="77" t="s">
        <v>18</v>
      </c>
      <c r="N4" s="78"/>
      <c r="O4" s="79"/>
      <c r="P4" s="80" t="s">
        <v>15</v>
      </c>
      <c r="Q4" s="81"/>
      <c r="R4" s="76"/>
      <c r="S4" s="77" t="s">
        <v>12</v>
      </c>
      <c r="T4" s="78"/>
      <c r="U4" s="79"/>
      <c r="V4" s="70" t="s">
        <v>11</v>
      </c>
      <c r="W4" s="77" t="s">
        <v>18</v>
      </c>
      <c r="X4" s="78"/>
      <c r="Y4" s="79"/>
      <c r="Z4" s="80" t="s">
        <v>15</v>
      </c>
      <c r="AA4" s="81"/>
      <c r="AB4" s="76"/>
      <c r="AC4" s="77" t="s">
        <v>12</v>
      </c>
      <c r="AD4" s="78"/>
      <c r="AE4" s="79"/>
      <c r="AF4" s="70" t="s">
        <v>11</v>
      </c>
      <c r="AG4" s="77" t="s">
        <v>18</v>
      </c>
      <c r="AH4" s="78"/>
      <c r="AI4" s="79"/>
      <c r="AJ4" s="80" t="s">
        <v>15</v>
      </c>
      <c r="AK4" s="81"/>
      <c r="AL4" s="76"/>
      <c r="AM4" s="77" t="s">
        <v>12</v>
      </c>
      <c r="AN4" s="78"/>
      <c r="AO4" s="79"/>
      <c r="AP4" s="84" t="s">
        <v>11</v>
      </c>
      <c r="AQ4" s="77" t="s">
        <v>18</v>
      </c>
      <c r="AR4" s="78"/>
      <c r="AS4" s="79"/>
      <c r="AT4" s="80" t="s">
        <v>15</v>
      </c>
      <c r="AU4" s="81"/>
      <c r="AV4" s="76"/>
      <c r="AW4" s="77" t="s">
        <v>12</v>
      </c>
      <c r="AX4" s="78"/>
      <c r="AY4" s="79"/>
      <c r="AZ4" s="84" t="s">
        <v>11</v>
      </c>
    </row>
    <row r="5" spans="1:58" s="22" customFormat="1" ht="33" customHeight="1" x14ac:dyDescent="0.3">
      <c r="A5" s="21"/>
      <c r="B5" s="76"/>
      <c r="C5" s="11" t="s">
        <v>17</v>
      </c>
      <c r="D5" s="11" t="s">
        <v>16</v>
      </c>
      <c r="E5" s="11" t="s">
        <v>21</v>
      </c>
      <c r="F5" s="11" t="s">
        <v>17</v>
      </c>
      <c r="G5" s="11" t="s">
        <v>16</v>
      </c>
      <c r="H5" s="11" t="s">
        <v>21</v>
      </c>
      <c r="I5" s="11" t="s">
        <v>17</v>
      </c>
      <c r="J5" s="11" t="s">
        <v>16</v>
      </c>
      <c r="K5" s="11" t="s">
        <v>21</v>
      </c>
      <c r="L5" s="71"/>
      <c r="M5" s="11" t="s">
        <v>17</v>
      </c>
      <c r="N5" s="11" t="s">
        <v>16</v>
      </c>
      <c r="O5" s="11" t="s">
        <v>21</v>
      </c>
      <c r="P5" s="11" t="s">
        <v>17</v>
      </c>
      <c r="Q5" s="11" t="s">
        <v>16</v>
      </c>
      <c r="R5" s="11" t="s">
        <v>21</v>
      </c>
      <c r="S5" s="11" t="s">
        <v>17</v>
      </c>
      <c r="T5" s="11" t="s">
        <v>16</v>
      </c>
      <c r="U5" s="11" t="s">
        <v>21</v>
      </c>
      <c r="V5" s="71"/>
      <c r="W5" s="11" t="s">
        <v>17</v>
      </c>
      <c r="X5" s="11" t="s">
        <v>16</v>
      </c>
      <c r="Y5" s="11" t="s">
        <v>21</v>
      </c>
      <c r="Z5" s="11" t="s">
        <v>17</v>
      </c>
      <c r="AA5" s="11" t="s">
        <v>16</v>
      </c>
      <c r="AB5" s="11" t="s">
        <v>21</v>
      </c>
      <c r="AC5" s="11" t="s">
        <v>17</v>
      </c>
      <c r="AD5" s="11" t="s">
        <v>16</v>
      </c>
      <c r="AE5" s="11" t="s">
        <v>21</v>
      </c>
      <c r="AF5" s="71"/>
      <c r="AG5" s="11" t="s">
        <v>17</v>
      </c>
      <c r="AH5" s="11" t="s">
        <v>16</v>
      </c>
      <c r="AI5" s="11" t="s">
        <v>21</v>
      </c>
      <c r="AJ5" s="11" t="s">
        <v>17</v>
      </c>
      <c r="AK5" s="11" t="s">
        <v>16</v>
      </c>
      <c r="AL5" s="11" t="s">
        <v>21</v>
      </c>
      <c r="AM5" s="11" t="s">
        <v>17</v>
      </c>
      <c r="AN5" s="11" t="s">
        <v>16</v>
      </c>
      <c r="AO5" s="11" t="s">
        <v>21</v>
      </c>
      <c r="AP5" s="85"/>
      <c r="AQ5" s="11" t="s">
        <v>17</v>
      </c>
      <c r="AR5" s="11" t="s">
        <v>16</v>
      </c>
      <c r="AS5" s="11" t="s">
        <v>21</v>
      </c>
      <c r="AT5" s="11" t="s">
        <v>17</v>
      </c>
      <c r="AU5" s="11" t="s">
        <v>16</v>
      </c>
      <c r="AV5" s="11" t="s">
        <v>21</v>
      </c>
      <c r="AW5" s="11" t="s">
        <v>17</v>
      </c>
      <c r="AX5" s="11" t="s">
        <v>16</v>
      </c>
      <c r="AY5" s="11" t="s">
        <v>21</v>
      </c>
      <c r="AZ5" s="85"/>
    </row>
    <row r="6" spans="1:58" ht="14.25" customHeight="1" x14ac:dyDescent="0.25">
      <c r="A6" s="9"/>
      <c r="B6" s="74"/>
      <c r="C6" s="72" t="s">
        <v>13</v>
      </c>
      <c r="D6" s="73"/>
      <c r="E6" s="73"/>
      <c r="F6" s="73"/>
      <c r="G6" s="73"/>
      <c r="H6" s="73"/>
      <c r="I6" s="73"/>
      <c r="J6" s="73"/>
      <c r="K6" s="73"/>
      <c r="L6" s="74"/>
      <c r="M6" s="72" t="s">
        <v>13</v>
      </c>
      <c r="N6" s="73"/>
      <c r="O6" s="73"/>
      <c r="P6" s="73"/>
      <c r="Q6" s="73"/>
      <c r="R6" s="73"/>
      <c r="S6" s="73"/>
      <c r="T6" s="73"/>
      <c r="U6" s="73"/>
      <c r="V6" s="74"/>
      <c r="W6" s="72" t="s">
        <v>13</v>
      </c>
      <c r="X6" s="73"/>
      <c r="Y6" s="73"/>
      <c r="Z6" s="73"/>
      <c r="AA6" s="73"/>
      <c r="AB6" s="73"/>
      <c r="AC6" s="73"/>
      <c r="AD6" s="73"/>
      <c r="AE6" s="73"/>
      <c r="AF6" s="74"/>
      <c r="AG6" s="72" t="s">
        <v>22</v>
      </c>
      <c r="AH6" s="73"/>
      <c r="AI6" s="73"/>
      <c r="AJ6" s="73"/>
      <c r="AK6" s="73"/>
      <c r="AL6" s="73"/>
      <c r="AM6" s="73"/>
      <c r="AN6" s="73"/>
      <c r="AO6" s="73"/>
      <c r="AP6" s="73"/>
      <c r="AQ6" s="72" t="s">
        <v>22</v>
      </c>
      <c r="AR6" s="73"/>
      <c r="AS6" s="73"/>
      <c r="AT6" s="73"/>
      <c r="AU6" s="73"/>
      <c r="AV6" s="73"/>
      <c r="AW6" s="73"/>
      <c r="AX6" s="73"/>
      <c r="AY6" s="73"/>
      <c r="AZ6" s="73"/>
    </row>
    <row r="7" spans="1:58" ht="9" customHeight="1" x14ac:dyDescent="0.25">
      <c r="A7" s="9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8" spans="1:58" ht="15" customHeight="1" x14ac:dyDescent="0.25">
      <c r="A8" s="9"/>
      <c r="B8" s="55" t="s">
        <v>10</v>
      </c>
      <c r="C8" s="56">
        <v>710662191</v>
      </c>
      <c r="D8" s="56">
        <v>563775177</v>
      </c>
      <c r="E8" s="56">
        <v>146887014</v>
      </c>
      <c r="F8" s="56">
        <v>165873845</v>
      </c>
      <c r="G8" s="56">
        <v>153141285</v>
      </c>
      <c r="H8" s="56">
        <v>12732560</v>
      </c>
      <c r="I8" s="56">
        <v>544788346</v>
      </c>
      <c r="J8" s="56">
        <v>410633892</v>
      </c>
      <c r="K8" s="56">
        <v>134154454</v>
      </c>
      <c r="L8" s="56">
        <v>44503354</v>
      </c>
      <c r="M8" s="56">
        <v>814302042</v>
      </c>
      <c r="N8" s="56">
        <v>613780753</v>
      </c>
      <c r="O8" s="56">
        <v>200521289</v>
      </c>
      <c r="P8" s="56">
        <v>175198980</v>
      </c>
      <c r="Q8" s="56">
        <v>161081545</v>
      </c>
      <c r="R8" s="56">
        <v>14117435</v>
      </c>
      <c r="S8" s="56">
        <v>639103062</v>
      </c>
      <c r="T8" s="56">
        <v>452699208</v>
      </c>
      <c r="U8" s="56">
        <v>186403854</v>
      </c>
      <c r="V8" s="56">
        <v>54154535</v>
      </c>
      <c r="W8" s="57">
        <v>1524964233</v>
      </c>
      <c r="X8" s="57">
        <v>1177555930</v>
      </c>
      <c r="Y8" s="56">
        <v>347408303</v>
      </c>
      <c r="Z8" s="56">
        <v>341072825</v>
      </c>
      <c r="AA8" s="56">
        <v>314222830</v>
      </c>
      <c r="AB8" s="56">
        <v>26849995</v>
      </c>
      <c r="AC8" s="57">
        <v>1183891408</v>
      </c>
      <c r="AD8" s="56">
        <v>863333100</v>
      </c>
      <c r="AE8" s="56">
        <v>320558308</v>
      </c>
      <c r="AF8" s="56">
        <v>98657889</v>
      </c>
      <c r="AG8" s="42">
        <v>4.7973147090667245</v>
      </c>
      <c r="AH8" s="42">
        <v>5.1553789258329097</v>
      </c>
      <c r="AI8" s="42">
        <v>3.716305865343883</v>
      </c>
      <c r="AJ8" s="42">
        <v>-4.0181406770255723</v>
      </c>
      <c r="AK8" s="42">
        <v>-3.5196800774901837</v>
      </c>
      <c r="AL8" s="42">
        <v>-9.3612725113158426</v>
      </c>
      <c r="AM8" s="42">
        <v>7.5040200061819107</v>
      </c>
      <c r="AN8" s="42">
        <v>8.6309265014031578</v>
      </c>
      <c r="AO8" s="42">
        <v>4.8621704152804979</v>
      </c>
      <c r="AP8" s="42">
        <v>3.5484091104949878</v>
      </c>
      <c r="AQ8" s="58">
        <v>4.2358350082112306</v>
      </c>
      <c r="AR8" s="58">
        <v>5.005671530582223</v>
      </c>
      <c r="AS8" s="58">
        <v>1.7083776836694264</v>
      </c>
      <c r="AT8" s="58">
        <v>-3.3807505551269101</v>
      </c>
      <c r="AU8" s="58">
        <v>-2.7734699340060232</v>
      </c>
      <c r="AV8" s="58">
        <v>-9.9622210127759736</v>
      </c>
      <c r="AW8" s="58">
        <v>6.6581234322222071</v>
      </c>
      <c r="AX8" s="58">
        <v>8.1552604511333282</v>
      </c>
      <c r="AY8" s="23">
        <v>2.8247347667740286</v>
      </c>
      <c r="AZ8" s="23">
        <v>-1.0265370826920472</v>
      </c>
    </row>
    <row r="9" spans="1:58" ht="15" customHeight="1" x14ac:dyDescent="0.25">
      <c r="A9" s="9"/>
      <c r="B9" s="59" t="s">
        <v>0</v>
      </c>
      <c r="C9" s="53">
        <v>16779168</v>
      </c>
      <c r="D9" s="53">
        <v>12620902</v>
      </c>
      <c r="E9" s="53">
        <v>4158266</v>
      </c>
      <c r="F9" s="53">
        <v>6089810</v>
      </c>
      <c r="G9" s="53">
        <v>5450400</v>
      </c>
      <c r="H9" s="53">
        <v>639410</v>
      </c>
      <c r="I9" s="53">
        <v>10689358</v>
      </c>
      <c r="J9" s="53">
        <v>7170502</v>
      </c>
      <c r="K9" s="53">
        <v>3518856</v>
      </c>
      <c r="L9" s="53">
        <v>1723480</v>
      </c>
      <c r="M9" s="53">
        <v>21385991</v>
      </c>
      <c r="N9" s="53">
        <v>14692402</v>
      </c>
      <c r="O9" s="53">
        <v>6693589</v>
      </c>
      <c r="P9" s="53">
        <v>6897370</v>
      </c>
      <c r="Q9" s="53">
        <v>6085350</v>
      </c>
      <c r="R9" s="53">
        <v>812020</v>
      </c>
      <c r="S9" s="53">
        <v>14488621</v>
      </c>
      <c r="T9" s="53">
        <v>8607052</v>
      </c>
      <c r="U9" s="53">
        <v>5881569</v>
      </c>
      <c r="V9" s="53">
        <v>1957282</v>
      </c>
      <c r="W9" s="53">
        <v>38165159</v>
      </c>
      <c r="X9" s="53">
        <v>27313304</v>
      </c>
      <c r="Y9" s="53">
        <v>10851855</v>
      </c>
      <c r="Z9" s="53">
        <v>12987180</v>
      </c>
      <c r="AA9" s="53">
        <v>11535750</v>
      </c>
      <c r="AB9" s="53">
        <v>1451430</v>
      </c>
      <c r="AC9" s="53">
        <v>25177979</v>
      </c>
      <c r="AD9" s="53">
        <v>15777554</v>
      </c>
      <c r="AE9" s="53">
        <v>9400425</v>
      </c>
      <c r="AF9" s="53">
        <v>3680762</v>
      </c>
      <c r="AG9" s="43">
        <v>5.2238088131889793</v>
      </c>
      <c r="AH9" s="43">
        <v>8.6646762118660625</v>
      </c>
      <c r="AI9" s="43">
        <v>-1.6144366088497231</v>
      </c>
      <c r="AJ9" s="43">
        <v>-1.5594504351946425</v>
      </c>
      <c r="AK9" s="43">
        <v>3.4192136794852779E-2</v>
      </c>
      <c r="AL9" s="43">
        <v>-12.058611708262712</v>
      </c>
      <c r="AM9" s="43">
        <v>8.7925921487373095</v>
      </c>
      <c r="AN9" s="43">
        <v>15.723621876055871</v>
      </c>
      <c r="AO9" s="43">
        <v>2.564599244803123E-2</v>
      </c>
      <c r="AP9" s="43">
        <v>-25.027540843952579</v>
      </c>
      <c r="AQ9" s="60">
        <v>2.4343853661877857</v>
      </c>
      <c r="AR9" s="60">
        <v>7.1861146295900236</v>
      </c>
      <c r="AS9" s="60">
        <v>-7.847878693851051</v>
      </c>
      <c r="AT9" s="60">
        <v>-3.7516475641248492</v>
      </c>
      <c r="AU9" s="60">
        <v>-1.3254125073776546</v>
      </c>
      <c r="AV9" s="60">
        <v>-19.485994658027796</v>
      </c>
      <c r="AW9" s="60">
        <v>5.9467580277627219</v>
      </c>
      <c r="AX9" s="60">
        <v>14.401154514155134</v>
      </c>
      <c r="AY9" s="24">
        <v>-5.7442568260632987</v>
      </c>
      <c r="AZ9" s="24">
        <v>-13.891381024981065</v>
      </c>
    </row>
    <row r="10" spans="1:58" ht="15" customHeight="1" x14ac:dyDescent="0.25">
      <c r="A10" s="9"/>
      <c r="B10" s="59" t="s">
        <v>14</v>
      </c>
      <c r="C10" s="53">
        <v>34660930</v>
      </c>
      <c r="D10" s="53">
        <v>28971510</v>
      </c>
      <c r="E10" s="53">
        <v>5689420</v>
      </c>
      <c r="F10" s="53">
        <v>11279730</v>
      </c>
      <c r="G10" s="53">
        <v>10773510</v>
      </c>
      <c r="H10" s="53">
        <v>506220</v>
      </c>
      <c r="I10" s="53">
        <v>23381200</v>
      </c>
      <c r="J10" s="53">
        <v>18198000</v>
      </c>
      <c r="K10" s="53">
        <v>5183200</v>
      </c>
      <c r="L10" s="53">
        <v>1965023</v>
      </c>
      <c r="M10" s="53">
        <v>38902319</v>
      </c>
      <c r="N10" s="53">
        <v>31643659</v>
      </c>
      <c r="O10" s="53">
        <v>7258660</v>
      </c>
      <c r="P10" s="53">
        <v>12153470</v>
      </c>
      <c r="Q10" s="53">
        <v>11602070</v>
      </c>
      <c r="R10" s="53">
        <v>551400</v>
      </c>
      <c r="S10" s="53">
        <v>26748849</v>
      </c>
      <c r="T10" s="53">
        <v>20041589</v>
      </c>
      <c r="U10" s="53">
        <v>6707260</v>
      </c>
      <c r="V10" s="53">
        <v>2351444</v>
      </c>
      <c r="W10" s="53">
        <v>73563249</v>
      </c>
      <c r="X10" s="53">
        <v>60615169</v>
      </c>
      <c r="Y10" s="53">
        <v>12948080</v>
      </c>
      <c r="Z10" s="53">
        <v>23433200</v>
      </c>
      <c r="AA10" s="53">
        <v>22375580</v>
      </c>
      <c r="AB10" s="53">
        <v>1057620</v>
      </c>
      <c r="AC10" s="53">
        <v>50130049</v>
      </c>
      <c r="AD10" s="53">
        <v>38239589</v>
      </c>
      <c r="AE10" s="53">
        <v>11890460</v>
      </c>
      <c r="AF10" s="53">
        <v>4316467</v>
      </c>
      <c r="AG10" s="43">
        <v>9.3005423905733622</v>
      </c>
      <c r="AH10" s="43">
        <v>9.2089759950258365</v>
      </c>
      <c r="AI10" s="43">
        <v>9.7015205079966869</v>
      </c>
      <c r="AJ10" s="43">
        <v>-0.33564587023551251</v>
      </c>
      <c r="AK10" s="43">
        <v>-0.4543960847805617</v>
      </c>
      <c r="AL10" s="43">
        <v>2.230379887646694</v>
      </c>
      <c r="AM10" s="43">
        <v>14.322733243797337</v>
      </c>
      <c r="AN10" s="43">
        <v>15.711571475271381</v>
      </c>
      <c r="AO10" s="43">
        <v>10.364588869585933</v>
      </c>
      <c r="AP10" s="43">
        <v>5.2484015423968966</v>
      </c>
      <c r="AQ10" s="60">
        <v>8.9695357535460865</v>
      </c>
      <c r="AR10" s="60">
        <v>8.8997343367711146</v>
      </c>
      <c r="AS10" s="60">
        <v>9.2974977966324488</v>
      </c>
      <c r="AT10" s="60">
        <v>-1.2414983618357911</v>
      </c>
      <c r="AU10" s="60">
        <v>-1.183122028946082</v>
      </c>
      <c r="AV10" s="60">
        <v>-2.4605736419810009</v>
      </c>
      <c r="AW10" s="60">
        <v>14.503648866601138</v>
      </c>
      <c r="AX10" s="60">
        <v>15.81448319290879</v>
      </c>
      <c r="AY10" s="24">
        <v>10.482117316691109</v>
      </c>
      <c r="AZ10" s="24">
        <v>-5.7383951317707123</v>
      </c>
    </row>
    <row r="11" spans="1:58" ht="15" customHeight="1" x14ac:dyDescent="0.25">
      <c r="A11" s="9"/>
      <c r="B11" s="59" t="s">
        <v>1</v>
      </c>
      <c r="C11" s="53">
        <v>435592531</v>
      </c>
      <c r="D11" s="53">
        <v>341991363</v>
      </c>
      <c r="E11" s="53">
        <v>93601168</v>
      </c>
      <c r="F11" s="53">
        <v>91320225</v>
      </c>
      <c r="G11" s="53">
        <v>83838215</v>
      </c>
      <c r="H11" s="53">
        <v>7482010</v>
      </c>
      <c r="I11" s="53">
        <v>344272306</v>
      </c>
      <c r="J11" s="53">
        <v>258153148</v>
      </c>
      <c r="K11" s="53">
        <v>86119158</v>
      </c>
      <c r="L11" s="53">
        <v>28852816</v>
      </c>
      <c r="M11" s="53">
        <v>489069987</v>
      </c>
      <c r="N11" s="53">
        <v>367075791</v>
      </c>
      <c r="O11" s="53">
        <v>121994196</v>
      </c>
      <c r="P11" s="53">
        <v>94533070</v>
      </c>
      <c r="Q11" s="53">
        <v>86619885</v>
      </c>
      <c r="R11" s="53">
        <v>7913185</v>
      </c>
      <c r="S11" s="53">
        <v>394536917</v>
      </c>
      <c r="T11" s="53">
        <v>280455906</v>
      </c>
      <c r="U11" s="53">
        <v>114081011</v>
      </c>
      <c r="V11" s="53">
        <v>35266479</v>
      </c>
      <c r="W11" s="53">
        <v>924662518</v>
      </c>
      <c r="X11" s="53">
        <v>709067154</v>
      </c>
      <c r="Y11" s="53">
        <v>215595364</v>
      </c>
      <c r="Z11" s="53">
        <v>185853295</v>
      </c>
      <c r="AA11" s="53">
        <v>170458100</v>
      </c>
      <c r="AB11" s="53">
        <v>15395195</v>
      </c>
      <c r="AC11" s="53">
        <v>738809223</v>
      </c>
      <c r="AD11" s="53">
        <v>538609054</v>
      </c>
      <c r="AE11" s="53">
        <v>200200169</v>
      </c>
      <c r="AF11" s="53">
        <v>64119295</v>
      </c>
      <c r="AG11" s="43">
        <v>5.3731454677636847</v>
      </c>
      <c r="AH11" s="43">
        <v>5.422376587940958</v>
      </c>
      <c r="AI11" s="43">
        <v>5.2252878816206882</v>
      </c>
      <c r="AJ11" s="43">
        <v>-4.2426774186637424</v>
      </c>
      <c r="AK11" s="43">
        <v>-3.548779389921275</v>
      </c>
      <c r="AL11" s="43">
        <v>-11.233127340971016</v>
      </c>
      <c r="AM11" s="43">
        <v>7.9710175982585341</v>
      </c>
      <c r="AN11" s="43">
        <v>8.5404424163106896</v>
      </c>
      <c r="AO11" s="43">
        <v>6.5962228979776549</v>
      </c>
      <c r="AP11" s="43">
        <v>7.3789491279879549</v>
      </c>
      <c r="AQ11" s="60">
        <v>4.244497647933132</v>
      </c>
      <c r="AR11" s="60">
        <v>4.85582506487654</v>
      </c>
      <c r="AS11" s="60">
        <v>2.2832440393905085</v>
      </c>
      <c r="AT11" s="60">
        <v>-3.9598186580621197</v>
      </c>
      <c r="AU11" s="60">
        <v>-3.14863347624742</v>
      </c>
      <c r="AV11" s="60">
        <v>-12.110324551137497</v>
      </c>
      <c r="AW11" s="60">
        <v>6.53386273253731</v>
      </c>
      <c r="AX11" s="60">
        <v>7.6720889060640785</v>
      </c>
      <c r="AY11" s="24">
        <v>3.5877916995731285</v>
      </c>
      <c r="AZ11" s="24">
        <v>2.3259019420463156</v>
      </c>
    </row>
    <row r="12" spans="1:58" ht="15" customHeight="1" x14ac:dyDescent="0.25">
      <c r="A12" s="9"/>
      <c r="B12" s="59" t="s">
        <v>2</v>
      </c>
      <c r="C12" s="53">
        <v>53776234</v>
      </c>
      <c r="D12" s="53">
        <v>45371703</v>
      </c>
      <c r="E12" s="53">
        <v>8404531</v>
      </c>
      <c r="F12" s="53">
        <v>13865000</v>
      </c>
      <c r="G12" s="53">
        <v>13051610</v>
      </c>
      <c r="H12" s="53">
        <v>813390</v>
      </c>
      <c r="I12" s="53">
        <v>39911234</v>
      </c>
      <c r="J12" s="53">
        <v>32320093</v>
      </c>
      <c r="K12" s="53">
        <v>7591141</v>
      </c>
      <c r="L12" s="53">
        <v>2529704</v>
      </c>
      <c r="M12" s="53">
        <v>58911457</v>
      </c>
      <c r="N12" s="53">
        <v>47203884</v>
      </c>
      <c r="O12" s="53">
        <v>11707573</v>
      </c>
      <c r="P12" s="53">
        <v>14202550</v>
      </c>
      <c r="Q12" s="53">
        <v>13328050</v>
      </c>
      <c r="R12" s="53">
        <v>874500</v>
      </c>
      <c r="S12" s="53">
        <v>44708907</v>
      </c>
      <c r="T12" s="53">
        <v>33875834</v>
      </c>
      <c r="U12" s="53">
        <v>10833073</v>
      </c>
      <c r="V12" s="53">
        <v>2680929</v>
      </c>
      <c r="W12" s="53">
        <v>112687691</v>
      </c>
      <c r="X12" s="53">
        <v>92575587</v>
      </c>
      <c r="Y12" s="53">
        <v>20112104</v>
      </c>
      <c r="Z12" s="53">
        <v>28067550</v>
      </c>
      <c r="AA12" s="53">
        <v>26379660</v>
      </c>
      <c r="AB12" s="53">
        <v>1687890</v>
      </c>
      <c r="AC12" s="53">
        <v>84620141</v>
      </c>
      <c r="AD12" s="53">
        <v>66195927</v>
      </c>
      <c r="AE12" s="53">
        <v>18424214</v>
      </c>
      <c r="AF12" s="53">
        <v>5210633</v>
      </c>
      <c r="AG12" s="43">
        <v>-7.0729066552529973</v>
      </c>
      <c r="AH12" s="43">
        <v>-0.71623347205905796</v>
      </c>
      <c r="AI12" s="43">
        <v>-26.139557166900783</v>
      </c>
      <c r="AJ12" s="43">
        <v>-6.7505104821183544</v>
      </c>
      <c r="AK12" s="43">
        <v>-6.6741590342548225</v>
      </c>
      <c r="AL12" s="43">
        <v>-7.8988941548183256</v>
      </c>
      <c r="AM12" s="43">
        <v>-7.1748552688568168</v>
      </c>
      <c r="AN12" s="43">
        <v>1.8417372969953272</v>
      </c>
      <c r="AO12" s="43">
        <v>-27.301828185977762</v>
      </c>
      <c r="AP12" s="43">
        <v>2.6109258843202365</v>
      </c>
      <c r="AQ12" s="60">
        <v>-5.1355148711482617</v>
      </c>
      <c r="AR12" s="60">
        <v>0.6632215325698132</v>
      </c>
      <c r="AS12" s="60">
        <v>-25.017560869509946</v>
      </c>
      <c r="AT12" s="60">
        <v>-4.0018017907090808</v>
      </c>
      <c r="AU12" s="60">
        <v>-3.6244329459628633</v>
      </c>
      <c r="AV12" s="60">
        <v>-9.537744191655273</v>
      </c>
      <c r="AW12" s="60">
        <v>-5.5056638997731948</v>
      </c>
      <c r="AX12" s="60">
        <v>2.4801188334734992</v>
      </c>
      <c r="AY12" s="24">
        <v>-26.17489206949881</v>
      </c>
      <c r="AZ12" s="24">
        <v>0.66004490322162379</v>
      </c>
    </row>
    <row r="13" spans="1:58" ht="15" customHeight="1" x14ac:dyDescent="0.25">
      <c r="A13" s="9"/>
      <c r="B13" s="59" t="s">
        <v>3</v>
      </c>
      <c r="C13" s="53">
        <v>12211383</v>
      </c>
      <c r="D13" s="53">
        <v>9099824</v>
      </c>
      <c r="E13" s="53">
        <v>3111559</v>
      </c>
      <c r="F13" s="53">
        <v>4702230</v>
      </c>
      <c r="G13" s="53">
        <v>4370800</v>
      </c>
      <c r="H13" s="53">
        <v>331430</v>
      </c>
      <c r="I13" s="53">
        <v>7509153</v>
      </c>
      <c r="J13" s="53">
        <v>4729024</v>
      </c>
      <c r="K13" s="53">
        <v>2780129</v>
      </c>
      <c r="L13" s="53">
        <v>847985</v>
      </c>
      <c r="M13" s="53">
        <v>14871902</v>
      </c>
      <c r="N13" s="53">
        <v>10247617</v>
      </c>
      <c r="O13" s="53">
        <v>4624285</v>
      </c>
      <c r="P13" s="53">
        <v>4832260</v>
      </c>
      <c r="Q13" s="53">
        <v>4516090</v>
      </c>
      <c r="R13" s="53">
        <v>316170</v>
      </c>
      <c r="S13" s="53">
        <v>10039642</v>
      </c>
      <c r="T13" s="53">
        <v>5731527</v>
      </c>
      <c r="U13" s="53">
        <v>4308115</v>
      </c>
      <c r="V13" s="53">
        <v>849175</v>
      </c>
      <c r="W13" s="53">
        <v>27083285</v>
      </c>
      <c r="X13" s="53">
        <v>19347441</v>
      </c>
      <c r="Y13" s="53">
        <v>7735844</v>
      </c>
      <c r="Z13" s="53">
        <v>9534490</v>
      </c>
      <c r="AA13" s="53">
        <v>8886890</v>
      </c>
      <c r="AB13" s="53">
        <v>647600</v>
      </c>
      <c r="AC13" s="53">
        <v>17548795</v>
      </c>
      <c r="AD13" s="53">
        <v>10460551</v>
      </c>
      <c r="AE13" s="53">
        <v>7088244</v>
      </c>
      <c r="AF13" s="53">
        <v>1697160</v>
      </c>
      <c r="AG13" s="43">
        <v>8.8158305540797741</v>
      </c>
      <c r="AH13" s="43">
        <v>8.9944872127181164</v>
      </c>
      <c r="AI13" s="43">
        <v>8.4219991184221641</v>
      </c>
      <c r="AJ13" s="43">
        <v>-2.9426946816181521</v>
      </c>
      <c r="AK13" s="43">
        <v>-2.1107756200864025</v>
      </c>
      <c r="AL13" s="43">
        <v>-13.449219819326586</v>
      </c>
      <c r="AM13" s="43">
        <v>15.553995853489333</v>
      </c>
      <c r="AN13" s="43">
        <v>19.693853321997821</v>
      </c>
      <c r="AO13" s="43">
        <v>10.470718861063965</v>
      </c>
      <c r="AP13" s="43">
        <v>-2.9224717315679327</v>
      </c>
      <c r="AQ13" s="60">
        <v>9.5299651669824126</v>
      </c>
      <c r="AR13" s="60">
        <v>9.8149336732238126</v>
      </c>
      <c r="AS13" s="60">
        <v>8.8236887050803006</v>
      </c>
      <c r="AT13" s="60">
        <v>0.59601181683899274</v>
      </c>
      <c r="AU13" s="60">
        <v>1.269098583331818</v>
      </c>
      <c r="AV13" s="60">
        <v>-7.8123220589910058</v>
      </c>
      <c r="AW13" s="60">
        <v>15.082917525393924</v>
      </c>
      <c r="AX13" s="60">
        <v>18.295840276910781</v>
      </c>
      <c r="AY13" s="24">
        <v>10.64795352821044</v>
      </c>
      <c r="AZ13" s="24">
        <v>-5.2533382907348543</v>
      </c>
    </row>
    <row r="14" spans="1:58" ht="15" customHeight="1" x14ac:dyDescent="0.25">
      <c r="A14" s="9"/>
      <c r="B14" s="59" t="s">
        <v>4</v>
      </c>
      <c r="C14" s="53">
        <v>5162898</v>
      </c>
      <c r="D14" s="53">
        <v>2410840</v>
      </c>
      <c r="E14" s="53">
        <v>2752058</v>
      </c>
      <c r="F14" s="53">
        <v>1285330</v>
      </c>
      <c r="G14" s="53">
        <v>1114830</v>
      </c>
      <c r="H14" s="53">
        <v>170500</v>
      </c>
      <c r="I14" s="53">
        <v>3877568</v>
      </c>
      <c r="J14" s="53">
        <v>1296010</v>
      </c>
      <c r="K14" s="53">
        <v>2581558</v>
      </c>
      <c r="L14" s="53">
        <v>307922</v>
      </c>
      <c r="M14" s="53">
        <v>8175645</v>
      </c>
      <c r="N14" s="53">
        <v>2849108</v>
      </c>
      <c r="O14" s="53">
        <v>5326537</v>
      </c>
      <c r="P14" s="53">
        <v>1486780</v>
      </c>
      <c r="Q14" s="53">
        <v>1177900</v>
      </c>
      <c r="R14" s="53">
        <v>308880</v>
      </c>
      <c r="S14" s="53">
        <v>6688865</v>
      </c>
      <c r="T14" s="53">
        <v>1671208</v>
      </c>
      <c r="U14" s="53">
        <v>5017657</v>
      </c>
      <c r="V14" s="53">
        <v>281022</v>
      </c>
      <c r="W14" s="53">
        <v>13338543</v>
      </c>
      <c r="X14" s="53">
        <v>5259948</v>
      </c>
      <c r="Y14" s="53">
        <v>8078595</v>
      </c>
      <c r="Z14" s="53">
        <v>2772110</v>
      </c>
      <c r="AA14" s="53">
        <v>2292730</v>
      </c>
      <c r="AB14" s="53">
        <v>479380</v>
      </c>
      <c r="AC14" s="53">
        <v>10566433</v>
      </c>
      <c r="AD14" s="53">
        <v>2967218</v>
      </c>
      <c r="AE14" s="53">
        <v>7599215</v>
      </c>
      <c r="AF14" s="53">
        <v>588944</v>
      </c>
      <c r="AG14" s="43">
        <v>-6.4446056153067648</v>
      </c>
      <c r="AH14" s="43">
        <v>-1.6475567300174188</v>
      </c>
      <c r="AI14" s="43">
        <v>-8.8232902709743044</v>
      </c>
      <c r="AJ14" s="43">
        <v>3.5491914028220828</v>
      </c>
      <c r="AK14" s="43">
        <v>-3.3747867174169888</v>
      </c>
      <c r="AL14" s="43">
        <v>42.485469139219489</v>
      </c>
      <c r="AM14" s="43">
        <v>-8.4094526529342453</v>
      </c>
      <c r="AN14" s="43">
        <v>-0.39259861902080084</v>
      </c>
      <c r="AO14" s="43">
        <v>-10.800586573343974</v>
      </c>
      <c r="AP14" s="43">
        <v>-24.724973012935038</v>
      </c>
      <c r="AQ14" s="60">
        <v>-3.5343620075375837</v>
      </c>
      <c r="AR14" s="60">
        <v>1.6237942681295081</v>
      </c>
      <c r="AS14" s="60">
        <v>-6.6203686686441614</v>
      </c>
      <c r="AT14" s="60">
        <v>4.291508028472113</v>
      </c>
      <c r="AU14" s="60">
        <v>-0.42734857137893822</v>
      </c>
      <c r="AV14" s="60">
        <v>34.858075224350848</v>
      </c>
      <c r="AW14" s="60">
        <v>-5.396756869421715</v>
      </c>
      <c r="AX14" s="60">
        <v>3.2674957157752704</v>
      </c>
      <c r="AY14" s="24">
        <v>-8.3976785573940624</v>
      </c>
      <c r="AZ14" s="24">
        <v>-6.374603961891312</v>
      </c>
    </row>
    <row r="15" spans="1:58" ht="15" customHeight="1" x14ac:dyDescent="0.25">
      <c r="A15" s="9"/>
      <c r="B15" s="59" t="s">
        <v>5</v>
      </c>
      <c r="C15" s="53">
        <v>31481015</v>
      </c>
      <c r="D15" s="53">
        <v>25970260</v>
      </c>
      <c r="E15" s="53">
        <v>5510755</v>
      </c>
      <c r="F15" s="53">
        <v>8167060</v>
      </c>
      <c r="G15" s="53">
        <v>7602880</v>
      </c>
      <c r="H15" s="53">
        <v>564180</v>
      </c>
      <c r="I15" s="53">
        <v>23313955</v>
      </c>
      <c r="J15" s="53">
        <v>18367380</v>
      </c>
      <c r="K15" s="53">
        <v>4946575</v>
      </c>
      <c r="L15" s="53">
        <v>1498327</v>
      </c>
      <c r="M15" s="53">
        <v>36460130</v>
      </c>
      <c r="N15" s="53">
        <v>28908590</v>
      </c>
      <c r="O15" s="53">
        <v>7551540</v>
      </c>
      <c r="P15" s="53">
        <v>9072390</v>
      </c>
      <c r="Q15" s="53">
        <v>8444940</v>
      </c>
      <c r="R15" s="53">
        <v>627450</v>
      </c>
      <c r="S15" s="53">
        <v>27387740</v>
      </c>
      <c r="T15" s="53">
        <v>20463650</v>
      </c>
      <c r="U15" s="53">
        <v>6924090</v>
      </c>
      <c r="V15" s="53">
        <v>2003653</v>
      </c>
      <c r="W15" s="53">
        <v>67941145</v>
      </c>
      <c r="X15" s="53">
        <v>54878850</v>
      </c>
      <c r="Y15" s="53">
        <v>13062295</v>
      </c>
      <c r="Z15" s="53">
        <v>17239450</v>
      </c>
      <c r="AA15" s="53">
        <v>16047820</v>
      </c>
      <c r="AB15" s="53">
        <v>1191630</v>
      </c>
      <c r="AC15" s="53">
        <v>50701695</v>
      </c>
      <c r="AD15" s="53">
        <v>38831030</v>
      </c>
      <c r="AE15" s="53">
        <v>11870665</v>
      </c>
      <c r="AF15" s="53">
        <v>3501980</v>
      </c>
      <c r="AG15" s="43">
        <v>5.4675868251725657</v>
      </c>
      <c r="AH15" s="43">
        <v>0.5136809060343861</v>
      </c>
      <c r="AI15" s="43">
        <v>29.994224613475161</v>
      </c>
      <c r="AJ15" s="43">
        <v>-3.735806894180782</v>
      </c>
      <c r="AK15" s="43">
        <v>-2.4643940535774012</v>
      </c>
      <c r="AL15" s="43">
        <v>-18.104038999941263</v>
      </c>
      <c r="AM15" s="43">
        <v>8.9169933915852049</v>
      </c>
      <c r="AN15" s="43">
        <v>1.7963604194018101</v>
      </c>
      <c r="AO15" s="43">
        <v>37.301555826118694</v>
      </c>
      <c r="AP15" s="43">
        <v>20.444990267753994</v>
      </c>
      <c r="AQ15" s="60">
        <v>7.2767630525980564</v>
      </c>
      <c r="AR15" s="60">
        <v>2.7077227682302585</v>
      </c>
      <c r="AS15" s="60">
        <v>31.935377164342292</v>
      </c>
      <c r="AT15" s="60">
        <v>-3.5756185074718672</v>
      </c>
      <c r="AU15" s="60">
        <v>-2.1881740714080666</v>
      </c>
      <c r="AV15" s="60">
        <v>-19.041100078470276</v>
      </c>
      <c r="AW15" s="60">
        <v>11.54541601287178</v>
      </c>
      <c r="AX15" s="60">
        <v>4.8772204724843338</v>
      </c>
      <c r="AY15" s="24">
        <v>40.837419604372236</v>
      </c>
      <c r="AZ15" s="24">
        <v>8.7831562205869176</v>
      </c>
    </row>
    <row r="16" spans="1:58" ht="15" customHeight="1" x14ac:dyDescent="0.25">
      <c r="A16" s="9"/>
      <c r="B16" s="59" t="s">
        <v>6</v>
      </c>
      <c r="C16" s="53">
        <v>87118059</v>
      </c>
      <c r="D16" s="53">
        <v>70101351</v>
      </c>
      <c r="E16" s="53">
        <v>17016708</v>
      </c>
      <c r="F16" s="53">
        <v>19283820</v>
      </c>
      <c r="G16" s="53">
        <v>17885080</v>
      </c>
      <c r="H16" s="53">
        <v>1398740</v>
      </c>
      <c r="I16" s="53">
        <v>67834239</v>
      </c>
      <c r="J16" s="53">
        <v>52216271</v>
      </c>
      <c r="K16" s="53">
        <v>15617968</v>
      </c>
      <c r="L16" s="53">
        <v>4522830</v>
      </c>
      <c r="M16" s="53">
        <v>99315284</v>
      </c>
      <c r="N16" s="53">
        <v>75384434</v>
      </c>
      <c r="O16" s="53">
        <v>23930850</v>
      </c>
      <c r="P16" s="53">
        <v>20560980</v>
      </c>
      <c r="Q16" s="53">
        <v>18940330</v>
      </c>
      <c r="R16" s="53">
        <v>1620650</v>
      </c>
      <c r="S16" s="53">
        <v>78754304</v>
      </c>
      <c r="T16" s="53">
        <v>56444104</v>
      </c>
      <c r="U16" s="53">
        <v>22310200</v>
      </c>
      <c r="V16" s="53">
        <v>5653825</v>
      </c>
      <c r="W16" s="53">
        <v>186433343</v>
      </c>
      <c r="X16" s="53">
        <v>145485785</v>
      </c>
      <c r="Y16" s="53">
        <v>40947558</v>
      </c>
      <c r="Z16" s="53">
        <v>39844800</v>
      </c>
      <c r="AA16" s="53">
        <v>36825410</v>
      </c>
      <c r="AB16" s="53">
        <v>3019390</v>
      </c>
      <c r="AC16" s="53">
        <v>146588543</v>
      </c>
      <c r="AD16" s="53">
        <v>108660375</v>
      </c>
      <c r="AE16" s="53">
        <v>37928168</v>
      </c>
      <c r="AF16" s="53">
        <v>10176655</v>
      </c>
      <c r="AG16" s="43">
        <v>7.4633554955108483</v>
      </c>
      <c r="AH16" s="43">
        <v>7.3815150361388415</v>
      </c>
      <c r="AI16" s="43">
        <v>7.7219780545759731</v>
      </c>
      <c r="AJ16" s="43">
        <v>-4.3792762191061207</v>
      </c>
      <c r="AK16" s="43">
        <v>-3.7354468472891589</v>
      </c>
      <c r="AL16" s="43">
        <v>-11.311461953101487</v>
      </c>
      <c r="AM16" s="43">
        <v>11.054235021689429</v>
      </c>
      <c r="AN16" s="43">
        <v>11.710464678775324</v>
      </c>
      <c r="AO16" s="43">
        <v>9.4279178378806847</v>
      </c>
      <c r="AP16" s="43">
        <v>-5.7479839129800592</v>
      </c>
      <c r="AQ16" s="60">
        <v>7.1045857554661751</v>
      </c>
      <c r="AR16" s="60">
        <v>6.943003564181538</v>
      </c>
      <c r="AS16" s="60">
        <v>7.6826544139727559</v>
      </c>
      <c r="AT16" s="60">
        <v>-2.6786287839689171</v>
      </c>
      <c r="AU16" s="60">
        <v>-2.7482394524278475</v>
      </c>
      <c r="AV16" s="60">
        <v>-1.8215457451201678</v>
      </c>
      <c r="AW16" s="60">
        <v>10.113327187738207</v>
      </c>
      <c r="AX16" s="60">
        <v>10.680934034258559</v>
      </c>
      <c r="AY16" s="24">
        <v>8.5189548682114804</v>
      </c>
      <c r="AZ16" s="24">
        <v>-14.918572967969357</v>
      </c>
    </row>
    <row r="17" spans="1:58" ht="15" customHeight="1" x14ac:dyDescent="0.25">
      <c r="A17" s="9"/>
      <c r="B17" s="59" t="s">
        <v>7</v>
      </c>
      <c r="C17" s="53">
        <v>12330527</v>
      </c>
      <c r="D17" s="53">
        <v>9321287</v>
      </c>
      <c r="E17" s="53">
        <v>3009240</v>
      </c>
      <c r="F17" s="53">
        <v>3626000</v>
      </c>
      <c r="G17" s="53">
        <v>3278730</v>
      </c>
      <c r="H17" s="53">
        <v>347270</v>
      </c>
      <c r="I17" s="53">
        <v>8704527</v>
      </c>
      <c r="J17" s="53">
        <v>6042557</v>
      </c>
      <c r="K17" s="53">
        <v>2661970</v>
      </c>
      <c r="L17" s="53">
        <v>839844</v>
      </c>
      <c r="M17" s="53">
        <v>15065560</v>
      </c>
      <c r="N17" s="53">
        <v>10119216</v>
      </c>
      <c r="O17" s="53">
        <v>4946344</v>
      </c>
      <c r="P17" s="53">
        <v>3713100</v>
      </c>
      <c r="Q17" s="53">
        <v>3276900</v>
      </c>
      <c r="R17" s="53">
        <v>436200</v>
      </c>
      <c r="S17" s="53">
        <v>11352460</v>
      </c>
      <c r="T17" s="53">
        <v>6842316</v>
      </c>
      <c r="U17" s="53">
        <v>4510144</v>
      </c>
      <c r="V17" s="53">
        <v>916811</v>
      </c>
      <c r="W17" s="53">
        <v>27396087</v>
      </c>
      <c r="X17" s="53">
        <v>19440503</v>
      </c>
      <c r="Y17" s="53">
        <v>7955584</v>
      </c>
      <c r="Z17" s="53">
        <v>7339100</v>
      </c>
      <c r="AA17" s="53">
        <v>6555630</v>
      </c>
      <c r="AB17" s="53">
        <v>783470</v>
      </c>
      <c r="AC17" s="53">
        <v>20056987</v>
      </c>
      <c r="AD17" s="53">
        <v>12884873</v>
      </c>
      <c r="AE17" s="53">
        <v>7172114</v>
      </c>
      <c r="AF17" s="53">
        <v>1756655</v>
      </c>
      <c r="AG17" s="43">
        <v>3.6118583404479931</v>
      </c>
      <c r="AH17" s="43">
        <v>3.8180294180712782</v>
      </c>
      <c r="AI17" s="43">
        <v>3.1926150436274447</v>
      </c>
      <c r="AJ17" s="43">
        <v>-3.8886142265869061</v>
      </c>
      <c r="AK17" s="43">
        <v>-4.1357177753658991</v>
      </c>
      <c r="AL17" s="43">
        <v>-1.9907428211926481</v>
      </c>
      <c r="AM17" s="43">
        <v>6.3257910516872906</v>
      </c>
      <c r="AN17" s="43">
        <v>8.1139552521805047</v>
      </c>
      <c r="AO17" s="43">
        <v>3.7231512801006117</v>
      </c>
      <c r="AP17" s="43">
        <v>-0.66213612851356851</v>
      </c>
      <c r="AQ17" s="60">
        <v>3.1950084149845459</v>
      </c>
      <c r="AR17" s="60">
        <v>3.9143423739322891</v>
      </c>
      <c r="AS17" s="60">
        <v>1.4784276909261651</v>
      </c>
      <c r="AT17" s="60">
        <v>-2.6342392731961928</v>
      </c>
      <c r="AU17" s="60">
        <v>-2.6350613763450492</v>
      </c>
      <c r="AV17" s="60">
        <v>-2.6273598389281783</v>
      </c>
      <c r="AW17" s="60">
        <v>5.5063381696792479</v>
      </c>
      <c r="AX17" s="60">
        <v>7.5967566168273493</v>
      </c>
      <c r="AY17" s="24">
        <v>1.948011889007506</v>
      </c>
      <c r="AZ17" s="24">
        <v>0.70403479987664053</v>
      </c>
    </row>
    <row r="18" spans="1:58" ht="15" customHeight="1" x14ac:dyDescent="0.25">
      <c r="A18" s="9"/>
      <c r="B18" s="15" t="s">
        <v>8</v>
      </c>
      <c r="C18" s="16">
        <v>8274158</v>
      </c>
      <c r="D18" s="16">
        <v>6242568</v>
      </c>
      <c r="E18" s="16">
        <v>2031590</v>
      </c>
      <c r="F18" s="16">
        <v>2833390</v>
      </c>
      <c r="G18" s="16">
        <v>2578400</v>
      </c>
      <c r="H18" s="16">
        <v>254990</v>
      </c>
      <c r="I18" s="16">
        <v>5440768</v>
      </c>
      <c r="J18" s="16">
        <v>3664168</v>
      </c>
      <c r="K18" s="16">
        <v>1776600</v>
      </c>
      <c r="L18" s="16">
        <v>557597</v>
      </c>
      <c r="M18" s="16">
        <v>10345634</v>
      </c>
      <c r="N18" s="16">
        <v>7006425</v>
      </c>
      <c r="O18" s="16">
        <v>3339209</v>
      </c>
      <c r="P18" s="16">
        <v>2964110</v>
      </c>
      <c r="Q18" s="16">
        <v>2609420</v>
      </c>
      <c r="R18" s="16">
        <v>354690</v>
      </c>
      <c r="S18" s="16">
        <v>7381524</v>
      </c>
      <c r="T18" s="16">
        <v>4397005</v>
      </c>
      <c r="U18" s="16">
        <v>2984519</v>
      </c>
      <c r="V18" s="16">
        <v>619079</v>
      </c>
      <c r="W18" s="16">
        <v>18619792</v>
      </c>
      <c r="X18" s="16">
        <v>13248993</v>
      </c>
      <c r="Y18" s="16">
        <v>5370799</v>
      </c>
      <c r="Z18" s="16">
        <v>5797500</v>
      </c>
      <c r="AA18" s="16">
        <v>5187820</v>
      </c>
      <c r="AB18" s="16">
        <v>609680</v>
      </c>
      <c r="AC18" s="16">
        <v>12822292</v>
      </c>
      <c r="AD18" s="16">
        <v>8061173</v>
      </c>
      <c r="AE18" s="16">
        <v>4761119</v>
      </c>
      <c r="AF18" s="16">
        <v>1176676</v>
      </c>
      <c r="AG18" s="43">
        <v>6.7791909657438865</v>
      </c>
      <c r="AH18" s="43">
        <v>4.2487802918372175</v>
      </c>
      <c r="AI18" s="43">
        <v>12.509278317864126</v>
      </c>
      <c r="AJ18" s="43">
        <v>-7.9777590125051256</v>
      </c>
      <c r="AK18" s="43">
        <v>-9.6476861550180875</v>
      </c>
      <c r="AL18" s="43">
        <v>6.5039185658949616</v>
      </c>
      <c r="AM18" s="43">
        <v>14.128494212267029</v>
      </c>
      <c r="AN18" s="43">
        <v>14.719840743890922</v>
      </c>
      <c r="AO18" s="43">
        <v>13.268303938918624</v>
      </c>
      <c r="AP18" s="43">
        <v>-13.58943329439073</v>
      </c>
      <c r="AQ18" s="24">
        <v>5.7577742772181972</v>
      </c>
      <c r="AR18" s="24">
        <v>4.3367540802118354</v>
      </c>
      <c r="AS18" s="24">
        <v>9.434499340332426</v>
      </c>
      <c r="AT18" s="24">
        <v>-5.4403405615677585</v>
      </c>
      <c r="AU18" s="24">
        <v>-6.3260968876000518</v>
      </c>
      <c r="AV18" s="24">
        <v>2.8336256915395985</v>
      </c>
      <c r="AW18" s="24">
        <v>11.740873047411494</v>
      </c>
      <c r="AX18" s="24">
        <v>12.584186681552811</v>
      </c>
      <c r="AY18" s="24">
        <v>10.341479920137097</v>
      </c>
      <c r="AZ18" s="24">
        <v>-6.7609403810938051</v>
      </c>
    </row>
    <row r="19" spans="1:58" ht="15" customHeight="1" x14ac:dyDescent="0.25">
      <c r="A19" s="9"/>
      <c r="B19" s="15" t="s">
        <v>9</v>
      </c>
      <c r="C19" s="16">
        <v>13275288</v>
      </c>
      <c r="D19" s="16">
        <v>11673569</v>
      </c>
      <c r="E19" s="16">
        <v>1601719</v>
      </c>
      <c r="F19" s="16">
        <v>3421250</v>
      </c>
      <c r="G19" s="16">
        <v>3196830</v>
      </c>
      <c r="H19" s="16">
        <v>224420</v>
      </c>
      <c r="I19" s="16">
        <v>9854038</v>
      </c>
      <c r="J19" s="16">
        <v>8476739</v>
      </c>
      <c r="K19" s="16">
        <v>1377299</v>
      </c>
      <c r="L19" s="16">
        <v>857826</v>
      </c>
      <c r="M19" s="16">
        <v>21798133</v>
      </c>
      <c r="N19" s="16">
        <v>18649627</v>
      </c>
      <c r="O19" s="16">
        <v>3148506</v>
      </c>
      <c r="P19" s="16">
        <v>4782900</v>
      </c>
      <c r="Q19" s="16">
        <v>4480610</v>
      </c>
      <c r="R19" s="16">
        <v>302290</v>
      </c>
      <c r="S19" s="16">
        <v>17015233</v>
      </c>
      <c r="T19" s="16">
        <v>14169017</v>
      </c>
      <c r="U19" s="16">
        <v>2846216</v>
      </c>
      <c r="V19" s="16">
        <v>1574836</v>
      </c>
      <c r="W19" s="16">
        <v>35073421</v>
      </c>
      <c r="X19" s="16">
        <v>30323196</v>
      </c>
      <c r="Y19" s="16">
        <v>4750225</v>
      </c>
      <c r="Z19" s="16">
        <v>8204150</v>
      </c>
      <c r="AA19" s="16">
        <v>7677440</v>
      </c>
      <c r="AB19" s="16">
        <v>526710</v>
      </c>
      <c r="AC19" s="16">
        <v>26869271</v>
      </c>
      <c r="AD19" s="16">
        <v>22645756</v>
      </c>
      <c r="AE19" s="16">
        <v>4223515</v>
      </c>
      <c r="AF19" s="16">
        <v>2432662</v>
      </c>
      <c r="AG19" s="43">
        <v>9.211348371654605</v>
      </c>
      <c r="AH19" s="43">
        <v>5.2259763162904482</v>
      </c>
      <c r="AI19" s="43">
        <v>40.79841515441511</v>
      </c>
      <c r="AJ19" s="43">
        <v>-3.4553337854859034</v>
      </c>
      <c r="AK19" s="43">
        <v>-3.8301717513833267</v>
      </c>
      <c r="AL19" s="43">
        <v>2.4642397125618665</v>
      </c>
      <c r="AM19" s="43">
        <v>13.393263779308739</v>
      </c>
      <c r="AN19" s="43">
        <v>8.4556165306705733</v>
      </c>
      <c r="AO19" s="43">
        <v>46.624492571452116</v>
      </c>
      <c r="AP19" s="43">
        <v>8.7150203197451823</v>
      </c>
      <c r="AQ19" s="24">
        <v>8.5212627709672759</v>
      </c>
      <c r="AR19" s="24">
        <v>6.7406779395517979</v>
      </c>
      <c r="AS19" s="24">
        <v>21.454495712859377</v>
      </c>
      <c r="AT19" s="24">
        <v>-2.415423885660184</v>
      </c>
      <c r="AU19" s="24">
        <v>-2.3041263547415425</v>
      </c>
      <c r="AV19" s="24">
        <v>-4.0094038745421052</v>
      </c>
      <c r="AW19" s="24">
        <v>12.36646345084389</v>
      </c>
      <c r="AX19" s="24">
        <v>10.199532598288785</v>
      </c>
      <c r="AY19" s="24">
        <v>25.609942883144644</v>
      </c>
      <c r="AZ19" s="24">
        <v>2.1242100331561486</v>
      </c>
    </row>
    <row r="20" spans="1:58" ht="4.5" customHeight="1" x14ac:dyDescent="0.25">
      <c r="A20" s="9"/>
      <c r="B20" s="15"/>
      <c r="C20" s="15"/>
      <c r="D20" s="15"/>
      <c r="E20" s="15"/>
      <c r="F20" s="15"/>
      <c r="G20" s="16"/>
      <c r="H20" s="16"/>
      <c r="I20" s="16"/>
      <c r="J20" s="16"/>
      <c r="K20" s="16"/>
      <c r="L20" s="16"/>
      <c r="M20" s="15"/>
      <c r="N20" s="15"/>
      <c r="O20" s="15"/>
      <c r="P20" s="15"/>
      <c r="Q20" s="16"/>
      <c r="R20" s="16"/>
      <c r="S20" s="16"/>
      <c r="T20" s="16"/>
      <c r="U20" s="16"/>
      <c r="V20" s="16"/>
      <c r="W20" s="15"/>
      <c r="X20" s="15"/>
      <c r="Y20" s="15"/>
      <c r="Z20" s="15"/>
      <c r="AA20" s="16"/>
      <c r="AB20" s="16"/>
      <c r="AC20" s="16"/>
      <c r="AD20" s="16"/>
      <c r="AE20" s="16"/>
      <c r="AF20" s="16"/>
    </row>
    <row r="21" spans="1:58" ht="3" customHeight="1" x14ac:dyDescent="0.25">
      <c r="A21" s="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</row>
    <row r="22" spans="1:58" ht="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8" s="5" customFormat="1" ht="12.75" customHeight="1" x14ac:dyDescent="0.25">
      <c r="A23" s="4"/>
      <c r="B23" s="69" t="s">
        <v>20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4"/>
      <c r="BB23" s="4"/>
      <c r="BC23" s="4"/>
      <c r="BD23" s="4"/>
      <c r="BE23" s="4"/>
      <c r="BF23" s="6"/>
    </row>
    <row r="24" spans="1:58" s="5" customFormat="1" ht="5.25" customHeight="1" x14ac:dyDescent="0.25">
      <c r="A24" s="4"/>
      <c r="B24" s="7"/>
      <c r="C24" s="7"/>
      <c r="D24" s="7"/>
      <c r="E24" s="7"/>
      <c r="F24" s="7"/>
      <c r="M24" s="7"/>
      <c r="N24" s="7"/>
      <c r="O24" s="7"/>
      <c r="P24" s="7"/>
      <c r="W24" s="7"/>
      <c r="X24" s="7"/>
      <c r="Y24" s="7"/>
      <c r="Z24" s="7"/>
      <c r="BA24" s="4"/>
      <c r="BB24" s="4"/>
      <c r="BC24" s="4"/>
      <c r="BD24" s="4"/>
      <c r="BE24" s="4"/>
      <c r="BF24" s="6"/>
    </row>
    <row r="25" spans="1:58" s="5" customFormat="1" ht="12.75" customHeight="1" x14ac:dyDescent="0.2">
      <c r="A25" s="4"/>
      <c r="B25" s="20" t="s">
        <v>19</v>
      </c>
      <c r="C25" s="8"/>
      <c r="D25" s="8"/>
      <c r="E25" s="8"/>
      <c r="F25" s="8"/>
      <c r="G25" s="18"/>
      <c r="H25" s="18"/>
      <c r="I25" s="18"/>
      <c r="J25" s="18"/>
      <c r="K25" s="18"/>
      <c r="L25" s="18"/>
      <c r="M25" s="8"/>
      <c r="N25" s="8"/>
      <c r="O25" s="8"/>
      <c r="P25" s="8"/>
      <c r="Q25" s="18"/>
      <c r="R25" s="18"/>
      <c r="S25" s="18"/>
      <c r="T25" s="18"/>
      <c r="U25" s="18"/>
      <c r="V25" s="18"/>
      <c r="W25" s="8"/>
      <c r="X25" s="8"/>
      <c r="Y25" s="8"/>
      <c r="Z25" s="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4"/>
      <c r="BB25" s="4"/>
      <c r="BC25" s="4"/>
      <c r="BD25" s="4"/>
      <c r="BE25" s="4"/>
      <c r="BF25" s="19"/>
    </row>
    <row r="26" spans="1:58" ht="9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</row>
    <row r="27" spans="1:58" x14ac:dyDescent="0.25">
      <c r="A27" s="9"/>
      <c r="B27" s="68" t="s">
        <v>23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9"/>
      <c r="BB27" s="9"/>
      <c r="BC27" s="9"/>
      <c r="BD27" s="9"/>
      <c r="BE27" s="9"/>
      <c r="BF27" s="9"/>
    </row>
    <row r="28" spans="1:58" s="5" customFormat="1" ht="27" customHeight="1" x14ac:dyDescent="0.3">
      <c r="A28" s="4"/>
      <c r="B28" s="32" t="s">
        <v>28</v>
      </c>
      <c r="C28" s="32"/>
      <c r="D28" s="4"/>
      <c r="E28" s="4"/>
      <c r="F28" s="4"/>
      <c r="G28" s="4"/>
      <c r="H28" s="4"/>
      <c r="I28" s="4"/>
      <c r="J28" s="4"/>
      <c r="K28" s="4"/>
      <c r="L28" s="4"/>
      <c r="M28" s="32"/>
      <c r="N28" s="4"/>
      <c r="O28" s="4"/>
      <c r="P28" s="4"/>
      <c r="Q28" s="4"/>
      <c r="R28" s="4"/>
      <c r="S28" s="4"/>
      <c r="T28" s="4"/>
      <c r="U28" s="4"/>
      <c r="V28" s="4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</row>
    <row r="29" spans="1:58" s="5" customFormat="1" ht="13.5" customHeight="1" x14ac:dyDescent="0.2">
      <c r="A29" s="4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4"/>
      <c r="BB29" s="4"/>
      <c r="BC29" s="4"/>
      <c r="BD29" s="4"/>
      <c r="BE29" s="4"/>
      <c r="BF29" s="4"/>
    </row>
    <row r="30" spans="1:58" s="5" customFormat="1" ht="13.5" customHeight="1" x14ac:dyDescent="0.2">
      <c r="A30" s="4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4"/>
      <c r="BB30" s="4"/>
      <c r="BC30" s="4"/>
      <c r="BD30" s="4"/>
      <c r="BE30" s="4"/>
      <c r="BF30" s="4"/>
    </row>
    <row r="31" spans="1:58" ht="9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</row>
    <row r="32" spans="1:58" ht="9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</row>
    <row r="33" spans="1:58" ht="9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</row>
    <row r="34" spans="1:58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</row>
    <row r="35" spans="1:58" ht="9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</row>
    <row r="36" spans="1:58" ht="9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</row>
    <row r="37" spans="1:58" ht="9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</row>
    <row r="38" spans="1:58" ht="9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</row>
    <row r="39" spans="1:58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</row>
    <row r="40" spans="1:58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</row>
    <row r="41" spans="1:58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</row>
    <row r="42" spans="1:58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</row>
    <row r="43" spans="1:58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</row>
    <row r="44" spans="1:58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</row>
    <row r="45" spans="1:58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</row>
    <row r="46" spans="1:58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</row>
    <row r="47" spans="1:58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</row>
    <row r="48" spans="1:58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</row>
    <row r="49" spans="1:58" ht="9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</row>
  </sheetData>
  <mergeCells count="36">
    <mergeCell ref="B1:V1"/>
    <mergeCell ref="M6:V6"/>
    <mergeCell ref="W6:AF6"/>
    <mergeCell ref="AG6:AP6"/>
    <mergeCell ref="AQ4:AS4"/>
    <mergeCell ref="M3:V3"/>
    <mergeCell ref="W3:AF3"/>
    <mergeCell ref="AG3:AP3"/>
    <mergeCell ref="M4:O4"/>
    <mergeCell ref="P4:R4"/>
    <mergeCell ref="S4:U4"/>
    <mergeCell ref="V4:V5"/>
    <mergeCell ref="W4:Y4"/>
    <mergeCell ref="Z4:AB4"/>
    <mergeCell ref="AC4:AE4"/>
    <mergeCell ref="AF4:AF5"/>
    <mergeCell ref="AG4:AI4"/>
    <mergeCell ref="AJ4:AL4"/>
    <mergeCell ref="AM4:AO4"/>
    <mergeCell ref="AP4:AP5"/>
    <mergeCell ref="B27:AZ27"/>
    <mergeCell ref="B29:AZ29"/>
    <mergeCell ref="B30:AZ30"/>
    <mergeCell ref="L4:L5"/>
    <mergeCell ref="C6:L6"/>
    <mergeCell ref="B3:B6"/>
    <mergeCell ref="I4:K4"/>
    <mergeCell ref="F4:H4"/>
    <mergeCell ref="C3:L3"/>
    <mergeCell ref="B23:AZ23"/>
    <mergeCell ref="AZ4:AZ5"/>
    <mergeCell ref="AQ6:AZ6"/>
    <mergeCell ref="C4:E4"/>
    <mergeCell ref="AW4:AY4"/>
    <mergeCell ref="AQ3:AZ3"/>
    <mergeCell ref="AT4:AV4"/>
  </mergeCells>
  <phoneticPr fontId="14" type="noConversion"/>
  <hyperlinks>
    <hyperlink ref="B25" r:id="rId1" xr:uid="{8D6F2138-4993-4D94-99C6-BC2D5BCF5D88}"/>
    <hyperlink ref="B28" location="Índice!A1" tooltip="(voltar ao índice)" display="(voltar ao índice)" xr:uid="{BFF1C3BF-E702-4E47-8D2F-D3AF57323198}"/>
  </hyperlinks>
  <printOptions horizontalCentered="1"/>
  <pageMargins left="0.27559055118110237" right="0.27559055118110237" top="0.6692913385826772" bottom="0.47244094488188981" header="0" footer="0"/>
  <pageSetup paperSize="9" scale="52" fitToWidth="2" fitToHeight="2" orientation="landscape" r:id="rId2"/>
  <headerFooter alignWithMargins="0"/>
  <colBreaks count="2" manualBreakCount="2">
    <brk id="22" max="26" man="1"/>
    <brk id="42" max="26" man="1"/>
  </colBreaks>
  <webPublishItems count="1">
    <webPublishItem id="9181" divId="Multibanco_2T_2014_9181" sourceType="range" sourceRef="B1:AZ2" destinationFile="C:\Users\celina.nunes\Documents\PAGINA\ATIVIDADE MULTIBANCO\header.htm"/>
  </webPublishItem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EC49-4A05-4F6B-BE89-5C9D9B932CDE}">
  <dimension ref="A1:W4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S1" sqref="S1"/>
    </sheetView>
  </sheetViews>
  <sheetFormatPr defaultColWidth="9.15234375" defaultRowHeight="10.3" x14ac:dyDescent="0.25"/>
  <cols>
    <col min="1" max="1" width="6.69140625" style="10" customWidth="1"/>
    <col min="2" max="2" width="28.15234375" style="10" customWidth="1"/>
    <col min="3" max="17" width="12.3828125" style="10" customWidth="1"/>
    <col min="18" max="18" width="6.69140625" style="10" customWidth="1"/>
    <col min="19" max="23" width="14.3828125" style="10" customWidth="1"/>
    <col min="24" max="24" width="6.69140625" style="10" customWidth="1"/>
    <col min="25" max="16384" width="9.15234375" style="10"/>
  </cols>
  <sheetData>
    <row r="1" spans="1:23" s="3" customFormat="1" ht="30" customHeight="1" x14ac:dyDescent="0.3">
      <c r="A1" s="1"/>
      <c r="B1" s="87" t="s">
        <v>67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2"/>
      <c r="S1" s="32" t="s">
        <v>28</v>
      </c>
      <c r="T1" s="32"/>
      <c r="U1" s="2"/>
      <c r="V1" s="2"/>
      <c r="W1" s="2"/>
    </row>
    <row r="2" spans="1:23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3" ht="18.75" customHeight="1" x14ac:dyDescent="0.25">
      <c r="A3" s="9"/>
      <c r="B3" s="75"/>
      <c r="C3" s="82" t="s">
        <v>72</v>
      </c>
      <c r="D3" s="83"/>
      <c r="E3" s="83"/>
      <c r="F3" s="82" t="s">
        <v>93</v>
      </c>
      <c r="G3" s="83"/>
      <c r="H3" s="83"/>
      <c r="I3" s="85" t="s">
        <v>92</v>
      </c>
      <c r="J3" s="86"/>
      <c r="K3" s="86"/>
      <c r="L3" s="85" t="s">
        <v>94</v>
      </c>
      <c r="M3" s="86"/>
      <c r="N3" s="86"/>
      <c r="O3" s="85" t="s">
        <v>91</v>
      </c>
      <c r="P3" s="86"/>
      <c r="Q3" s="89"/>
    </row>
    <row r="4" spans="1:23" s="22" customFormat="1" ht="33" customHeight="1" x14ac:dyDescent="0.3">
      <c r="A4" s="21"/>
      <c r="B4" s="76"/>
      <c r="C4" s="11" t="s">
        <v>17</v>
      </c>
      <c r="D4" s="11" t="s">
        <v>60</v>
      </c>
      <c r="E4" s="11" t="s">
        <v>61</v>
      </c>
      <c r="F4" s="11" t="s">
        <v>17</v>
      </c>
      <c r="G4" s="11" t="s">
        <v>60</v>
      </c>
      <c r="H4" s="11" t="s">
        <v>61</v>
      </c>
      <c r="I4" s="11" t="s">
        <v>17</v>
      </c>
      <c r="J4" s="11" t="s">
        <v>60</v>
      </c>
      <c r="K4" s="11" t="s">
        <v>61</v>
      </c>
      <c r="L4" s="11" t="s">
        <v>17</v>
      </c>
      <c r="M4" s="11" t="s">
        <v>60</v>
      </c>
      <c r="N4" s="11" t="s">
        <v>61</v>
      </c>
      <c r="O4" s="11" t="s">
        <v>17</v>
      </c>
      <c r="P4" s="11" t="s">
        <v>60</v>
      </c>
      <c r="Q4" s="11" t="s">
        <v>61</v>
      </c>
    </row>
    <row r="5" spans="1:23" ht="14.25" customHeight="1" x14ac:dyDescent="0.25">
      <c r="A5" s="9"/>
      <c r="B5" s="74"/>
      <c r="C5" s="72" t="s">
        <v>13</v>
      </c>
      <c r="D5" s="73"/>
      <c r="E5" s="73"/>
      <c r="F5" s="72" t="s">
        <v>13</v>
      </c>
      <c r="G5" s="73"/>
      <c r="H5" s="73"/>
      <c r="I5" s="72" t="s">
        <v>13</v>
      </c>
      <c r="J5" s="73"/>
      <c r="K5" s="73"/>
      <c r="L5" s="72" t="s">
        <v>22</v>
      </c>
      <c r="M5" s="73"/>
      <c r="N5" s="73"/>
      <c r="O5" s="72" t="s">
        <v>22</v>
      </c>
      <c r="P5" s="73"/>
      <c r="Q5" s="74"/>
    </row>
    <row r="6" spans="1:23" ht="9" customHeight="1" x14ac:dyDescent="0.25">
      <c r="A6" s="9"/>
      <c r="B6" s="12"/>
      <c r="C6" s="12"/>
      <c r="D6" s="12"/>
      <c r="E6" s="12"/>
    </row>
    <row r="7" spans="1:23" ht="15" customHeight="1" x14ac:dyDescent="0.25">
      <c r="A7" s="9"/>
      <c r="B7" s="13" t="s">
        <v>10</v>
      </c>
      <c r="C7" s="14">
        <v>544788346</v>
      </c>
      <c r="D7" s="14">
        <v>516723585</v>
      </c>
      <c r="E7" s="14">
        <v>28064761</v>
      </c>
      <c r="F7" s="14">
        <f>SUM(F8:F18)</f>
        <v>639103062</v>
      </c>
      <c r="G7" s="14">
        <f>SUM(G8:G18)</f>
        <v>604740822</v>
      </c>
      <c r="H7" s="14">
        <f>SUM(H8:H18)</f>
        <v>34362240</v>
      </c>
      <c r="I7" s="44">
        <f>C7+F7</f>
        <v>1183891408</v>
      </c>
      <c r="J7" s="44">
        <f t="shared" ref="J7:K7" si="0">D7+G7</f>
        <v>1121464407</v>
      </c>
      <c r="K7" s="44">
        <f t="shared" si="0"/>
        <v>62427001</v>
      </c>
      <c r="L7" s="45">
        <v>7.5040200061819107</v>
      </c>
      <c r="M7" s="45">
        <v>8.3082315906452653</v>
      </c>
      <c r="N7" s="45">
        <v>-4.9205999030507925</v>
      </c>
      <c r="O7" s="45">
        <v>6.6581234322222071</v>
      </c>
      <c r="P7" s="45">
        <v>7.6537555846978078</v>
      </c>
      <c r="Q7" s="45">
        <v>-8.537718912549586</v>
      </c>
    </row>
    <row r="8" spans="1:23" ht="15" customHeight="1" x14ac:dyDescent="0.25">
      <c r="A8" s="9"/>
      <c r="B8" s="15" t="s">
        <v>0</v>
      </c>
      <c r="C8" s="16">
        <v>10689358</v>
      </c>
      <c r="D8" s="16">
        <v>10279609</v>
      </c>
      <c r="E8" s="16">
        <v>409749</v>
      </c>
      <c r="F8" s="46">
        <f>SUM(G8:H8)</f>
        <v>14488621</v>
      </c>
      <c r="G8" s="16">
        <v>13802186</v>
      </c>
      <c r="H8" s="16">
        <v>686435</v>
      </c>
      <c r="I8" s="50">
        <f t="shared" ref="I8:I18" si="1">C8+F8</f>
        <v>25177979</v>
      </c>
      <c r="J8" s="50">
        <f t="shared" ref="J8:J18" si="2">D8+G8</f>
        <v>24081795</v>
      </c>
      <c r="K8" s="50">
        <f t="shared" ref="K8:K18" si="3">E8+H8</f>
        <v>1096184</v>
      </c>
      <c r="L8" s="47">
        <v>8.7925921487373095</v>
      </c>
      <c r="M8" s="47">
        <v>8.5941402598497909</v>
      </c>
      <c r="N8" s="47">
        <v>12.942661158031044</v>
      </c>
      <c r="O8" s="47">
        <v>5.9467580277627219</v>
      </c>
      <c r="P8" s="47">
        <v>7.9141705346098767</v>
      </c>
      <c r="Q8" s="47">
        <v>-24.351749486216523</v>
      </c>
    </row>
    <row r="9" spans="1:23" ht="15" customHeight="1" x14ac:dyDescent="0.25">
      <c r="A9" s="9"/>
      <c r="B9" s="15" t="s">
        <v>14</v>
      </c>
      <c r="C9" s="16">
        <v>23381200</v>
      </c>
      <c r="D9" s="16">
        <v>23029326</v>
      </c>
      <c r="E9" s="16">
        <v>351874</v>
      </c>
      <c r="F9" s="46">
        <f t="shared" ref="F9:F18" si="4">SUM(G9:H9)</f>
        <v>26748849</v>
      </c>
      <c r="G9" s="16">
        <v>26225840</v>
      </c>
      <c r="H9" s="16">
        <v>523009</v>
      </c>
      <c r="I9" s="50">
        <f t="shared" si="1"/>
        <v>50130049</v>
      </c>
      <c r="J9" s="50">
        <f t="shared" si="2"/>
        <v>49255166</v>
      </c>
      <c r="K9" s="50">
        <f t="shared" si="3"/>
        <v>874883</v>
      </c>
      <c r="L9" s="47">
        <v>14.322733243797337</v>
      </c>
      <c r="M9" s="47">
        <v>14.135109881716733</v>
      </c>
      <c r="N9" s="47">
        <v>24.592995278411721</v>
      </c>
      <c r="O9" s="47">
        <v>14.503648866601138</v>
      </c>
      <c r="P9" s="47">
        <v>14.127883784446094</v>
      </c>
      <c r="Q9" s="47">
        <v>40.558130567850448</v>
      </c>
    </row>
    <row r="10" spans="1:23" ht="15" customHeight="1" x14ac:dyDescent="0.25">
      <c r="A10" s="9"/>
      <c r="B10" s="15" t="s">
        <v>1</v>
      </c>
      <c r="C10" s="16">
        <v>344272306</v>
      </c>
      <c r="D10" s="16">
        <v>334473175</v>
      </c>
      <c r="E10" s="16">
        <v>9799131</v>
      </c>
      <c r="F10" s="46">
        <f t="shared" si="4"/>
        <v>394536917</v>
      </c>
      <c r="G10" s="16">
        <v>381630646</v>
      </c>
      <c r="H10" s="16">
        <v>12906271</v>
      </c>
      <c r="I10" s="50">
        <f t="shared" si="1"/>
        <v>738809223</v>
      </c>
      <c r="J10" s="50">
        <f t="shared" si="2"/>
        <v>716103821</v>
      </c>
      <c r="K10" s="50">
        <f t="shared" si="3"/>
        <v>22705402</v>
      </c>
      <c r="L10" s="47">
        <v>7.9710175982585341</v>
      </c>
      <c r="M10" s="47">
        <v>8.6033391763650222</v>
      </c>
      <c r="N10" s="47">
        <v>-7.8872902688455593</v>
      </c>
      <c r="O10" s="47">
        <v>6.53386273253731</v>
      </c>
      <c r="P10" s="47">
        <v>7.3545830789703448</v>
      </c>
      <c r="Q10" s="47">
        <v>-14.162670446743919</v>
      </c>
    </row>
    <row r="11" spans="1:23" ht="15" customHeight="1" x14ac:dyDescent="0.25">
      <c r="A11" s="9"/>
      <c r="B11" s="15" t="s">
        <v>2</v>
      </c>
      <c r="C11" s="16">
        <v>39911234</v>
      </c>
      <c r="D11" s="16">
        <v>31933411</v>
      </c>
      <c r="E11" s="16">
        <v>7977823</v>
      </c>
      <c r="F11" s="46">
        <f t="shared" si="4"/>
        <v>44708907</v>
      </c>
      <c r="G11" s="16">
        <v>36673292</v>
      </c>
      <c r="H11" s="16">
        <v>8035615</v>
      </c>
      <c r="I11" s="50">
        <f t="shared" si="1"/>
        <v>84620141</v>
      </c>
      <c r="J11" s="50">
        <f t="shared" si="2"/>
        <v>68606703</v>
      </c>
      <c r="K11" s="50">
        <f t="shared" si="3"/>
        <v>16013438</v>
      </c>
      <c r="L11" s="47">
        <v>-7.1748552688568168</v>
      </c>
      <c r="M11" s="47">
        <v>-4.3690253444707334</v>
      </c>
      <c r="N11" s="47">
        <v>-18.13668080292652</v>
      </c>
      <c r="O11" s="47">
        <v>-5.5056638997731948</v>
      </c>
      <c r="P11" s="47">
        <v>-1.359969348089185</v>
      </c>
      <c r="Q11" s="47">
        <v>-19.924374032804359</v>
      </c>
    </row>
    <row r="12" spans="1:23" ht="15" customHeight="1" x14ac:dyDescent="0.25">
      <c r="A12" s="9"/>
      <c r="B12" s="15" t="s">
        <v>3</v>
      </c>
      <c r="C12" s="16">
        <v>7509153</v>
      </c>
      <c r="D12" s="16">
        <v>7338568</v>
      </c>
      <c r="E12" s="16">
        <v>170585</v>
      </c>
      <c r="F12" s="46">
        <f t="shared" si="4"/>
        <v>10039642</v>
      </c>
      <c r="G12" s="16">
        <v>9690529</v>
      </c>
      <c r="H12" s="16">
        <v>349113</v>
      </c>
      <c r="I12" s="50">
        <f t="shared" si="1"/>
        <v>17548795</v>
      </c>
      <c r="J12" s="50">
        <f t="shared" si="2"/>
        <v>17029097</v>
      </c>
      <c r="K12" s="50">
        <f t="shared" si="3"/>
        <v>519698</v>
      </c>
      <c r="L12" s="47">
        <v>15.553995853489333</v>
      </c>
      <c r="M12" s="47">
        <v>16.699763915657041</v>
      </c>
      <c r="N12" s="47">
        <v>-9.1932257703722371</v>
      </c>
      <c r="O12" s="47">
        <v>15.082917525393924</v>
      </c>
      <c r="P12" s="47">
        <v>16.286267038156012</v>
      </c>
      <c r="Q12" s="47">
        <v>-14.058308941476083</v>
      </c>
    </row>
    <row r="13" spans="1:23" ht="15" customHeight="1" x14ac:dyDescent="0.25">
      <c r="A13" s="9"/>
      <c r="B13" s="15" t="s">
        <v>4</v>
      </c>
      <c r="C13" s="16">
        <v>3877568</v>
      </c>
      <c r="D13" s="16">
        <v>3785022</v>
      </c>
      <c r="E13" s="16">
        <v>92546</v>
      </c>
      <c r="F13" s="46">
        <f t="shared" si="4"/>
        <v>6688865</v>
      </c>
      <c r="G13" s="16">
        <v>6487527</v>
      </c>
      <c r="H13" s="16">
        <v>201338</v>
      </c>
      <c r="I13" s="50">
        <f t="shared" si="1"/>
        <v>10566433</v>
      </c>
      <c r="J13" s="50">
        <f t="shared" si="2"/>
        <v>10272549</v>
      </c>
      <c r="K13" s="50">
        <f t="shared" si="3"/>
        <v>293884</v>
      </c>
      <c r="L13" s="47">
        <v>-8.4094526529342453</v>
      </c>
      <c r="M13" s="47">
        <v>-5.3991729990021557</v>
      </c>
      <c r="N13" s="47">
        <v>-54.777557909963015</v>
      </c>
      <c r="O13" s="47">
        <v>-5.396756869421715</v>
      </c>
      <c r="P13" s="47">
        <v>-1.5165751918440273</v>
      </c>
      <c r="Q13" s="47">
        <v>-60.203610442686148</v>
      </c>
    </row>
    <row r="14" spans="1:23" ht="15" customHeight="1" x14ac:dyDescent="0.25">
      <c r="A14" s="9"/>
      <c r="B14" s="15" t="s">
        <v>5</v>
      </c>
      <c r="C14" s="16">
        <v>23313955</v>
      </c>
      <c r="D14" s="16">
        <v>15601388</v>
      </c>
      <c r="E14" s="16">
        <v>7712567</v>
      </c>
      <c r="F14" s="46">
        <f t="shared" si="4"/>
        <v>27387740</v>
      </c>
      <c r="G14" s="16">
        <v>18502088</v>
      </c>
      <c r="H14" s="16">
        <v>8885652</v>
      </c>
      <c r="I14" s="50">
        <f t="shared" si="1"/>
        <v>50701695</v>
      </c>
      <c r="J14" s="50">
        <f t="shared" si="2"/>
        <v>34103476</v>
      </c>
      <c r="K14" s="50">
        <f t="shared" si="3"/>
        <v>16598219</v>
      </c>
      <c r="L14" s="47">
        <v>8.9169933915852049</v>
      </c>
      <c r="M14" s="47">
        <v>12.570729790343327</v>
      </c>
      <c r="N14" s="47">
        <v>2.0219531459091611</v>
      </c>
      <c r="O14" s="47">
        <v>11.54541601287178</v>
      </c>
      <c r="P14" s="47">
        <v>13.217879244889152</v>
      </c>
      <c r="Q14" s="47">
        <v>8.2595860778887484</v>
      </c>
    </row>
    <row r="15" spans="1:23" ht="15" customHeight="1" x14ac:dyDescent="0.25">
      <c r="A15" s="9"/>
      <c r="B15" s="15" t="s">
        <v>6</v>
      </c>
      <c r="C15" s="16">
        <v>67834239</v>
      </c>
      <c r="D15" s="16">
        <v>66827992</v>
      </c>
      <c r="E15" s="16">
        <v>1006247</v>
      </c>
      <c r="F15" s="46">
        <f t="shared" si="4"/>
        <v>78754304</v>
      </c>
      <c r="G15" s="16">
        <v>77547623</v>
      </c>
      <c r="H15" s="16">
        <v>1206681</v>
      </c>
      <c r="I15" s="50">
        <f t="shared" si="1"/>
        <v>146588543</v>
      </c>
      <c r="J15" s="50">
        <f t="shared" si="2"/>
        <v>144375615</v>
      </c>
      <c r="K15" s="50">
        <f t="shared" si="3"/>
        <v>2212928</v>
      </c>
      <c r="L15" s="47">
        <v>11.054235021689429</v>
      </c>
      <c r="M15" s="47">
        <v>11.060676290740412</v>
      </c>
      <c r="N15" s="47">
        <v>10.641846511018048</v>
      </c>
      <c r="O15" s="47">
        <v>10.113327187738207</v>
      </c>
      <c r="P15" s="47">
        <v>10.158052918413741</v>
      </c>
      <c r="Q15" s="47">
        <v>7.2717903822596908</v>
      </c>
    </row>
    <row r="16" spans="1:23" ht="15" customHeight="1" x14ac:dyDescent="0.25">
      <c r="A16" s="9"/>
      <c r="B16" s="15" t="s">
        <v>7</v>
      </c>
      <c r="C16" s="16">
        <v>8704527</v>
      </c>
      <c r="D16" s="16">
        <v>8640682</v>
      </c>
      <c r="E16" s="16">
        <v>63845</v>
      </c>
      <c r="F16" s="46">
        <f t="shared" si="4"/>
        <v>11352460</v>
      </c>
      <c r="G16" s="16">
        <v>11257722</v>
      </c>
      <c r="H16" s="16">
        <v>94738</v>
      </c>
      <c r="I16" s="50">
        <f t="shared" si="1"/>
        <v>20056987</v>
      </c>
      <c r="J16" s="50">
        <f t="shared" si="2"/>
        <v>19898404</v>
      </c>
      <c r="K16" s="50">
        <f t="shared" si="3"/>
        <v>158583</v>
      </c>
      <c r="L16" s="47">
        <v>6.3257910516872906</v>
      </c>
      <c r="M16" s="47">
        <v>6.2162976884789112</v>
      </c>
      <c r="N16" s="47">
        <v>21.16848069372146</v>
      </c>
      <c r="O16" s="47">
        <v>5.5063381696792479</v>
      </c>
      <c r="P16" s="47">
        <v>5.4334981036078922</v>
      </c>
      <c r="Q16" s="47">
        <v>15.520444065648299</v>
      </c>
    </row>
    <row r="17" spans="1:23" ht="15" customHeight="1" x14ac:dyDescent="0.25">
      <c r="A17" s="9"/>
      <c r="B17" s="15" t="s">
        <v>8</v>
      </c>
      <c r="C17" s="16">
        <v>5440768</v>
      </c>
      <c r="D17" s="16">
        <v>5271621</v>
      </c>
      <c r="E17" s="16">
        <v>169147</v>
      </c>
      <c r="F17" s="46">
        <f t="shared" si="4"/>
        <v>7381524</v>
      </c>
      <c r="G17" s="16">
        <v>7098746</v>
      </c>
      <c r="H17" s="16">
        <v>282778</v>
      </c>
      <c r="I17" s="50">
        <f t="shared" si="1"/>
        <v>12822292</v>
      </c>
      <c r="J17" s="50">
        <f t="shared" si="2"/>
        <v>12370367</v>
      </c>
      <c r="K17" s="50">
        <f t="shared" si="3"/>
        <v>451925</v>
      </c>
      <c r="L17" s="47">
        <v>14.128494212267029</v>
      </c>
      <c r="M17" s="47">
        <v>14.090953946363927</v>
      </c>
      <c r="N17" s="47">
        <v>15.079051785532616</v>
      </c>
      <c r="O17" s="47">
        <v>11.740873047411494</v>
      </c>
      <c r="P17" s="47">
        <v>11.662751665887527</v>
      </c>
      <c r="Q17" s="47">
        <v>13.922534944982923</v>
      </c>
    </row>
    <row r="18" spans="1:23" ht="15" customHeight="1" x14ac:dyDescent="0.25">
      <c r="A18" s="9"/>
      <c r="B18" s="15" t="s">
        <v>9</v>
      </c>
      <c r="C18" s="16">
        <v>9854038</v>
      </c>
      <c r="D18" s="16">
        <v>9542791</v>
      </c>
      <c r="E18" s="16">
        <v>311247</v>
      </c>
      <c r="F18" s="46">
        <f t="shared" si="4"/>
        <v>17015233</v>
      </c>
      <c r="G18" s="16">
        <v>15824623</v>
      </c>
      <c r="H18" s="16">
        <v>1190610</v>
      </c>
      <c r="I18" s="50">
        <f t="shared" si="1"/>
        <v>26869271</v>
      </c>
      <c r="J18" s="50">
        <f t="shared" si="2"/>
        <v>25367414</v>
      </c>
      <c r="K18" s="50">
        <f t="shared" si="3"/>
        <v>1501857</v>
      </c>
      <c r="L18" s="47">
        <v>13.393263779308739</v>
      </c>
      <c r="M18" s="47">
        <v>7.8447932997108616</v>
      </c>
      <c r="N18" s="47">
        <v>258.62827193590169</v>
      </c>
      <c r="O18" s="47">
        <v>12.36646345084389</v>
      </c>
      <c r="P18" s="47">
        <v>8.1729290479978225</v>
      </c>
      <c r="Q18" s="47">
        <v>225.51199328973976</v>
      </c>
    </row>
    <row r="19" spans="1:23" ht="4.5" customHeight="1" x14ac:dyDescent="0.25">
      <c r="A19" s="9"/>
      <c r="B19" s="15"/>
      <c r="C19" s="15"/>
      <c r="D19" s="15"/>
      <c r="E19" s="15"/>
    </row>
    <row r="20" spans="1:23" ht="3" customHeight="1" x14ac:dyDescent="0.25">
      <c r="A20" s="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23" ht="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1:23" s="5" customFormat="1" ht="12.75" customHeight="1" x14ac:dyDescent="0.25">
      <c r="A22" s="4"/>
      <c r="B22" s="69" t="s">
        <v>20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4"/>
      <c r="S22" s="4"/>
      <c r="T22" s="4"/>
      <c r="U22" s="4"/>
      <c r="V22" s="4"/>
      <c r="W22" s="6"/>
    </row>
    <row r="23" spans="1:23" s="5" customFormat="1" ht="5.25" customHeight="1" x14ac:dyDescent="0.25">
      <c r="A23" s="4"/>
      <c r="B23" s="7"/>
      <c r="C23" s="7"/>
      <c r="D23" s="7"/>
      <c r="E23" s="7"/>
      <c r="R23" s="4"/>
      <c r="S23" s="4"/>
      <c r="T23" s="4"/>
      <c r="U23" s="4"/>
      <c r="V23" s="4"/>
      <c r="W23" s="6"/>
    </row>
    <row r="24" spans="1:23" s="5" customFormat="1" ht="12.75" customHeight="1" x14ac:dyDescent="0.2">
      <c r="A24" s="4"/>
      <c r="B24" s="20" t="s">
        <v>19</v>
      </c>
      <c r="C24" s="8"/>
      <c r="D24" s="8"/>
      <c r="E24" s="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4"/>
      <c r="S24" s="4"/>
      <c r="T24" s="4"/>
      <c r="U24" s="4"/>
      <c r="V24" s="4"/>
      <c r="W24" s="19"/>
    </row>
    <row r="25" spans="1:23" ht="9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19.3" customHeight="1" x14ac:dyDescent="0.25">
      <c r="A26" s="9"/>
      <c r="B26" s="88" t="s">
        <v>23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9"/>
      <c r="S26" s="9"/>
      <c r="T26" s="9"/>
      <c r="U26" s="9"/>
      <c r="V26" s="9"/>
      <c r="W26" s="9"/>
    </row>
    <row r="27" spans="1:23" s="5" customFormat="1" ht="13.5" customHeight="1" x14ac:dyDescent="0.2">
      <c r="A27" s="4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4"/>
      <c r="S27" s="4"/>
      <c r="T27" s="4"/>
      <c r="U27" s="4"/>
      <c r="V27" s="4"/>
      <c r="W27" s="4"/>
    </row>
    <row r="28" spans="1:23" s="5" customFormat="1" ht="13.5" customHeight="1" x14ac:dyDescent="0.2">
      <c r="A28" s="4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4"/>
      <c r="S28" s="4"/>
      <c r="T28" s="4"/>
      <c r="U28" s="4"/>
      <c r="V28" s="4"/>
      <c r="W28" s="4"/>
    </row>
    <row r="29" spans="1:23" s="5" customFormat="1" ht="13.5" customHeight="1" x14ac:dyDescent="0.2">
      <c r="A29" s="4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4"/>
      <c r="S29" s="4"/>
      <c r="T29" s="4"/>
      <c r="U29" s="4"/>
      <c r="V29" s="4"/>
      <c r="W29" s="4"/>
    </row>
    <row r="30" spans="1:23" ht="9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9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ht="9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9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9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9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9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9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9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9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9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9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9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</sheetData>
  <mergeCells count="17">
    <mergeCell ref="B1:Q1"/>
    <mergeCell ref="B3:B5"/>
    <mergeCell ref="C3:E3"/>
    <mergeCell ref="B27:Q27"/>
    <mergeCell ref="F3:H3"/>
    <mergeCell ref="I3:K3"/>
    <mergeCell ref="L3:N3"/>
    <mergeCell ref="O3:Q3"/>
    <mergeCell ref="F5:H5"/>
    <mergeCell ref="I5:K5"/>
    <mergeCell ref="L5:N5"/>
    <mergeCell ref="O5:Q5"/>
    <mergeCell ref="B29:Q29"/>
    <mergeCell ref="C5:E5"/>
    <mergeCell ref="B22:Q22"/>
    <mergeCell ref="B26:Q26"/>
    <mergeCell ref="B28:Q28"/>
  </mergeCells>
  <hyperlinks>
    <hyperlink ref="B24" r:id="rId1" xr:uid="{30E8A454-96C6-44B0-8766-7A5E4CDEC2A9}"/>
    <hyperlink ref="S1" location="Índice!A1" tooltip="(voltar ao índice)" display="(voltar ao índice)" xr:uid="{4EAF0C20-C55F-4B12-8765-52AEAD98E197}"/>
  </hyperlinks>
  <printOptions horizontalCentered="1"/>
  <pageMargins left="0.27559055118110237" right="0.27559055118110237" top="0.6692913385826772" bottom="0.47244094488188981" header="0" footer="0"/>
  <pageSetup paperSize="9" scale="65" fitToHeight="2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DDA2-ED36-43F8-9763-788C4CC444AE}">
  <dimension ref="A1:M58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I1" sqref="I1"/>
    </sheetView>
  </sheetViews>
  <sheetFormatPr defaultColWidth="9.15234375" defaultRowHeight="10.3" x14ac:dyDescent="0.25"/>
  <cols>
    <col min="1" max="1" width="6.69140625" style="10" customWidth="1"/>
    <col min="2" max="2" width="94.765625" style="10" bestFit="1" customWidth="1"/>
    <col min="3" max="4" width="16.84375" style="10" customWidth="1"/>
    <col min="5" max="5" width="17.4609375" style="10" customWidth="1"/>
    <col min="6" max="7" width="18.69140625" style="10" customWidth="1"/>
    <col min="8" max="8" width="6.69140625" style="10" customWidth="1"/>
    <col min="9" max="13" width="14.3828125" style="10" customWidth="1"/>
    <col min="14" max="14" width="6.69140625" style="10" customWidth="1"/>
    <col min="15" max="16384" width="9.15234375" style="10"/>
  </cols>
  <sheetData>
    <row r="1" spans="1:13" s="3" customFormat="1" ht="30" customHeight="1" x14ac:dyDescent="0.3">
      <c r="A1" s="1"/>
      <c r="B1" s="90" t="s">
        <v>73</v>
      </c>
      <c r="C1" s="90"/>
      <c r="D1" s="90"/>
      <c r="E1" s="90"/>
      <c r="F1" s="90"/>
      <c r="G1" s="90"/>
      <c r="H1" s="2"/>
      <c r="I1" s="32" t="s">
        <v>28</v>
      </c>
      <c r="J1" s="32"/>
      <c r="K1" s="2"/>
      <c r="L1" s="2"/>
      <c r="M1" s="2"/>
    </row>
    <row r="2" spans="1:13" ht="15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8.75" customHeight="1" x14ac:dyDescent="0.25">
      <c r="A3" s="9"/>
      <c r="B3" s="75"/>
      <c r="C3" s="93" t="s">
        <v>100</v>
      </c>
      <c r="D3" s="93" t="s">
        <v>93</v>
      </c>
      <c r="E3" s="93" t="s">
        <v>105</v>
      </c>
      <c r="F3" s="94" t="s">
        <v>97</v>
      </c>
      <c r="G3" s="95"/>
    </row>
    <row r="4" spans="1:13" s="22" customFormat="1" ht="33" customHeight="1" x14ac:dyDescent="0.3">
      <c r="A4" s="21"/>
      <c r="B4" s="76"/>
      <c r="C4" s="85"/>
      <c r="D4" s="85"/>
      <c r="E4" s="85"/>
      <c r="F4" s="48" t="s">
        <v>95</v>
      </c>
      <c r="G4" s="40" t="s">
        <v>96</v>
      </c>
    </row>
    <row r="5" spans="1:13" ht="14.25" customHeight="1" x14ac:dyDescent="0.25">
      <c r="A5" s="9"/>
      <c r="B5" s="74"/>
      <c r="C5" s="72" t="s">
        <v>13</v>
      </c>
      <c r="D5" s="73"/>
      <c r="E5" s="73"/>
      <c r="F5" s="91" t="s">
        <v>22</v>
      </c>
      <c r="G5" s="92"/>
    </row>
    <row r="6" spans="1:13" ht="9" customHeight="1" x14ac:dyDescent="0.25">
      <c r="A6" s="9"/>
      <c r="B6" s="12"/>
      <c r="C6" s="12"/>
      <c r="D6" s="12"/>
      <c r="E6" s="12"/>
      <c r="F6" s="12"/>
      <c r="G6" s="12"/>
    </row>
    <row r="7" spans="1:13" ht="15" customHeight="1" x14ac:dyDescent="0.25">
      <c r="A7" s="9"/>
      <c r="B7" s="13" t="s">
        <v>10</v>
      </c>
      <c r="C7" s="14">
        <v>365357959</v>
      </c>
      <c r="D7" s="14">
        <v>639103062</v>
      </c>
      <c r="E7" s="41">
        <f>+D7+C7</f>
        <v>1004461021</v>
      </c>
      <c r="F7" s="52" t="s">
        <v>99</v>
      </c>
      <c r="G7" s="52" t="s">
        <v>99</v>
      </c>
    </row>
    <row r="8" spans="1:13" ht="15" customHeight="1" x14ac:dyDescent="0.25">
      <c r="A8" s="9"/>
      <c r="B8" s="15" t="s">
        <v>74</v>
      </c>
      <c r="C8" s="53">
        <v>395989</v>
      </c>
      <c r="D8" s="53">
        <v>632588</v>
      </c>
      <c r="E8" s="51">
        <f t="shared" ref="E8:E28" si="0">+D8+C8</f>
        <v>1028577</v>
      </c>
      <c r="F8" s="52" t="s">
        <v>99</v>
      </c>
      <c r="G8" s="52" t="s">
        <v>99</v>
      </c>
    </row>
    <row r="9" spans="1:13" ht="15" customHeight="1" x14ac:dyDescent="0.25">
      <c r="A9" s="9"/>
      <c r="B9" s="15" t="s">
        <v>75</v>
      </c>
      <c r="C9" s="53">
        <v>100498</v>
      </c>
      <c r="D9" s="53">
        <v>153574</v>
      </c>
      <c r="E9" s="51">
        <f t="shared" si="0"/>
        <v>254072</v>
      </c>
      <c r="F9" s="52" t="s">
        <v>99</v>
      </c>
      <c r="G9" s="52" t="s">
        <v>99</v>
      </c>
    </row>
    <row r="10" spans="1:13" ht="15" customHeight="1" x14ac:dyDescent="0.25">
      <c r="A10" s="9"/>
      <c r="B10" s="15" t="s">
        <v>62</v>
      </c>
      <c r="C10" s="53">
        <v>5501027</v>
      </c>
      <c r="D10" s="53">
        <v>9126609</v>
      </c>
      <c r="E10" s="51">
        <f t="shared" si="0"/>
        <v>14627636</v>
      </c>
      <c r="F10" s="52" t="s">
        <v>99</v>
      </c>
      <c r="G10" s="52" t="s">
        <v>99</v>
      </c>
    </row>
    <row r="11" spans="1:13" ht="15" customHeight="1" x14ac:dyDescent="0.25">
      <c r="A11" s="9"/>
      <c r="B11" s="15" t="s">
        <v>76</v>
      </c>
      <c r="C11" s="53">
        <v>2353347</v>
      </c>
      <c r="D11" s="53">
        <v>3479880</v>
      </c>
      <c r="E11" s="51">
        <f t="shared" si="0"/>
        <v>5833227</v>
      </c>
      <c r="F11" s="52" t="s">
        <v>99</v>
      </c>
      <c r="G11" s="52" t="s">
        <v>99</v>
      </c>
    </row>
    <row r="12" spans="1:13" ht="15" customHeight="1" x14ac:dyDescent="0.25">
      <c r="A12" s="9"/>
      <c r="B12" s="15" t="s">
        <v>63</v>
      </c>
      <c r="C12" s="53">
        <v>488712</v>
      </c>
      <c r="D12" s="53">
        <v>716617</v>
      </c>
      <c r="E12" s="51">
        <f t="shared" si="0"/>
        <v>1205329</v>
      </c>
      <c r="F12" s="52" t="s">
        <v>99</v>
      </c>
      <c r="G12" s="52" t="s">
        <v>99</v>
      </c>
    </row>
    <row r="13" spans="1:13" ht="15" customHeight="1" x14ac:dyDescent="0.25">
      <c r="A13" s="9"/>
      <c r="B13" s="59" t="s">
        <v>64</v>
      </c>
      <c r="C13" s="53">
        <v>1134893</v>
      </c>
      <c r="D13" s="53">
        <v>2207103</v>
      </c>
      <c r="E13" s="51">
        <f t="shared" si="0"/>
        <v>3341996</v>
      </c>
      <c r="F13" s="52" t="s">
        <v>99</v>
      </c>
      <c r="G13" s="52" t="s">
        <v>99</v>
      </c>
    </row>
    <row r="14" spans="1:13" ht="15" customHeight="1" x14ac:dyDescent="0.25">
      <c r="A14" s="9"/>
      <c r="B14" s="59" t="s">
        <v>77</v>
      </c>
      <c r="C14" s="53">
        <v>212156807</v>
      </c>
      <c r="D14" s="53">
        <v>360764476</v>
      </c>
      <c r="E14" s="51">
        <f t="shared" si="0"/>
        <v>572921283</v>
      </c>
      <c r="F14" s="52" t="s">
        <v>99</v>
      </c>
      <c r="G14" s="52" t="s">
        <v>99</v>
      </c>
    </row>
    <row r="15" spans="1:13" ht="15" customHeight="1" x14ac:dyDescent="0.25">
      <c r="A15" s="9"/>
      <c r="B15" s="15" t="s">
        <v>65</v>
      </c>
      <c r="C15" s="53">
        <v>2513093</v>
      </c>
      <c r="D15" s="53">
        <v>11019557</v>
      </c>
      <c r="E15" s="51">
        <f t="shared" si="0"/>
        <v>13532650</v>
      </c>
      <c r="F15" s="52" t="s">
        <v>99</v>
      </c>
      <c r="G15" s="52" t="s">
        <v>99</v>
      </c>
    </row>
    <row r="16" spans="1:13" ht="15" customHeight="1" x14ac:dyDescent="0.25">
      <c r="A16" s="9"/>
      <c r="B16" s="15" t="s">
        <v>78</v>
      </c>
      <c r="C16" s="53">
        <v>77752178</v>
      </c>
      <c r="D16" s="53">
        <v>146313434</v>
      </c>
      <c r="E16" s="51">
        <f t="shared" si="0"/>
        <v>224065612</v>
      </c>
      <c r="F16" s="52" t="s">
        <v>99</v>
      </c>
      <c r="G16" s="52" t="s">
        <v>99</v>
      </c>
    </row>
    <row r="17" spans="1:13" ht="15" customHeight="1" x14ac:dyDescent="0.25">
      <c r="A17" s="9"/>
      <c r="B17" s="15" t="s">
        <v>79</v>
      </c>
      <c r="C17" s="53">
        <v>1026351</v>
      </c>
      <c r="D17" s="53">
        <v>1645225</v>
      </c>
      <c r="E17" s="51">
        <f t="shared" si="0"/>
        <v>2671576</v>
      </c>
      <c r="F17" s="52" t="s">
        <v>99</v>
      </c>
      <c r="G17" s="52" t="s">
        <v>99</v>
      </c>
    </row>
    <row r="18" spans="1:13" ht="15" customHeight="1" x14ac:dyDescent="0.25">
      <c r="A18" s="9"/>
      <c r="B18" s="15" t="s">
        <v>80</v>
      </c>
      <c r="C18" s="53">
        <v>1470230</v>
      </c>
      <c r="D18" s="53">
        <v>2294477</v>
      </c>
      <c r="E18" s="51">
        <f t="shared" si="0"/>
        <v>3764707</v>
      </c>
      <c r="F18" s="52" t="s">
        <v>99</v>
      </c>
      <c r="G18" s="52" t="s">
        <v>99</v>
      </c>
    </row>
    <row r="19" spans="1:13" ht="15" customHeight="1" x14ac:dyDescent="0.25">
      <c r="A19" s="9"/>
      <c r="B19" s="15" t="s">
        <v>81</v>
      </c>
      <c r="C19" s="53">
        <v>7510773</v>
      </c>
      <c r="D19" s="53">
        <v>13210405</v>
      </c>
      <c r="E19" s="51">
        <f t="shared" si="0"/>
        <v>20721178</v>
      </c>
      <c r="F19" s="52" t="s">
        <v>99</v>
      </c>
      <c r="G19" s="52" t="s">
        <v>99</v>
      </c>
    </row>
    <row r="20" spans="1:13" ht="15" customHeight="1" x14ac:dyDescent="0.25">
      <c r="A20" s="9"/>
      <c r="B20" s="15" t="s">
        <v>82</v>
      </c>
      <c r="C20" s="53">
        <v>779678</v>
      </c>
      <c r="D20" s="53">
        <v>1633197</v>
      </c>
      <c r="E20" s="51">
        <f t="shared" si="0"/>
        <v>2412875</v>
      </c>
      <c r="F20" s="52" t="s">
        <v>99</v>
      </c>
      <c r="G20" s="52" t="s">
        <v>99</v>
      </c>
    </row>
    <row r="21" spans="1:13" ht="15" customHeight="1" x14ac:dyDescent="0.25">
      <c r="A21" s="9"/>
      <c r="B21" s="15" t="s">
        <v>83</v>
      </c>
      <c r="C21" s="53">
        <v>2571765</v>
      </c>
      <c r="D21" s="53">
        <v>3843170</v>
      </c>
      <c r="E21" s="51">
        <f t="shared" si="0"/>
        <v>6414935</v>
      </c>
      <c r="F21" s="52" t="s">
        <v>99</v>
      </c>
      <c r="G21" s="52" t="s">
        <v>99</v>
      </c>
    </row>
    <row r="22" spans="1:13" ht="15" customHeight="1" x14ac:dyDescent="0.25">
      <c r="A22" s="9"/>
      <c r="B22" s="15" t="s">
        <v>84</v>
      </c>
      <c r="C22" s="53">
        <v>15345798</v>
      </c>
      <c r="D22" s="53">
        <v>24027525</v>
      </c>
      <c r="E22" s="51">
        <f t="shared" si="0"/>
        <v>39373323</v>
      </c>
      <c r="F22" s="52" t="s">
        <v>99</v>
      </c>
      <c r="G22" s="52" t="s">
        <v>99</v>
      </c>
    </row>
    <row r="23" spans="1:13" ht="15" customHeight="1" x14ac:dyDescent="0.25">
      <c r="A23" s="9"/>
      <c r="B23" s="15" t="s">
        <v>85</v>
      </c>
      <c r="C23" s="53">
        <v>8219511</v>
      </c>
      <c r="D23" s="53">
        <v>15497328</v>
      </c>
      <c r="E23" s="51">
        <f t="shared" si="0"/>
        <v>23716839</v>
      </c>
      <c r="F23" s="52" t="s">
        <v>99</v>
      </c>
      <c r="G23" s="52" t="s">
        <v>99</v>
      </c>
    </row>
    <row r="24" spans="1:13" ht="15" customHeight="1" x14ac:dyDescent="0.25">
      <c r="A24" s="9"/>
      <c r="B24" s="15" t="s">
        <v>66</v>
      </c>
      <c r="C24" s="53">
        <v>1311138</v>
      </c>
      <c r="D24" s="53">
        <v>2374380</v>
      </c>
      <c r="E24" s="51">
        <f t="shared" si="0"/>
        <v>3685518</v>
      </c>
      <c r="F24" s="52" t="s">
        <v>99</v>
      </c>
      <c r="G24" s="52" t="s">
        <v>99</v>
      </c>
    </row>
    <row r="25" spans="1:13" ht="15" customHeight="1" x14ac:dyDescent="0.25">
      <c r="A25" s="9"/>
      <c r="B25" s="15" t="s">
        <v>86</v>
      </c>
      <c r="C25" s="53">
        <v>13003990</v>
      </c>
      <c r="D25" s="53">
        <v>19180275</v>
      </c>
      <c r="E25" s="51">
        <f t="shared" si="0"/>
        <v>32184265</v>
      </c>
      <c r="F25" s="52" t="s">
        <v>99</v>
      </c>
      <c r="G25" s="52" t="s">
        <v>99</v>
      </c>
    </row>
    <row r="26" spans="1:13" ht="15" customHeight="1" x14ac:dyDescent="0.25">
      <c r="A26" s="9"/>
      <c r="B26" s="15" t="s">
        <v>87</v>
      </c>
      <c r="C26" s="53">
        <v>4203432</v>
      </c>
      <c r="D26" s="53">
        <v>8349795</v>
      </c>
      <c r="E26" s="51">
        <f t="shared" si="0"/>
        <v>12553227</v>
      </c>
      <c r="F26" s="52" t="s">
        <v>99</v>
      </c>
      <c r="G26" s="52" t="s">
        <v>99</v>
      </c>
    </row>
    <row r="27" spans="1:13" ht="15" customHeight="1" x14ac:dyDescent="0.25">
      <c r="A27" s="9"/>
      <c r="B27" s="15" t="s">
        <v>88</v>
      </c>
      <c r="C27" s="53">
        <v>7458416</v>
      </c>
      <c r="D27" s="53">
        <v>12546647</v>
      </c>
      <c r="E27" s="51">
        <f t="shared" si="0"/>
        <v>20005063</v>
      </c>
      <c r="F27" s="52" t="s">
        <v>99</v>
      </c>
      <c r="G27" s="52" t="s">
        <v>99</v>
      </c>
    </row>
    <row r="28" spans="1:13" ht="15" customHeight="1" x14ac:dyDescent="0.25">
      <c r="A28" s="9"/>
      <c r="B28" s="15" t="s">
        <v>89</v>
      </c>
      <c r="C28" s="53">
        <v>60333</v>
      </c>
      <c r="D28" s="53">
        <v>86800</v>
      </c>
      <c r="E28" s="51">
        <f t="shared" si="0"/>
        <v>147133</v>
      </c>
      <c r="F28" s="52" t="s">
        <v>99</v>
      </c>
      <c r="G28" s="52" t="s">
        <v>99</v>
      </c>
    </row>
    <row r="29" spans="1:13" ht="4.5" customHeight="1" x14ac:dyDescent="0.25">
      <c r="A29" s="9"/>
      <c r="B29" s="15"/>
      <c r="C29" s="15"/>
      <c r="D29" s="15"/>
      <c r="E29" s="15"/>
      <c r="F29" s="15"/>
      <c r="G29" s="15"/>
    </row>
    <row r="30" spans="1:13" ht="3" customHeight="1" x14ac:dyDescent="0.25">
      <c r="A30" s="9"/>
      <c r="B30" s="17"/>
      <c r="C30" s="17"/>
      <c r="D30" s="17"/>
      <c r="E30" s="17"/>
      <c r="F30" s="17"/>
      <c r="G30" s="17"/>
    </row>
    <row r="31" spans="1:13" ht="4.5" customHeight="1" x14ac:dyDescent="0.25">
      <c r="A31" s="9"/>
      <c r="B31" s="9"/>
      <c r="C31" s="9"/>
      <c r="D31" s="38"/>
      <c r="E31" s="38"/>
      <c r="F31" s="38"/>
      <c r="G31" s="38"/>
    </row>
    <row r="32" spans="1:13" s="5" customFormat="1" ht="12.75" customHeight="1" x14ac:dyDescent="0.25">
      <c r="A32" s="4"/>
      <c r="B32" s="69" t="s">
        <v>104</v>
      </c>
      <c r="C32" s="69"/>
      <c r="D32" s="69"/>
      <c r="E32" s="69"/>
      <c r="F32" s="69"/>
      <c r="G32" s="69"/>
      <c r="H32" s="10"/>
      <c r="I32" s="4"/>
      <c r="J32" s="4"/>
      <c r="K32" s="4"/>
      <c r="L32" s="4"/>
      <c r="M32" s="6"/>
    </row>
    <row r="33" spans="1:13" s="5" customFormat="1" ht="5.25" customHeight="1" x14ac:dyDescent="0.25">
      <c r="A33" s="4"/>
      <c r="B33" s="7"/>
      <c r="C33" s="7"/>
      <c r="D33" s="20"/>
      <c r="E33" s="20"/>
      <c r="F33" s="20"/>
      <c r="G33" s="20"/>
      <c r="H33" s="10"/>
      <c r="I33" s="54"/>
      <c r="J33" s="4"/>
      <c r="K33" s="4"/>
      <c r="L33" s="4"/>
      <c r="M33" s="6"/>
    </row>
    <row r="34" spans="1:13" s="5" customFormat="1" ht="12.75" customHeight="1" x14ac:dyDescent="0.25">
      <c r="A34" s="4"/>
      <c r="B34" s="20" t="s">
        <v>19</v>
      </c>
      <c r="C34" s="8"/>
      <c r="D34" s="9"/>
      <c r="E34" s="9"/>
      <c r="F34" s="9"/>
      <c r="G34" s="9"/>
      <c r="H34" s="10"/>
      <c r="I34" s="4"/>
      <c r="J34" s="4"/>
      <c r="K34" s="4"/>
      <c r="L34" s="4"/>
      <c r="M34" s="19"/>
    </row>
    <row r="35" spans="1:13" ht="9" customHeight="1" x14ac:dyDescent="0.25">
      <c r="A35" s="9"/>
      <c r="B35" s="9"/>
      <c r="C35" s="9"/>
      <c r="D35" s="49"/>
      <c r="E35" s="49"/>
      <c r="F35" s="49"/>
      <c r="G35" s="49"/>
      <c r="I35" s="9"/>
      <c r="J35" s="9"/>
      <c r="K35" s="9"/>
      <c r="L35" s="9"/>
      <c r="M35" s="9"/>
    </row>
    <row r="36" spans="1:13" ht="9.9" customHeight="1" x14ac:dyDescent="0.25">
      <c r="A36" s="9"/>
      <c r="B36" s="88" t="s">
        <v>101</v>
      </c>
      <c r="C36" s="88"/>
      <c r="D36" s="88"/>
      <c r="E36" s="88"/>
      <c r="F36" s="88"/>
      <c r="G36" s="88"/>
      <c r="H36" s="9"/>
      <c r="I36" s="9"/>
      <c r="J36" s="9"/>
      <c r="K36" s="9"/>
      <c r="L36" s="9"/>
      <c r="M36" s="9"/>
    </row>
    <row r="37" spans="1:13" s="5" customFormat="1" ht="22.75" customHeight="1" x14ac:dyDescent="0.2">
      <c r="A37" s="4"/>
      <c r="B37" s="68" t="s">
        <v>102</v>
      </c>
      <c r="C37" s="68"/>
      <c r="D37" s="68"/>
      <c r="E37" s="68"/>
      <c r="F37" s="68"/>
      <c r="G37" s="68"/>
      <c r="H37" s="4"/>
      <c r="I37" s="4"/>
      <c r="J37" s="4"/>
      <c r="K37" s="4"/>
      <c r="L37" s="4"/>
      <c r="M37" s="4"/>
    </row>
    <row r="38" spans="1:13" s="5" customFormat="1" ht="13.5" customHeight="1" x14ac:dyDescent="0.2">
      <c r="A38" s="4"/>
      <c r="B38" s="69" t="s">
        <v>103</v>
      </c>
      <c r="C38" s="69"/>
      <c r="D38" s="69"/>
      <c r="E38" s="69"/>
      <c r="F38" s="69"/>
      <c r="G38" s="69"/>
      <c r="H38" s="4"/>
      <c r="I38" s="4"/>
      <c r="J38" s="4"/>
      <c r="K38" s="4"/>
      <c r="L38" s="4"/>
      <c r="M38" s="4"/>
    </row>
    <row r="39" spans="1:13" s="5" customFormat="1" ht="13.5" customHeight="1" x14ac:dyDescent="0.2">
      <c r="A39" s="4"/>
      <c r="B39" s="69"/>
      <c r="C39" s="69"/>
      <c r="D39" s="69"/>
      <c r="E39" s="69"/>
      <c r="F39" s="69"/>
      <c r="G39" s="69"/>
      <c r="H39" s="4"/>
      <c r="I39" s="4"/>
      <c r="J39" s="4"/>
      <c r="K39" s="4"/>
      <c r="L39" s="4"/>
      <c r="M39" s="4"/>
    </row>
    <row r="40" spans="1:13" ht="9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9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 ht="9" customHeight="1" x14ac:dyDescent="0.25">
      <c r="A42" s="9"/>
      <c r="B42" s="9"/>
      <c r="C42" s="9"/>
      <c r="E42" s="9"/>
      <c r="F42" s="9"/>
      <c r="G42" s="9"/>
      <c r="H42" s="9"/>
      <c r="I42" s="9"/>
      <c r="J42" s="9"/>
      <c r="K42" s="9"/>
      <c r="L42" s="9"/>
      <c r="M42" s="9"/>
    </row>
    <row r="43" spans="1:13" ht="9" customHeight="1" x14ac:dyDescent="0.25">
      <c r="A43" s="9"/>
      <c r="B43" s="9"/>
      <c r="C43" s="9"/>
      <c r="E43" s="9"/>
      <c r="F43" s="9"/>
      <c r="G43" s="9"/>
      <c r="H43" s="9"/>
      <c r="I43" s="9"/>
      <c r="J43" s="9"/>
      <c r="K43" s="9"/>
      <c r="L43" s="9"/>
      <c r="M43" s="9"/>
    </row>
    <row r="44" spans="1:13" ht="9" customHeight="1" x14ac:dyDescent="0.25">
      <c r="A44" s="9"/>
      <c r="B44" s="9"/>
      <c r="C44" s="9"/>
      <c r="H44" s="9"/>
      <c r="I44" s="9"/>
      <c r="J44" s="9"/>
      <c r="K44" s="9"/>
      <c r="L44" s="9"/>
      <c r="M44" s="9"/>
    </row>
    <row r="45" spans="1:13" ht="9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 ht="9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 ht="9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 ht="9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 ht="9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 ht="9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 ht="9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 ht="9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ht="9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ht="9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ht="9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ht="9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ht="9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ht="9" customHeight="1" x14ac:dyDescent="0.25">
      <c r="A58" s="9"/>
      <c r="B58" s="9"/>
      <c r="C58" s="9"/>
      <c r="H58" s="9"/>
      <c r="I58" s="9"/>
      <c r="J58" s="9"/>
      <c r="K58" s="9"/>
      <c r="L58" s="9"/>
      <c r="M58" s="9"/>
    </row>
  </sheetData>
  <mergeCells count="13">
    <mergeCell ref="B1:G1"/>
    <mergeCell ref="B3:B5"/>
    <mergeCell ref="F5:G5"/>
    <mergeCell ref="C3:C4"/>
    <mergeCell ref="D3:D4"/>
    <mergeCell ref="E3:E4"/>
    <mergeCell ref="F3:G3"/>
    <mergeCell ref="C5:E5"/>
    <mergeCell ref="B32:G32"/>
    <mergeCell ref="B36:G36"/>
    <mergeCell ref="B37:G37"/>
    <mergeCell ref="B38:G38"/>
    <mergeCell ref="B39:G39"/>
  </mergeCells>
  <hyperlinks>
    <hyperlink ref="B34" r:id="rId1" xr:uid="{CB1DF5BF-289E-4F8F-B539-9F5EFBD62EBA}"/>
    <hyperlink ref="I1" location="Índice!A1" tooltip="(voltar ao índice)" display="(voltar ao índice)" xr:uid="{3D6E0052-E2E0-4CAD-87F1-30416EACDC78}"/>
  </hyperlinks>
  <printOptions horizontalCentered="1"/>
  <pageMargins left="0.27559055118110237" right="0.27559055118110237" top="0.6692913385826772" bottom="0.47244094488188981" header="0" footer="0"/>
  <pageSetup paperSize="9" scale="75" fitToHeight="2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8</vt:i4>
      </vt:variant>
    </vt:vector>
  </HeadingPairs>
  <TitlesOfParts>
    <vt:vector size="13" baseType="lpstr">
      <vt:lpstr>Índice</vt:lpstr>
      <vt:lpstr>Sinais e Unidades</vt:lpstr>
      <vt:lpstr>LEV_PAG_CPR TPA</vt:lpstr>
      <vt:lpstr>CPR TPA_Por Forma</vt:lpstr>
      <vt:lpstr>CPR TPA_Por CAE</vt:lpstr>
      <vt:lpstr>'CPR TPA_Por CAE'!Área_de_Impressão</vt:lpstr>
      <vt:lpstr>'CPR TPA_Por Forma'!Área_de_Impressão</vt:lpstr>
      <vt:lpstr>Índice!Área_de_Impressão</vt:lpstr>
      <vt:lpstr>'LEV_PAG_CPR TPA'!Área_de_Impressão</vt:lpstr>
      <vt:lpstr>'Sinais e Unidades'!Área_de_Impressão</vt:lpstr>
      <vt:lpstr>'CPR TPA_Por CAE'!Títulos_de_Impressão</vt:lpstr>
      <vt:lpstr>'CPR TPA_Por Forma'!Títulos_de_Impressão</vt:lpstr>
      <vt:lpstr>'LEV_PAG_CPR TPA'!Títulos_de_Impressão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paulo.vieira</dc:creator>
  <cp:lastModifiedBy>Jesus Costa</cp:lastModifiedBy>
  <cp:lastPrinted>2026-07-24T10:24:25Z</cp:lastPrinted>
  <dcterms:created xsi:type="dcterms:W3CDTF">2012-10-10T09:19:34Z</dcterms:created>
  <dcterms:modified xsi:type="dcterms:W3CDTF">2026-07-24T10:25:02Z</dcterms:modified>
</cp:coreProperties>
</file>