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eLivro" defaultThemeVersion="124226"/>
  <mc:AlternateContent xmlns:mc="http://schemas.openxmlformats.org/markup-compatibility/2006">
    <mc:Choice Requires="x15">
      <x15ac:absPath xmlns:x15ac="http://schemas.microsoft.com/office/spreadsheetml/2010/11/ac" url="C:\Users\jesus.costa\Documents\jesus_costa\Pagina\RUP\EDICAO 2026\QUADROS\Nova pasta\"/>
    </mc:Choice>
  </mc:AlternateContent>
  <xr:revisionPtr revIDLastSave="0" documentId="13_ncr:1_{844C3FF1-C118-4A8A-830A-04CD3332C41A}" xr6:coauthVersionLast="47" xr6:coauthVersionMax="47" xr10:uidLastSave="{00000000-0000-0000-0000-000000000000}"/>
  <bookViews>
    <workbookView xWindow="-103" yWindow="-103" windowWidth="33120" windowHeight="18000" xr2:uid="{00000000-000D-0000-FFFF-FFFF00000000}"/>
  </bookViews>
  <sheets>
    <sheet name="Contents" sheetId="16" r:id="rId1"/>
    <sheet name="ConvSig" sheetId="17" r:id="rId2"/>
    <sheet name="T1- Territory" sheetId="7" r:id="rId3"/>
    <sheet name="T2- Population" sheetId="9" r:id="rId4"/>
    <sheet name="T3- Education" sheetId="18" r:id="rId5"/>
    <sheet name="T4- Health" sheetId="12" r:id="rId6"/>
    <sheet name="T5- Labour Market" sheetId="8" r:id="rId7"/>
    <sheet name="T6- Income" sheetId="19" r:id="rId8"/>
    <sheet name="T7- Economic Accounts" sheetId="15" r:id="rId9"/>
    <sheet name="T8- Prices" sheetId="21" r:id="rId10"/>
    <sheet name="T9 - Enterprises" sheetId="25" r:id="rId11"/>
    <sheet name="T10- Agriculture" sheetId="11" r:id="rId12"/>
    <sheet name="T11- Transport" sheetId="14" r:id="rId13"/>
    <sheet name="T12- Tourism" sheetId="13" r:id="rId14"/>
    <sheet name="T13- Science and Technology" sheetId="20" r:id="rId15"/>
    <sheet name="T14- Information Society" sheetId="10" r:id="rId16"/>
    <sheet name="T15 - Crimes" sheetId="24" r:id="rId17"/>
    <sheet name="T16 - RCI" sheetId="22" r:id="rId18"/>
    <sheet name="T17 - SPI" sheetId="23" r:id="rId19"/>
  </sheets>
  <definedNames>
    <definedName name="_xlnm.Print_Area" localSheetId="0">Contents!$B$1:$B$20</definedName>
    <definedName name="_xlnm.Print_Area" localSheetId="1">ConvSig!$B$1:$J$27</definedName>
    <definedName name="_xlnm.Print_Area" localSheetId="2">'T1- Territory'!$B$1:$N$25</definedName>
    <definedName name="_xlnm.Print_Area" localSheetId="11">'T10- Agriculture'!$B$1:$Q$23</definedName>
    <definedName name="_xlnm.Print_Area" localSheetId="12">'T11- Transport'!$B$1:$AB$22</definedName>
    <definedName name="_xlnm.Print_Area" localSheetId="13">'T12- Tourism'!$B$1:$Q$23</definedName>
    <definedName name="_xlnm.Print_Area" localSheetId="14">'T13- Science and Technology'!$B$1:$H$25</definedName>
    <definedName name="_xlnm.Print_Area" localSheetId="15">'T14- Information Society'!$B$1:$N$23</definedName>
    <definedName name="_xlnm.Print_Area" localSheetId="16">'T15 - Crimes'!$B$1:$K$23</definedName>
    <definedName name="_xlnm.Print_Area" localSheetId="17">'T16 - RCI'!$B$1:$R$23</definedName>
    <definedName name="_xlnm.Print_Area" localSheetId="18">'T17 - SPI'!$B$1:$S$24</definedName>
    <definedName name="_xlnm.Print_Area" localSheetId="3">'T2- Population'!$B$1:$AB$24</definedName>
    <definedName name="_xlnm.Print_Area" localSheetId="4">'T3- Education'!$B$1:$N$23</definedName>
    <definedName name="_xlnm.Print_Area" localSheetId="5">'T4- Health'!$B$1:$P$22</definedName>
    <definedName name="_xlnm.Print_Area" localSheetId="6">'T5- Labour Market'!$B$1:$N$25</definedName>
    <definedName name="_xlnm.Print_Area" localSheetId="7">'T6- Income'!$B$1:$W$23</definedName>
    <definedName name="_xlnm.Print_Area" localSheetId="8">'T7- Economic Accounts'!$B$1:$AD$23</definedName>
    <definedName name="_xlnm.Print_Area" localSheetId="9">'T8- Prices'!$B$1:$H$23</definedName>
    <definedName name="_xlnm.Print_Area" localSheetId="10">'T9 - Enterprises'!$B$1:$H$23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1" i="15" l="1"/>
  <c r="S21" i="9" l="1"/>
  <c r="N17" i="7" l="1" a="1"/>
  <c r="N17" i="7" s="1"/>
  <c r="T21" i="15" l="1" a="1"/>
  <c r="T21" i="15" s="1"/>
  <c r="S21" i="15" a="1"/>
  <c r="S21" i="15" s="1"/>
  <c r="L20" i="11" l="1"/>
  <c r="T20" i="14" l="1"/>
  <c r="Q20" i="14"/>
  <c r="O20" i="13" l="1"/>
  <c r="M20" i="11"/>
</calcChain>
</file>

<file path=xl/sharedStrings.xml><?xml version="1.0" encoding="utf-8"?>
<sst xmlns="http://schemas.openxmlformats.org/spreadsheetml/2006/main" count="1773" uniqueCount="499">
  <si>
    <t>BAROMETER OF THE OUTERMOST REGIONS</t>
  </si>
  <si>
    <t>x</t>
  </si>
  <si>
    <t>—</t>
  </si>
  <si>
    <t>Value not available</t>
  </si>
  <si>
    <t>//</t>
  </si>
  <si>
    <t>—</t>
  </si>
  <si>
    <t>Not applicable</t>
  </si>
  <si>
    <t>◆</t>
  </si>
  <si>
    <t>—</t>
  </si>
  <si>
    <t>Value less than half of the module of the unit used</t>
  </si>
  <si>
    <t>...</t>
  </si>
  <si>
    <t>—</t>
  </si>
  <si>
    <t>Confidential value</t>
  </si>
  <si>
    <t>┴</t>
  </si>
  <si>
    <t>—</t>
  </si>
  <si>
    <t>RC</t>
  </si>
  <si>
    <t>—</t>
  </si>
  <si>
    <t>Rectified value</t>
  </si>
  <si>
    <t>F</t>
  </si>
  <si>
    <t>—</t>
  </si>
  <si>
    <t>Expected value</t>
  </si>
  <si>
    <t>—</t>
  </si>
  <si>
    <t>Provisional value</t>
  </si>
  <si>
    <t>—</t>
  </si>
  <si>
    <t>Preliminary value</t>
  </si>
  <si>
    <t>RC</t>
  </si>
  <si>
    <t>—</t>
  </si>
  <si>
    <t>Rectified value</t>
  </si>
  <si>
    <t>RV</t>
  </si>
  <si>
    <t>—</t>
  </si>
  <si>
    <t>Revised value</t>
  </si>
  <si>
    <t>§</t>
  </si>
  <si>
    <t>—</t>
  </si>
  <si>
    <t>N.A.</t>
  </si>
  <si>
    <t>—</t>
  </si>
  <si>
    <t>Not applicable</t>
  </si>
  <si>
    <t>Acronyms/Source</t>
  </si>
  <si>
    <t>Assault</t>
  </si>
  <si>
    <t>Statistical Office of the Ministry of Agriculture, Foodstuffs and Forests (France)</t>
  </si>
  <si>
    <t>EC</t>
  </si>
  <si>
    <t>European Commission</t>
  </si>
  <si>
    <t>DREM</t>
  </si>
  <si>
    <t>INE (PT)</t>
  </si>
  <si>
    <t>INSEE</t>
  </si>
  <si>
    <t>ISTAC</t>
  </si>
  <si>
    <t>Mo-Mer</t>
  </si>
  <si>
    <t>Table 1 — Territory</t>
  </si>
  <si>
    <t>Area</t>
  </si>
  <si>
    <t>Maximum altitude</t>
  </si>
  <si>
    <t xml:space="preserve">Average air temperature of the capital </t>
  </si>
  <si>
    <r>
      <t>Value
(Km</t>
    </r>
    <r>
      <rPr>
        <b/>
        <vertAlign val="superscript"/>
        <sz val="8"/>
        <color theme="0"/>
        <rFont val="Arial"/>
        <family val="2"/>
      </rPr>
      <t>2</t>
    </r>
    <r>
      <rPr>
        <b/>
        <sz val="8"/>
        <color theme="0"/>
        <rFont val="Arial"/>
        <family val="2"/>
      </rPr>
      <t>)</t>
    </r>
  </si>
  <si>
    <t>Year</t>
  </si>
  <si>
    <t>Source</t>
  </si>
  <si>
    <t>Value
(Km)</t>
  </si>
  <si>
    <t>Year</t>
  </si>
  <si>
    <t>Source</t>
  </si>
  <si>
    <t>Value
(m)</t>
  </si>
  <si>
    <t>Year</t>
  </si>
  <si>
    <t>Source</t>
  </si>
  <si>
    <t>Value
(°C)</t>
  </si>
  <si>
    <t>Year</t>
  </si>
  <si>
    <t>Source</t>
  </si>
  <si>
    <t>Eurostat</t>
  </si>
  <si>
    <t>Azores</t>
  </si>
  <si>
    <t>Canary Islands</t>
  </si>
  <si>
    <t>Guadeloupe</t>
  </si>
  <si>
    <t>French Guiana</t>
  </si>
  <si>
    <t>Martinique</t>
  </si>
  <si>
    <t>Mayotte</t>
  </si>
  <si>
    <t>reunion.fr</t>
  </si>
  <si>
    <t>Table 2 — Population</t>
  </si>
  <si>
    <t>Population</t>
  </si>
  <si>
    <t xml:space="preserve">Population density </t>
  </si>
  <si>
    <t>Population Structure</t>
  </si>
  <si>
    <t>Young population (&lt;15 years)</t>
  </si>
  <si>
    <t>Population (≥ 15 and ≤ 64 years)</t>
  </si>
  <si>
    <t>Elderly population (≥ 65 years)</t>
  </si>
  <si>
    <t>Year</t>
  </si>
  <si>
    <t>Source</t>
  </si>
  <si>
    <r>
      <t>Value
(hab. by Km</t>
    </r>
    <r>
      <rPr>
        <b/>
        <vertAlign val="superscript"/>
        <sz val="8"/>
        <color theme="0"/>
        <rFont val="Arial"/>
        <family val="2"/>
      </rPr>
      <t>2</t>
    </r>
    <r>
      <rPr>
        <b/>
        <sz val="8"/>
        <color theme="0"/>
        <rFont val="Arial"/>
        <family val="2"/>
      </rPr>
      <t>)</t>
    </r>
  </si>
  <si>
    <t>Year</t>
  </si>
  <si>
    <t>Source</t>
  </si>
  <si>
    <t>Value
(%)</t>
  </si>
  <si>
    <t>Value
(%)</t>
  </si>
  <si>
    <t>Value
(%)</t>
  </si>
  <si>
    <t>Year</t>
  </si>
  <si>
    <t>Source</t>
  </si>
  <si>
    <t>Year</t>
  </si>
  <si>
    <t>Source</t>
  </si>
  <si>
    <t>European Union</t>
  </si>
  <si>
    <t>Portugal</t>
  </si>
  <si>
    <t>Azores</t>
  </si>
  <si>
    <t>Spain</t>
  </si>
  <si>
    <t>Canary Islands</t>
  </si>
  <si>
    <t>France</t>
  </si>
  <si>
    <t>Guadeloupe</t>
  </si>
  <si>
    <t>French Guiana</t>
  </si>
  <si>
    <t>Martinique</t>
  </si>
  <si>
    <t>Mayotte</t>
  </si>
  <si>
    <t>Table 3 — Education</t>
  </si>
  <si>
    <t>Value
(%)</t>
  </si>
  <si>
    <t>Year</t>
  </si>
  <si>
    <t>Source</t>
  </si>
  <si>
    <t>Value
(%)</t>
  </si>
  <si>
    <t>Year</t>
  </si>
  <si>
    <t>Source</t>
  </si>
  <si>
    <t>Value
(%)</t>
  </si>
  <si>
    <t>Year</t>
  </si>
  <si>
    <t>Source</t>
  </si>
  <si>
    <t>European Union</t>
  </si>
  <si>
    <t>Portugal</t>
  </si>
  <si>
    <t>Azores</t>
  </si>
  <si>
    <t>Spain</t>
  </si>
  <si>
    <t>Canary Islands</t>
  </si>
  <si>
    <t>France</t>
  </si>
  <si>
    <t>Guadeloupe</t>
  </si>
  <si>
    <t>French Guiana</t>
  </si>
  <si>
    <t>Martinique</t>
  </si>
  <si>
    <t>Mayotte</t>
  </si>
  <si>
    <t>Table 4 — Health</t>
  </si>
  <si>
    <t>Number of hospital beds 
(per 100 000 inhabitants)</t>
  </si>
  <si>
    <t>Number of doctors 
(per 100 000 inhabitants)</t>
  </si>
  <si>
    <t>Year</t>
  </si>
  <si>
    <t>Source</t>
  </si>
  <si>
    <t>Year</t>
  </si>
  <si>
    <t>Source</t>
  </si>
  <si>
    <t>European Union</t>
  </si>
  <si>
    <t>Portugal</t>
  </si>
  <si>
    <t>Azores</t>
  </si>
  <si>
    <t>Spain</t>
  </si>
  <si>
    <t>Canary Islands</t>
  </si>
  <si>
    <t>France</t>
  </si>
  <si>
    <t>Guadeloupe</t>
  </si>
  <si>
    <t>French Guiana</t>
  </si>
  <si>
    <t>Martinique</t>
  </si>
  <si>
    <t>Mayotte</t>
  </si>
  <si>
    <t>Table 5 — Labour Market</t>
  </si>
  <si>
    <t>Unemployment rate</t>
  </si>
  <si>
    <t>Employment rate (20-64 years)</t>
  </si>
  <si>
    <t>Value
(%)</t>
  </si>
  <si>
    <t>Year</t>
  </si>
  <si>
    <t>Source</t>
  </si>
  <si>
    <t>Value
(%)</t>
  </si>
  <si>
    <t>Year</t>
  </si>
  <si>
    <t>Source</t>
  </si>
  <si>
    <t>Value
(%)</t>
  </si>
  <si>
    <t>Year</t>
  </si>
  <si>
    <t>Source</t>
  </si>
  <si>
    <t>European Union</t>
  </si>
  <si>
    <t>Portugal</t>
  </si>
  <si>
    <t>Azores</t>
  </si>
  <si>
    <t>Spain</t>
  </si>
  <si>
    <t>Canary Islands</t>
  </si>
  <si>
    <t>France</t>
  </si>
  <si>
    <t>Guadeloupe</t>
  </si>
  <si>
    <t>French Guiana</t>
  </si>
  <si>
    <t>Martinique</t>
  </si>
  <si>
    <t>Mayotte</t>
  </si>
  <si>
    <t>At-risk-of-poverty rate</t>
  </si>
  <si>
    <t>Value
(%)</t>
  </si>
  <si>
    <t>Year</t>
  </si>
  <si>
    <t>Source</t>
  </si>
  <si>
    <t>Value
(%)</t>
  </si>
  <si>
    <t>Year</t>
  </si>
  <si>
    <t>Source</t>
  </si>
  <si>
    <t>Value
(%)</t>
  </si>
  <si>
    <t>Year</t>
  </si>
  <si>
    <t>Source</t>
  </si>
  <si>
    <t>European Union</t>
  </si>
  <si>
    <t>Portugal</t>
  </si>
  <si>
    <t>Azores</t>
  </si>
  <si>
    <t>Spain</t>
  </si>
  <si>
    <t>Canary Islands</t>
  </si>
  <si>
    <t>France</t>
  </si>
  <si>
    <t>Guadeloupe</t>
  </si>
  <si>
    <t>French Guiana</t>
  </si>
  <si>
    <t>Martinique</t>
  </si>
  <si>
    <t>Mayotte</t>
  </si>
  <si>
    <t>Table 7 — Economic Accounts</t>
  </si>
  <si>
    <t>Structure of the GVA</t>
  </si>
  <si>
    <t>Agriculture</t>
  </si>
  <si>
    <t>Industry</t>
  </si>
  <si>
    <t>Trade and Services</t>
  </si>
  <si>
    <t>Source</t>
  </si>
  <si>
    <t>Year</t>
  </si>
  <si>
    <t>Source</t>
  </si>
  <si>
    <t>Value
(%)</t>
  </si>
  <si>
    <t>Year</t>
  </si>
  <si>
    <t>Source</t>
  </si>
  <si>
    <t>Value
(%)</t>
  </si>
  <si>
    <t>Year</t>
  </si>
  <si>
    <t>Source</t>
  </si>
  <si>
    <t>Value
(%)</t>
  </si>
  <si>
    <t>Year</t>
  </si>
  <si>
    <t>Value
(%)</t>
  </si>
  <si>
    <t>Year</t>
  </si>
  <si>
    <t>Value
(%)</t>
  </si>
  <si>
    <t>Year</t>
  </si>
  <si>
    <t>European Union</t>
  </si>
  <si>
    <t>Portugal</t>
  </si>
  <si>
    <t>Azores</t>
  </si>
  <si>
    <t>Spain</t>
  </si>
  <si>
    <t>Canary Islands</t>
  </si>
  <si>
    <t>France</t>
  </si>
  <si>
    <t>Guadeloupe</t>
  </si>
  <si>
    <t>French Guiana</t>
  </si>
  <si>
    <t>Martinique</t>
  </si>
  <si>
    <t>Mayotte</t>
  </si>
  <si>
    <t>Agricultural holdings</t>
  </si>
  <si>
    <t>Utilised agricultural area</t>
  </si>
  <si>
    <t>Year</t>
  </si>
  <si>
    <t>Source</t>
  </si>
  <si>
    <t>Value
(ha)</t>
  </si>
  <si>
    <t>Year</t>
  </si>
  <si>
    <t>Source</t>
  </si>
  <si>
    <t>Value
(%)</t>
  </si>
  <si>
    <t>Year</t>
  </si>
  <si>
    <t>Source</t>
  </si>
  <si>
    <t>Year</t>
  </si>
  <si>
    <t>Source</t>
  </si>
  <si>
    <t xml:space="preserve">Movement of passengers at the airport </t>
  </si>
  <si>
    <t>Movement of passengers by sea</t>
  </si>
  <si>
    <t>Movement of goods by air</t>
  </si>
  <si>
    <t>Movement of goods by sea</t>
  </si>
  <si>
    <t>Value
(1000)</t>
  </si>
  <si>
    <t>Annual change (%)</t>
  </si>
  <si>
    <t>Year</t>
  </si>
  <si>
    <t>Source</t>
  </si>
  <si>
    <t>Value
(1000)</t>
  </si>
  <si>
    <t>Annual change (%)</t>
  </si>
  <si>
    <t>Year</t>
  </si>
  <si>
    <t>Source</t>
  </si>
  <si>
    <t>Annual change (%)</t>
  </si>
  <si>
    <t>Year</t>
  </si>
  <si>
    <t>Source</t>
  </si>
  <si>
    <t>Annual change (%)</t>
  </si>
  <si>
    <t>Year</t>
  </si>
  <si>
    <t>Source</t>
  </si>
  <si>
    <t>European Union</t>
  </si>
  <si>
    <t>Portugal</t>
  </si>
  <si>
    <t>Azores</t>
  </si>
  <si>
    <t>Spain</t>
  </si>
  <si>
    <t>Canary Islands</t>
  </si>
  <si>
    <t>France</t>
  </si>
  <si>
    <t>Guadeloupe</t>
  </si>
  <si>
    <t>French Guiana</t>
  </si>
  <si>
    <t>Martinique</t>
  </si>
  <si>
    <t>Mayotte</t>
  </si>
  <si>
    <t>Year</t>
  </si>
  <si>
    <t>Source</t>
  </si>
  <si>
    <t>Value</t>
  </si>
  <si>
    <t>Year</t>
  </si>
  <si>
    <t>Source</t>
  </si>
  <si>
    <t>Value
(%)</t>
  </si>
  <si>
    <t>Year</t>
  </si>
  <si>
    <t>Source</t>
  </si>
  <si>
    <t>Value
(EUR)</t>
  </si>
  <si>
    <t>Year</t>
  </si>
  <si>
    <t>Source</t>
  </si>
  <si>
    <t>European Union</t>
  </si>
  <si>
    <t>Portugal</t>
  </si>
  <si>
    <t>Azores</t>
  </si>
  <si>
    <t>Spain</t>
  </si>
  <si>
    <t>Canary Islands</t>
  </si>
  <si>
    <t>France</t>
  </si>
  <si>
    <t>Guadeloupe</t>
  </si>
  <si>
    <t>French Guiana</t>
  </si>
  <si>
    <t>Martinique</t>
  </si>
  <si>
    <t>Mayotte</t>
  </si>
  <si>
    <t>Expenditure on Research and Development in GDP</t>
  </si>
  <si>
    <t>Value
(%)</t>
  </si>
  <si>
    <t>Year</t>
  </si>
  <si>
    <t>Source</t>
  </si>
  <si>
    <t>Value
(%)</t>
  </si>
  <si>
    <t>Year</t>
  </si>
  <si>
    <t>Source</t>
  </si>
  <si>
    <t>European Union</t>
  </si>
  <si>
    <t>Portugal</t>
  </si>
  <si>
    <t>Azores</t>
  </si>
  <si>
    <t>Spain</t>
  </si>
  <si>
    <t>Canary Islands</t>
  </si>
  <si>
    <t>France</t>
  </si>
  <si>
    <t>Guadeloupe</t>
  </si>
  <si>
    <t>French Guiana</t>
  </si>
  <si>
    <t>Martinique</t>
  </si>
  <si>
    <t>Mayotte</t>
  </si>
  <si>
    <t xml:space="preserve">Notes: </t>
  </si>
  <si>
    <t>1) The percentage of human resources in science and technology is calculated over the working population.</t>
  </si>
  <si>
    <t>Households with internet access</t>
  </si>
  <si>
    <t>Households with broadband access</t>
  </si>
  <si>
    <t>Value
(%)</t>
  </si>
  <si>
    <t>Year</t>
  </si>
  <si>
    <t>Source</t>
  </si>
  <si>
    <t>Value
(%)</t>
  </si>
  <si>
    <t>Year</t>
  </si>
  <si>
    <t>Source</t>
  </si>
  <si>
    <t>Value
(%)</t>
  </si>
  <si>
    <t>Source</t>
  </si>
  <si>
    <t>European Union</t>
  </si>
  <si>
    <t>Portugal</t>
  </si>
  <si>
    <t>Azores</t>
  </si>
  <si>
    <t>Spain</t>
  </si>
  <si>
    <t>Canary Islands</t>
  </si>
  <si>
    <t>France</t>
  </si>
  <si>
    <t>Guadeloupe</t>
  </si>
  <si>
    <t>French Guiana</t>
  </si>
  <si>
    <t>Martinique</t>
  </si>
  <si>
    <t>Mayotte</t>
  </si>
  <si>
    <t>Madeira</t>
  </si>
  <si>
    <t>Réunion</t>
  </si>
  <si>
    <t>Value
(No.)</t>
  </si>
  <si>
    <t>Value 
(No.)</t>
  </si>
  <si>
    <t>Regional Directorate of Statistics of Madeira</t>
  </si>
  <si>
    <t>Extremely unreliable value</t>
  </si>
  <si>
    <t>Break in series</t>
  </si>
  <si>
    <t>Pe</t>
  </si>
  <si>
    <t>Po</t>
  </si>
  <si>
    <t>Conventional signs</t>
  </si>
  <si>
    <t>Value
(1000 tonnes)</t>
  </si>
  <si>
    <t xml:space="preserve">Human Resources in Science and Technology </t>
  </si>
  <si>
    <t xml:space="preserve">Statistics Portugal </t>
  </si>
  <si>
    <t>Statistics Spain</t>
  </si>
  <si>
    <t>Total fertility rate</t>
  </si>
  <si>
    <t>GDP per capita in purchasing power parities (% of the EU average)</t>
  </si>
  <si>
    <t>At-risk-of-poverty and social                  exclusion rate</t>
  </si>
  <si>
    <t>GDP per capita in purchasing                  power parities</t>
  </si>
  <si>
    <t>n.a.</t>
  </si>
  <si>
    <t>CE</t>
  </si>
  <si>
    <t>MO-Mer</t>
  </si>
  <si>
    <t>wikipedia</t>
  </si>
  <si>
    <t>Median age of the population</t>
  </si>
  <si>
    <t>Age</t>
  </si>
  <si>
    <t>(%)</t>
  </si>
  <si>
    <t>Ranking</t>
  </si>
  <si>
    <t xml:space="preserve">Basic Sub-index </t>
  </si>
  <si>
    <t>Institutions Pillar</t>
  </si>
  <si>
    <t>Macroeconomic Pillar</t>
  </si>
  <si>
    <t>Infrastructure Pillar</t>
  </si>
  <si>
    <t>Health Pillar</t>
  </si>
  <si>
    <t>Efficiency Sub-Index</t>
  </si>
  <si>
    <t>Higher education and LLL Pillar</t>
  </si>
  <si>
    <t>Labour Market  Efficiency Pillar</t>
  </si>
  <si>
    <t>Market Size Pillar</t>
  </si>
  <si>
    <t>Innovation Sub-Index</t>
  </si>
  <si>
    <t>Technological readiness Pillar</t>
  </si>
  <si>
    <t>Business sophistication Pillar</t>
  </si>
  <si>
    <t>Innovation Pillar</t>
  </si>
  <si>
    <t>RCI 2.0</t>
  </si>
  <si>
    <t>Table 8 - Prices</t>
  </si>
  <si>
    <t>Value
(1000 per inhabitants)</t>
  </si>
  <si>
    <t xml:space="preserve">
(2) - The Azores do not have a designated capital or capitals specified in their Political-Administrative Statute. The self-governing bodies are located in the cities of Angra do Heroísmo, Horta, and Ponta Delgada.</t>
  </si>
  <si>
    <r>
      <t>Saint Martin</t>
    </r>
    <r>
      <rPr>
        <b/>
        <vertAlign val="superscript"/>
        <sz val="8"/>
        <rFont val="Arial"/>
        <family val="2"/>
      </rPr>
      <t>(1)</t>
    </r>
  </si>
  <si>
    <t>100 000 hab</t>
  </si>
  <si>
    <t>Agreste</t>
  </si>
  <si>
    <t>Intentional homicide</t>
  </si>
  <si>
    <t>Robbery</t>
  </si>
  <si>
    <t>Burglary</t>
  </si>
  <si>
    <t>Burglary of private residential premises</t>
  </si>
  <si>
    <t>Theft</t>
  </si>
  <si>
    <t>Nutrition and medical care</t>
  </si>
  <si>
    <t>Water and sanitation</t>
  </si>
  <si>
    <t>Housing</t>
  </si>
  <si>
    <t>Safety</t>
  </si>
  <si>
    <t>Basic education</t>
  </si>
  <si>
    <t>Information and communications</t>
  </si>
  <si>
    <t>Health</t>
  </si>
  <si>
    <t>Environmental quality</t>
  </si>
  <si>
    <t>Trust and governance</t>
  </si>
  <si>
    <t>Freedom and choice</t>
  </si>
  <si>
    <t>Inclusive society</t>
  </si>
  <si>
    <t>Advanced education</t>
  </si>
  <si>
    <t>Basic needs</t>
  </si>
  <si>
    <t>Foundations of wellbeing</t>
  </si>
  <si>
    <t>Opportunity</t>
  </si>
  <si>
    <t xml:space="preserve">EU regional Social Progress Index (EU-SPI) 2.0, 2024 edition </t>
  </si>
  <si>
    <t>Infant mortality rate</t>
  </si>
  <si>
    <t>M</t>
  </si>
  <si>
    <t>Persons living in households with very low work intensity</t>
  </si>
  <si>
    <t>Value
(1 000 000 hab)</t>
  </si>
  <si>
    <t>(‰)</t>
  </si>
  <si>
    <t>MF</t>
  </si>
  <si>
    <t>SREA</t>
  </si>
  <si>
    <t>Google</t>
  </si>
  <si>
    <t>Life expectancy at birth (years)</t>
  </si>
  <si>
    <t>Real GDP change rate</t>
  </si>
  <si>
    <t>Nominal GDP change rate</t>
  </si>
  <si>
    <t>Severe material and social                  deprivation rate</t>
  </si>
  <si>
    <t>Injured in road accidents</t>
  </si>
  <si>
    <t xml:space="preserve">EU </t>
  </si>
  <si>
    <t>INE (SP)</t>
  </si>
  <si>
    <t>Statistics France</t>
  </si>
  <si>
    <t>Institute of Statistics of the Canary islands</t>
  </si>
  <si>
    <t>Overseas Ministry</t>
  </si>
  <si>
    <t>Regional Service of Statistics of the Azores</t>
  </si>
  <si>
    <t>(1) - Eurostat includes the data for Saint Martin in the NUTS2 region of Guadeloupe. Only  in this table specific data for Saint Martin can be found.</t>
  </si>
  <si>
    <t>(3) - The Canary Islands have two capitals: Las Palmas on the island of Gran Canaria and Santa Cruz de Tenerife on the island of Tenerife.</t>
  </si>
  <si>
    <t xml:space="preserve">Crude rate of natural increase </t>
  </si>
  <si>
    <t xml:space="preserve">Higher education rate of the resident population aged between 30 and 34 </t>
  </si>
  <si>
    <t>Early leavers from education and training rate</t>
  </si>
  <si>
    <t>Real growth rate of gross value added (GVA)</t>
  </si>
  <si>
    <t>Rate of change of the Consumer Prices Index (CPI)</t>
  </si>
  <si>
    <t>Share of utilised agricultural area in total area</t>
  </si>
  <si>
    <t>Volume of agricultural labour force</t>
  </si>
  <si>
    <t>Value
(AWU)</t>
  </si>
  <si>
    <t>Dead victims in road accidents</t>
  </si>
  <si>
    <t>Overnight stays in tourist accommodation establishments</t>
  </si>
  <si>
    <t>Overnight stays in tourist accommodation establishments (per 1 000 inhabitants)</t>
  </si>
  <si>
    <r>
      <t>Overnight stays in tourist accommodation establishments (per km</t>
    </r>
    <r>
      <rPr>
        <b/>
        <vertAlign val="superscript"/>
        <sz val="8"/>
        <color theme="0"/>
        <rFont val="Arial"/>
        <family val="2"/>
      </rPr>
      <t>2</t>
    </r>
    <r>
      <rPr>
        <b/>
        <sz val="8"/>
        <color theme="0"/>
        <rFont val="Arial"/>
        <family val="2"/>
      </rPr>
      <t>)</t>
    </r>
  </si>
  <si>
    <t>Bed Occupancy rate of tourist accommodation establishments</t>
  </si>
  <si>
    <t>Revenue per available room (RevPAR) in hotels</t>
  </si>
  <si>
    <t>2) Resources in science and technology include all persons who have completed a higher education course or have a job in science and technology, which typically requires training in this area.</t>
  </si>
  <si>
    <r>
      <t>Persons using the internet  frequently</t>
    </r>
    <r>
      <rPr>
        <b/>
        <vertAlign val="superscript"/>
        <sz val="8"/>
        <color theme="0"/>
        <rFont val="Arial"/>
        <family val="2"/>
      </rPr>
      <t>(1)</t>
    </r>
  </si>
  <si>
    <t>T1 - Territory</t>
  </si>
  <si>
    <t>T2 - Population</t>
  </si>
  <si>
    <t>T3 - Education</t>
  </si>
  <si>
    <t>T4 - Health</t>
  </si>
  <si>
    <t>T5 - Labour Market</t>
  </si>
  <si>
    <t>T7 - Economic accounts</t>
  </si>
  <si>
    <t>T8 - Prices</t>
  </si>
  <si>
    <t>Distance between the capital of the OR and the country's capital</t>
  </si>
  <si>
    <t>Rate of young persons aged between 16 and 34 years old neither in employment nor in education and training (NEET)</t>
  </si>
  <si>
    <t>Theft of a motorised land vehicle</t>
  </si>
  <si>
    <t>Primary education Pillar</t>
  </si>
  <si>
    <t>(Back to index)</t>
  </si>
  <si>
    <r>
      <rPr>
        <b/>
        <sz val="7"/>
        <rFont val="Arial"/>
        <family val="2"/>
      </rPr>
      <t>Source:</t>
    </r>
    <r>
      <rPr>
        <sz val="7"/>
        <rFont val="Arial"/>
        <family val="2"/>
      </rPr>
      <t xml:space="preserve"> DREM, Barometer of the Outermost Regions </t>
    </r>
  </si>
  <si>
    <r>
      <rPr>
        <b/>
        <sz val="7"/>
        <color theme="1"/>
        <rFont val="Arial"/>
        <family val="2"/>
      </rPr>
      <t>Note:</t>
    </r>
    <r>
      <rPr>
        <sz val="7"/>
        <color theme="1"/>
        <rFont val="Arial"/>
        <family val="2"/>
      </rPr>
      <t xml:space="preserve"> Figures for early school leavers in Madeira are  in moving averages of 3 years (average of years n-2, n-1 and n). </t>
    </r>
  </si>
  <si>
    <r>
      <rPr>
        <b/>
        <sz val="7"/>
        <rFont val="Arial"/>
        <family val="2"/>
      </rPr>
      <t xml:space="preserve">Source: </t>
    </r>
    <r>
      <rPr>
        <sz val="7"/>
        <rFont val="Arial"/>
        <family val="2"/>
      </rPr>
      <t xml:space="preserve">DREM, Barometer of the Outermost Regions </t>
    </r>
  </si>
  <si>
    <r>
      <rPr>
        <b/>
        <sz val="7"/>
        <color theme="1"/>
        <rFont val="Arial"/>
        <family val="2"/>
      </rPr>
      <t>Note:</t>
    </r>
    <r>
      <rPr>
        <sz val="7"/>
        <color theme="1"/>
        <rFont val="Arial"/>
        <family val="2"/>
      </rPr>
      <t xml:space="preserve"> AWU —  Unit of measurement is the work of a full-time person performed in a year measured in hours (1 AWU = 240 working days at 8 hours per day)</t>
    </r>
  </si>
  <si>
    <r>
      <rPr>
        <b/>
        <sz val="7"/>
        <color theme="1"/>
        <rFont val="Arial"/>
        <family val="2"/>
      </rPr>
      <t>Notes:</t>
    </r>
    <r>
      <rPr>
        <sz val="7"/>
        <color theme="1"/>
        <rFont val="Arial"/>
        <family val="2"/>
      </rPr>
      <t xml:space="preserve"> </t>
    </r>
  </si>
  <si>
    <r>
      <rPr>
        <b/>
        <sz val="7"/>
        <rFont val="Arial"/>
        <family val="2"/>
      </rPr>
      <t>Note:</t>
    </r>
    <r>
      <rPr>
        <sz val="7"/>
        <rFont val="Arial"/>
        <family val="2"/>
      </rPr>
      <t xml:space="preserve"> Since 2010, the EU Regional Competitiveness Index (RCI) has been measuring the key competitiveness factors of all NUTS-2 level regions across the European Union. The Index measures, using a set of indicators, the capacity of a region to offer an attractive environment for companies and residents to live and work. The 2022 edition of the index is based on an updated methodology and is therefore called ICR 2.0.</t>
    </r>
  </si>
  <si>
    <r>
      <rPr>
        <b/>
        <sz val="7"/>
        <rFont val="Arial"/>
        <family val="2"/>
      </rPr>
      <t xml:space="preserve">Note: </t>
    </r>
    <r>
      <rPr>
        <sz val="7"/>
        <rFont val="Arial"/>
        <family val="2"/>
      </rPr>
      <t>The EU Social Progress Index (EU-SPI) is a measure of societal development and quality of life at the regional level that goes beyond the Gross Domestic Product. The Index measures social progress in European regions, at the NUTS2 level, using twelve components described by a total number of fifty-five comparable social and environmental indicators, purposefully excluding economic aspects. Its components are further aggregated into three broader dimensions describing respectively basic, intermediate and more sophisticated aspects of social progress.</t>
    </r>
  </si>
  <si>
    <t>INE (ES)</t>
  </si>
  <si>
    <t>1991-2020</t>
  </si>
  <si>
    <t>1981-2010</t>
  </si>
  <si>
    <t>24,5§</t>
  </si>
  <si>
    <t>S80/S20</t>
  </si>
  <si>
    <r>
      <t xml:space="preserve">Note: </t>
    </r>
    <r>
      <rPr>
        <sz val="7"/>
        <rFont val="Arial"/>
        <family val="2"/>
      </rPr>
      <t>Data on the risk of poverty rate, very low labor intensity per capita and S80/S20 are referenced to the year 2024 for Eurostat and 2023 for INE-PT, following the criteria of the Portuguese statistical authority.</t>
    </r>
  </si>
  <si>
    <t>Notes:</t>
  </si>
  <si>
    <t>(5) - The value refers to Las Palmas.</t>
  </si>
  <si>
    <r>
      <rPr>
        <b/>
        <sz val="7"/>
        <rFont val="Arial"/>
        <family val="2"/>
      </rPr>
      <t>Note:</t>
    </r>
    <r>
      <rPr>
        <sz val="7"/>
        <rFont val="Arial"/>
        <family val="2"/>
      </rPr>
      <t xml:space="preserve"> The population referenced on 1/1/2024 by Eurostat is equivalent to that of INE-PT (Portugal, Azores and Madeira) on 31/12/2023. In this Barometer the criteria of the Portuguese statistical authority is followed.</t>
    </r>
  </si>
  <si>
    <t>T10 - Agriculture</t>
  </si>
  <si>
    <t>T11 - Transport</t>
  </si>
  <si>
    <t>T12 - Tourism</t>
  </si>
  <si>
    <t>T13 - Science and Technology</t>
  </si>
  <si>
    <t>T14 - Information Society</t>
  </si>
  <si>
    <t>T15 - Crimes</t>
  </si>
  <si>
    <t xml:space="preserve">Table 17 - European Social Progress Index - 2024 </t>
  </si>
  <si>
    <t xml:space="preserve">Table 16 - EU Regional Competitiveness Index 2.0 (RCI) - 2022 </t>
  </si>
  <si>
    <t>Table 15 - Police-recorded offences</t>
  </si>
  <si>
    <t>Table 14 — Information Society</t>
  </si>
  <si>
    <t>Table 13 - Science and Technology</t>
  </si>
  <si>
    <t>Table 12 — Tourism</t>
  </si>
  <si>
    <t>Table 11 — Transport</t>
  </si>
  <si>
    <t>Table 10 — Agriculture</t>
  </si>
  <si>
    <t>N.º</t>
  </si>
  <si>
    <t>%</t>
  </si>
  <si>
    <t>Density</t>
  </si>
  <si>
    <t>Birth rate</t>
  </si>
  <si>
    <t>Agricultural Production</t>
  </si>
  <si>
    <t>(4) - The value refers to Ponta Delgada (João Paulo II Airport).</t>
  </si>
  <si>
    <t>Table 9 - Enterprises</t>
  </si>
  <si>
    <r>
      <rPr>
        <b/>
        <sz val="7"/>
        <color theme="1"/>
        <rFont val="Arial"/>
        <family val="2"/>
      </rPr>
      <t>Note:</t>
    </r>
    <r>
      <rPr>
        <sz val="7"/>
        <color theme="1"/>
        <rFont val="Arial"/>
        <family val="2"/>
      </rPr>
      <t xml:space="preserve"> Due to a specific aggregation applied by Eurostat, the values for Madeira differ from the aggregates published by Statistics Portugal (INE) and the Regional Directorate of Statistics of Madeira (DREM).</t>
    </r>
  </si>
  <si>
    <t>Death rate</t>
  </si>
  <si>
    <t>Youth unemployment rate (15-24 years)</t>
  </si>
  <si>
    <t>Migration growth rate</t>
  </si>
  <si>
    <t>Participation rate in education and training (last 4 weeks)</t>
  </si>
  <si>
    <t>35,7§</t>
  </si>
  <si>
    <t>10,7 §</t>
  </si>
  <si>
    <t>5,4 §</t>
  </si>
  <si>
    <t>4,9 §</t>
  </si>
  <si>
    <t>Employment rate of the population with higher education</t>
  </si>
  <si>
    <t>Inability to afford an adequate meal every two days</t>
  </si>
  <si>
    <t>Inability to keep the house adequately heated</t>
  </si>
  <si>
    <r>
      <t>(2) Refers to the average of the 3</t>
    </r>
    <r>
      <rPr>
        <vertAlign val="superscript"/>
        <sz val="7"/>
        <color theme="1"/>
        <rFont val="Arial "/>
      </rPr>
      <t>nd</t>
    </r>
    <r>
      <rPr>
        <sz val="7"/>
        <color theme="1"/>
        <rFont val="Arial "/>
      </rPr>
      <t xml:space="preserve"> and 4</t>
    </r>
    <r>
      <rPr>
        <vertAlign val="superscript"/>
        <sz val="7"/>
        <color theme="1"/>
        <rFont val="Arial "/>
      </rPr>
      <t>th</t>
    </r>
    <r>
      <rPr>
        <sz val="7"/>
        <color theme="1"/>
        <rFont val="Arial "/>
      </rPr>
      <t xml:space="preserve"> quarters of 2025.</t>
    </r>
  </si>
  <si>
    <r>
      <t>SREA</t>
    </r>
    <r>
      <rPr>
        <vertAlign val="superscript"/>
        <sz val="8"/>
        <rFont val="Arial"/>
        <family val="2"/>
      </rPr>
      <t>(2)</t>
    </r>
  </si>
  <si>
    <r>
      <t xml:space="preserve">
(1) Refers to the average of the 4</t>
    </r>
    <r>
      <rPr>
        <vertAlign val="superscript"/>
        <sz val="7"/>
        <color theme="1"/>
        <rFont val="Arial "/>
      </rPr>
      <t>rd</t>
    </r>
    <r>
      <rPr>
        <sz val="7"/>
        <color theme="1"/>
        <rFont val="Arial "/>
      </rPr>
      <t xml:space="preserve"> quarters of 2025.</t>
    </r>
  </si>
  <si>
    <r>
      <t>DREM</t>
    </r>
    <r>
      <rPr>
        <vertAlign val="superscript"/>
        <sz val="8"/>
        <rFont val="Arial"/>
        <family val="2"/>
      </rPr>
      <t>(1)</t>
    </r>
  </si>
  <si>
    <t>-</t>
  </si>
  <si>
    <t>Île de La Réunion Tourisme</t>
  </si>
  <si>
    <r>
      <t>1 445 -1 689</t>
    </r>
    <r>
      <rPr>
        <vertAlign val="superscript"/>
        <sz val="8"/>
        <rFont val="Arial"/>
        <family val="2"/>
      </rPr>
      <t>(2)</t>
    </r>
  </si>
  <si>
    <r>
      <t>1 768 -1 794</t>
    </r>
    <r>
      <rPr>
        <vertAlign val="superscript"/>
        <sz val="8"/>
        <rFont val="Arial"/>
        <family val="2"/>
      </rPr>
      <t>(3)</t>
    </r>
  </si>
  <si>
    <r>
      <t>17,8</t>
    </r>
    <r>
      <rPr>
        <vertAlign val="superscript"/>
        <sz val="8"/>
        <rFont val="Arial"/>
        <family val="2"/>
      </rPr>
      <t>(4)</t>
    </r>
  </si>
  <si>
    <r>
      <t>21,2</t>
    </r>
    <r>
      <rPr>
        <vertAlign val="superscript"/>
        <sz val="8"/>
        <rFont val="Arial"/>
        <family val="2"/>
      </rPr>
      <t>(5)</t>
    </r>
  </si>
  <si>
    <r>
      <rPr>
        <b/>
        <sz val="7"/>
        <rFont val="Arial"/>
        <family val="2"/>
      </rPr>
      <t>Note:</t>
    </r>
    <r>
      <rPr>
        <sz val="7"/>
        <rFont val="Arial"/>
        <family val="2"/>
      </rPr>
      <t xml:space="preserve"> </t>
    </r>
    <r>
      <rPr>
        <vertAlign val="superscript"/>
        <sz val="7"/>
        <rFont val="Arial"/>
        <family val="2"/>
      </rPr>
      <t>(1)</t>
    </r>
    <r>
      <rPr>
        <sz val="7"/>
        <rFont val="Arial"/>
        <family val="2"/>
      </rPr>
      <t xml:space="preserve"> Persons using the internet at least once a week and </t>
    </r>
    <r>
      <rPr>
        <vertAlign val="superscript"/>
        <sz val="7"/>
        <rFont val="Arial"/>
        <family val="2"/>
      </rPr>
      <t>(2)</t>
    </r>
    <r>
      <rPr>
        <sz val="7"/>
        <rFont val="Arial"/>
        <family val="2"/>
      </rPr>
      <t xml:space="preserve"> Individuals who have used the internet in the last 12 months.</t>
    </r>
  </si>
  <si>
    <t>Ano</t>
  </si>
  <si>
    <t>Fonte</t>
  </si>
  <si>
    <t>Compensation per employee</t>
  </si>
  <si>
    <t>Employee compensation per hour worked</t>
  </si>
  <si>
    <t>Valor
(EUR)</t>
  </si>
  <si>
    <t>Value
(MEUR)</t>
  </si>
  <si>
    <t>Table 6 — Income and Living conditions</t>
  </si>
  <si>
    <t>T6 - Income and Living conditions</t>
  </si>
  <si>
    <t>T9 - Enterprises</t>
  </si>
  <si>
    <t>Enterprises</t>
  </si>
  <si>
    <r>
      <t>Enterprises/km</t>
    </r>
    <r>
      <rPr>
        <b/>
        <vertAlign val="superscript"/>
        <sz val="8"/>
        <color theme="0"/>
        <rFont val="Arial"/>
        <family val="2"/>
      </rPr>
      <t>2</t>
    </r>
  </si>
  <si>
    <t>Rate of change of the Harmonised Index of Consumer Prices (HICP)</t>
  </si>
  <si>
    <r>
      <t>Persons who used the internet to interact with public authorities or to use digital public services</t>
    </r>
    <r>
      <rPr>
        <b/>
        <vertAlign val="superscript"/>
        <sz val="8"/>
        <color theme="0"/>
        <rFont val="Arial"/>
        <family val="2"/>
      </rPr>
      <t>(2)</t>
    </r>
  </si>
  <si>
    <t>T16 - EU Regional Competitiveness Index (RCI)</t>
  </si>
  <si>
    <t>T17 - EU Social Progress Index (SPI)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</si>
</sst>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 ###"/>
    <numFmt numFmtId="166" formatCode="#\ ###\ ###"/>
    <numFmt numFmtId="167" formatCode="0.0"/>
    <numFmt numFmtId="168" formatCode="#\ ##0.0"/>
    <numFmt numFmtId="169" formatCode="##\ ##0.00"/>
    <numFmt numFmtId="170" formatCode="#\ ###\ ###\ ###"/>
    <numFmt numFmtId="171" formatCode="###\ ###"/>
    <numFmt numFmtId="172" formatCode="###\ ###\ ###"/>
    <numFmt numFmtId="173" formatCode="#,##0.0"/>
  </numFmts>
  <fonts count="39">
    <font>
      <sz val="11"/>
      <color theme="1"/>
      <name val="Calibri"/>
      <family val="2"/>
      <scheme val="minor"/>
    </font>
    <font>
      <sz val="8"/>
      <color theme="1"/>
      <name val="Calibri"/>
      <family val="2"/>
      <scheme val="minor"/>
    </font>
    <font>
      <sz val="10"/>
      <color theme="1"/>
      <name val="Calibri"/>
      <family val="2"/>
      <scheme val="minor"/>
    </font>
    <font>
      <sz val="11"/>
      <color rgb="FF000000"/>
      <name val="Calibri"/>
      <family val="2"/>
      <scheme val="minor"/>
    </font>
    <font>
      <b/>
      <sz val="8"/>
      <color theme="0"/>
      <name val="Arial"/>
      <family val="2"/>
    </font>
    <font>
      <b/>
      <sz val="8"/>
      <name val="Arial"/>
      <family val="2"/>
    </font>
    <font>
      <sz val="8"/>
      <color theme="0"/>
      <name val="Arial"/>
      <family val="2"/>
    </font>
    <font>
      <sz val="10"/>
      <name val="Arial"/>
      <family val="2"/>
    </font>
    <font>
      <sz val="8"/>
      <name val="Arial"/>
      <family val="2"/>
    </font>
    <font>
      <b/>
      <sz val="7"/>
      <color theme="0"/>
      <name val="Arial"/>
      <family val="2"/>
    </font>
    <font>
      <sz val="9"/>
      <color theme="1"/>
      <name val="Calibri"/>
      <family val="2"/>
      <scheme val="minor"/>
    </font>
    <font>
      <sz val="11"/>
      <color indexed="8"/>
      <name val="Calibri"/>
      <family val="2"/>
      <scheme val="minor"/>
    </font>
    <font>
      <sz val="11"/>
      <color theme="1"/>
      <name val="Calibri"/>
      <family val="2"/>
      <scheme val="minor"/>
    </font>
    <font>
      <sz val="7"/>
      <color theme="0"/>
      <name val="Arial"/>
      <family val="2"/>
    </font>
    <font>
      <b/>
      <sz val="11"/>
      <color theme="1"/>
      <name val="Calibri"/>
      <family val="2"/>
      <scheme val="minor"/>
    </font>
    <font>
      <b/>
      <sz val="10"/>
      <color theme="1"/>
      <name val="Calibri"/>
      <family val="2"/>
      <scheme val="minor"/>
    </font>
    <font>
      <b/>
      <sz val="10"/>
      <color theme="1"/>
      <name val="Arial"/>
      <family val="2"/>
    </font>
    <font>
      <b/>
      <sz val="14"/>
      <name val="Arial"/>
      <family val="2"/>
    </font>
    <font>
      <b/>
      <sz val="10"/>
      <color indexed="9"/>
      <name val="Arial"/>
      <family val="2"/>
    </font>
    <font>
      <sz val="8"/>
      <color theme="1"/>
      <name val="Arial"/>
      <family val="2"/>
    </font>
    <font>
      <b/>
      <sz val="8"/>
      <color theme="1"/>
      <name val="Arial"/>
      <family val="2"/>
    </font>
    <font>
      <u/>
      <sz val="11"/>
      <color theme="10"/>
      <name val="Calibri"/>
      <family val="2"/>
      <scheme val="minor"/>
    </font>
    <font>
      <b/>
      <sz val="7"/>
      <name val="Arial"/>
      <family val="2"/>
    </font>
    <font>
      <sz val="7"/>
      <color theme="1"/>
      <name val="Arial"/>
      <family val="2"/>
    </font>
    <font>
      <sz val="7"/>
      <name val="Arial"/>
      <family val="2"/>
    </font>
    <font>
      <u/>
      <sz val="9"/>
      <color theme="10"/>
      <name val="Arial"/>
      <family val="2"/>
    </font>
    <font>
      <b/>
      <vertAlign val="superscript"/>
      <sz val="8"/>
      <color theme="0"/>
      <name val="Arial"/>
      <family val="2"/>
    </font>
    <font>
      <sz val="10"/>
      <color theme="1"/>
      <name val="Arial"/>
      <family val="2"/>
    </font>
    <font>
      <sz val="11"/>
      <color theme="0"/>
      <name val="Calibri"/>
      <family val="2"/>
      <scheme val="minor"/>
    </font>
    <font>
      <b/>
      <sz val="10"/>
      <name val="Arial"/>
      <family val="2"/>
    </font>
    <font>
      <b/>
      <sz val="8"/>
      <color rgb="FFFF0000"/>
      <name val="Arial"/>
      <family val="2"/>
    </font>
    <font>
      <b/>
      <vertAlign val="superscript"/>
      <sz val="8"/>
      <name val="Arial"/>
      <family val="2"/>
    </font>
    <font>
      <b/>
      <sz val="7"/>
      <color theme="1"/>
      <name val="Arial"/>
      <family val="2"/>
    </font>
    <font>
      <sz val="7"/>
      <color theme="1"/>
      <name val="Arial "/>
    </font>
    <font>
      <vertAlign val="superscript"/>
      <sz val="7"/>
      <color theme="1"/>
      <name val="Arial "/>
    </font>
    <font>
      <vertAlign val="superscript"/>
      <sz val="8"/>
      <name val="Arial"/>
      <family val="2"/>
    </font>
    <font>
      <b/>
      <sz val="11"/>
      <name val="Calibri"/>
      <family val="2"/>
      <scheme val="minor"/>
    </font>
    <font>
      <sz val="11"/>
      <name val="Calibri"/>
      <family val="2"/>
      <scheme val="minor"/>
    </font>
    <font>
      <vertAlign val="superscript"/>
      <sz val="7"/>
      <name val="Arial"/>
      <family val="2"/>
    </font>
  </fonts>
  <fills count="4">
    <fill>
      <patternFill patternType="none"/>
    </fill>
    <fill>
      <patternFill patternType="gray125"/>
    </fill>
    <fill>
      <patternFill patternType="solid">
        <fgColor theme="3" tint="-0.249977111117893"/>
        <bgColor indexed="64"/>
      </patternFill>
    </fill>
    <fill>
      <patternFill patternType="solid">
        <fgColor indexed="56"/>
        <bgColor indexed="64"/>
      </patternFill>
    </fill>
  </fills>
  <borders count="15">
    <border>
      <left/>
      <right/>
      <top/>
      <bottom/>
      <diagonal/>
    </border>
    <border>
      <left style="thin">
        <color theme="0"/>
      </left>
      <right style="thin">
        <color theme="0"/>
      </right>
      <top style="thin">
        <color theme="0"/>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style="thin">
        <color theme="0"/>
      </top>
      <bottom/>
      <diagonal/>
    </border>
    <border>
      <left style="thin">
        <color theme="0"/>
      </left>
      <right style="thin">
        <color theme="0"/>
      </right>
      <top/>
      <bottom style="thin">
        <color theme="0"/>
      </bottom>
      <diagonal/>
    </border>
  </borders>
  <cellStyleXfs count="7">
    <xf numFmtId="0" fontId="0" fillId="0" borderId="0"/>
    <xf numFmtId="0" fontId="3" fillId="0" borderId="0"/>
    <xf numFmtId="0" fontId="7" fillId="0" borderId="0"/>
    <xf numFmtId="0" fontId="11" fillId="0" borderId="0"/>
    <xf numFmtId="9" fontId="12" fillId="0" borderId="0" applyFont="0" applyFill="0" applyBorder="0" applyAlignment="0" applyProtection="0"/>
    <xf numFmtId="0" fontId="12" fillId="0" borderId="0"/>
    <xf numFmtId="0" fontId="21" fillId="0" borderId="0" applyNumberFormat="0" applyFill="0" applyBorder="0" applyAlignment="0" applyProtection="0"/>
  </cellStyleXfs>
  <cellXfs count="177">
    <xf numFmtId="0" fontId="0" fillId="0" borderId="0" xfId="0"/>
    <xf numFmtId="3" fontId="0" fillId="0" borderId="0" xfId="0" applyNumberFormat="1"/>
    <xf numFmtId="0" fontId="5" fillId="0" borderId="0" xfId="1" applyFont="1"/>
    <xf numFmtId="0" fontId="6" fillId="2" borderId="2" xfId="1" applyFont="1" applyFill="1" applyBorder="1" applyAlignment="1">
      <alignment horizontal="center" vertical="center"/>
    </xf>
    <xf numFmtId="0" fontId="8" fillId="0" borderId="0" xfId="1" applyFont="1"/>
    <xf numFmtId="0" fontId="8" fillId="2" borderId="0" xfId="1" applyFont="1" applyFill="1"/>
    <xf numFmtId="0" fontId="2" fillId="0" borderId="0" xfId="0" applyFont="1" applyAlignment="1">
      <alignment horizontal="left"/>
    </xf>
    <xf numFmtId="0" fontId="8" fillId="0" borderId="0" xfId="1" applyFont="1" applyAlignment="1">
      <alignment horizontal="center" vertical="center" wrapText="1" shrinkToFit="1"/>
    </xf>
    <xf numFmtId="0" fontId="6" fillId="2" borderId="0" xfId="1" applyFont="1" applyFill="1" applyAlignment="1">
      <alignment horizontal="center" vertical="center"/>
    </xf>
    <xf numFmtId="1" fontId="8" fillId="0" borderId="0" xfId="1" applyNumberFormat="1" applyFont="1"/>
    <xf numFmtId="0" fontId="1" fillId="0" borderId="0" xfId="0" applyFont="1"/>
    <xf numFmtId="1" fontId="8" fillId="0" borderId="0" xfId="1" applyNumberFormat="1" applyFont="1" applyAlignment="1">
      <alignment horizontal="center"/>
    </xf>
    <xf numFmtId="164" fontId="8" fillId="0" borderId="0" xfId="1" applyNumberFormat="1" applyFont="1" applyAlignment="1">
      <alignment horizontal="center"/>
    </xf>
    <xf numFmtId="0" fontId="10" fillId="0" borderId="0" xfId="0" applyFont="1"/>
    <xf numFmtId="4" fontId="0" fillId="0" borderId="0" xfId="0" applyNumberFormat="1"/>
    <xf numFmtId="0" fontId="0" fillId="0" borderId="8" xfId="0" applyBorder="1"/>
    <xf numFmtId="0" fontId="9" fillId="0" borderId="1" xfId="1" applyFont="1" applyBorder="1" applyAlignment="1">
      <alignment horizontal="center" vertical="center" wrapText="1" shrinkToFit="1"/>
    </xf>
    <xf numFmtId="0" fontId="8" fillId="0" borderId="0" xfId="1" applyFont="1" applyAlignment="1">
      <alignment horizontal="left" indent="1"/>
    </xf>
    <xf numFmtId="0" fontId="15" fillId="0" borderId="0" xfId="0" applyFont="1" applyAlignment="1">
      <alignment horizontal="left"/>
    </xf>
    <xf numFmtId="0" fontId="14" fillId="0" borderId="0" xfId="0" applyFont="1"/>
    <xf numFmtId="164" fontId="5" fillId="0" borderId="0" xfId="1" applyNumberFormat="1" applyFont="1" applyAlignment="1">
      <alignment horizontal="center"/>
    </xf>
    <xf numFmtId="1" fontId="5" fillId="0" borderId="0" xfId="1" applyNumberFormat="1" applyFont="1" applyAlignment="1">
      <alignment horizontal="center"/>
    </xf>
    <xf numFmtId="165" fontId="8" fillId="0" borderId="0" xfId="1" applyNumberFormat="1" applyFont="1" applyAlignment="1">
      <alignment horizontal="right"/>
    </xf>
    <xf numFmtId="1" fontId="8" fillId="0" borderId="0" xfId="1" applyNumberFormat="1" applyFont="1" applyAlignment="1">
      <alignment horizontal="right"/>
    </xf>
    <xf numFmtId="166" fontId="8" fillId="0" borderId="0" xfId="1" applyNumberFormat="1" applyFont="1" applyAlignment="1">
      <alignment horizontal="right"/>
    </xf>
    <xf numFmtId="0" fontId="8" fillId="0" borderId="0" xfId="1" applyFont="1" applyAlignment="1">
      <alignment horizontal="right"/>
    </xf>
    <xf numFmtId="0" fontId="17" fillId="0" borderId="0" xfId="0" applyFont="1" applyAlignment="1">
      <alignment vertical="center"/>
    </xf>
    <xf numFmtId="0" fontId="7" fillId="0" borderId="0" xfId="5" applyFont="1" applyAlignment="1">
      <alignment horizontal="center"/>
    </xf>
    <xf numFmtId="0" fontId="7" fillId="0" borderId="0" xfId="0" quotePrefix="1" applyFont="1" applyAlignment="1">
      <alignment horizontal="center"/>
    </xf>
    <xf numFmtId="0" fontId="7" fillId="0" borderId="0" xfId="0" applyFont="1"/>
    <xf numFmtId="0" fontId="7" fillId="0" borderId="0" xfId="5" quotePrefix="1" applyFont="1" applyAlignment="1">
      <alignment horizontal="center"/>
    </xf>
    <xf numFmtId="0" fontId="7" fillId="0" borderId="0" xfId="0" applyFont="1" applyAlignment="1">
      <alignment horizontal="left" vertical="center"/>
    </xf>
    <xf numFmtId="0" fontId="7" fillId="0" borderId="0" xfId="0" applyFont="1" applyAlignment="1">
      <alignment horizontal="center"/>
    </xf>
    <xf numFmtId="0" fontId="14" fillId="0" borderId="0" xfId="0" applyFont="1" applyAlignment="1">
      <alignment horizontal="right"/>
    </xf>
    <xf numFmtId="0" fontId="16" fillId="0" borderId="0" xfId="0" applyFont="1"/>
    <xf numFmtId="164" fontId="8" fillId="0" borderId="0" xfId="1" applyNumberFormat="1" applyFont="1"/>
    <xf numFmtId="166" fontId="5" fillId="0" borderId="0" xfId="1" applyNumberFormat="1" applyFont="1" applyAlignment="1">
      <alignment horizontal="right"/>
    </xf>
    <xf numFmtId="0" fontId="5" fillId="0" borderId="0" xfId="1" applyFont="1" applyAlignment="1">
      <alignment horizontal="right"/>
    </xf>
    <xf numFmtId="1" fontId="5" fillId="0" borderId="0" xfId="1" applyNumberFormat="1" applyFont="1" applyAlignment="1">
      <alignment horizontal="right"/>
    </xf>
    <xf numFmtId="9" fontId="8" fillId="0" borderId="0" xfId="4" applyFont="1" applyAlignment="1">
      <alignment horizontal="right"/>
    </xf>
    <xf numFmtId="164" fontId="8" fillId="0" borderId="0" xfId="1" applyNumberFormat="1" applyFont="1" applyAlignment="1">
      <alignment horizontal="right"/>
    </xf>
    <xf numFmtId="164" fontId="8" fillId="0" borderId="0" xfId="4" applyNumberFormat="1" applyFont="1" applyAlignment="1">
      <alignment horizontal="right"/>
    </xf>
    <xf numFmtId="1" fontId="8" fillId="0" borderId="0" xfId="4" applyNumberFormat="1" applyFont="1" applyAlignment="1">
      <alignment horizontal="right"/>
    </xf>
    <xf numFmtId="167" fontId="5" fillId="0" borderId="0" xfId="1" applyNumberFormat="1" applyFont="1" applyAlignment="1">
      <alignment horizontal="right"/>
    </xf>
    <xf numFmtId="167" fontId="8" fillId="0" borderId="0" xfId="1" applyNumberFormat="1" applyFont="1" applyAlignment="1">
      <alignment horizontal="right"/>
    </xf>
    <xf numFmtId="0" fontId="0" fillId="0" borderId="0" xfId="0" applyAlignment="1">
      <alignment vertical="center"/>
    </xf>
    <xf numFmtId="0" fontId="8" fillId="0" borderId="0" xfId="1" applyFont="1" applyAlignment="1">
      <alignment horizontal="left" vertical="center"/>
    </xf>
    <xf numFmtId="164" fontId="19" fillId="0" borderId="0" xfId="0" applyNumberFormat="1" applyFont="1" applyAlignment="1">
      <alignment horizontal="right"/>
    </xf>
    <xf numFmtId="0" fontId="6" fillId="2" borderId="1" xfId="1" applyFont="1" applyFill="1" applyBorder="1" applyAlignment="1">
      <alignment horizontal="center" vertical="center"/>
    </xf>
    <xf numFmtId="0" fontId="6" fillId="0" borderId="0" xfId="1" applyFont="1" applyAlignment="1">
      <alignment horizontal="center" vertical="center"/>
    </xf>
    <xf numFmtId="0" fontId="9" fillId="0" borderId="0" xfId="1" applyFont="1" applyAlignment="1">
      <alignment horizontal="center" vertical="center" wrapText="1" shrinkToFit="1"/>
    </xf>
    <xf numFmtId="0" fontId="6" fillId="2" borderId="12" xfId="1" applyFont="1" applyFill="1" applyBorder="1" applyAlignment="1">
      <alignment horizontal="center" vertical="center"/>
    </xf>
    <xf numFmtId="0" fontId="25" fillId="0" borderId="0" xfId="6" applyFont="1" applyAlignment="1" applyProtection="1"/>
    <xf numFmtId="0" fontId="4" fillId="2" borderId="1" xfId="1" applyFont="1" applyFill="1" applyBorder="1" applyAlignment="1">
      <alignment horizontal="center" vertical="center" wrapText="1" shrinkToFit="1"/>
    </xf>
    <xf numFmtId="0" fontId="4" fillId="0" borderId="0" xfId="1" applyFont="1" applyAlignment="1">
      <alignment horizontal="center" vertical="center" wrapText="1" shrinkToFit="1"/>
    </xf>
    <xf numFmtId="0" fontId="9" fillId="0" borderId="11" xfId="1" applyFont="1" applyBorder="1" applyAlignment="1">
      <alignment horizontal="center" vertical="center" wrapText="1" shrinkToFit="1"/>
    </xf>
    <xf numFmtId="0" fontId="4" fillId="2" borderId="10" xfId="1" applyFont="1" applyFill="1" applyBorder="1" applyAlignment="1">
      <alignment horizontal="center" vertical="center" wrapText="1" shrinkToFit="1"/>
    </xf>
    <xf numFmtId="0" fontId="13" fillId="0" borderId="0" xfId="1" applyFont="1" applyAlignment="1">
      <alignment horizontal="center" vertical="center" wrapText="1" shrinkToFit="1"/>
    </xf>
    <xf numFmtId="0" fontId="23" fillId="0" borderId="0" xfId="0" applyFont="1"/>
    <xf numFmtId="0" fontId="27" fillId="0" borderId="0" xfId="0" applyFont="1"/>
    <xf numFmtId="0" fontId="0" fillId="0" borderId="0" xfId="0" applyAlignment="1">
      <alignment horizontal="center"/>
    </xf>
    <xf numFmtId="0" fontId="28" fillId="0" borderId="0" xfId="0" applyFont="1"/>
    <xf numFmtId="167" fontId="8" fillId="0" borderId="0" xfId="1" applyNumberFormat="1" applyFont="1"/>
    <xf numFmtId="0" fontId="4" fillId="0" borderId="1" xfId="1" applyFont="1" applyBorder="1" applyAlignment="1">
      <alignment horizontal="center" vertical="center" wrapText="1" shrinkToFit="1"/>
    </xf>
    <xf numFmtId="167" fontId="5" fillId="0" borderId="0" xfId="1" applyNumberFormat="1" applyFont="1"/>
    <xf numFmtId="0" fontId="8" fillId="0" borderId="0" xfId="1" applyFont="1" applyAlignment="1">
      <alignment horizontal="right" indent="1"/>
    </xf>
    <xf numFmtId="0" fontId="23" fillId="0" borderId="0" xfId="0" applyFont="1" applyAlignment="1">
      <alignment horizontal="justify" vertical="center" wrapText="1"/>
    </xf>
    <xf numFmtId="0" fontId="9" fillId="2" borderId="1" xfId="1" applyFont="1" applyFill="1" applyBorder="1" applyAlignment="1">
      <alignment horizontal="center" vertical="center" wrapText="1" shrinkToFit="1"/>
    </xf>
    <xf numFmtId="168" fontId="5" fillId="0" borderId="0" xfId="1" applyNumberFormat="1" applyFont="1" applyAlignment="1">
      <alignment horizontal="right"/>
    </xf>
    <xf numFmtId="168" fontId="8" fillId="0" borderId="0" xfId="1" applyNumberFormat="1" applyFont="1" applyAlignment="1">
      <alignment horizontal="right"/>
    </xf>
    <xf numFmtId="169" fontId="5" fillId="0" borderId="0" xfId="1" applyNumberFormat="1" applyFont="1" applyAlignment="1">
      <alignment horizontal="right"/>
    </xf>
    <xf numFmtId="169" fontId="8" fillId="0" borderId="0" xfId="1" applyNumberFormat="1" applyFont="1" applyAlignment="1">
      <alignment horizontal="right"/>
    </xf>
    <xf numFmtId="170" fontId="5" fillId="0" borderId="0" xfId="1" applyNumberFormat="1" applyFont="1" applyAlignment="1">
      <alignment horizontal="right"/>
    </xf>
    <xf numFmtId="0" fontId="25" fillId="0" borderId="0" xfId="6" applyFont="1" applyFill="1"/>
    <xf numFmtId="0" fontId="16" fillId="0" borderId="0" xfId="0" applyFont="1" applyAlignment="1">
      <alignment horizontal="center"/>
    </xf>
    <xf numFmtId="167" fontId="20" fillId="0" borderId="0" xfId="4" applyNumberFormat="1" applyFont="1" applyFill="1"/>
    <xf numFmtId="167" fontId="19" fillId="0" borderId="0" xfId="4" applyNumberFormat="1" applyFont="1" applyFill="1"/>
    <xf numFmtId="167" fontId="19" fillId="0" borderId="0" xfId="4" applyNumberFormat="1" applyFont="1" applyFill="1" applyAlignment="1">
      <alignment horizontal="right"/>
    </xf>
    <xf numFmtId="164" fontId="5" fillId="0" borderId="0" xfId="4" applyNumberFormat="1" applyFont="1" applyFill="1" applyAlignment="1">
      <alignment horizontal="right"/>
    </xf>
    <xf numFmtId="0" fontId="4" fillId="2" borderId="12" xfId="1" applyFont="1" applyFill="1" applyBorder="1" applyAlignment="1">
      <alignment horizontal="center" vertical="center" wrapText="1" shrinkToFit="1"/>
    </xf>
    <xf numFmtId="0" fontId="30" fillId="2" borderId="1" xfId="1" applyFont="1" applyFill="1" applyBorder="1" applyAlignment="1">
      <alignment horizontal="center" vertical="center" wrapText="1" shrinkToFit="1"/>
    </xf>
    <xf numFmtId="166" fontId="8" fillId="0" borderId="0" xfId="1" quotePrefix="1" applyNumberFormat="1" applyFont="1" applyAlignment="1">
      <alignment horizontal="right"/>
    </xf>
    <xf numFmtId="0" fontId="4" fillId="2" borderId="14" xfId="1" applyFont="1" applyFill="1" applyBorder="1" applyAlignment="1">
      <alignment horizontal="center" vertical="center" wrapText="1" shrinkToFit="1"/>
    </xf>
    <xf numFmtId="2" fontId="5" fillId="0" borderId="0" xfId="1" applyNumberFormat="1" applyFont="1" applyAlignment="1">
      <alignment horizontal="right"/>
    </xf>
    <xf numFmtId="2" fontId="8" fillId="0" borderId="0" xfId="1" applyNumberFormat="1" applyFont="1" applyAlignment="1">
      <alignment horizontal="right"/>
    </xf>
    <xf numFmtId="167" fontId="5" fillId="0" borderId="0" xfId="4" applyNumberFormat="1" applyFont="1" applyFill="1"/>
    <xf numFmtId="167" fontId="5" fillId="0" borderId="0" xfId="4" applyNumberFormat="1" applyFont="1" applyFill="1" applyAlignment="1">
      <alignment horizontal="right"/>
    </xf>
    <xf numFmtId="167" fontId="8" fillId="0" borderId="0" xfId="4" applyNumberFormat="1" applyFont="1" applyFill="1"/>
    <xf numFmtId="167" fontId="8" fillId="0" borderId="0" xfId="0" applyNumberFormat="1" applyFont="1" applyAlignment="1">
      <alignment horizontal="right"/>
    </xf>
    <xf numFmtId="0" fontId="8" fillId="0" borderId="0" xfId="0" applyFont="1" applyAlignment="1">
      <alignment horizontal="right"/>
    </xf>
    <xf numFmtId="167" fontId="8" fillId="0" borderId="0" xfId="0" applyNumberFormat="1" applyFont="1" applyAlignment="1">
      <alignment horizontal="right" vertical="center" shrinkToFit="1"/>
    </xf>
    <xf numFmtId="167" fontId="20" fillId="0" borderId="0" xfId="4" applyNumberFormat="1" applyFont="1" applyFill="1" applyAlignment="1">
      <alignment horizontal="right"/>
    </xf>
    <xf numFmtId="171" fontId="5" fillId="0" borderId="0" xfId="1" applyNumberFormat="1" applyFont="1" applyAlignment="1">
      <alignment horizontal="right"/>
    </xf>
    <xf numFmtId="171" fontId="8" fillId="0" borderId="0" xfId="1" applyNumberFormat="1" applyFont="1" applyAlignment="1">
      <alignment horizontal="right"/>
    </xf>
    <xf numFmtId="0" fontId="4" fillId="2" borderId="12" xfId="1" applyFont="1" applyFill="1" applyBorder="1" applyAlignment="1">
      <alignment horizontal="center" vertical="center" wrapText="1"/>
    </xf>
    <xf numFmtId="167" fontId="8" fillId="0" borderId="0" xfId="1" quotePrefix="1" applyNumberFormat="1" applyFont="1" applyAlignment="1">
      <alignment horizontal="right"/>
    </xf>
    <xf numFmtId="0" fontId="4" fillId="2" borderId="6" xfId="1" applyFont="1" applyFill="1" applyBorder="1" applyAlignment="1">
      <alignment horizontal="center" vertical="center" wrapText="1" shrinkToFit="1"/>
    </xf>
    <xf numFmtId="0" fontId="24" fillId="0" borderId="0" xfId="1" applyFont="1" applyAlignment="1">
      <alignment horizontal="justify" wrapText="1"/>
    </xf>
    <xf numFmtId="1" fontId="5" fillId="0" borderId="0" xfId="4" applyNumberFormat="1" applyFont="1" applyFill="1"/>
    <xf numFmtId="1" fontId="5" fillId="0" borderId="0" xfId="4" applyNumberFormat="1" applyFont="1" applyFill="1" applyAlignment="1">
      <alignment horizontal="right"/>
    </xf>
    <xf numFmtId="1" fontId="8" fillId="0" borderId="0" xfId="4" applyNumberFormat="1" applyFont="1" applyFill="1"/>
    <xf numFmtId="1" fontId="8" fillId="0" borderId="0" xfId="4" applyNumberFormat="1" applyFont="1" applyFill="1" applyAlignment="1">
      <alignment horizontal="right"/>
    </xf>
    <xf numFmtId="164" fontId="8" fillId="0" borderId="0" xfId="4" applyNumberFormat="1" applyFont="1" applyFill="1" applyAlignment="1">
      <alignment horizontal="right"/>
    </xf>
    <xf numFmtId="0" fontId="24" fillId="0" borderId="0" xfId="1" applyFont="1" applyAlignment="1">
      <alignment wrapText="1"/>
    </xf>
    <xf numFmtId="172" fontId="20" fillId="0" borderId="0" xfId="4" applyNumberFormat="1" applyFont="1" applyFill="1"/>
    <xf numFmtId="2" fontId="20" fillId="0" borderId="0" xfId="4" applyNumberFormat="1" applyFont="1" applyFill="1"/>
    <xf numFmtId="172" fontId="8" fillId="0" borderId="0" xfId="0" applyNumberFormat="1" applyFont="1" applyAlignment="1">
      <alignment vertical="center"/>
    </xf>
    <xf numFmtId="2" fontId="8" fillId="0" borderId="0" xfId="0" applyNumberFormat="1" applyFont="1" applyAlignment="1">
      <alignment vertical="center"/>
    </xf>
    <xf numFmtId="172" fontId="19" fillId="0" borderId="0" xfId="4" applyNumberFormat="1" applyFont="1" applyFill="1" applyAlignment="1">
      <alignment horizontal="right"/>
    </xf>
    <xf numFmtId="2" fontId="19" fillId="0" borderId="0" xfId="4" applyNumberFormat="1" applyFont="1" applyFill="1" applyAlignment="1">
      <alignment horizontal="right"/>
    </xf>
    <xf numFmtId="0" fontId="21" fillId="0" borderId="0" xfId="6"/>
    <xf numFmtId="0" fontId="29" fillId="0" borderId="0" xfId="0" applyFont="1" applyAlignment="1">
      <alignment horizontal="center"/>
    </xf>
    <xf numFmtId="0" fontId="23" fillId="0" borderId="0" xfId="0" applyFont="1" applyAlignment="1">
      <alignment vertical="center" wrapText="1"/>
    </xf>
    <xf numFmtId="3" fontId="5" fillId="0" borderId="0" xfId="1" applyNumberFormat="1" applyFont="1" applyAlignment="1">
      <alignment horizontal="right"/>
    </xf>
    <xf numFmtId="3" fontId="8" fillId="0" borderId="0" xfId="1" applyNumberFormat="1" applyFont="1" applyAlignment="1">
      <alignment horizontal="right"/>
    </xf>
    <xf numFmtId="0" fontId="36" fillId="0" borderId="0" xfId="0" applyFont="1" applyAlignment="1">
      <alignment horizontal="right"/>
    </xf>
    <xf numFmtId="0" fontId="37" fillId="0" borderId="0" xfId="0" applyFont="1"/>
    <xf numFmtId="167" fontId="8" fillId="0" borderId="0" xfId="0" applyNumberFormat="1" applyFont="1" applyAlignment="1">
      <alignment vertical="center"/>
    </xf>
    <xf numFmtId="3" fontId="20" fillId="0" borderId="0" xfId="4" applyNumberFormat="1" applyFont="1" applyFill="1"/>
    <xf numFmtId="173" fontId="20" fillId="0" borderId="0" xfId="4" applyNumberFormat="1" applyFont="1" applyFill="1"/>
    <xf numFmtId="3" fontId="19" fillId="0" borderId="0" xfId="4" applyNumberFormat="1" applyFont="1" applyFill="1" applyAlignment="1">
      <alignment horizontal="right"/>
    </xf>
    <xf numFmtId="173" fontId="19" fillId="0" borderId="0" xfId="4" applyNumberFormat="1" applyFont="1" applyFill="1" applyAlignment="1">
      <alignment horizontal="right"/>
    </xf>
    <xf numFmtId="3" fontId="19" fillId="0" borderId="0" xfId="4" applyNumberFormat="1" applyFont="1" applyFill="1"/>
    <xf numFmtId="173" fontId="19" fillId="0" borderId="0" xfId="4" applyNumberFormat="1" applyFont="1" applyFill="1"/>
    <xf numFmtId="0" fontId="22" fillId="0" borderId="0" xfId="1" applyFont="1" applyAlignment="1">
      <alignment horizontal="left" vertical="center"/>
    </xf>
    <xf numFmtId="0" fontId="24" fillId="0" borderId="0" xfId="1" applyFont="1" applyAlignment="1">
      <alignment horizontal="left" vertical="center"/>
    </xf>
    <xf numFmtId="4" fontId="5" fillId="0" borderId="0" xfId="1" applyNumberFormat="1" applyFont="1" applyAlignment="1">
      <alignment horizontal="right"/>
    </xf>
    <xf numFmtId="4" fontId="8" fillId="0" borderId="0" xfId="1" applyNumberFormat="1" applyFont="1" applyAlignment="1">
      <alignment horizontal="right"/>
    </xf>
    <xf numFmtId="0" fontId="4" fillId="0" borderId="8"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16" fillId="0" borderId="0" xfId="0" applyFont="1" applyAlignment="1">
      <alignment horizontal="center"/>
    </xf>
    <xf numFmtId="0" fontId="4" fillId="2" borderId="6" xfId="1" applyFont="1" applyFill="1" applyBorder="1" applyAlignment="1">
      <alignment horizontal="center" vertical="center" wrapText="1" shrinkToFit="1"/>
    </xf>
    <xf numFmtId="0" fontId="4" fillId="2" borderId="8" xfId="1" applyFont="1" applyFill="1" applyBorder="1" applyAlignment="1">
      <alignment horizontal="center" vertical="center" wrapText="1" shrinkToFit="1"/>
    </xf>
    <xf numFmtId="0" fontId="24" fillId="0" borderId="0" xfId="1" applyFont="1" applyAlignment="1">
      <alignment horizontal="left"/>
    </xf>
    <xf numFmtId="0" fontId="22" fillId="0" borderId="0" xfId="1" applyFont="1" applyAlignment="1">
      <alignment horizontal="left" wrapText="1"/>
    </xf>
    <xf numFmtId="0" fontId="18" fillId="3" borderId="0" xfId="0" applyFont="1" applyFill="1" applyAlignment="1">
      <alignment horizontal="left"/>
    </xf>
    <xf numFmtId="0" fontId="4" fillId="2" borderId="4" xfId="1" applyFont="1" applyFill="1" applyBorder="1" applyAlignment="1">
      <alignment horizontal="center" vertical="center" wrapText="1" shrinkToFit="1"/>
    </xf>
    <xf numFmtId="0" fontId="4" fillId="2" borderId="9" xfId="1" applyFont="1" applyFill="1" applyBorder="1" applyAlignment="1">
      <alignment horizontal="center" vertical="center" wrapText="1" shrinkToFit="1"/>
    </xf>
    <xf numFmtId="0" fontId="4" fillId="2" borderId="5" xfId="1" applyFont="1" applyFill="1" applyBorder="1" applyAlignment="1">
      <alignment horizontal="center" vertical="center" wrapText="1" shrinkToFit="1"/>
    </xf>
    <xf numFmtId="0" fontId="24" fillId="0" borderId="0" xfId="1" applyFont="1" applyAlignment="1">
      <alignment horizontal="left" wrapText="1"/>
    </xf>
    <xf numFmtId="0" fontId="32" fillId="0" borderId="0" xfId="1" applyFont="1" applyAlignment="1">
      <alignment horizontal="left"/>
    </xf>
    <xf numFmtId="0" fontId="23" fillId="0" borderId="0" xfId="1" applyFont="1" applyAlignment="1">
      <alignment horizontal="left"/>
    </xf>
    <xf numFmtId="0" fontId="23" fillId="0" borderId="0" xfId="0" quotePrefix="1" applyFont="1" applyAlignment="1">
      <alignment horizontal="left"/>
    </xf>
    <xf numFmtId="0" fontId="4" fillId="2" borderId="3" xfId="1" applyFont="1" applyFill="1" applyBorder="1" applyAlignment="1">
      <alignment horizontal="center" vertical="center" wrapText="1" shrinkToFit="1"/>
    </xf>
    <xf numFmtId="0" fontId="4" fillId="2" borderId="0" xfId="1" applyFont="1" applyFill="1" applyAlignment="1">
      <alignment horizontal="center" vertical="center" wrapText="1" shrinkToFit="1"/>
    </xf>
    <xf numFmtId="0" fontId="4" fillId="2" borderId="2" xfId="1" applyFont="1" applyFill="1" applyBorder="1" applyAlignment="1">
      <alignment horizontal="center" vertical="center" wrapText="1" shrinkToFit="1"/>
    </xf>
    <xf numFmtId="0" fontId="4" fillId="2" borderId="7" xfId="1" applyFont="1" applyFill="1" applyBorder="1" applyAlignment="1">
      <alignment horizontal="center" vertical="center" wrapText="1" shrinkToFit="1"/>
    </xf>
    <xf numFmtId="0" fontId="6" fillId="2" borderId="2" xfId="1" applyFont="1" applyFill="1" applyBorder="1" applyAlignment="1">
      <alignment horizontal="center" vertical="center"/>
    </xf>
    <xf numFmtId="0" fontId="4" fillId="2" borderId="1" xfId="1" applyFont="1" applyFill="1" applyBorder="1" applyAlignment="1">
      <alignment horizontal="center" vertical="center" wrapText="1" shrinkToFit="1"/>
    </xf>
    <xf numFmtId="0" fontId="4" fillId="2" borderId="12" xfId="1" applyFont="1" applyFill="1" applyBorder="1" applyAlignment="1">
      <alignment horizontal="center" vertical="center" wrapText="1" shrinkToFit="1"/>
    </xf>
    <xf numFmtId="0" fontId="23" fillId="0" borderId="0" xfId="0" applyFont="1" applyAlignment="1">
      <alignment horizontal="left"/>
    </xf>
    <xf numFmtId="0" fontId="4" fillId="2" borderId="6"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7" xfId="1" applyFont="1" applyFill="1" applyBorder="1" applyAlignment="1">
      <alignment horizontal="center" vertical="center"/>
    </xf>
    <xf numFmtId="0" fontId="4" fillId="0" borderId="6" xfId="1" applyFont="1" applyBorder="1" applyAlignment="1">
      <alignment horizontal="center" vertical="center" wrapText="1" shrinkToFit="1"/>
    </xf>
    <xf numFmtId="0" fontId="33" fillId="0" borderId="0" xfId="0" applyFont="1" applyAlignment="1">
      <alignment horizontal="left"/>
    </xf>
    <xf numFmtId="0" fontId="33" fillId="0" borderId="0" xfId="0" applyFont="1" applyAlignment="1">
      <alignment horizontal="left" wrapText="1"/>
    </xf>
    <xf numFmtId="0" fontId="22" fillId="0" borderId="0" xfId="1" applyFont="1" applyAlignment="1">
      <alignment horizontal="left"/>
    </xf>
    <xf numFmtId="0" fontId="4" fillId="0" borderId="0" xfId="1" applyFont="1" applyAlignment="1">
      <alignment horizontal="center" vertical="center" wrapText="1" shrinkToFit="1"/>
    </xf>
    <xf numFmtId="0" fontId="4" fillId="2" borderId="10" xfId="1" applyFont="1" applyFill="1" applyBorder="1" applyAlignment="1">
      <alignment horizontal="center" vertical="center" wrapText="1" shrinkToFit="1"/>
    </xf>
    <xf numFmtId="0" fontId="4" fillId="2" borderId="11" xfId="1" applyFont="1" applyFill="1" applyBorder="1" applyAlignment="1">
      <alignment horizontal="center" vertical="center" wrapText="1" shrinkToFit="1"/>
    </xf>
    <xf numFmtId="0" fontId="14" fillId="0" borderId="0" xfId="0" applyFont="1" applyAlignment="1">
      <alignment horizontal="center"/>
    </xf>
    <xf numFmtId="0" fontId="4" fillId="2" borderId="13" xfId="1" applyFont="1" applyFill="1" applyBorder="1" applyAlignment="1">
      <alignment horizontal="center" vertical="center" wrapText="1" shrinkToFit="1"/>
    </xf>
    <xf numFmtId="0" fontId="4" fillId="2" borderId="14" xfId="1" applyFont="1" applyFill="1" applyBorder="1" applyAlignment="1">
      <alignment horizontal="center" vertical="center" wrapText="1" shrinkToFit="1"/>
    </xf>
    <xf numFmtId="0" fontId="23" fillId="0" borderId="0" xfId="0" applyFont="1" applyAlignment="1">
      <alignment horizontal="left" vertical="center" wrapText="1"/>
    </xf>
    <xf numFmtId="0" fontId="4" fillId="2" borderId="6" xfId="1" applyFont="1" applyFill="1" applyBorder="1" applyAlignment="1">
      <alignment horizontal="center" vertical="center" wrapText="1"/>
    </xf>
    <xf numFmtId="0" fontId="23" fillId="0" borderId="0" xfId="0" applyFont="1" applyAlignment="1">
      <alignment horizontal="justify" vertical="center" wrapText="1"/>
    </xf>
    <xf numFmtId="0" fontId="23" fillId="0" borderId="0" xfId="0" applyFont="1"/>
    <xf numFmtId="0" fontId="23" fillId="0" borderId="0" xfId="0" applyFont="1" applyAlignment="1">
      <alignment horizontal="justify" vertical="justify"/>
    </xf>
    <xf numFmtId="0" fontId="24" fillId="0" borderId="0" xfId="0" applyFont="1" applyAlignment="1">
      <alignment horizontal="left" vertical="center" wrapText="1"/>
    </xf>
    <xf numFmtId="0" fontId="24" fillId="0" borderId="0" xfId="1" applyFont="1" applyAlignment="1">
      <alignment horizontal="justify" vertical="top" wrapText="1"/>
    </xf>
    <xf numFmtId="0" fontId="29" fillId="0" borderId="0" xfId="0" applyFont="1" applyAlignment="1">
      <alignment horizontal="center"/>
    </xf>
    <xf numFmtId="0" fontId="6" fillId="2" borderId="12" xfId="1" applyFont="1" applyFill="1" applyBorder="1" applyAlignment="1">
      <alignment horizontal="center" vertical="center"/>
    </xf>
    <xf numFmtId="0" fontId="6" fillId="2" borderId="12"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4" xfId="1" applyFont="1" applyFill="1" applyBorder="1" applyAlignment="1">
      <alignment horizontal="center" vertical="center"/>
    </xf>
  </cellXfs>
  <cellStyles count="7">
    <cellStyle name="Hiperligação" xfId="6" builtinId="8"/>
    <cellStyle name="Normal" xfId="0" builtinId="0"/>
    <cellStyle name="Normal 138" xfId="1" xr:uid="{00000000-0005-0000-0000-000001000000}"/>
    <cellStyle name="Normal 2" xfId="3" xr:uid="{00000000-0005-0000-0000-000002000000}"/>
    <cellStyle name="Normal 4 2" xfId="5" xr:uid="{EA1B9684-8C5D-4792-8A9C-CC1B3AB7648B}"/>
    <cellStyle name="Normal 4 2 3" xfId="2" xr:uid="{00000000-0005-0000-0000-000003000000}"/>
    <cellStyle name="Pe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B480-E7BB-4978-B4BD-A8F7D890DA98}">
  <sheetPr codeName="Folha1">
    <pageSetUpPr fitToPage="1"/>
  </sheetPr>
  <dimension ref="B1:B22"/>
  <sheetViews>
    <sheetView showGridLines="0" tabSelected="1" zoomScaleNormal="100" workbookViewId="0">
      <selection activeCell="B1" sqref="B1"/>
    </sheetView>
  </sheetViews>
  <sheetFormatPr defaultRowHeight="14.6"/>
  <cols>
    <col min="1" max="1" width="2.3046875" customWidth="1"/>
    <col min="2" max="2" width="67.84375" customWidth="1"/>
  </cols>
  <sheetData>
    <row r="1" spans="2:2" ht="24.75" customHeight="1">
      <c r="B1" s="26" t="s">
        <v>0</v>
      </c>
    </row>
    <row r="2" spans="2:2">
      <c r="B2" s="110"/>
    </row>
    <row r="3" spans="2:2">
      <c r="B3" s="110" t="s">
        <v>317</v>
      </c>
    </row>
    <row r="4" spans="2:2">
      <c r="B4" s="110" t="s">
        <v>412</v>
      </c>
    </row>
    <row r="5" spans="2:2">
      <c r="B5" s="110" t="s">
        <v>413</v>
      </c>
    </row>
    <row r="6" spans="2:2">
      <c r="B6" s="110" t="s">
        <v>414</v>
      </c>
    </row>
    <row r="7" spans="2:2">
      <c r="B7" s="110" t="s">
        <v>415</v>
      </c>
    </row>
    <row r="8" spans="2:2">
      <c r="B8" s="110" t="s">
        <v>416</v>
      </c>
    </row>
    <row r="9" spans="2:2">
      <c r="B9" s="110" t="s">
        <v>491</v>
      </c>
    </row>
    <row r="10" spans="2:2">
      <c r="B10" s="110" t="s">
        <v>417</v>
      </c>
    </row>
    <row r="11" spans="2:2">
      <c r="B11" s="110" t="s">
        <v>418</v>
      </c>
    </row>
    <row r="12" spans="2:2">
      <c r="B12" s="110" t="s">
        <v>492</v>
      </c>
    </row>
    <row r="13" spans="2:2">
      <c r="B13" s="110" t="s">
        <v>440</v>
      </c>
    </row>
    <row r="14" spans="2:2">
      <c r="B14" s="110" t="s">
        <v>441</v>
      </c>
    </row>
    <row r="15" spans="2:2">
      <c r="B15" s="110" t="s">
        <v>442</v>
      </c>
    </row>
    <row r="16" spans="2:2">
      <c r="B16" s="110" t="s">
        <v>443</v>
      </c>
    </row>
    <row r="17" spans="2:2">
      <c r="B17" s="110" t="s">
        <v>444</v>
      </c>
    </row>
    <row r="18" spans="2:2">
      <c r="B18" s="110" t="s">
        <v>445</v>
      </c>
    </row>
    <row r="19" spans="2:2">
      <c r="B19" s="110" t="s">
        <v>497</v>
      </c>
    </row>
    <row r="20" spans="2:2">
      <c r="B20" s="110" t="s">
        <v>498</v>
      </c>
    </row>
    <row r="21" spans="2:2">
      <c r="B21" s="110"/>
    </row>
    <row r="22" spans="2:2">
      <c r="B22" s="110"/>
    </row>
  </sheetData>
  <hyperlinks>
    <hyperlink ref="B3" location="ConvSig!A1" display="Conventional signs" xr:uid="{629E4969-415E-4705-BA5D-613AA87BD812}"/>
    <hyperlink ref="B4" location="'T1- Territory'!A1" display="T1 - Territory" xr:uid="{44793FC4-AFD4-4952-A9D5-EA3C0BF0F88E}"/>
    <hyperlink ref="B5" location="'T2- Population'!A1" display="T2 - Population" xr:uid="{4781CFFC-ACEF-4259-A4DB-BC23827C1A62}"/>
    <hyperlink ref="B6" location="'T3- Education'!A1" display="T3 - Education" xr:uid="{5F960345-F479-4846-A695-F3491A1A7B9A}"/>
    <hyperlink ref="B7" location="'T4- Health'!A1" display="T4 - Health" xr:uid="{A1A2105E-DFE3-4693-B53C-D09BC5860E99}"/>
    <hyperlink ref="B8" location="'T5- Labour Market'!A1" display="T5 - Labour Market" xr:uid="{8B1F245F-7AA4-49BD-A79C-23868FA5C530}"/>
    <hyperlink ref="B9" location="'T6- Income'!A1" display="T6 - Income" xr:uid="{8EF690B2-3027-4464-BEF3-1A0BFAA27EC6}"/>
    <hyperlink ref="B10" location="'T7- Economic Accounts'!A1" display="T7 - Economic accounts" xr:uid="{53BE3593-B917-4A33-BA43-32D4B873A91E}"/>
    <hyperlink ref="B13" location="'T10- Agriculture'!A1" display="T10 - Agriculture" xr:uid="{264A53DF-9413-42FD-8546-9FD4528609D6}"/>
    <hyperlink ref="B14" location="'T11- Transport'!A1" display="T11 - Transport" xr:uid="{1A23BC1E-E8AE-4AE3-9FF3-F14D142EF302}"/>
    <hyperlink ref="B15" location="'T12- Tourism'!A1" display="T12 - Tourism" xr:uid="{F985CEB4-65FC-4078-9FA1-9B6E685F17D2}"/>
    <hyperlink ref="B16" location="'T13- Science and Technology'!A1" display="T13 - Science and Technology" xr:uid="{68468656-8A80-45B3-BDE2-66B424E07083}"/>
    <hyperlink ref="B17" location="'T14- Information Society'!A1" display="T14 - Information Society" xr:uid="{8B32DAD4-85DE-4324-B860-D7B587BF2D9E}"/>
    <hyperlink ref="B11" location="'T8- Prices'!A1" display="T8 - Prices" xr:uid="{F4547D7C-C9CC-44F0-8504-224778B63A0F}"/>
    <hyperlink ref="B18" location="'T15 - Crimes'!A1" display="T15 - Crimes" xr:uid="{6B19FBB1-DB21-4280-9668-5CEE3379E629}"/>
    <hyperlink ref="B19" location="'T16 - RCI'!A1" display="T16 - RCI" xr:uid="{A3AFCC5C-0706-4784-AAE8-6D286FBA9493}"/>
    <hyperlink ref="B20" location="'T17 - SPI'!A1" display="T17 - EU SPI" xr:uid="{73CD8D7A-06B6-4758-8D71-A44E401557B3}"/>
    <hyperlink ref="B12" location="'T9 - Enterprises'!A1" display="T9 - Companies" xr:uid="{33E5E1C4-2B78-4BC5-BD70-E9B7B9D4CF9B}"/>
  </hyperlinks>
  <printOptions horizontalCentered="1"/>
  <pageMargins left="0.47244094488188981" right="0.47244094488188981" top="0.6692913385826772" bottom="0.6692913385826772"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42646-50FC-46A5-85A9-A8FE77EDECA8}">
  <dimension ref="A1:W24"/>
  <sheetViews>
    <sheetView showGridLines="0" zoomScaleNormal="100" workbookViewId="0">
      <selection activeCell="J2" sqref="J2"/>
    </sheetView>
  </sheetViews>
  <sheetFormatPr defaultRowHeight="14.6"/>
  <cols>
    <col min="1" max="1" width="6.69140625" customWidth="1"/>
    <col min="2" max="2" width="16.84375" customWidth="1"/>
    <col min="3" max="3" width="12.15234375" customWidth="1"/>
    <col min="4" max="4" width="10.53515625" customWidth="1"/>
    <col min="6" max="6" width="11.53515625" customWidth="1"/>
    <col min="9" max="9" width="6.69140625" customWidth="1"/>
    <col min="10" max="10" width="14" bestFit="1" customWidth="1"/>
    <col min="11" max="14" width="7.69140625" customWidth="1"/>
  </cols>
  <sheetData>
    <row r="1" spans="1:23">
      <c r="B1" s="161" t="s">
        <v>348</v>
      </c>
      <c r="C1" s="161"/>
      <c r="D1" s="161"/>
      <c r="E1" s="161"/>
      <c r="F1" s="161"/>
      <c r="G1" s="161"/>
      <c r="H1" s="161"/>
    </row>
    <row r="2" spans="1:23">
      <c r="C2" s="74"/>
      <c r="D2" s="74"/>
      <c r="E2" s="74"/>
      <c r="F2" s="74"/>
      <c r="G2" s="74"/>
      <c r="H2" s="74"/>
      <c r="I2" s="34"/>
      <c r="J2" s="73" t="s">
        <v>423</v>
      </c>
    </row>
    <row r="3" spans="1:23" ht="15" customHeight="1">
      <c r="C3" s="10"/>
      <c r="D3" s="10"/>
      <c r="E3" s="10"/>
      <c r="F3" s="10"/>
      <c r="G3" s="10"/>
      <c r="H3" s="10"/>
      <c r="I3" s="10"/>
      <c r="J3" s="10"/>
      <c r="K3" s="10"/>
      <c r="L3" s="10"/>
      <c r="M3" s="10"/>
      <c r="N3" s="10"/>
    </row>
    <row r="4" spans="1:23" ht="20.25" customHeight="1">
      <c r="B4" s="3"/>
      <c r="C4" s="159" t="s">
        <v>495</v>
      </c>
      <c r="D4" s="162"/>
      <c r="E4" s="160"/>
      <c r="F4" s="143" t="s">
        <v>400</v>
      </c>
      <c r="G4" s="144"/>
      <c r="H4" s="145"/>
    </row>
    <row r="5" spans="1:23" ht="19.5" customHeight="1">
      <c r="B5" s="8"/>
      <c r="C5" s="131"/>
      <c r="D5" s="132"/>
      <c r="E5" s="146"/>
      <c r="F5" s="131"/>
      <c r="G5" s="132"/>
      <c r="H5" s="146"/>
    </row>
    <row r="6" spans="1:23" ht="24.75" customHeight="1">
      <c r="B6" s="8"/>
      <c r="C6" s="79" t="s">
        <v>332</v>
      </c>
      <c r="D6" s="79" t="s">
        <v>51</v>
      </c>
      <c r="E6" s="79" t="s">
        <v>52</v>
      </c>
      <c r="F6" s="53" t="s">
        <v>332</v>
      </c>
      <c r="G6" s="53" t="s">
        <v>51</v>
      </c>
      <c r="H6" s="53" t="s">
        <v>52</v>
      </c>
    </row>
    <row r="7" spans="1:23" ht="5.25" customHeight="1">
      <c r="B7" s="49"/>
      <c r="C7" s="57"/>
      <c r="D7" s="57"/>
      <c r="E7" s="57"/>
      <c r="F7" s="57"/>
      <c r="G7" s="57"/>
      <c r="H7" s="57"/>
    </row>
    <row r="8" spans="1:23">
      <c r="A8" s="6"/>
      <c r="B8" s="2" t="s">
        <v>89</v>
      </c>
      <c r="C8" s="75">
        <v>2.5</v>
      </c>
      <c r="D8" s="37">
        <v>2025</v>
      </c>
      <c r="E8" s="78" t="s">
        <v>62</v>
      </c>
      <c r="F8" s="77" t="s">
        <v>1</v>
      </c>
      <c r="G8" s="37" t="s">
        <v>1</v>
      </c>
      <c r="H8" s="78" t="s">
        <v>1</v>
      </c>
    </row>
    <row r="9" spans="1:23">
      <c r="A9" s="6"/>
      <c r="B9" s="2" t="s">
        <v>90</v>
      </c>
      <c r="C9" s="75">
        <v>2.2000000000000002</v>
      </c>
      <c r="D9" s="37">
        <v>2025</v>
      </c>
      <c r="E9" s="78" t="s">
        <v>62</v>
      </c>
      <c r="F9" s="75">
        <v>2.2999999999999998</v>
      </c>
      <c r="G9" s="37">
        <v>2025</v>
      </c>
      <c r="H9" s="78" t="s">
        <v>42</v>
      </c>
    </row>
    <row r="10" spans="1:23">
      <c r="A10" s="6"/>
      <c r="B10" s="17" t="s">
        <v>308</v>
      </c>
      <c r="C10" s="77" t="s">
        <v>1</v>
      </c>
      <c r="D10" s="25" t="s">
        <v>1</v>
      </c>
      <c r="E10" s="23" t="s">
        <v>1</v>
      </c>
      <c r="F10" s="117">
        <v>3.5</v>
      </c>
      <c r="G10" s="25">
        <v>2025</v>
      </c>
      <c r="H10" s="23" t="s">
        <v>42</v>
      </c>
    </row>
    <row r="11" spans="1:23">
      <c r="A11" s="6"/>
      <c r="B11" s="17" t="s">
        <v>63</v>
      </c>
      <c r="C11" s="77" t="s">
        <v>1</v>
      </c>
      <c r="D11" s="25" t="s">
        <v>1</v>
      </c>
      <c r="E11" s="23" t="s">
        <v>1</v>
      </c>
      <c r="F11" s="117">
        <v>2.1</v>
      </c>
      <c r="G11" s="25">
        <v>2025</v>
      </c>
      <c r="H11" s="23" t="s">
        <v>42</v>
      </c>
      <c r="W11" s="14"/>
    </row>
    <row r="12" spans="1:23">
      <c r="A12" s="6"/>
      <c r="B12" s="2" t="s">
        <v>92</v>
      </c>
      <c r="C12" s="75">
        <v>2.7</v>
      </c>
      <c r="D12" s="37">
        <v>2025</v>
      </c>
      <c r="E12" s="78" t="s">
        <v>62</v>
      </c>
      <c r="F12" s="75">
        <v>2.9</v>
      </c>
      <c r="G12" s="37">
        <v>2025</v>
      </c>
      <c r="H12" s="38" t="s">
        <v>431</v>
      </c>
      <c r="W12" s="14"/>
    </row>
    <row r="13" spans="1:23">
      <c r="A13" s="6"/>
      <c r="B13" s="17" t="s">
        <v>64</v>
      </c>
      <c r="C13" s="77" t="s">
        <v>1</v>
      </c>
      <c r="D13" s="25" t="s">
        <v>1</v>
      </c>
      <c r="E13" s="23" t="s">
        <v>1</v>
      </c>
      <c r="F13" s="77">
        <v>2.8</v>
      </c>
      <c r="G13" s="25">
        <v>2025</v>
      </c>
      <c r="H13" s="23" t="s">
        <v>431</v>
      </c>
      <c r="W13" s="1"/>
    </row>
    <row r="14" spans="1:23">
      <c r="A14" s="6"/>
      <c r="B14" s="2" t="s">
        <v>94</v>
      </c>
      <c r="C14" s="75">
        <v>0.9</v>
      </c>
      <c r="D14" s="37">
        <v>2025</v>
      </c>
      <c r="E14" s="78" t="s">
        <v>62</v>
      </c>
      <c r="F14" s="75">
        <v>0.9</v>
      </c>
      <c r="G14" s="37">
        <v>2025</v>
      </c>
      <c r="H14" s="37" t="s">
        <v>43</v>
      </c>
      <c r="W14" s="1"/>
    </row>
    <row r="15" spans="1:23">
      <c r="A15" s="6"/>
      <c r="B15" s="17" t="s">
        <v>65</v>
      </c>
      <c r="C15" s="77" t="s">
        <v>1</v>
      </c>
      <c r="D15" s="25" t="s">
        <v>1</v>
      </c>
      <c r="E15" s="23" t="s">
        <v>1</v>
      </c>
      <c r="F15" s="77">
        <v>1.3</v>
      </c>
      <c r="G15" s="25">
        <v>2025</v>
      </c>
      <c r="H15" s="23" t="s">
        <v>43</v>
      </c>
      <c r="J15" s="15"/>
      <c r="W15" s="1"/>
    </row>
    <row r="16" spans="1:23">
      <c r="A16" s="6"/>
      <c r="B16" s="17" t="s">
        <v>66</v>
      </c>
      <c r="C16" s="77" t="s">
        <v>1</v>
      </c>
      <c r="D16" s="25" t="s">
        <v>1</v>
      </c>
      <c r="E16" s="23" t="s">
        <v>1</v>
      </c>
      <c r="F16" s="77">
        <v>1.5</v>
      </c>
      <c r="G16" s="25">
        <v>2025</v>
      </c>
      <c r="H16" s="23" t="s">
        <v>43</v>
      </c>
      <c r="W16" s="1"/>
    </row>
    <row r="17" spans="1:23">
      <c r="A17" s="6"/>
      <c r="B17" s="17" t="s">
        <v>67</v>
      </c>
      <c r="C17" s="77" t="s">
        <v>1</v>
      </c>
      <c r="D17" s="25" t="s">
        <v>1</v>
      </c>
      <c r="E17" s="23" t="s">
        <v>1</v>
      </c>
      <c r="F17" s="77">
        <v>1.1000000000000001</v>
      </c>
      <c r="G17" s="25">
        <v>2025</v>
      </c>
      <c r="H17" s="23" t="s">
        <v>43</v>
      </c>
      <c r="W17" s="1"/>
    </row>
    <row r="18" spans="1:23">
      <c r="A18" s="6"/>
      <c r="B18" s="17" t="s">
        <v>68</v>
      </c>
      <c r="C18" s="77" t="s">
        <v>1</v>
      </c>
      <c r="D18" s="25" t="s">
        <v>1</v>
      </c>
      <c r="E18" s="23" t="s">
        <v>1</v>
      </c>
      <c r="F18" s="77">
        <v>1.1000000000000001</v>
      </c>
      <c r="G18" s="25">
        <v>2025</v>
      </c>
      <c r="H18" s="23" t="s">
        <v>43</v>
      </c>
      <c r="W18" s="1"/>
    </row>
    <row r="19" spans="1:23">
      <c r="A19" s="6"/>
      <c r="B19" s="17" t="s">
        <v>309</v>
      </c>
      <c r="C19" s="77" t="s">
        <v>1</v>
      </c>
      <c r="D19" s="25" t="s">
        <v>1</v>
      </c>
      <c r="E19" s="23" t="s">
        <v>1</v>
      </c>
      <c r="F19" s="77">
        <v>1.4</v>
      </c>
      <c r="G19" s="25">
        <v>2025</v>
      </c>
      <c r="H19" s="23" t="s">
        <v>43</v>
      </c>
      <c r="W19" s="14"/>
    </row>
    <row r="20" spans="1:23" ht="5.25" customHeight="1">
      <c r="A20" s="6"/>
      <c r="B20" s="17"/>
      <c r="C20" s="41"/>
      <c r="D20" s="41"/>
      <c r="E20" s="41"/>
      <c r="F20" s="41"/>
      <c r="G20" s="41"/>
      <c r="H20" s="41"/>
      <c r="W20" s="14"/>
    </row>
    <row r="21" spans="1:23" s="4" customFormat="1" ht="3" customHeight="1">
      <c r="B21" s="5"/>
      <c r="C21" s="5"/>
      <c r="D21" s="5"/>
      <c r="E21" s="5"/>
      <c r="F21" s="5"/>
      <c r="G21" s="5"/>
      <c r="H21" s="5"/>
    </row>
    <row r="22" spans="1:23" s="4" customFormat="1" ht="6.75" customHeight="1"/>
    <row r="23" spans="1:23">
      <c r="B23" s="133" t="s">
        <v>426</v>
      </c>
      <c r="C23" s="133"/>
      <c r="D23" s="133"/>
      <c r="E23" s="133"/>
      <c r="F23" s="133"/>
      <c r="G23" s="133"/>
      <c r="H23" s="133"/>
    </row>
    <row r="24" spans="1:23">
      <c r="B24" s="2"/>
    </row>
  </sheetData>
  <mergeCells count="4">
    <mergeCell ref="B1:H1"/>
    <mergeCell ref="C4:E5"/>
    <mergeCell ref="F4:H5"/>
    <mergeCell ref="B23:H23"/>
  </mergeCells>
  <hyperlinks>
    <hyperlink ref="J2" location="Contents!A1" display="(back to index)" xr:uid="{60D8EF7E-9B0C-466B-90F1-A83D97CED37E}"/>
  </hyperlinks>
  <printOptions horizontalCentered="1"/>
  <pageMargins left="0.27559055118110237" right="0.27559055118110237" top="0.6692913385826772" bottom="0.47244094488188981" header="0" footer="0"/>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4628-F40E-4090-9C8A-01C03F7393BE}">
  <dimension ref="A1:L23"/>
  <sheetViews>
    <sheetView showGridLines="0" workbookViewId="0">
      <selection activeCell="J2" sqref="J2"/>
    </sheetView>
  </sheetViews>
  <sheetFormatPr defaultRowHeight="14.6"/>
  <cols>
    <col min="1" max="1" width="6.69140625" customWidth="1"/>
    <col min="2" max="2" width="16.84375" customWidth="1"/>
    <col min="3" max="4" width="15.3046875" customWidth="1"/>
    <col min="5" max="6" width="11.3046875" customWidth="1"/>
    <col min="7" max="7" width="10.84375" customWidth="1"/>
    <col min="9" max="9" width="6.69140625" customWidth="1"/>
    <col min="10" max="10" width="14" bestFit="1" customWidth="1"/>
  </cols>
  <sheetData>
    <row r="1" spans="1:10">
      <c r="A1" s="60"/>
      <c r="B1" s="130" t="s">
        <v>460</v>
      </c>
      <c r="C1" s="130"/>
      <c r="D1" s="130"/>
      <c r="E1" s="130"/>
      <c r="F1" s="130"/>
      <c r="G1" s="130"/>
      <c r="H1" s="130"/>
    </row>
    <row r="2" spans="1:10">
      <c r="C2" s="74"/>
      <c r="D2" s="74"/>
      <c r="E2" s="74"/>
      <c r="F2" s="74"/>
      <c r="G2" s="74"/>
      <c r="H2" s="74"/>
      <c r="I2" s="34"/>
      <c r="J2" s="73" t="s">
        <v>423</v>
      </c>
    </row>
    <row r="3" spans="1:10" ht="15" customHeight="1">
      <c r="C3" s="10"/>
      <c r="D3" s="10"/>
      <c r="E3" s="10"/>
      <c r="F3" s="10"/>
      <c r="G3" s="10"/>
      <c r="H3" s="10"/>
      <c r="I3" s="10"/>
      <c r="J3" s="10"/>
    </row>
    <row r="4" spans="1:10" ht="20.25" customHeight="1">
      <c r="B4" s="3"/>
      <c r="C4" s="143" t="s">
        <v>493</v>
      </c>
      <c r="D4" s="149" t="s">
        <v>456</v>
      </c>
      <c r="E4" s="143" t="s">
        <v>457</v>
      </c>
      <c r="F4" s="143" t="s">
        <v>462</v>
      </c>
      <c r="G4" s="149" t="s">
        <v>51</v>
      </c>
      <c r="H4" s="149" t="s">
        <v>52</v>
      </c>
    </row>
    <row r="5" spans="1:10" ht="19.5" customHeight="1">
      <c r="B5" s="8"/>
      <c r="C5" s="131"/>
      <c r="D5" s="163"/>
      <c r="E5" s="131"/>
      <c r="F5" s="131"/>
      <c r="G5" s="149"/>
      <c r="H5" s="149"/>
    </row>
    <row r="6" spans="1:10" ht="24.75" customHeight="1">
      <c r="B6" s="8"/>
      <c r="C6" s="53" t="s">
        <v>454</v>
      </c>
      <c r="D6" s="53" t="s">
        <v>494</v>
      </c>
      <c r="E6" s="159" t="s">
        <v>455</v>
      </c>
      <c r="F6" s="160"/>
      <c r="G6" s="149"/>
      <c r="H6" s="149"/>
    </row>
    <row r="7" spans="1:10" ht="5.25" customHeight="1">
      <c r="B7" s="49"/>
      <c r="C7" s="50"/>
      <c r="D7" s="50"/>
      <c r="E7" s="50"/>
      <c r="F7" s="50"/>
      <c r="G7" s="50"/>
      <c r="H7" s="50"/>
    </row>
    <row r="8" spans="1:10">
      <c r="A8" s="6"/>
      <c r="B8" s="2" t="s">
        <v>89</v>
      </c>
      <c r="C8" s="91" t="s">
        <v>1</v>
      </c>
      <c r="D8" s="91" t="s">
        <v>1</v>
      </c>
      <c r="E8" s="91" t="s">
        <v>1</v>
      </c>
      <c r="F8" s="91" t="s">
        <v>1</v>
      </c>
      <c r="G8" s="91" t="s">
        <v>1</v>
      </c>
      <c r="H8" s="78" t="s">
        <v>1</v>
      </c>
    </row>
    <row r="9" spans="1:10">
      <c r="A9" s="6"/>
      <c r="B9" s="2" t="s">
        <v>90</v>
      </c>
      <c r="C9" s="104">
        <v>1404910</v>
      </c>
      <c r="D9" s="105">
        <v>15.233339839090929</v>
      </c>
      <c r="E9" s="105">
        <v>16.82</v>
      </c>
      <c r="F9" s="105">
        <v>11.48</v>
      </c>
      <c r="G9" s="37">
        <v>2023</v>
      </c>
      <c r="H9" s="78" t="s">
        <v>62</v>
      </c>
    </row>
    <row r="10" spans="1:10">
      <c r="A10" s="6"/>
      <c r="B10" s="17" t="s">
        <v>308</v>
      </c>
      <c r="C10" s="106">
        <v>29403</v>
      </c>
      <c r="D10" s="107">
        <v>36.707865168539328</v>
      </c>
      <c r="E10" s="107">
        <v>17.23</v>
      </c>
      <c r="F10" s="107">
        <v>11.4</v>
      </c>
      <c r="G10" s="25">
        <v>2023</v>
      </c>
      <c r="H10" s="23" t="s">
        <v>62</v>
      </c>
    </row>
    <row r="11" spans="1:10">
      <c r="A11" s="6"/>
      <c r="B11" s="17" t="s">
        <v>63</v>
      </c>
      <c r="C11" s="106">
        <v>24512</v>
      </c>
      <c r="D11" s="107">
        <v>10.556416881998278</v>
      </c>
      <c r="E11" s="107">
        <v>15.78</v>
      </c>
      <c r="F11" s="107">
        <v>11.92</v>
      </c>
      <c r="G11" s="25">
        <v>2023</v>
      </c>
      <c r="H11" s="23" t="s">
        <v>62</v>
      </c>
    </row>
    <row r="12" spans="1:10">
      <c r="A12" s="6"/>
      <c r="B12" s="2" t="s">
        <v>92</v>
      </c>
      <c r="C12" s="104">
        <v>3503285</v>
      </c>
      <c r="D12" s="105">
        <v>6.923720757416751</v>
      </c>
      <c r="E12" s="105">
        <v>9.11</v>
      </c>
      <c r="F12" s="105">
        <v>7.81</v>
      </c>
      <c r="G12" s="37">
        <v>2023</v>
      </c>
      <c r="H12" s="23" t="s">
        <v>62</v>
      </c>
    </row>
    <row r="13" spans="1:10">
      <c r="A13" s="6"/>
      <c r="B13" s="17" t="s">
        <v>64</v>
      </c>
      <c r="C13" s="108">
        <v>154861</v>
      </c>
      <c r="D13" s="109">
        <v>20.795085269235933</v>
      </c>
      <c r="E13" s="109">
        <v>10.01</v>
      </c>
      <c r="F13" s="109">
        <v>8.5299999999999994</v>
      </c>
      <c r="G13" s="25">
        <v>2023</v>
      </c>
      <c r="H13" s="23" t="s">
        <v>62</v>
      </c>
    </row>
    <row r="14" spans="1:10">
      <c r="A14" s="6"/>
      <c r="B14" s="2" t="s">
        <v>94</v>
      </c>
      <c r="C14" s="104">
        <v>5298084</v>
      </c>
      <c r="D14" s="105">
        <v>8.2980288969810871</v>
      </c>
      <c r="E14" s="105">
        <v>14.03</v>
      </c>
      <c r="F14" s="105">
        <v>10.93</v>
      </c>
      <c r="G14" s="37">
        <v>2023</v>
      </c>
      <c r="H14" s="37" t="s">
        <v>62</v>
      </c>
    </row>
    <row r="15" spans="1:10">
      <c r="A15" s="6"/>
      <c r="B15" s="17" t="s">
        <v>65</v>
      </c>
      <c r="C15" s="108">
        <v>33764</v>
      </c>
      <c r="D15" s="109">
        <v>20.037982195845697</v>
      </c>
      <c r="E15" s="109">
        <v>18.23</v>
      </c>
      <c r="F15" s="109">
        <v>10.74</v>
      </c>
      <c r="G15" s="25">
        <v>2023</v>
      </c>
      <c r="H15" s="23" t="s">
        <v>62</v>
      </c>
      <c r="J15" s="15"/>
    </row>
    <row r="16" spans="1:10">
      <c r="A16" s="6"/>
      <c r="B16" s="17" t="s">
        <v>66</v>
      </c>
      <c r="C16" s="108">
        <v>11086</v>
      </c>
      <c r="D16" s="109">
        <v>0.13236856873350766</v>
      </c>
      <c r="E16" s="109">
        <v>19.87</v>
      </c>
      <c r="F16" s="109">
        <v>13.16</v>
      </c>
      <c r="G16" s="25">
        <v>2023</v>
      </c>
      <c r="H16" s="23" t="s">
        <v>62</v>
      </c>
    </row>
    <row r="17" spans="1:12">
      <c r="A17" s="6"/>
      <c r="B17" s="17" t="s">
        <v>67</v>
      </c>
      <c r="C17" s="108">
        <v>43005</v>
      </c>
      <c r="D17" s="109">
        <v>38.81317689530686</v>
      </c>
      <c r="E17" s="109">
        <v>17.649999999999999</v>
      </c>
      <c r="F17" s="109">
        <v>9.1</v>
      </c>
      <c r="G17" s="25">
        <v>2023</v>
      </c>
      <c r="H17" s="23" t="s">
        <v>62</v>
      </c>
    </row>
    <row r="18" spans="1:12">
      <c r="A18" s="6"/>
      <c r="B18" s="17" t="s">
        <v>68</v>
      </c>
      <c r="C18" s="108">
        <v>3568</v>
      </c>
      <c r="D18" s="109">
        <v>9.7220708446866482</v>
      </c>
      <c r="E18" s="109">
        <v>53.87</v>
      </c>
      <c r="F18" s="109">
        <v>7.99</v>
      </c>
      <c r="G18" s="25">
        <v>2023</v>
      </c>
      <c r="H18" s="23" t="s">
        <v>62</v>
      </c>
    </row>
    <row r="19" spans="1:12">
      <c r="A19" s="6"/>
      <c r="B19" s="17" t="s">
        <v>309</v>
      </c>
      <c r="C19" s="108">
        <v>60822</v>
      </c>
      <c r="D19" s="109">
        <v>24.289936102236421</v>
      </c>
      <c r="E19" s="109">
        <v>16</v>
      </c>
      <c r="F19" s="109">
        <v>11.08</v>
      </c>
      <c r="G19" s="25">
        <v>2023</v>
      </c>
      <c r="H19" s="23" t="s">
        <v>62</v>
      </c>
    </row>
    <row r="20" spans="1:12" ht="5.25" customHeight="1">
      <c r="A20" s="6"/>
      <c r="B20" s="17"/>
      <c r="C20" s="40"/>
      <c r="D20" s="40"/>
      <c r="E20" s="40"/>
      <c r="F20" s="40"/>
      <c r="G20" s="25"/>
      <c r="H20" s="23"/>
    </row>
    <row r="21" spans="1:12" s="4" customFormat="1" ht="3" customHeight="1">
      <c r="B21" s="5"/>
      <c r="C21" s="5"/>
      <c r="D21" s="5"/>
      <c r="E21" s="5"/>
      <c r="F21" s="5"/>
      <c r="G21" s="5"/>
      <c r="H21" s="5"/>
      <c r="I21"/>
      <c r="J21"/>
      <c r="K21"/>
      <c r="L21"/>
    </row>
    <row r="22" spans="1:12" s="4" customFormat="1" ht="6.75" customHeight="1">
      <c r="L22"/>
    </row>
    <row r="23" spans="1:12">
      <c r="B23" s="133" t="s">
        <v>426</v>
      </c>
      <c r="C23" s="133"/>
      <c r="D23" s="133"/>
      <c r="E23" s="133"/>
      <c r="F23" s="133"/>
      <c r="G23" s="133"/>
      <c r="H23" s="133"/>
    </row>
  </sheetData>
  <mergeCells count="9">
    <mergeCell ref="B23:H23"/>
    <mergeCell ref="B1:H1"/>
    <mergeCell ref="C4:C5"/>
    <mergeCell ref="D4:D5"/>
    <mergeCell ref="E4:E5"/>
    <mergeCell ref="F4:F5"/>
    <mergeCell ref="G4:G6"/>
    <mergeCell ref="H4:H6"/>
    <mergeCell ref="E6:F6"/>
  </mergeCells>
  <hyperlinks>
    <hyperlink ref="J2" location="Contents!A1" display="(back to index)" xr:uid="{821BFB60-1E4F-419F-82A9-C485D23E9419}"/>
  </hyperlinks>
  <printOptions horizontalCentered="1"/>
  <pageMargins left="0.27559055118110237" right="0.27559055118110237" top="0.6692913385826772" bottom="0.47244094488188981" header="0" footer="0"/>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A1:S33"/>
  <sheetViews>
    <sheetView showGridLines="0" showZeros="0" zoomScaleNormal="100" workbookViewId="0">
      <pane xSplit="2" ySplit="5" topLeftCell="C6" activePane="bottomRight" state="frozen"/>
      <selection activeCell="B1" sqref="B1:P1"/>
      <selection pane="topRight" activeCell="B1" sqref="B1:P1"/>
      <selection pane="bottomLeft" activeCell="B1" sqref="B1:P1"/>
      <selection pane="bottomRight" activeCell="S2" sqref="S2"/>
    </sheetView>
  </sheetViews>
  <sheetFormatPr defaultRowHeight="14.6"/>
  <cols>
    <col min="1" max="1" width="6.69140625" customWidth="1"/>
    <col min="2" max="2" width="16.84375" customWidth="1"/>
    <col min="3" max="13" width="9.15234375" customWidth="1"/>
    <col min="18" max="18" width="6.69140625" customWidth="1"/>
    <col min="19" max="19" width="14" bestFit="1" customWidth="1"/>
  </cols>
  <sheetData>
    <row r="1" spans="1:19">
      <c r="B1" s="130" t="s">
        <v>453</v>
      </c>
      <c r="C1" s="130"/>
      <c r="D1" s="130"/>
      <c r="E1" s="130"/>
      <c r="F1" s="130"/>
      <c r="G1" s="130"/>
      <c r="H1" s="130"/>
      <c r="I1" s="130"/>
      <c r="J1" s="130"/>
      <c r="K1" s="130"/>
      <c r="L1" s="130"/>
      <c r="M1" s="130"/>
      <c r="N1" s="130"/>
      <c r="O1" s="130"/>
      <c r="P1" s="130"/>
      <c r="Q1" s="130"/>
    </row>
    <row r="2" spans="1:19">
      <c r="C2" s="130"/>
      <c r="D2" s="130"/>
      <c r="E2" s="130"/>
      <c r="F2" s="130"/>
      <c r="G2" s="130"/>
      <c r="H2" s="130"/>
      <c r="I2" s="130"/>
      <c r="J2" s="130"/>
      <c r="K2" s="130"/>
      <c r="S2" s="73" t="s">
        <v>423</v>
      </c>
    </row>
    <row r="3" spans="1:19">
      <c r="C3" s="10"/>
      <c r="D3" s="10"/>
      <c r="E3" s="10"/>
      <c r="F3" s="10"/>
      <c r="G3" s="10"/>
      <c r="H3" s="10"/>
      <c r="I3" s="10"/>
    </row>
    <row r="4" spans="1:19" ht="39" customHeight="1">
      <c r="B4" s="3"/>
      <c r="C4" s="131" t="s">
        <v>208</v>
      </c>
      <c r="D4" s="132"/>
      <c r="E4" s="146"/>
      <c r="F4" s="131" t="s">
        <v>209</v>
      </c>
      <c r="G4" s="132"/>
      <c r="H4" s="146"/>
      <c r="I4" s="131" t="s">
        <v>401</v>
      </c>
      <c r="J4" s="132"/>
      <c r="K4" s="146"/>
      <c r="L4" s="143" t="s">
        <v>402</v>
      </c>
      <c r="M4" s="144"/>
      <c r="N4" s="144"/>
      <c r="O4" s="163" t="s">
        <v>458</v>
      </c>
      <c r="P4" s="163"/>
      <c r="Q4" s="163"/>
    </row>
    <row r="5" spans="1:19" ht="24.75" customHeight="1">
      <c r="B5" s="8"/>
      <c r="C5" s="53" t="s">
        <v>310</v>
      </c>
      <c r="D5" s="53" t="s">
        <v>210</v>
      </c>
      <c r="E5" s="53" t="s">
        <v>211</v>
      </c>
      <c r="F5" s="53" t="s">
        <v>212</v>
      </c>
      <c r="G5" s="53" t="s">
        <v>213</v>
      </c>
      <c r="H5" s="53" t="s">
        <v>214</v>
      </c>
      <c r="I5" s="53" t="s">
        <v>215</v>
      </c>
      <c r="J5" s="53" t="s">
        <v>216</v>
      </c>
      <c r="K5" s="53" t="s">
        <v>217</v>
      </c>
      <c r="L5" s="53" t="s">
        <v>403</v>
      </c>
      <c r="M5" s="53" t="s">
        <v>218</v>
      </c>
      <c r="N5" s="53" t="s">
        <v>219</v>
      </c>
      <c r="O5" s="53" t="s">
        <v>489</v>
      </c>
      <c r="P5" s="53" t="s">
        <v>51</v>
      </c>
      <c r="Q5" s="53" t="s">
        <v>52</v>
      </c>
    </row>
    <row r="6" spans="1:19" ht="5.25" customHeight="1">
      <c r="B6" s="49"/>
      <c r="C6" s="54"/>
      <c r="D6" s="54"/>
      <c r="E6" s="54"/>
      <c r="F6" s="54"/>
      <c r="G6" s="54"/>
      <c r="H6" s="54"/>
      <c r="I6" s="54"/>
      <c r="J6" s="54"/>
      <c r="K6" s="54"/>
      <c r="L6" s="54"/>
      <c r="M6" s="54"/>
      <c r="N6" s="54"/>
      <c r="O6" s="54"/>
      <c r="P6" s="54"/>
      <c r="Q6" s="54"/>
    </row>
    <row r="7" spans="1:19">
      <c r="A7" s="6"/>
      <c r="B7" s="2" t="s">
        <v>89</v>
      </c>
      <c r="C7" s="36" t="s">
        <v>1</v>
      </c>
      <c r="D7" s="38" t="s">
        <v>1</v>
      </c>
      <c r="E7" s="38" t="s">
        <v>1</v>
      </c>
      <c r="F7" s="36" t="s">
        <v>1</v>
      </c>
      <c r="G7" s="38" t="s">
        <v>1</v>
      </c>
      <c r="H7" s="38" t="s">
        <v>1</v>
      </c>
      <c r="I7" s="36" t="s">
        <v>1</v>
      </c>
      <c r="J7" s="38" t="s">
        <v>1</v>
      </c>
      <c r="K7" s="38" t="s">
        <v>1</v>
      </c>
      <c r="L7" s="36" t="s">
        <v>1</v>
      </c>
      <c r="M7" s="38" t="s">
        <v>1</v>
      </c>
      <c r="N7" s="38" t="s">
        <v>1</v>
      </c>
      <c r="O7" s="38" t="s">
        <v>1</v>
      </c>
      <c r="P7" s="38" t="s">
        <v>1</v>
      </c>
      <c r="Q7" s="38" t="s">
        <v>1</v>
      </c>
    </row>
    <row r="8" spans="1:19">
      <c r="A8" s="6"/>
      <c r="B8" s="2" t="s">
        <v>90</v>
      </c>
      <c r="C8" s="36">
        <v>261500</v>
      </c>
      <c r="D8" s="38">
        <v>2023</v>
      </c>
      <c r="E8" s="38" t="s">
        <v>62</v>
      </c>
      <c r="F8" s="36">
        <v>3861150</v>
      </c>
      <c r="G8" s="38">
        <v>2023</v>
      </c>
      <c r="H8" s="38" t="s">
        <v>62</v>
      </c>
      <c r="I8" s="68">
        <v>41.928005212292319</v>
      </c>
      <c r="J8" s="38">
        <v>2023</v>
      </c>
      <c r="K8" s="38" t="s">
        <v>62</v>
      </c>
      <c r="L8" s="36">
        <v>310830</v>
      </c>
      <c r="M8" s="38">
        <v>2023</v>
      </c>
      <c r="N8" s="38" t="s">
        <v>62</v>
      </c>
      <c r="O8" s="126">
        <v>12533.36</v>
      </c>
      <c r="P8" s="37">
        <v>2024</v>
      </c>
      <c r="Q8" s="113" t="s">
        <v>62</v>
      </c>
    </row>
    <row r="9" spans="1:19">
      <c r="A9" s="6"/>
      <c r="B9" s="17" t="s">
        <v>308</v>
      </c>
      <c r="C9" s="24">
        <v>12200</v>
      </c>
      <c r="D9" s="23">
        <v>2023</v>
      </c>
      <c r="E9" s="23" t="s">
        <v>62</v>
      </c>
      <c r="F9" s="24">
        <v>4700</v>
      </c>
      <c r="G9" s="23">
        <v>2023</v>
      </c>
      <c r="H9" s="23" t="s">
        <v>62</v>
      </c>
      <c r="I9" s="69">
        <v>5.8676654182272161</v>
      </c>
      <c r="J9" s="23">
        <v>2023</v>
      </c>
      <c r="K9" s="23" t="s">
        <v>62</v>
      </c>
      <c r="L9" s="24">
        <v>9850</v>
      </c>
      <c r="M9" s="23">
        <v>2023</v>
      </c>
      <c r="N9" s="23" t="s">
        <v>62</v>
      </c>
      <c r="O9" s="127">
        <v>157.65</v>
      </c>
      <c r="P9" s="25">
        <v>2024</v>
      </c>
      <c r="Q9" s="114" t="s">
        <v>62</v>
      </c>
    </row>
    <row r="10" spans="1:19">
      <c r="A10" s="6"/>
      <c r="B10" s="17" t="s">
        <v>63</v>
      </c>
      <c r="C10" s="24">
        <v>9260</v>
      </c>
      <c r="D10" s="23">
        <v>2023</v>
      </c>
      <c r="E10" s="23" t="s">
        <v>62</v>
      </c>
      <c r="F10" s="24">
        <v>120590</v>
      </c>
      <c r="G10" s="23">
        <v>2023</v>
      </c>
      <c r="H10" s="23" t="s">
        <v>62</v>
      </c>
      <c r="I10" s="69">
        <v>51.933677863910425</v>
      </c>
      <c r="J10" s="23">
        <v>2023</v>
      </c>
      <c r="K10" s="23" t="s">
        <v>62</v>
      </c>
      <c r="L10" s="24">
        <v>10230</v>
      </c>
      <c r="M10" s="23">
        <v>2023</v>
      </c>
      <c r="N10" s="23" t="s">
        <v>62</v>
      </c>
      <c r="O10" s="127">
        <v>627.88</v>
      </c>
      <c r="P10" s="25">
        <v>2024</v>
      </c>
      <c r="Q10" s="114" t="s">
        <v>62</v>
      </c>
    </row>
    <row r="11" spans="1:19">
      <c r="A11" s="6"/>
      <c r="B11" s="2" t="s">
        <v>92</v>
      </c>
      <c r="C11" s="36">
        <v>784141</v>
      </c>
      <c r="D11" s="38">
        <v>2023</v>
      </c>
      <c r="E11" s="38" t="s">
        <v>431</v>
      </c>
      <c r="F11" s="36">
        <v>23490157</v>
      </c>
      <c r="G11" s="38">
        <v>2023</v>
      </c>
      <c r="H11" s="38" t="s">
        <v>431</v>
      </c>
      <c r="I11" s="68">
        <v>46.424152651238167</v>
      </c>
      <c r="J11" s="38">
        <v>2023</v>
      </c>
      <c r="K11" s="38" t="s">
        <v>431</v>
      </c>
      <c r="L11" s="36">
        <v>817229</v>
      </c>
      <c r="M11" s="38">
        <v>2023</v>
      </c>
      <c r="N11" s="38" t="s">
        <v>431</v>
      </c>
      <c r="O11" s="126">
        <v>68747.149999999994</v>
      </c>
      <c r="P11" s="37">
        <v>2024</v>
      </c>
      <c r="Q11" s="113" t="s">
        <v>431</v>
      </c>
    </row>
    <row r="12" spans="1:19">
      <c r="A12" s="6"/>
      <c r="B12" s="17" t="s">
        <v>64</v>
      </c>
      <c r="C12" s="24">
        <v>12266</v>
      </c>
      <c r="D12" s="23">
        <v>2023</v>
      </c>
      <c r="E12" s="23" t="s">
        <v>431</v>
      </c>
      <c r="F12" s="24">
        <v>43583</v>
      </c>
      <c r="G12" s="23">
        <v>2023</v>
      </c>
      <c r="H12" s="23" t="s">
        <v>431</v>
      </c>
      <c r="I12" s="69">
        <v>5.8524237948167048</v>
      </c>
      <c r="J12" s="23">
        <v>2023</v>
      </c>
      <c r="K12" s="23" t="s">
        <v>431</v>
      </c>
      <c r="L12" s="24">
        <v>16576</v>
      </c>
      <c r="M12" s="23">
        <v>2023</v>
      </c>
      <c r="N12" s="23" t="s">
        <v>431</v>
      </c>
      <c r="O12" s="127">
        <v>1121.25</v>
      </c>
      <c r="P12" s="25">
        <v>2023</v>
      </c>
      <c r="Q12" s="114" t="s">
        <v>62</v>
      </c>
    </row>
    <row r="13" spans="1:19">
      <c r="A13" s="6"/>
      <c r="B13" s="2" t="s">
        <v>94</v>
      </c>
      <c r="C13" s="36">
        <v>360410</v>
      </c>
      <c r="D13" s="38">
        <v>2023</v>
      </c>
      <c r="E13" s="38" t="s">
        <v>62</v>
      </c>
      <c r="F13" s="36">
        <v>27201240</v>
      </c>
      <c r="G13" s="38">
        <v>2023</v>
      </c>
      <c r="H13" s="38" t="s">
        <v>62</v>
      </c>
      <c r="I13" s="68">
        <v>42.992182733735632</v>
      </c>
      <c r="J13" s="38">
        <v>2023</v>
      </c>
      <c r="K13" s="38" t="s">
        <v>62</v>
      </c>
      <c r="L13" s="36">
        <v>706630</v>
      </c>
      <c r="M13" s="38">
        <v>2023</v>
      </c>
      <c r="N13" s="38" t="s">
        <v>62</v>
      </c>
      <c r="O13" s="126">
        <v>88307.03</v>
      </c>
      <c r="P13" s="37">
        <v>2024</v>
      </c>
      <c r="Q13" s="113" t="s">
        <v>62</v>
      </c>
    </row>
    <row r="14" spans="1:19">
      <c r="A14" s="6"/>
      <c r="B14" s="17" t="s">
        <v>65</v>
      </c>
      <c r="C14" s="24">
        <v>5150</v>
      </c>
      <c r="D14" s="23">
        <v>2023</v>
      </c>
      <c r="E14" s="23" t="s">
        <v>62</v>
      </c>
      <c r="F14" s="24">
        <v>27820</v>
      </c>
      <c r="G14" s="23">
        <v>2023</v>
      </c>
      <c r="H14" s="23" t="s">
        <v>62</v>
      </c>
      <c r="I14" s="69">
        <v>16.510385756676559</v>
      </c>
      <c r="J14" s="23">
        <v>2023</v>
      </c>
      <c r="K14" s="23" t="s">
        <v>62</v>
      </c>
      <c r="L14" s="24">
        <v>6010</v>
      </c>
      <c r="M14" s="23">
        <v>2023</v>
      </c>
      <c r="N14" s="23" t="s">
        <v>62</v>
      </c>
      <c r="O14" s="127">
        <v>259.07</v>
      </c>
      <c r="P14" s="25">
        <v>2024</v>
      </c>
      <c r="Q14" s="114" t="s">
        <v>62</v>
      </c>
    </row>
    <row r="15" spans="1:19">
      <c r="A15" s="6"/>
      <c r="B15" s="17" t="s">
        <v>66</v>
      </c>
      <c r="C15" s="24">
        <v>5480</v>
      </c>
      <c r="D15" s="23">
        <v>2023</v>
      </c>
      <c r="E15" s="23" t="s">
        <v>62</v>
      </c>
      <c r="F15" s="24">
        <v>39820</v>
      </c>
      <c r="G15" s="23">
        <v>2023</v>
      </c>
      <c r="H15" s="23" t="s">
        <v>62</v>
      </c>
      <c r="I15" s="69">
        <v>0.47545700946854363</v>
      </c>
      <c r="J15" s="23">
        <v>2023</v>
      </c>
      <c r="K15" s="23" t="s">
        <v>62</v>
      </c>
      <c r="L15" s="24">
        <v>12850</v>
      </c>
      <c r="M15" s="23">
        <v>2023</v>
      </c>
      <c r="N15" s="23" t="s">
        <v>62</v>
      </c>
      <c r="O15" s="127">
        <v>207.35</v>
      </c>
      <c r="P15" s="25">
        <v>2024</v>
      </c>
      <c r="Q15" s="114" t="s">
        <v>62</v>
      </c>
    </row>
    <row r="16" spans="1:19">
      <c r="A16" s="6"/>
      <c r="B16" s="17" t="s">
        <v>67</v>
      </c>
      <c r="C16" s="24">
        <v>2040</v>
      </c>
      <c r="D16" s="23">
        <v>2023</v>
      </c>
      <c r="E16" s="23" t="s">
        <v>62</v>
      </c>
      <c r="F16" s="24">
        <v>19780</v>
      </c>
      <c r="G16" s="23">
        <v>2023</v>
      </c>
      <c r="H16" s="23" t="s">
        <v>62</v>
      </c>
      <c r="I16" s="69">
        <v>17.851985559566788</v>
      </c>
      <c r="J16" s="23">
        <v>2023</v>
      </c>
      <c r="K16" s="23" t="s">
        <v>62</v>
      </c>
      <c r="L16" s="24">
        <v>5620</v>
      </c>
      <c r="M16" s="23">
        <v>2023</v>
      </c>
      <c r="N16" s="23" t="s">
        <v>62</v>
      </c>
      <c r="O16" s="127">
        <v>289.51</v>
      </c>
      <c r="P16" s="25">
        <v>2024</v>
      </c>
      <c r="Q16" s="114" t="s">
        <v>62</v>
      </c>
    </row>
    <row r="17" spans="1:17">
      <c r="A17" s="6"/>
      <c r="B17" s="17" t="s">
        <v>68</v>
      </c>
      <c r="C17" s="24">
        <v>3140</v>
      </c>
      <c r="D17" s="23">
        <v>2020</v>
      </c>
      <c r="E17" s="23" t="s">
        <v>62</v>
      </c>
      <c r="F17" s="24">
        <v>5420</v>
      </c>
      <c r="G17" s="23">
        <v>2023</v>
      </c>
      <c r="H17" s="23" t="s">
        <v>62</v>
      </c>
      <c r="I17" s="69">
        <v>14.768392370572206</v>
      </c>
      <c r="J17" s="23">
        <v>2023</v>
      </c>
      <c r="K17" s="23" t="s">
        <v>62</v>
      </c>
      <c r="L17" s="24">
        <v>4450</v>
      </c>
      <c r="M17" s="23">
        <v>2023</v>
      </c>
      <c r="N17" s="23" t="s">
        <v>62</v>
      </c>
      <c r="O17" s="127">
        <v>129.52000000000001</v>
      </c>
      <c r="P17" s="25">
        <v>2024</v>
      </c>
      <c r="Q17" s="114" t="s">
        <v>62</v>
      </c>
    </row>
    <row r="18" spans="1:17">
      <c r="A18" s="6"/>
      <c r="B18" s="17" t="s">
        <v>309</v>
      </c>
      <c r="C18" s="24">
        <v>5380</v>
      </c>
      <c r="D18" s="23">
        <v>2023</v>
      </c>
      <c r="E18" s="23" t="s">
        <v>62</v>
      </c>
      <c r="F18" s="24">
        <v>36610</v>
      </c>
      <c r="G18" s="23">
        <v>2023</v>
      </c>
      <c r="H18" s="23" t="s">
        <v>62</v>
      </c>
      <c r="I18" s="69">
        <v>14.620607028753994</v>
      </c>
      <c r="J18" s="23">
        <v>2023</v>
      </c>
      <c r="K18" s="23" t="s">
        <v>62</v>
      </c>
      <c r="L18" s="24">
        <v>9290</v>
      </c>
      <c r="M18" s="23">
        <v>2023</v>
      </c>
      <c r="N18" s="23" t="s">
        <v>62</v>
      </c>
      <c r="O18" s="127">
        <v>487.06</v>
      </c>
      <c r="P18" s="25">
        <v>2024</v>
      </c>
      <c r="Q18" s="114" t="s">
        <v>62</v>
      </c>
    </row>
    <row r="19" spans="1:17" ht="5.25" customHeight="1"/>
    <row r="20" spans="1:17" s="4" customFormat="1" ht="3" customHeight="1">
      <c r="B20" s="5"/>
      <c r="C20" s="5"/>
      <c r="D20" s="5"/>
      <c r="E20" s="5"/>
      <c r="F20" s="5"/>
      <c r="G20" s="5"/>
      <c r="H20" s="5"/>
      <c r="I20" s="5"/>
      <c r="J20" s="5"/>
      <c r="K20" s="5"/>
      <c r="L20" s="5" t="e">
        <f>SUMIFS(#REF!,#REF!,'T10- Agriculture'!$A20,#REF!,'T10- Agriculture'!#REF!)</f>
        <v>#REF!</v>
      </c>
      <c r="M20" s="5" t="e">
        <f>SUMIFS(#REF!,#REF!,'T10- Agriculture'!$A20,#REF!,'T10- Agriculture'!$M$4)</f>
        <v>#REF!</v>
      </c>
      <c r="N20" s="5"/>
      <c r="O20" s="5" t="e">
        <v>#REF!</v>
      </c>
      <c r="P20" s="5" t="e">
        <v>#REF!</v>
      </c>
      <c r="Q20" s="5"/>
    </row>
    <row r="21" spans="1:17" s="4" customFormat="1" ht="6.75" customHeight="1"/>
    <row r="22" spans="1:17" ht="15" customHeight="1">
      <c r="B22" s="133" t="s">
        <v>424</v>
      </c>
      <c r="C22" s="133"/>
      <c r="D22" s="133"/>
      <c r="E22" s="133"/>
      <c r="F22" s="133"/>
      <c r="G22" s="133"/>
      <c r="H22" s="133"/>
      <c r="I22" s="133"/>
      <c r="J22" s="133"/>
      <c r="K22" s="133"/>
      <c r="L22" s="133"/>
      <c r="M22" s="133"/>
      <c r="N22" s="133"/>
      <c r="O22" s="133"/>
      <c r="P22" s="133"/>
      <c r="Q22" s="133"/>
    </row>
    <row r="23" spans="1:17" s="45" customFormat="1" ht="12.75" customHeight="1">
      <c r="B23" s="164" t="s">
        <v>427</v>
      </c>
      <c r="C23" s="164"/>
      <c r="D23" s="164"/>
      <c r="E23" s="164"/>
      <c r="F23" s="164"/>
      <c r="G23" s="164"/>
      <c r="H23" s="164"/>
      <c r="I23" s="164"/>
      <c r="J23" s="164"/>
      <c r="K23" s="164"/>
      <c r="L23" s="164"/>
      <c r="M23" s="164"/>
      <c r="N23" s="164"/>
      <c r="O23" s="164"/>
      <c r="P23" s="164"/>
      <c r="Q23" s="164"/>
    </row>
    <row r="24" spans="1:17" s="45" customFormat="1" ht="10.5" customHeight="1">
      <c r="B24" s="66"/>
      <c r="C24" s="66"/>
      <c r="D24" s="66"/>
      <c r="E24" s="66"/>
      <c r="F24" s="66"/>
      <c r="G24" s="66"/>
      <c r="H24" s="66"/>
      <c r="I24" s="66"/>
      <c r="J24" s="66"/>
      <c r="K24" s="66"/>
      <c r="L24" s="66"/>
      <c r="M24" s="66"/>
      <c r="N24" s="66"/>
      <c r="O24" s="66"/>
      <c r="P24" s="66"/>
      <c r="Q24" s="66"/>
    </row>
    <row r="25" spans="1:17">
      <c r="B25" s="46"/>
    </row>
    <row r="33" spans="3:3">
      <c r="C33" s="9"/>
    </row>
  </sheetData>
  <mergeCells count="9">
    <mergeCell ref="B22:Q22"/>
    <mergeCell ref="B23:Q23"/>
    <mergeCell ref="O4:Q4"/>
    <mergeCell ref="B1:Q1"/>
    <mergeCell ref="F4:H4"/>
    <mergeCell ref="C4:E4"/>
    <mergeCell ref="L4:N4"/>
    <mergeCell ref="C2:K2"/>
    <mergeCell ref="I4:K4"/>
  </mergeCells>
  <hyperlinks>
    <hyperlink ref="S2" location="Contents!A1" display="(back to index)" xr:uid="{A241D035-518F-4E03-8A30-31DBFA8E05DE}"/>
  </hyperlinks>
  <printOptions horizontalCentered="1"/>
  <pageMargins left="0.27559055118110237" right="0.27559055118110237" top="0.6692913385826772" bottom="0.47244094488188981" header="0" footer="0"/>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A1:AE24"/>
  <sheetViews>
    <sheetView showGridLines="0" showZeros="0" zoomScaleNormal="100" workbookViewId="0">
      <pane xSplit="2" ySplit="5" topLeftCell="C6" activePane="bottomRight" state="frozen"/>
      <selection activeCell="B1" sqref="B1:P1"/>
      <selection pane="topRight" activeCell="B1" sqref="B1:P1"/>
      <selection pane="bottomLeft" activeCell="B1" sqref="B1:P1"/>
      <selection pane="bottomRight" activeCell="B24" sqref="B24"/>
    </sheetView>
  </sheetViews>
  <sheetFormatPr defaultRowHeight="14.6"/>
  <cols>
    <col min="1" max="1" width="6.69140625" customWidth="1"/>
    <col min="2" max="2" width="15.3828125" bestFit="1" customWidth="1"/>
    <col min="3" max="3" width="11.3046875" customWidth="1"/>
    <col min="4" max="8" width="8.84375" customWidth="1"/>
    <col min="9" max="10" width="9.15234375" customWidth="1"/>
    <col min="11" max="11" width="11.3046875" customWidth="1"/>
    <col min="12" max="15" width="9.15234375" customWidth="1"/>
    <col min="16" max="16" width="10.3828125" customWidth="1"/>
    <col min="17" max="20" width="9.15234375" customWidth="1"/>
    <col min="21" max="21" width="10.69140625" customWidth="1"/>
    <col min="22" max="25" width="9.15234375" customWidth="1"/>
    <col min="26" max="26" width="11.69140625" customWidth="1"/>
    <col min="29" max="29" width="6.69140625" customWidth="1"/>
    <col min="30" max="30" width="14" bestFit="1" customWidth="1"/>
  </cols>
  <sheetData>
    <row r="1" spans="1:31">
      <c r="B1" s="130" t="s">
        <v>452</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row>
    <row r="2" spans="1:31">
      <c r="I2" s="130"/>
      <c r="J2" s="130"/>
      <c r="K2" s="130"/>
      <c r="L2" s="130"/>
      <c r="M2" s="130"/>
      <c r="N2" s="130"/>
      <c r="O2" s="130"/>
      <c r="P2" s="130"/>
      <c r="Q2" s="130"/>
      <c r="R2" s="130"/>
      <c r="S2" s="130"/>
      <c r="T2" s="130"/>
      <c r="U2" s="130"/>
      <c r="V2" s="130"/>
      <c r="W2" s="130"/>
      <c r="Y2" s="52"/>
      <c r="Z2" s="52"/>
      <c r="AD2" s="73"/>
    </row>
    <row r="3" spans="1:31">
      <c r="I3" s="10"/>
      <c r="J3" s="10"/>
      <c r="K3" s="10"/>
      <c r="L3" s="10"/>
      <c r="M3" s="10"/>
      <c r="N3" s="10"/>
      <c r="O3" s="10"/>
      <c r="P3" s="10"/>
      <c r="Q3" s="10"/>
      <c r="R3" s="10"/>
      <c r="S3" s="10"/>
      <c r="T3" s="10"/>
      <c r="U3" s="10"/>
      <c r="V3" s="10"/>
      <c r="W3" s="10"/>
    </row>
    <row r="4" spans="1:31" ht="31.5" customHeight="1">
      <c r="B4" s="3"/>
      <c r="C4" s="151" t="s">
        <v>404</v>
      </c>
      <c r="D4" s="152"/>
      <c r="E4" s="153"/>
      <c r="F4" s="165" t="s">
        <v>387</v>
      </c>
      <c r="G4" s="152"/>
      <c r="H4" s="153"/>
      <c r="I4" s="131" t="s">
        <v>220</v>
      </c>
      <c r="J4" s="132"/>
      <c r="K4" s="132"/>
      <c r="L4" s="132"/>
      <c r="M4" s="146"/>
      <c r="N4" s="131" t="s">
        <v>221</v>
      </c>
      <c r="O4" s="132"/>
      <c r="P4" s="132"/>
      <c r="Q4" s="132"/>
      <c r="R4" s="146"/>
      <c r="S4" s="131" t="s">
        <v>222</v>
      </c>
      <c r="T4" s="132"/>
      <c r="U4" s="132"/>
      <c r="V4" s="132"/>
      <c r="W4" s="146"/>
      <c r="X4" s="131" t="s">
        <v>223</v>
      </c>
      <c r="Y4" s="132"/>
      <c r="Z4" s="132"/>
      <c r="AA4" s="132"/>
      <c r="AB4" s="146"/>
    </row>
    <row r="5" spans="1:31" ht="35.25" customHeight="1">
      <c r="B5" s="8"/>
      <c r="C5" s="53" t="s">
        <v>378</v>
      </c>
      <c r="D5" s="53" t="s">
        <v>51</v>
      </c>
      <c r="E5" s="53" t="s">
        <v>52</v>
      </c>
      <c r="F5" s="53" t="s">
        <v>378</v>
      </c>
      <c r="G5" s="53" t="s">
        <v>51</v>
      </c>
      <c r="H5" s="53" t="s">
        <v>52</v>
      </c>
      <c r="I5" s="53" t="s">
        <v>224</v>
      </c>
      <c r="J5" s="53" t="s">
        <v>225</v>
      </c>
      <c r="K5" s="53" t="s">
        <v>349</v>
      </c>
      <c r="L5" s="53" t="s">
        <v>226</v>
      </c>
      <c r="M5" s="53" t="s">
        <v>227</v>
      </c>
      <c r="N5" s="53" t="s">
        <v>228</v>
      </c>
      <c r="O5" s="53" t="s">
        <v>229</v>
      </c>
      <c r="P5" s="53" t="s">
        <v>349</v>
      </c>
      <c r="Q5" s="53" t="s">
        <v>230</v>
      </c>
      <c r="R5" s="53" t="s">
        <v>231</v>
      </c>
      <c r="S5" s="53" t="s">
        <v>318</v>
      </c>
      <c r="T5" s="53" t="s">
        <v>232</v>
      </c>
      <c r="U5" s="53" t="s">
        <v>349</v>
      </c>
      <c r="V5" s="53" t="s">
        <v>233</v>
      </c>
      <c r="W5" s="53" t="s">
        <v>234</v>
      </c>
      <c r="X5" s="53" t="s">
        <v>318</v>
      </c>
      <c r="Y5" s="53" t="s">
        <v>235</v>
      </c>
      <c r="Z5" s="53" t="s">
        <v>349</v>
      </c>
      <c r="AA5" s="53" t="s">
        <v>236</v>
      </c>
      <c r="AB5" s="53" t="s">
        <v>237</v>
      </c>
    </row>
    <row r="6" spans="1:31" ht="5.25" customHeight="1">
      <c r="B6" s="49"/>
      <c r="C6" s="49"/>
      <c r="D6" s="49"/>
      <c r="E6" s="49"/>
      <c r="F6" s="49"/>
      <c r="G6" s="49"/>
      <c r="H6" s="49"/>
      <c r="I6" s="50"/>
      <c r="J6" s="50"/>
      <c r="K6" s="50"/>
      <c r="L6" s="50"/>
      <c r="M6" s="50"/>
      <c r="N6" s="50"/>
      <c r="O6" s="50"/>
      <c r="P6" s="50"/>
      <c r="Q6" s="50"/>
      <c r="R6" s="50"/>
      <c r="S6" s="50"/>
      <c r="T6" s="50"/>
      <c r="U6" s="50"/>
      <c r="V6" s="50"/>
      <c r="W6" s="50"/>
      <c r="X6" s="50"/>
      <c r="Y6" s="50"/>
      <c r="Z6" s="50"/>
      <c r="AA6" s="50"/>
      <c r="AB6" s="50"/>
    </row>
    <row r="7" spans="1:31">
      <c r="A7" s="6"/>
      <c r="B7" s="2" t="s">
        <v>238</v>
      </c>
      <c r="C7" s="36" t="s">
        <v>1</v>
      </c>
      <c r="D7" s="38" t="s">
        <v>1</v>
      </c>
      <c r="E7" s="38" t="s">
        <v>1</v>
      </c>
      <c r="F7" s="36" t="s">
        <v>1</v>
      </c>
      <c r="G7" s="38" t="s">
        <v>1</v>
      </c>
      <c r="H7" s="38" t="s">
        <v>1</v>
      </c>
      <c r="I7" s="36" t="s">
        <v>1</v>
      </c>
      <c r="J7" s="38" t="s">
        <v>1</v>
      </c>
      <c r="K7" s="36" t="s">
        <v>1</v>
      </c>
      <c r="L7" s="38" t="s">
        <v>1</v>
      </c>
      <c r="M7" s="38" t="s">
        <v>1</v>
      </c>
      <c r="N7" s="36" t="s">
        <v>1</v>
      </c>
      <c r="O7" s="36" t="s">
        <v>1</v>
      </c>
      <c r="P7" s="36" t="s">
        <v>1</v>
      </c>
      <c r="Q7" s="38" t="s">
        <v>1</v>
      </c>
      <c r="R7" s="38" t="s">
        <v>1</v>
      </c>
      <c r="S7" s="36" t="s">
        <v>1</v>
      </c>
      <c r="T7" s="36" t="s">
        <v>1</v>
      </c>
      <c r="U7" s="36" t="s">
        <v>1</v>
      </c>
      <c r="V7" s="38" t="s">
        <v>1</v>
      </c>
      <c r="W7" s="38" t="s">
        <v>1</v>
      </c>
      <c r="X7" s="36" t="s">
        <v>1</v>
      </c>
      <c r="Y7" s="36" t="s">
        <v>1</v>
      </c>
      <c r="Z7" s="36" t="s">
        <v>1</v>
      </c>
      <c r="AA7" s="38" t="s">
        <v>1</v>
      </c>
      <c r="AB7" s="38" t="s">
        <v>1</v>
      </c>
      <c r="AC7" s="36"/>
      <c r="AD7" s="38"/>
      <c r="AE7" s="38"/>
    </row>
    <row r="8" spans="1:31" s="19" customFormat="1">
      <c r="A8" s="18"/>
      <c r="B8" s="2" t="s">
        <v>239</v>
      </c>
      <c r="C8" s="23">
        <v>57</v>
      </c>
      <c r="D8" s="37">
        <v>2024</v>
      </c>
      <c r="E8" s="38" t="s">
        <v>62</v>
      </c>
      <c r="F8" s="92">
        <v>4394</v>
      </c>
      <c r="G8" s="37">
        <v>2024</v>
      </c>
      <c r="H8" s="38" t="s">
        <v>62</v>
      </c>
      <c r="I8" s="36">
        <v>63991</v>
      </c>
      <c r="J8" s="68">
        <v>4.7</v>
      </c>
      <c r="K8" s="36">
        <v>5952.85328292542</v>
      </c>
      <c r="L8" s="38">
        <v>2024</v>
      </c>
      <c r="M8" s="38" t="s">
        <v>62</v>
      </c>
      <c r="N8" s="36">
        <v>958.53</v>
      </c>
      <c r="O8" s="68">
        <v>-1.2</v>
      </c>
      <c r="P8" s="36">
        <v>89.168608980677021</v>
      </c>
      <c r="Q8" s="38">
        <v>2024</v>
      </c>
      <c r="R8" s="38" t="s">
        <v>62</v>
      </c>
      <c r="S8" s="36">
        <v>236.68</v>
      </c>
      <c r="T8" s="43">
        <v>14.8</v>
      </c>
      <c r="U8" s="36">
        <v>22.017491756696856</v>
      </c>
      <c r="V8" s="38">
        <v>2024</v>
      </c>
      <c r="W8" s="38" t="s">
        <v>62</v>
      </c>
      <c r="X8" s="36">
        <v>79421.490000000005</v>
      </c>
      <c r="Y8" s="68">
        <v>4.5</v>
      </c>
      <c r="Z8" s="36">
        <v>7388.2964398326085</v>
      </c>
      <c r="AA8" s="38">
        <v>2024</v>
      </c>
      <c r="AB8" s="38" t="s">
        <v>62</v>
      </c>
      <c r="AC8" s="36"/>
      <c r="AD8" s="38"/>
      <c r="AE8" s="38"/>
    </row>
    <row r="9" spans="1:31">
      <c r="A9" s="6"/>
      <c r="B9" s="17" t="s">
        <v>308</v>
      </c>
      <c r="C9" s="23">
        <v>42</v>
      </c>
      <c r="D9" s="25">
        <v>2024</v>
      </c>
      <c r="E9" s="23" t="s">
        <v>62</v>
      </c>
      <c r="F9" s="93">
        <v>4749</v>
      </c>
      <c r="G9" s="25">
        <v>2024</v>
      </c>
      <c r="H9" s="23" t="s">
        <v>62</v>
      </c>
      <c r="I9" s="24">
        <v>4971</v>
      </c>
      <c r="J9" s="69">
        <v>4.5</v>
      </c>
      <c r="K9" s="24">
        <v>19160.499537465308</v>
      </c>
      <c r="L9" s="23">
        <v>2024</v>
      </c>
      <c r="M9" s="23" t="s">
        <v>62</v>
      </c>
      <c r="N9" s="24">
        <v>405.42</v>
      </c>
      <c r="O9" s="69">
        <v>-0.7</v>
      </c>
      <c r="P9" s="24">
        <v>1562.6734505087882</v>
      </c>
      <c r="Q9" s="23">
        <v>2024</v>
      </c>
      <c r="R9" s="23" t="s">
        <v>62</v>
      </c>
      <c r="S9" s="24">
        <v>6.35</v>
      </c>
      <c r="T9" s="44">
        <v>13.4</v>
      </c>
      <c r="U9" s="24">
        <v>24.475794017884674</v>
      </c>
      <c r="V9" s="23">
        <v>2024</v>
      </c>
      <c r="W9" s="23" t="s">
        <v>62</v>
      </c>
      <c r="X9" s="24">
        <v>1389.64</v>
      </c>
      <c r="Y9" s="69">
        <v>1.4</v>
      </c>
      <c r="Z9" s="24">
        <v>5356.3058896083876</v>
      </c>
      <c r="AA9" s="23">
        <v>2024</v>
      </c>
      <c r="AB9" s="23" t="s">
        <v>62</v>
      </c>
      <c r="AC9" s="24"/>
      <c r="AD9" s="23"/>
      <c r="AE9" s="23"/>
    </row>
    <row r="10" spans="1:31">
      <c r="A10" s="6"/>
      <c r="B10" s="17" t="s">
        <v>240</v>
      </c>
      <c r="C10" s="23">
        <v>50</v>
      </c>
      <c r="D10" s="25">
        <v>2024</v>
      </c>
      <c r="E10" s="23" t="s">
        <v>62</v>
      </c>
      <c r="F10" s="93">
        <v>3616</v>
      </c>
      <c r="G10" s="25">
        <v>2024</v>
      </c>
      <c r="H10" s="23" t="s">
        <v>62</v>
      </c>
      <c r="I10" s="24">
        <v>3639</v>
      </c>
      <c r="J10" s="69">
        <v>14</v>
      </c>
      <c r="K10" s="24">
        <v>15054.733201499268</v>
      </c>
      <c r="L10" s="23">
        <v>2024</v>
      </c>
      <c r="M10" s="23" t="s">
        <v>62</v>
      </c>
      <c r="N10" s="24">
        <v>548.9</v>
      </c>
      <c r="O10" s="69">
        <v>-2.1</v>
      </c>
      <c r="P10" s="24">
        <v>2270.8279896408212</v>
      </c>
      <c r="Q10" s="23">
        <v>2024</v>
      </c>
      <c r="R10" s="23" t="s">
        <v>62</v>
      </c>
      <c r="S10" s="24">
        <v>11.21</v>
      </c>
      <c r="T10" s="95">
        <v>7.7</v>
      </c>
      <c r="U10" s="24">
        <v>46.376355918880684</v>
      </c>
      <c r="V10" s="23">
        <v>2024</v>
      </c>
      <c r="W10" s="23" t="s">
        <v>62</v>
      </c>
      <c r="X10" s="24">
        <v>2434.5300000000002</v>
      </c>
      <c r="Y10" s="69">
        <v>12.7</v>
      </c>
      <c r="Z10" s="24">
        <v>10071.777856841443</v>
      </c>
      <c r="AA10" s="23">
        <v>2024</v>
      </c>
      <c r="AB10" s="23" t="s">
        <v>62</v>
      </c>
      <c r="AC10" s="24"/>
      <c r="AD10" s="23"/>
      <c r="AE10" s="23"/>
    </row>
    <row r="11" spans="1:31">
      <c r="A11" s="6"/>
      <c r="B11" s="2" t="s">
        <v>241</v>
      </c>
      <c r="C11" s="38">
        <v>36</v>
      </c>
      <c r="D11" s="37">
        <v>2024</v>
      </c>
      <c r="E11" s="38" t="s">
        <v>62</v>
      </c>
      <c r="F11" s="92">
        <v>2741</v>
      </c>
      <c r="G11" s="37">
        <v>2024</v>
      </c>
      <c r="H11" s="38" t="s">
        <v>62</v>
      </c>
      <c r="I11" s="36">
        <v>259740</v>
      </c>
      <c r="J11" s="68">
        <v>10</v>
      </c>
      <c r="K11" s="36">
        <v>5286.9734116775926</v>
      </c>
      <c r="L11" s="38">
        <v>2024</v>
      </c>
      <c r="M11" s="38" t="s">
        <v>62</v>
      </c>
      <c r="N11" s="36">
        <v>19529.84</v>
      </c>
      <c r="O11" s="68">
        <v>11.9</v>
      </c>
      <c r="P11" s="36">
        <v>397.52731506243742</v>
      </c>
      <c r="Q11" s="38">
        <v>2024</v>
      </c>
      <c r="R11" s="38" t="s">
        <v>62</v>
      </c>
      <c r="S11" s="36">
        <v>1235.06</v>
      </c>
      <c r="T11" s="43">
        <v>19.100000000000001</v>
      </c>
      <c r="U11" s="36">
        <v>25.139483259515387</v>
      </c>
      <c r="V11" s="38">
        <v>2024</v>
      </c>
      <c r="W11" s="38" t="s">
        <v>62</v>
      </c>
      <c r="X11" s="36">
        <v>448335.59</v>
      </c>
      <c r="Y11" s="68">
        <v>2.9</v>
      </c>
      <c r="Z11" s="36">
        <v>9125.8117495910756</v>
      </c>
      <c r="AA11" s="38">
        <v>2024</v>
      </c>
      <c r="AB11" s="38" t="s">
        <v>62</v>
      </c>
      <c r="AC11" s="36"/>
      <c r="AD11" s="38"/>
      <c r="AE11" s="38"/>
    </row>
    <row r="12" spans="1:31">
      <c r="A12" s="6"/>
      <c r="B12" s="17" t="s">
        <v>242</v>
      </c>
      <c r="C12" s="23">
        <v>31</v>
      </c>
      <c r="D12" s="25">
        <v>2024</v>
      </c>
      <c r="E12" s="23" t="s">
        <v>62</v>
      </c>
      <c r="F12" s="93">
        <v>2391</v>
      </c>
      <c r="G12" s="25">
        <v>2024</v>
      </c>
      <c r="H12" s="23" t="s">
        <v>62</v>
      </c>
      <c r="I12" s="24">
        <v>47488</v>
      </c>
      <c r="J12" s="69">
        <v>9.6</v>
      </c>
      <c r="K12" s="24">
        <v>21022.938058300049</v>
      </c>
      <c r="L12" s="23">
        <v>2024</v>
      </c>
      <c r="M12" s="23" t="s">
        <v>62</v>
      </c>
      <c r="N12" s="24">
        <v>5596.2</v>
      </c>
      <c r="O12" s="69">
        <v>36.799999999999997</v>
      </c>
      <c r="P12" s="24">
        <v>2477.437794008144</v>
      </c>
      <c r="Q12" s="23">
        <v>2024</v>
      </c>
      <c r="R12" s="23" t="s">
        <v>62</v>
      </c>
      <c r="S12" s="24">
        <v>34.65</v>
      </c>
      <c r="T12" s="95">
        <v>6.1</v>
      </c>
      <c r="U12" s="24">
        <v>15.339555334402306</v>
      </c>
      <c r="V12" s="23">
        <v>2024</v>
      </c>
      <c r="W12" s="23" t="s">
        <v>62</v>
      </c>
      <c r="X12" s="24">
        <v>30977.34</v>
      </c>
      <c r="Y12" s="69">
        <v>12.3</v>
      </c>
      <c r="Z12" s="24">
        <v>13713.668716957978</v>
      </c>
      <c r="AA12" s="23">
        <v>2024</v>
      </c>
      <c r="AB12" s="23" t="s">
        <v>62</v>
      </c>
      <c r="AC12" s="24"/>
      <c r="AD12" s="23"/>
      <c r="AE12" s="23"/>
    </row>
    <row r="13" spans="1:31">
      <c r="A13" s="6"/>
      <c r="B13" s="2" t="s">
        <v>243</v>
      </c>
      <c r="C13" s="38">
        <v>49</v>
      </c>
      <c r="D13" s="37">
        <v>2024</v>
      </c>
      <c r="E13" s="38" t="s">
        <v>62</v>
      </c>
      <c r="F13" s="92">
        <v>990</v>
      </c>
      <c r="G13" s="37">
        <v>2024</v>
      </c>
      <c r="H13" s="38" t="s">
        <v>62</v>
      </c>
      <c r="I13" s="36">
        <v>174765</v>
      </c>
      <c r="J13" s="68">
        <v>5.0999999999999996</v>
      </c>
      <c r="K13" s="36">
        <v>2537.1429069169862</v>
      </c>
      <c r="L13" s="38">
        <v>2024</v>
      </c>
      <c r="M13" s="38" t="s">
        <v>62</v>
      </c>
      <c r="N13" s="36">
        <v>19016.490000000002</v>
      </c>
      <c r="O13" s="68">
        <v>3.3</v>
      </c>
      <c r="P13" s="36">
        <v>276.07102519359029</v>
      </c>
      <c r="Q13" s="38">
        <v>2024</v>
      </c>
      <c r="R13" s="38" t="s">
        <v>62</v>
      </c>
      <c r="S13" s="36">
        <v>2234.5500000000002</v>
      </c>
      <c r="T13" s="43">
        <v>2.9</v>
      </c>
      <c r="U13" s="36">
        <v>32.439977585050499</v>
      </c>
      <c r="V13" s="38">
        <v>2024</v>
      </c>
      <c r="W13" s="38" t="s">
        <v>62</v>
      </c>
      <c r="X13" s="36">
        <v>261304.84</v>
      </c>
      <c r="Y13" s="68">
        <v>-1</v>
      </c>
      <c r="Z13" s="36">
        <v>3793.4810823052558</v>
      </c>
      <c r="AA13" s="38">
        <v>2024</v>
      </c>
      <c r="AB13" s="38" t="s">
        <v>62</v>
      </c>
      <c r="AC13" s="36"/>
      <c r="AD13" s="38"/>
      <c r="AE13" s="38"/>
    </row>
    <row r="14" spans="1:31">
      <c r="A14" s="6"/>
      <c r="B14" s="17" t="s">
        <v>244</v>
      </c>
      <c r="C14" s="23">
        <v>131</v>
      </c>
      <c r="D14" s="25">
        <v>2024</v>
      </c>
      <c r="E14" s="23" t="s">
        <v>62</v>
      </c>
      <c r="F14" s="93">
        <v>1837</v>
      </c>
      <c r="G14" s="25">
        <v>2024</v>
      </c>
      <c r="H14" s="23" t="s">
        <v>62</v>
      </c>
      <c r="I14" s="24">
        <v>2156</v>
      </c>
      <c r="J14" s="69">
        <v>-0.1</v>
      </c>
      <c r="K14" s="24">
        <v>5210.3598193290818</v>
      </c>
      <c r="L14" s="23">
        <v>2024</v>
      </c>
      <c r="M14" s="23" t="s">
        <v>62</v>
      </c>
      <c r="N14" s="24">
        <v>807.09</v>
      </c>
      <c r="O14" s="69">
        <v>-4.8</v>
      </c>
      <c r="P14" s="24">
        <v>1950.4774149268592</v>
      </c>
      <c r="Q14" s="23">
        <v>2024</v>
      </c>
      <c r="R14" s="23" t="s">
        <v>62</v>
      </c>
      <c r="S14" s="24">
        <v>13.41</v>
      </c>
      <c r="T14" s="95">
        <v>-2</v>
      </c>
      <c r="U14" s="24">
        <v>32.407664738962424</v>
      </c>
      <c r="V14" s="23">
        <v>2024</v>
      </c>
      <c r="W14" s="23" t="s">
        <v>62</v>
      </c>
      <c r="X14" s="24">
        <v>2984.67</v>
      </c>
      <c r="Y14" s="69">
        <v>-4.0999999999999996</v>
      </c>
      <c r="Z14" s="24">
        <v>7212.989166028261</v>
      </c>
      <c r="AA14" s="23">
        <v>2024</v>
      </c>
      <c r="AB14" s="23" t="s">
        <v>62</v>
      </c>
      <c r="AC14" s="24"/>
      <c r="AD14" s="23"/>
      <c r="AE14" s="23"/>
    </row>
    <row r="15" spans="1:31">
      <c r="A15" s="6"/>
      <c r="B15" s="17" t="s">
        <v>245</v>
      </c>
      <c r="C15" s="23">
        <v>114</v>
      </c>
      <c r="D15" s="25">
        <v>2024</v>
      </c>
      <c r="E15" s="23" t="s">
        <v>62</v>
      </c>
      <c r="F15" s="93">
        <v>2841</v>
      </c>
      <c r="G15" s="25">
        <v>2024</v>
      </c>
      <c r="H15" s="23" t="s">
        <v>62</v>
      </c>
      <c r="I15" s="24">
        <v>530</v>
      </c>
      <c r="J15" s="69">
        <v>8.8000000000000007</v>
      </c>
      <c r="K15" s="24">
        <v>1781.782118303609</v>
      </c>
      <c r="L15" s="23">
        <v>2024</v>
      </c>
      <c r="M15" s="23" t="s">
        <v>62</v>
      </c>
      <c r="N15" s="24" t="s">
        <v>1</v>
      </c>
      <c r="O15" s="69" t="s">
        <v>4</v>
      </c>
      <c r="P15" s="24" t="s">
        <v>1</v>
      </c>
      <c r="Q15" s="23" t="s">
        <v>1</v>
      </c>
      <c r="R15" s="23" t="s">
        <v>1</v>
      </c>
      <c r="S15" s="24">
        <v>3.09</v>
      </c>
      <c r="T15" s="95">
        <v>10.8</v>
      </c>
      <c r="U15" s="24">
        <v>10.388125935015381</v>
      </c>
      <c r="V15" s="23">
        <v>2024</v>
      </c>
      <c r="W15" s="23" t="s">
        <v>62</v>
      </c>
      <c r="X15" s="24">
        <v>836.83</v>
      </c>
      <c r="Y15" s="23" t="s">
        <v>1</v>
      </c>
      <c r="Z15" s="24" t="s">
        <v>1</v>
      </c>
      <c r="AA15" s="23">
        <v>2024</v>
      </c>
      <c r="AB15" s="23" t="s">
        <v>62</v>
      </c>
      <c r="AC15" s="24"/>
      <c r="AD15" s="23"/>
      <c r="AE15" s="23"/>
    </row>
    <row r="16" spans="1:31">
      <c r="A16" s="6"/>
      <c r="B16" s="17" t="s">
        <v>246</v>
      </c>
      <c r="C16" s="23">
        <v>67</v>
      </c>
      <c r="D16" s="25">
        <v>2024</v>
      </c>
      <c r="E16" s="23" t="s">
        <v>62</v>
      </c>
      <c r="F16" s="93">
        <v>2081</v>
      </c>
      <c r="G16" s="25">
        <v>2024</v>
      </c>
      <c r="H16" s="23" t="s">
        <v>62</v>
      </c>
      <c r="I16" s="24">
        <v>1815</v>
      </c>
      <c r="J16" s="69">
        <v>1.3</v>
      </c>
      <c r="K16" s="24">
        <v>5049.8165094221504</v>
      </c>
      <c r="L16" s="23">
        <v>2024</v>
      </c>
      <c r="M16" s="23" t="s">
        <v>62</v>
      </c>
      <c r="N16" s="24">
        <v>173.73</v>
      </c>
      <c r="O16" s="69">
        <v>8</v>
      </c>
      <c r="P16" s="24">
        <v>483.36342819939961</v>
      </c>
      <c r="Q16" s="23">
        <v>2024</v>
      </c>
      <c r="R16" s="23" t="s">
        <v>62</v>
      </c>
      <c r="S16" s="24">
        <v>11.62</v>
      </c>
      <c r="T16" s="44">
        <v>13.8</v>
      </c>
      <c r="U16" s="24">
        <v>32.329954732498841</v>
      </c>
      <c r="V16" s="23">
        <v>2024</v>
      </c>
      <c r="W16" s="23" t="s">
        <v>62</v>
      </c>
      <c r="X16" s="24">
        <v>2699.57</v>
      </c>
      <c r="Y16" s="69">
        <v>-5.7</v>
      </c>
      <c r="Z16" s="24">
        <v>7510.9273577635022</v>
      </c>
      <c r="AA16" s="23">
        <v>2024</v>
      </c>
      <c r="AB16" s="23" t="s">
        <v>62</v>
      </c>
      <c r="AC16" s="24"/>
      <c r="AD16" s="23"/>
      <c r="AE16" s="23"/>
    </row>
    <row r="17" spans="1:31">
      <c r="A17" s="6"/>
      <c r="B17" s="17" t="s">
        <v>247</v>
      </c>
      <c r="C17" s="23">
        <v>24</v>
      </c>
      <c r="D17" s="25">
        <v>2024</v>
      </c>
      <c r="E17" s="23" t="s">
        <v>62</v>
      </c>
      <c r="F17" s="93">
        <v>538</v>
      </c>
      <c r="G17" s="25">
        <v>2024</v>
      </c>
      <c r="H17" s="23" t="s">
        <v>62</v>
      </c>
      <c r="I17" s="24">
        <v>422</v>
      </c>
      <c r="J17" s="69">
        <v>-4.5</v>
      </c>
      <c r="K17" s="24">
        <v>1281.8643532356443</v>
      </c>
      <c r="L17" s="23">
        <v>2024</v>
      </c>
      <c r="M17" s="23" t="s">
        <v>62</v>
      </c>
      <c r="N17" s="24" t="s">
        <v>1</v>
      </c>
      <c r="O17" s="69" t="s">
        <v>1</v>
      </c>
      <c r="P17" s="24" t="s">
        <v>1</v>
      </c>
      <c r="Q17" s="23" t="s">
        <v>1</v>
      </c>
      <c r="R17" s="23" t="s">
        <v>1</v>
      </c>
      <c r="S17" s="24">
        <v>3.56</v>
      </c>
      <c r="T17" s="95">
        <v>-12.3</v>
      </c>
      <c r="U17" s="24">
        <v>10.813831984641928</v>
      </c>
      <c r="V17" s="23">
        <v>2024</v>
      </c>
      <c r="W17" s="23" t="s">
        <v>62</v>
      </c>
      <c r="X17" s="24" t="s">
        <v>1</v>
      </c>
      <c r="Y17" s="23" t="s">
        <v>1</v>
      </c>
      <c r="Z17" s="24" t="s">
        <v>1</v>
      </c>
      <c r="AA17" s="23" t="s">
        <v>1</v>
      </c>
      <c r="AB17" s="23" t="s">
        <v>1</v>
      </c>
      <c r="AC17" s="24"/>
      <c r="AD17" s="23"/>
      <c r="AE17" s="23"/>
    </row>
    <row r="18" spans="1:31" ht="15.75" customHeight="1">
      <c r="A18" s="6"/>
      <c r="B18" s="17" t="s">
        <v>309</v>
      </c>
      <c r="C18" s="23">
        <v>44</v>
      </c>
      <c r="D18" s="25">
        <v>2024</v>
      </c>
      <c r="E18" s="23" t="s">
        <v>62</v>
      </c>
      <c r="F18" s="93">
        <v>1263</v>
      </c>
      <c r="G18" s="25">
        <v>2024</v>
      </c>
      <c r="H18" s="23" t="s">
        <v>62</v>
      </c>
      <c r="I18" s="24">
        <v>2659</v>
      </c>
      <c r="J18" s="69">
        <v>0.8</v>
      </c>
      <c r="K18" s="24">
        <v>2940.7861266561968</v>
      </c>
      <c r="L18" s="23">
        <v>2024</v>
      </c>
      <c r="M18" s="23" t="s">
        <v>62</v>
      </c>
      <c r="N18" s="24" t="s">
        <v>1</v>
      </c>
      <c r="O18" s="69" t="s">
        <v>1</v>
      </c>
      <c r="P18" s="24" t="s">
        <v>1</v>
      </c>
      <c r="Q18" s="23" t="s">
        <v>1</v>
      </c>
      <c r="R18" s="23" t="s">
        <v>1</v>
      </c>
      <c r="S18" s="24">
        <v>36.86</v>
      </c>
      <c r="T18" s="44">
        <v>14.8</v>
      </c>
      <c r="U18" s="24">
        <v>40.766219115662814</v>
      </c>
      <c r="V18" s="23">
        <v>2024</v>
      </c>
      <c r="W18" s="23" t="s">
        <v>62</v>
      </c>
      <c r="X18" s="24">
        <v>5060.49</v>
      </c>
      <c r="Y18" s="69">
        <v>13.6</v>
      </c>
      <c r="Z18" s="24">
        <v>5596.7727664845488</v>
      </c>
      <c r="AA18" s="23">
        <v>2024</v>
      </c>
      <c r="AB18" s="23" t="s">
        <v>62</v>
      </c>
      <c r="AC18" s="24"/>
      <c r="AD18" s="23"/>
      <c r="AE18" s="23"/>
    </row>
    <row r="19" spans="1:31" ht="5.25" customHeight="1">
      <c r="A19" s="6"/>
      <c r="L19">
        <v>0</v>
      </c>
      <c r="O19">
        <v>0</v>
      </c>
      <c r="S19">
        <v>0</v>
      </c>
      <c r="U19">
        <v>0</v>
      </c>
      <c r="W19">
        <v>0</v>
      </c>
    </row>
    <row r="20" spans="1:31" s="4" customFormat="1" ht="3" customHeight="1">
      <c r="B20" s="5"/>
      <c r="C20" s="5"/>
      <c r="D20" s="5"/>
      <c r="E20" s="5"/>
      <c r="F20" s="5"/>
      <c r="G20" s="5"/>
      <c r="H20" s="5"/>
      <c r="I20" s="5"/>
      <c r="J20" s="5"/>
      <c r="K20" s="5"/>
      <c r="L20" s="5"/>
      <c r="M20" s="5"/>
      <c r="N20" s="5"/>
      <c r="O20" s="5"/>
      <c r="P20" s="5"/>
      <c r="Q20" s="5" t="e">
        <f>SUMIFS(#REF!,#REF!,'T11- Transport'!$A20,#REF!,'T11- Transport'!$Q19)</f>
        <v>#REF!</v>
      </c>
      <c r="R20" s="5"/>
      <c r="S20" s="5"/>
      <c r="T20" s="5" t="e">
        <f>SUMIFS(#REF!,#REF!,'T11- Transport'!$A20,#REF!,'T11- Transport'!$X$4)</f>
        <v>#REF!</v>
      </c>
      <c r="U20" s="5"/>
      <c r="V20" s="5"/>
      <c r="W20" s="5"/>
      <c r="X20" s="5"/>
      <c r="Y20" s="5"/>
      <c r="Z20" s="5"/>
      <c r="AA20" s="5"/>
      <c r="AB20" s="5"/>
    </row>
    <row r="21" spans="1:31" s="4" customFormat="1" ht="6.75" customHeight="1"/>
    <row r="22" spans="1:31">
      <c r="B22" s="133" t="s">
        <v>424</v>
      </c>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row>
    <row r="24" spans="1:31">
      <c r="B24" s="73" t="s">
        <v>423</v>
      </c>
    </row>
  </sheetData>
  <mergeCells count="9">
    <mergeCell ref="B22:AB22"/>
    <mergeCell ref="B1:AB1"/>
    <mergeCell ref="I2:W2"/>
    <mergeCell ref="X4:AB4"/>
    <mergeCell ref="S4:W4"/>
    <mergeCell ref="N4:R4"/>
    <mergeCell ref="I4:M4"/>
    <mergeCell ref="C4:E4"/>
    <mergeCell ref="F4:H4"/>
  </mergeCells>
  <hyperlinks>
    <hyperlink ref="B24" location="Contents!A1" display="(back to index)" xr:uid="{600B952A-0FFB-4538-9078-CB0C3DD05A7E}"/>
  </hyperlinks>
  <printOptions horizontalCentered="1"/>
  <pageMargins left="0.27559055118110237" right="0.27559055118110237" top="0.6692913385826772" bottom="0.47244094488188981" header="0" footer="0"/>
  <pageSetup paperSize="9"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A1:S39"/>
  <sheetViews>
    <sheetView showGridLines="0" showZeros="0" zoomScaleNormal="100" workbookViewId="0">
      <pane xSplit="2" ySplit="5" topLeftCell="C6" activePane="bottomRight" state="frozen"/>
      <selection activeCell="B1" sqref="B1:P1"/>
      <selection pane="topRight" activeCell="B1" sqref="B1:P1"/>
      <selection pane="bottomLeft" activeCell="B1" sqref="B1:P1"/>
      <selection pane="bottomRight" activeCell="S2" sqref="S2"/>
    </sheetView>
  </sheetViews>
  <sheetFormatPr defaultRowHeight="14.6"/>
  <cols>
    <col min="1" max="1" width="6.69140625" customWidth="1"/>
    <col min="2" max="2" width="16.84375" customWidth="1"/>
    <col min="3" max="3" width="10.84375" bestFit="1" customWidth="1"/>
    <col min="4" max="17" width="9.15234375" customWidth="1"/>
    <col min="18" max="18" width="6.69140625" customWidth="1"/>
    <col min="19" max="19" width="14" bestFit="1" customWidth="1"/>
  </cols>
  <sheetData>
    <row r="1" spans="1:19">
      <c r="B1" s="130" t="s">
        <v>451</v>
      </c>
      <c r="C1" s="130"/>
      <c r="D1" s="130"/>
      <c r="E1" s="130"/>
      <c r="F1" s="130"/>
      <c r="G1" s="130"/>
      <c r="H1" s="130"/>
      <c r="I1" s="130"/>
      <c r="J1" s="130"/>
      <c r="K1" s="130"/>
      <c r="L1" s="130"/>
      <c r="M1" s="130"/>
      <c r="N1" s="130"/>
      <c r="O1" s="130"/>
      <c r="P1" s="130"/>
      <c r="Q1" s="130"/>
    </row>
    <row r="2" spans="1:19">
      <c r="F2" s="130"/>
      <c r="G2" s="130"/>
      <c r="H2" s="130"/>
      <c r="I2" s="130"/>
      <c r="J2" s="130"/>
      <c r="K2" s="130"/>
      <c r="L2" s="130"/>
      <c r="M2" s="130"/>
      <c r="N2" s="130"/>
      <c r="O2" s="130"/>
      <c r="P2" s="130"/>
      <c r="Q2" s="130"/>
      <c r="S2" s="73" t="s">
        <v>423</v>
      </c>
    </row>
    <row r="3" spans="1:19">
      <c r="C3" s="10"/>
      <c r="D3" s="10"/>
      <c r="E3" s="10"/>
      <c r="F3" s="10"/>
      <c r="G3" s="10"/>
      <c r="H3" s="10"/>
      <c r="I3" s="10"/>
      <c r="J3" s="10"/>
      <c r="K3" s="10"/>
      <c r="L3" s="10"/>
      <c r="M3" s="10"/>
      <c r="N3" s="10"/>
      <c r="O3" s="10"/>
      <c r="P3" s="10"/>
      <c r="Q3" s="10"/>
    </row>
    <row r="4" spans="1:19" ht="34.5" customHeight="1">
      <c r="B4" s="3"/>
      <c r="C4" s="131" t="s">
        <v>405</v>
      </c>
      <c r="D4" s="132"/>
      <c r="E4" s="146"/>
      <c r="F4" s="131" t="s">
        <v>406</v>
      </c>
      <c r="G4" s="132"/>
      <c r="H4" s="146"/>
      <c r="I4" s="131" t="s">
        <v>407</v>
      </c>
      <c r="J4" s="132"/>
      <c r="K4" s="146"/>
      <c r="L4" s="131" t="s">
        <v>408</v>
      </c>
      <c r="M4" s="132"/>
      <c r="N4" s="146"/>
      <c r="O4" s="143" t="s">
        <v>409</v>
      </c>
      <c r="P4" s="144"/>
      <c r="Q4" s="145"/>
    </row>
    <row r="5" spans="1:19" ht="24.75" customHeight="1">
      <c r="B5" s="8"/>
      <c r="C5" s="53" t="s">
        <v>311</v>
      </c>
      <c r="D5" s="53" t="s">
        <v>248</v>
      </c>
      <c r="E5" s="53" t="s">
        <v>249</v>
      </c>
      <c r="F5" s="53" t="s">
        <v>250</v>
      </c>
      <c r="G5" s="53" t="s">
        <v>251</v>
      </c>
      <c r="H5" s="53" t="s">
        <v>252</v>
      </c>
      <c r="I5" s="53" t="s">
        <v>250</v>
      </c>
      <c r="J5" s="53" t="s">
        <v>51</v>
      </c>
      <c r="K5" s="53" t="s">
        <v>52</v>
      </c>
      <c r="L5" s="53" t="s">
        <v>253</v>
      </c>
      <c r="M5" s="53" t="s">
        <v>254</v>
      </c>
      <c r="N5" s="53" t="s">
        <v>255</v>
      </c>
      <c r="O5" s="53" t="s">
        <v>256</v>
      </c>
      <c r="P5" s="53" t="s">
        <v>257</v>
      </c>
      <c r="Q5" s="53" t="s">
        <v>258</v>
      </c>
    </row>
    <row r="6" spans="1:19" ht="5.25" customHeight="1">
      <c r="B6" s="49"/>
      <c r="C6" s="54"/>
      <c r="D6" s="54"/>
      <c r="E6" s="54"/>
      <c r="F6" s="54"/>
      <c r="G6" s="54"/>
      <c r="H6" s="54"/>
      <c r="I6" s="54"/>
      <c r="J6" s="54"/>
      <c r="K6" s="54"/>
      <c r="L6" s="54"/>
      <c r="M6" s="54"/>
      <c r="N6" s="54"/>
      <c r="O6" s="54"/>
      <c r="P6" s="54"/>
      <c r="Q6" s="54"/>
    </row>
    <row r="7" spans="1:19">
      <c r="A7" s="6"/>
      <c r="B7" s="2" t="s">
        <v>259</v>
      </c>
      <c r="C7" s="72">
        <v>3021911702</v>
      </c>
      <c r="D7" s="38">
        <v>2024</v>
      </c>
      <c r="E7" s="38" t="s">
        <v>62</v>
      </c>
      <c r="F7" s="36">
        <v>6725.73</v>
      </c>
      <c r="G7" s="38">
        <v>2024</v>
      </c>
      <c r="H7" s="38" t="s">
        <v>62</v>
      </c>
      <c r="I7" s="36">
        <v>715.22</v>
      </c>
      <c r="J7" s="38">
        <v>2024</v>
      </c>
      <c r="K7" s="38" t="s">
        <v>62</v>
      </c>
      <c r="L7" s="68">
        <v>49.35</v>
      </c>
      <c r="M7" s="38">
        <v>2024</v>
      </c>
      <c r="N7" s="38" t="s">
        <v>62</v>
      </c>
      <c r="O7" s="36" t="s">
        <v>1</v>
      </c>
      <c r="P7" s="38" t="s">
        <v>1</v>
      </c>
      <c r="Q7" s="38" t="s">
        <v>1</v>
      </c>
    </row>
    <row r="8" spans="1:19">
      <c r="A8" s="6"/>
      <c r="B8" s="2" t="s">
        <v>260</v>
      </c>
      <c r="C8" s="36">
        <v>88073583</v>
      </c>
      <c r="D8" s="38">
        <v>2024</v>
      </c>
      <c r="E8" s="38" t="s">
        <v>62</v>
      </c>
      <c r="F8" s="36">
        <v>8277.81</v>
      </c>
      <c r="G8" s="38">
        <v>2024</v>
      </c>
      <c r="H8" s="38" t="s">
        <v>62</v>
      </c>
      <c r="I8" s="36">
        <v>968.09</v>
      </c>
      <c r="J8" s="38">
        <v>2024</v>
      </c>
      <c r="K8" s="38" t="s">
        <v>62</v>
      </c>
      <c r="L8" s="68">
        <v>52.5</v>
      </c>
      <c r="M8" s="38">
        <v>2024</v>
      </c>
      <c r="N8" s="38" t="s">
        <v>62</v>
      </c>
      <c r="O8" s="83">
        <v>81.44</v>
      </c>
      <c r="P8" s="38">
        <v>2025</v>
      </c>
      <c r="Q8" s="38" t="s">
        <v>42</v>
      </c>
    </row>
    <row r="9" spans="1:19">
      <c r="A9" s="6"/>
      <c r="B9" s="17" t="s">
        <v>308</v>
      </c>
      <c r="C9" s="24">
        <v>9577181</v>
      </c>
      <c r="D9" s="23">
        <v>2024</v>
      </c>
      <c r="E9" s="23" t="s">
        <v>62</v>
      </c>
      <c r="F9" s="24">
        <v>37320.19</v>
      </c>
      <c r="G9" s="23">
        <v>2024</v>
      </c>
      <c r="H9" s="23" t="s">
        <v>62</v>
      </c>
      <c r="I9" s="24">
        <v>11986.46</v>
      </c>
      <c r="J9" s="23">
        <v>2024</v>
      </c>
      <c r="K9" s="23" t="s">
        <v>62</v>
      </c>
      <c r="L9" s="69">
        <v>70.03</v>
      </c>
      <c r="M9" s="23">
        <v>2024</v>
      </c>
      <c r="N9" s="23" t="s">
        <v>62</v>
      </c>
      <c r="O9" s="84">
        <v>104.86</v>
      </c>
      <c r="P9" s="23">
        <v>2025</v>
      </c>
      <c r="Q9" s="23" t="s">
        <v>41</v>
      </c>
    </row>
    <row r="10" spans="1:19">
      <c r="A10" s="6"/>
      <c r="B10" s="17" t="s">
        <v>261</v>
      </c>
      <c r="C10" s="24">
        <v>3061819</v>
      </c>
      <c r="D10" s="23">
        <v>2024</v>
      </c>
      <c r="E10" s="23" t="s">
        <v>62</v>
      </c>
      <c r="F10" s="24">
        <v>12703.33</v>
      </c>
      <c r="G10" s="23">
        <v>2024</v>
      </c>
      <c r="H10" s="23" t="s">
        <v>62</v>
      </c>
      <c r="I10" s="24">
        <v>1328.91</v>
      </c>
      <c r="J10" s="23">
        <v>2024</v>
      </c>
      <c r="K10" s="23" t="s">
        <v>62</v>
      </c>
      <c r="L10" s="69">
        <v>51.38</v>
      </c>
      <c r="M10" s="23">
        <v>2024</v>
      </c>
      <c r="N10" s="23" t="s">
        <v>62</v>
      </c>
      <c r="O10" s="84">
        <v>74.099999999999994</v>
      </c>
      <c r="P10" s="23">
        <v>2025</v>
      </c>
      <c r="Q10" s="23" t="s">
        <v>381</v>
      </c>
    </row>
    <row r="11" spans="1:19">
      <c r="A11" s="6"/>
      <c r="B11" s="2" t="s">
        <v>262</v>
      </c>
      <c r="C11" s="36">
        <v>505166012</v>
      </c>
      <c r="D11" s="38">
        <v>2024</v>
      </c>
      <c r="E11" s="38" t="s">
        <v>62</v>
      </c>
      <c r="F11" s="36">
        <v>10390.15</v>
      </c>
      <c r="G11" s="38">
        <v>2024</v>
      </c>
      <c r="H11" s="38" t="s">
        <v>62</v>
      </c>
      <c r="I11" s="36">
        <v>1005</v>
      </c>
      <c r="J11" s="38">
        <v>2024</v>
      </c>
      <c r="K11" s="38" t="s">
        <v>62</v>
      </c>
      <c r="L11" s="68">
        <v>62.47</v>
      </c>
      <c r="M11" s="38">
        <v>2024</v>
      </c>
      <c r="N11" s="38" t="s">
        <v>62</v>
      </c>
      <c r="O11" s="83">
        <v>89.65</v>
      </c>
      <c r="P11" s="38">
        <v>2025</v>
      </c>
      <c r="Q11" s="38" t="s">
        <v>431</v>
      </c>
    </row>
    <row r="12" spans="1:19">
      <c r="A12" s="6"/>
      <c r="B12" s="17" t="s">
        <v>263</v>
      </c>
      <c r="C12" s="24">
        <v>99488821</v>
      </c>
      <c r="D12" s="23">
        <v>2024</v>
      </c>
      <c r="E12" s="23" t="s">
        <v>62</v>
      </c>
      <c r="F12" s="24">
        <v>44439.37</v>
      </c>
      <c r="G12" s="23">
        <v>2024</v>
      </c>
      <c r="H12" s="23" t="s">
        <v>62</v>
      </c>
      <c r="I12" s="24">
        <v>13404.58</v>
      </c>
      <c r="J12" s="23">
        <v>2024</v>
      </c>
      <c r="K12" s="23" t="s">
        <v>62</v>
      </c>
      <c r="L12" s="69">
        <v>75.36</v>
      </c>
      <c r="M12" s="23">
        <v>2024</v>
      </c>
      <c r="N12" s="23" t="s">
        <v>62</v>
      </c>
      <c r="O12" s="84">
        <v>120.01</v>
      </c>
      <c r="P12" s="23">
        <v>2025</v>
      </c>
      <c r="Q12" s="23" t="s">
        <v>431</v>
      </c>
    </row>
    <row r="13" spans="1:19">
      <c r="A13" s="6"/>
      <c r="B13" s="2" t="s">
        <v>264</v>
      </c>
      <c r="C13" s="36">
        <v>457644262</v>
      </c>
      <c r="D13" s="38">
        <v>2024</v>
      </c>
      <c r="E13" s="38" t="s">
        <v>62</v>
      </c>
      <c r="F13" s="36">
        <v>6664.47</v>
      </c>
      <c r="G13" s="38">
        <v>2024</v>
      </c>
      <c r="H13" s="38" t="s">
        <v>62</v>
      </c>
      <c r="I13" s="36">
        <v>721.97</v>
      </c>
      <c r="J13" s="38">
        <v>2024</v>
      </c>
      <c r="K13" s="38" t="s">
        <v>62</v>
      </c>
      <c r="L13" s="68">
        <v>48.7</v>
      </c>
      <c r="M13" s="38">
        <v>2024</v>
      </c>
      <c r="N13" s="38" t="s">
        <v>62</v>
      </c>
      <c r="O13" s="36" t="s">
        <v>1</v>
      </c>
      <c r="P13" s="38" t="s">
        <v>1</v>
      </c>
      <c r="Q13" s="38" t="s">
        <v>1</v>
      </c>
    </row>
    <row r="14" spans="1:19">
      <c r="A14" s="6"/>
      <c r="B14" s="17" t="s">
        <v>265</v>
      </c>
      <c r="C14" s="24">
        <v>1280655</v>
      </c>
      <c r="D14" s="23">
        <v>2024</v>
      </c>
      <c r="E14" s="23" t="s">
        <v>62</v>
      </c>
      <c r="F14" s="24">
        <v>3087.29</v>
      </c>
      <c r="G14" s="23">
        <v>2024</v>
      </c>
      <c r="H14" s="23" t="s">
        <v>62</v>
      </c>
      <c r="I14" s="24">
        <v>762.29</v>
      </c>
      <c r="J14" s="23">
        <v>2024</v>
      </c>
      <c r="K14" s="23" t="s">
        <v>62</v>
      </c>
      <c r="L14" s="69">
        <v>57.7</v>
      </c>
      <c r="M14" s="23">
        <v>2024</v>
      </c>
      <c r="N14" s="23" t="s">
        <v>62</v>
      </c>
      <c r="O14" s="24" t="s">
        <v>1</v>
      </c>
      <c r="P14" s="23" t="s">
        <v>1</v>
      </c>
      <c r="Q14" s="23" t="s">
        <v>1</v>
      </c>
    </row>
    <row r="15" spans="1:19">
      <c r="A15" s="6"/>
      <c r="B15" s="17" t="s">
        <v>266</v>
      </c>
      <c r="C15" s="24">
        <v>415009</v>
      </c>
      <c r="D15" s="23">
        <v>2024</v>
      </c>
      <c r="E15" s="23" t="s">
        <v>62</v>
      </c>
      <c r="F15" s="24">
        <v>1401.34</v>
      </c>
      <c r="G15" s="23">
        <v>2024</v>
      </c>
      <c r="H15" s="23" t="s">
        <v>62</v>
      </c>
      <c r="I15" s="24">
        <v>4.9800000000000004</v>
      </c>
      <c r="J15" s="23">
        <v>2024</v>
      </c>
      <c r="K15" s="23" t="s">
        <v>62</v>
      </c>
      <c r="L15" s="69">
        <v>36.1</v>
      </c>
      <c r="M15" s="23">
        <v>2024</v>
      </c>
      <c r="N15" s="23" t="s">
        <v>62</v>
      </c>
      <c r="O15" s="24" t="s">
        <v>1</v>
      </c>
      <c r="P15" s="23" t="s">
        <v>1</v>
      </c>
      <c r="Q15" s="23" t="s">
        <v>1</v>
      </c>
    </row>
    <row r="16" spans="1:19">
      <c r="A16" s="6"/>
      <c r="B16" s="17" t="s">
        <v>267</v>
      </c>
      <c r="C16" s="24">
        <v>1209985</v>
      </c>
      <c r="D16" s="23">
        <v>2024</v>
      </c>
      <c r="E16" s="23" t="s">
        <v>62</v>
      </c>
      <c r="F16" s="24">
        <v>3358.95</v>
      </c>
      <c r="G16" s="23">
        <v>2024</v>
      </c>
      <c r="H16" s="23" t="s">
        <v>62</v>
      </c>
      <c r="I16" s="24">
        <v>1097.99</v>
      </c>
      <c r="J16" s="23">
        <v>2024</v>
      </c>
      <c r="K16" s="23" t="s">
        <v>62</v>
      </c>
      <c r="L16" s="69">
        <v>56.6</v>
      </c>
      <c r="M16" s="23">
        <v>2024</v>
      </c>
      <c r="N16" s="23" t="s">
        <v>62</v>
      </c>
      <c r="O16" s="24" t="s">
        <v>1</v>
      </c>
      <c r="P16" s="23" t="s">
        <v>1</v>
      </c>
      <c r="Q16" s="23" t="s">
        <v>1</v>
      </c>
    </row>
    <row r="17" spans="1:19">
      <c r="A17" s="6"/>
      <c r="B17" s="17" t="s">
        <v>268</v>
      </c>
      <c r="C17" s="24">
        <v>166875</v>
      </c>
      <c r="D17" s="23">
        <v>2024</v>
      </c>
      <c r="E17" s="23" t="s">
        <v>62</v>
      </c>
      <c r="F17" s="24">
        <v>520.42999999999995</v>
      </c>
      <c r="G17" s="23">
        <v>2024</v>
      </c>
      <c r="H17" s="23" t="s">
        <v>62</v>
      </c>
      <c r="I17" s="24">
        <v>457.19</v>
      </c>
      <c r="J17" s="23">
        <v>2024</v>
      </c>
      <c r="K17" s="23" t="s">
        <v>62</v>
      </c>
      <c r="L17" s="69">
        <v>55.8</v>
      </c>
      <c r="M17" s="23">
        <v>2024</v>
      </c>
      <c r="N17" s="23" t="s">
        <v>62</v>
      </c>
      <c r="O17" s="24" t="s">
        <v>1</v>
      </c>
      <c r="P17" s="23" t="s">
        <v>1</v>
      </c>
      <c r="Q17" s="23" t="s">
        <v>1</v>
      </c>
    </row>
    <row r="18" spans="1:19">
      <c r="A18" s="6"/>
      <c r="B18" s="17" t="s">
        <v>309</v>
      </c>
      <c r="C18" s="24">
        <v>1548870</v>
      </c>
      <c r="D18" s="23">
        <v>2024</v>
      </c>
      <c r="E18" s="23" t="s">
        <v>62</v>
      </c>
      <c r="F18" s="24">
        <v>1725.54</v>
      </c>
      <c r="G18" s="23">
        <v>2024</v>
      </c>
      <c r="H18" s="23" t="s">
        <v>62</v>
      </c>
      <c r="I18" s="24">
        <v>625.04999999999995</v>
      </c>
      <c r="J18" s="23">
        <v>2024</v>
      </c>
      <c r="K18" s="23" t="s">
        <v>62</v>
      </c>
      <c r="L18" s="69">
        <v>60.3</v>
      </c>
      <c r="M18" s="23">
        <v>2024</v>
      </c>
      <c r="N18" s="23" t="s">
        <v>62</v>
      </c>
      <c r="O18" s="24" t="s">
        <v>1</v>
      </c>
      <c r="P18" s="23" t="s">
        <v>1</v>
      </c>
      <c r="Q18" s="23" t="s">
        <v>1</v>
      </c>
    </row>
    <row r="19" spans="1:19" ht="5.25" customHeight="1">
      <c r="A19" s="6"/>
      <c r="B19" s="17"/>
      <c r="C19" s="24"/>
      <c r="D19" s="23"/>
      <c r="E19" s="23"/>
      <c r="F19" s="24"/>
      <c r="G19" s="23"/>
      <c r="H19" s="23"/>
      <c r="I19" s="23"/>
      <c r="J19" s="23"/>
      <c r="K19" s="23"/>
      <c r="L19" s="47"/>
      <c r="M19" s="23"/>
      <c r="N19" s="23"/>
      <c r="O19" s="24"/>
      <c r="P19" s="23"/>
      <c r="Q19" s="23"/>
    </row>
    <row r="20" spans="1:19" s="4" customFormat="1" ht="3" customHeight="1">
      <c r="B20" s="5"/>
      <c r="C20" s="5"/>
      <c r="D20" s="5"/>
      <c r="E20" s="5"/>
      <c r="F20" s="5"/>
      <c r="G20" s="5"/>
      <c r="H20" s="5"/>
      <c r="I20" s="5"/>
      <c r="J20" s="5"/>
      <c r="K20" s="5"/>
      <c r="L20" s="5"/>
      <c r="M20" s="5"/>
      <c r="N20" s="5"/>
      <c r="O20" s="5" t="e">
        <f>SUMIFS(#REF!,#REF!,'T12- Tourism'!$A20,#REF!,'T12- Tourism'!#REF!)</f>
        <v>#REF!</v>
      </c>
      <c r="P20" s="5"/>
      <c r="Q20" s="5"/>
    </row>
    <row r="21" spans="1:19" s="4" customFormat="1" ht="6.75" customHeight="1"/>
    <row r="22" spans="1:19">
      <c r="B22" s="133" t="s">
        <v>426</v>
      </c>
      <c r="C22" s="133"/>
      <c r="D22" s="133"/>
      <c r="E22" s="133"/>
      <c r="F22" s="133"/>
      <c r="G22" s="133"/>
      <c r="H22" s="133"/>
      <c r="I22" s="133"/>
      <c r="J22" s="133"/>
      <c r="K22" s="133"/>
      <c r="L22" s="133"/>
      <c r="M22" s="133"/>
      <c r="N22" s="133"/>
      <c r="O22" s="133"/>
      <c r="P22" s="133"/>
      <c r="Q22" s="133"/>
    </row>
    <row r="23" spans="1:19" ht="15" customHeight="1">
      <c r="B23" s="166" t="s">
        <v>461</v>
      </c>
      <c r="C23" s="166"/>
      <c r="D23" s="166"/>
      <c r="E23" s="166"/>
      <c r="F23" s="166"/>
      <c r="G23" s="166"/>
      <c r="H23" s="166"/>
      <c r="I23" s="166"/>
      <c r="J23" s="166"/>
      <c r="K23" s="166"/>
      <c r="L23" s="166"/>
      <c r="M23" s="166"/>
      <c r="N23" s="166"/>
      <c r="O23" s="166"/>
      <c r="P23" s="166"/>
      <c r="Q23" s="166"/>
    </row>
    <row r="24" spans="1:19">
      <c r="B24" s="66"/>
      <c r="C24" s="66"/>
      <c r="D24" s="66"/>
      <c r="E24" s="66"/>
      <c r="F24" s="66"/>
      <c r="G24" s="66"/>
      <c r="H24" s="66"/>
      <c r="I24" s="66"/>
      <c r="J24" s="66"/>
      <c r="K24" s="66"/>
      <c r="L24" s="66"/>
      <c r="M24" s="66"/>
      <c r="N24" s="66"/>
      <c r="O24" s="66"/>
      <c r="P24" s="66"/>
      <c r="Q24" s="66"/>
    </row>
    <row r="32" spans="1:19">
      <c r="S32" s="9"/>
    </row>
    <row r="33" spans="19:19">
      <c r="S33" s="9"/>
    </row>
    <row r="34" spans="19:19">
      <c r="S34" s="9"/>
    </row>
    <row r="35" spans="19:19">
      <c r="S35" s="9"/>
    </row>
    <row r="36" spans="19:19">
      <c r="S36" s="9"/>
    </row>
    <row r="37" spans="19:19">
      <c r="S37" s="9"/>
    </row>
    <row r="38" spans="19:19">
      <c r="S38" s="9"/>
    </row>
    <row r="39" spans="19:19">
      <c r="S39" s="9"/>
    </row>
  </sheetData>
  <mergeCells count="9">
    <mergeCell ref="B23:Q23"/>
    <mergeCell ref="B1:Q1"/>
    <mergeCell ref="B22:Q22"/>
    <mergeCell ref="F4:H4"/>
    <mergeCell ref="L4:N4"/>
    <mergeCell ref="O4:Q4"/>
    <mergeCell ref="F2:Q2"/>
    <mergeCell ref="C4:E4"/>
    <mergeCell ref="I4:K4"/>
  </mergeCells>
  <hyperlinks>
    <hyperlink ref="S2" location="Contents!A1" display="(back to index)" xr:uid="{C6D9FF63-D66F-479A-9C98-B2C57065F88A}"/>
  </hyperlinks>
  <printOptions horizontalCentered="1"/>
  <pageMargins left="0.27559055118110237" right="0.27559055118110237" top="0.6692913385826772" bottom="0.47244094488188981" header="0" footer="0"/>
  <pageSetup paperSize="9" scale="9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268-606A-46C5-9B0D-0B5C6DF7EEB7}">
  <sheetPr codeName="Folha14">
    <pageSetUpPr fitToPage="1"/>
  </sheetPr>
  <dimension ref="A1:O26"/>
  <sheetViews>
    <sheetView showGridLines="0" showZeros="0" zoomScaleNormal="100" workbookViewId="0">
      <selection activeCell="J2" sqref="J2"/>
    </sheetView>
  </sheetViews>
  <sheetFormatPr defaultRowHeight="14.6"/>
  <cols>
    <col min="1" max="1" width="6.69140625" customWidth="1"/>
    <col min="2" max="2" width="16.84375" customWidth="1"/>
    <col min="3" max="3" width="17.3828125" customWidth="1"/>
    <col min="4" max="4" width="11" customWidth="1"/>
    <col min="5" max="5" width="15.84375" customWidth="1"/>
    <col min="6" max="6" width="16" customWidth="1"/>
    <col min="7" max="7" width="13.15234375" customWidth="1"/>
    <col min="8" max="8" width="13.53515625" customWidth="1"/>
    <col min="9" max="9" width="6.69140625" customWidth="1"/>
    <col min="10" max="10" width="14" bestFit="1" customWidth="1"/>
  </cols>
  <sheetData>
    <row r="1" spans="1:15">
      <c r="B1" s="130" t="s">
        <v>450</v>
      </c>
      <c r="C1" s="130"/>
      <c r="D1" s="130"/>
      <c r="E1" s="130"/>
      <c r="F1" s="130"/>
      <c r="G1" s="130"/>
      <c r="H1" s="130"/>
    </row>
    <row r="2" spans="1:15">
      <c r="C2" s="130"/>
      <c r="D2" s="130"/>
      <c r="E2" s="130"/>
      <c r="F2" s="130"/>
      <c r="G2" s="130"/>
      <c r="H2" s="130"/>
      <c r="J2" s="73" t="s">
        <v>423</v>
      </c>
    </row>
    <row r="3" spans="1:15">
      <c r="C3" s="10"/>
      <c r="D3" s="10"/>
      <c r="E3" s="10"/>
      <c r="F3" s="10"/>
      <c r="G3" s="10"/>
      <c r="H3" s="10"/>
      <c r="I3" s="10"/>
      <c r="J3" s="10"/>
      <c r="K3" s="10"/>
      <c r="L3" s="10"/>
      <c r="M3" s="10"/>
      <c r="N3" s="10"/>
      <c r="O3" s="10"/>
    </row>
    <row r="4" spans="1:15" ht="33.75" customHeight="1">
      <c r="B4" s="3"/>
      <c r="C4" s="132" t="s">
        <v>319</v>
      </c>
      <c r="D4" s="132"/>
      <c r="E4" s="146"/>
      <c r="F4" s="131" t="s">
        <v>269</v>
      </c>
      <c r="G4" s="132"/>
      <c r="H4" s="146"/>
    </row>
    <row r="5" spans="1:15" ht="24.75" customHeight="1">
      <c r="B5" s="8"/>
      <c r="C5" s="53" t="s">
        <v>270</v>
      </c>
      <c r="D5" s="53" t="s">
        <v>271</v>
      </c>
      <c r="E5" s="53" t="s">
        <v>272</v>
      </c>
      <c r="F5" s="53" t="s">
        <v>273</v>
      </c>
      <c r="G5" s="53" t="s">
        <v>274</v>
      </c>
      <c r="H5" s="53" t="s">
        <v>275</v>
      </c>
    </row>
    <row r="6" spans="1:15" ht="5.25" customHeight="1">
      <c r="B6" s="49"/>
      <c r="C6" s="50"/>
      <c r="D6" s="50"/>
      <c r="E6" s="50"/>
      <c r="F6" s="50"/>
      <c r="G6" s="50"/>
      <c r="H6" s="50"/>
    </row>
    <row r="7" spans="1:15">
      <c r="A7" s="6"/>
      <c r="B7" s="2" t="s">
        <v>276</v>
      </c>
      <c r="C7" s="68">
        <v>36.9</v>
      </c>
      <c r="D7" s="38">
        <v>2025</v>
      </c>
      <c r="E7" s="38" t="s">
        <v>62</v>
      </c>
      <c r="F7" s="70">
        <v>2.2400000000000002</v>
      </c>
      <c r="G7" s="38">
        <v>2024</v>
      </c>
      <c r="H7" s="38" t="s">
        <v>62</v>
      </c>
    </row>
    <row r="8" spans="1:15">
      <c r="A8" s="6"/>
      <c r="B8" s="2" t="s">
        <v>277</v>
      </c>
      <c r="C8" s="68">
        <v>33.200000000000003</v>
      </c>
      <c r="D8" s="38">
        <v>2025</v>
      </c>
      <c r="E8" s="38" t="s">
        <v>62</v>
      </c>
      <c r="F8" s="70">
        <v>1.73</v>
      </c>
      <c r="G8" s="38">
        <v>2024</v>
      </c>
      <c r="H8" s="38" t="s">
        <v>62</v>
      </c>
    </row>
    <row r="9" spans="1:15">
      <c r="A9" s="6"/>
      <c r="B9" s="17" t="s">
        <v>308</v>
      </c>
      <c r="C9" s="69">
        <v>25</v>
      </c>
      <c r="D9" s="23">
        <v>2025</v>
      </c>
      <c r="E9" s="23" t="s">
        <v>62</v>
      </c>
      <c r="F9" s="71">
        <v>0.41</v>
      </c>
      <c r="G9" s="23">
        <v>2024</v>
      </c>
      <c r="H9" s="23" t="s">
        <v>62</v>
      </c>
    </row>
    <row r="10" spans="1:15">
      <c r="A10" s="6"/>
      <c r="B10" s="17" t="s">
        <v>278</v>
      </c>
      <c r="C10" s="69">
        <v>25.8</v>
      </c>
      <c r="D10" s="23">
        <v>2025</v>
      </c>
      <c r="E10" s="23" t="s">
        <v>62</v>
      </c>
      <c r="F10" s="71">
        <v>0.41</v>
      </c>
      <c r="G10" s="23">
        <v>2024</v>
      </c>
      <c r="H10" s="23" t="s">
        <v>62</v>
      </c>
    </row>
    <row r="11" spans="1:15">
      <c r="A11" s="6"/>
      <c r="B11" s="2" t="s">
        <v>279</v>
      </c>
      <c r="C11" s="68">
        <v>29.2</v>
      </c>
      <c r="D11" s="38">
        <v>2025</v>
      </c>
      <c r="E11" s="38" t="s">
        <v>62</v>
      </c>
      <c r="F11" s="70">
        <v>1.5</v>
      </c>
      <c r="G11" s="38">
        <v>2024</v>
      </c>
      <c r="H11" s="38" t="s">
        <v>62</v>
      </c>
    </row>
    <row r="12" spans="1:15">
      <c r="A12" s="6"/>
      <c r="B12" s="17" t="s">
        <v>280</v>
      </c>
      <c r="C12" s="69">
        <v>21.1</v>
      </c>
      <c r="D12" s="23">
        <v>2025</v>
      </c>
      <c r="E12" s="23" t="s">
        <v>62</v>
      </c>
      <c r="F12" s="71">
        <v>0.53</v>
      </c>
      <c r="G12" s="23">
        <v>2024</v>
      </c>
      <c r="H12" s="23" t="s">
        <v>62</v>
      </c>
    </row>
    <row r="13" spans="1:15">
      <c r="A13" s="6"/>
      <c r="B13" s="2" t="s">
        <v>281</v>
      </c>
      <c r="C13" s="68">
        <v>39.799999999999997</v>
      </c>
      <c r="D13" s="38">
        <v>2025</v>
      </c>
      <c r="E13" s="38" t="s">
        <v>62</v>
      </c>
      <c r="F13" s="70">
        <v>2.1800000000000002</v>
      </c>
      <c r="G13" s="38">
        <v>2024</v>
      </c>
      <c r="H13" s="38" t="s">
        <v>62</v>
      </c>
    </row>
    <row r="14" spans="1:15">
      <c r="A14" s="6"/>
      <c r="B14" s="17" t="s">
        <v>282</v>
      </c>
      <c r="C14" s="69">
        <v>29.9</v>
      </c>
      <c r="D14" s="23">
        <v>2025</v>
      </c>
      <c r="E14" s="23" t="s">
        <v>62</v>
      </c>
      <c r="F14" s="71" t="s">
        <v>1</v>
      </c>
      <c r="G14" s="23" t="s">
        <v>1</v>
      </c>
      <c r="H14" s="23" t="s">
        <v>1</v>
      </c>
    </row>
    <row r="15" spans="1:15">
      <c r="A15" s="6"/>
      <c r="B15" s="17" t="s">
        <v>283</v>
      </c>
      <c r="C15" s="69">
        <v>30.8</v>
      </c>
      <c r="D15" s="23">
        <v>2025</v>
      </c>
      <c r="E15" s="23" t="s">
        <v>62</v>
      </c>
      <c r="F15" s="71" t="s">
        <v>1</v>
      </c>
      <c r="G15" s="23" t="s">
        <v>1</v>
      </c>
      <c r="H15" s="23" t="s">
        <v>1</v>
      </c>
    </row>
    <row r="16" spans="1:15">
      <c r="A16" s="6"/>
      <c r="B16" s="17" t="s">
        <v>284</v>
      </c>
      <c r="C16" s="69">
        <v>29.1</v>
      </c>
      <c r="D16" s="23">
        <v>2025</v>
      </c>
      <c r="E16" s="23" t="s">
        <v>62</v>
      </c>
      <c r="F16" s="71" t="s">
        <v>1</v>
      </c>
      <c r="G16" s="23" t="s">
        <v>1</v>
      </c>
      <c r="H16" s="23" t="s">
        <v>1</v>
      </c>
    </row>
    <row r="17" spans="1:8">
      <c r="A17" s="6"/>
      <c r="B17" s="17" t="s">
        <v>285</v>
      </c>
      <c r="C17" s="69" t="s">
        <v>1</v>
      </c>
      <c r="D17" s="23" t="s">
        <v>1</v>
      </c>
      <c r="E17" s="23" t="s">
        <v>1</v>
      </c>
      <c r="F17" s="71" t="s">
        <v>1</v>
      </c>
      <c r="G17" s="23" t="s">
        <v>1</v>
      </c>
      <c r="H17" s="23" t="s">
        <v>1</v>
      </c>
    </row>
    <row r="18" spans="1:8">
      <c r="A18" s="6"/>
      <c r="B18" s="17" t="s">
        <v>309</v>
      </c>
      <c r="C18" s="69">
        <v>29.2</v>
      </c>
      <c r="D18" s="23">
        <v>2025</v>
      </c>
      <c r="E18" s="23" t="s">
        <v>62</v>
      </c>
      <c r="F18" s="71" t="s">
        <v>1</v>
      </c>
      <c r="G18" s="23" t="s">
        <v>1</v>
      </c>
      <c r="H18" s="23" t="s">
        <v>1</v>
      </c>
    </row>
    <row r="19" spans="1:8" ht="5.25" customHeight="1"/>
    <row r="20" spans="1:8" s="4" customFormat="1" ht="3" customHeight="1">
      <c r="B20" s="5"/>
      <c r="C20" s="5"/>
      <c r="D20" s="5"/>
      <c r="E20" s="5"/>
      <c r="F20" s="5"/>
      <c r="G20" s="5"/>
      <c r="H20" s="5"/>
    </row>
    <row r="21" spans="1:8" s="4" customFormat="1" ht="6.75" customHeight="1"/>
    <row r="22" spans="1:8">
      <c r="B22" s="133" t="s">
        <v>424</v>
      </c>
      <c r="C22" s="133"/>
      <c r="D22" s="133"/>
      <c r="E22" s="133"/>
      <c r="F22" s="133"/>
      <c r="G22" s="133"/>
      <c r="H22" s="133"/>
    </row>
    <row r="23" spans="1:8" ht="12.75" customHeight="1">
      <c r="B23" s="167" t="s">
        <v>428</v>
      </c>
      <c r="C23" s="167"/>
      <c r="D23" s="167"/>
      <c r="E23" s="167"/>
      <c r="F23" s="167"/>
      <c r="G23" s="167"/>
      <c r="H23" s="167"/>
    </row>
    <row r="24" spans="1:8">
      <c r="B24" s="167" t="s">
        <v>287</v>
      </c>
      <c r="C24" s="167"/>
      <c r="D24" s="167"/>
      <c r="E24" s="167"/>
      <c r="F24" s="167"/>
      <c r="G24" s="167"/>
      <c r="H24" s="167"/>
    </row>
    <row r="25" spans="1:8" ht="20.25" customHeight="1">
      <c r="B25" s="168" t="s">
        <v>410</v>
      </c>
      <c r="C25" s="168"/>
      <c r="D25" s="168"/>
      <c r="E25" s="168"/>
      <c r="F25" s="168"/>
      <c r="G25" s="168"/>
      <c r="H25" s="168"/>
    </row>
    <row r="26" spans="1:8">
      <c r="B26" s="167"/>
      <c r="C26" s="167"/>
      <c r="D26" s="167"/>
      <c r="E26" s="167"/>
      <c r="F26" s="167"/>
      <c r="G26" s="167"/>
      <c r="H26" s="167"/>
    </row>
  </sheetData>
  <mergeCells count="9">
    <mergeCell ref="B1:H1"/>
    <mergeCell ref="B23:H23"/>
    <mergeCell ref="B24:H24"/>
    <mergeCell ref="B25:H25"/>
    <mergeCell ref="B26:H26"/>
    <mergeCell ref="B22:H22"/>
    <mergeCell ref="C2:H2"/>
    <mergeCell ref="C4:E4"/>
    <mergeCell ref="F4:H4"/>
  </mergeCells>
  <hyperlinks>
    <hyperlink ref="J2" location="Contents!A1" display="(back to index)" xr:uid="{9B683DD2-A656-4596-A4A8-6F3B715BB489}"/>
  </hyperlinks>
  <printOptions horizontalCentered="1"/>
  <pageMargins left="0.27559055118110237" right="0.27559055118110237" top="0.6692913385826772" bottom="0.47244094488188981" header="0" footer="0"/>
  <pageSetup paperSize="9"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A1:U23"/>
  <sheetViews>
    <sheetView showGridLines="0" showZeros="0" zoomScaleNormal="100" workbookViewId="0">
      <selection activeCell="P2" sqref="P2"/>
    </sheetView>
  </sheetViews>
  <sheetFormatPr defaultRowHeight="14.6"/>
  <cols>
    <col min="1" max="1" width="6.69140625" customWidth="1"/>
    <col min="2" max="2" width="16.84375" customWidth="1"/>
    <col min="3" max="14" width="9.15234375" customWidth="1"/>
    <col min="15" max="15" width="6.69140625" customWidth="1"/>
    <col min="16" max="16" width="14" bestFit="1" customWidth="1"/>
  </cols>
  <sheetData>
    <row r="1" spans="1:21">
      <c r="B1" s="130" t="s">
        <v>449</v>
      </c>
      <c r="C1" s="130"/>
      <c r="D1" s="130"/>
      <c r="E1" s="130"/>
      <c r="F1" s="130"/>
      <c r="G1" s="130"/>
      <c r="H1" s="130"/>
      <c r="I1" s="130"/>
      <c r="J1" s="130"/>
      <c r="K1" s="130"/>
      <c r="L1" s="130"/>
      <c r="M1" s="130"/>
      <c r="N1" s="130"/>
    </row>
    <row r="2" spans="1:21">
      <c r="C2" s="130"/>
      <c r="D2" s="130"/>
      <c r="E2" s="130"/>
      <c r="F2" s="130"/>
      <c r="G2" s="130"/>
      <c r="H2" s="130"/>
      <c r="I2" s="130"/>
      <c r="J2" s="130"/>
      <c r="K2" s="130"/>
      <c r="L2" s="74"/>
      <c r="M2" s="74"/>
      <c r="N2" s="74"/>
      <c r="P2" s="73" t="s">
        <v>423</v>
      </c>
    </row>
    <row r="3" spans="1:21">
      <c r="C3" s="10"/>
      <c r="D3" s="10"/>
      <c r="E3" s="10"/>
      <c r="F3" s="10"/>
      <c r="G3" s="10"/>
      <c r="H3" s="10"/>
      <c r="I3" s="10"/>
      <c r="J3" s="10"/>
      <c r="K3" s="10"/>
      <c r="L3" s="10"/>
      <c r="M3" s="10"/>
      <c r="N3" s="10"/>
      <c r="O3" s="10"/>
      <c r="P3" s="10"/>
      <c r="Q3" s="10"/>
      <c r="R3" s="10"/>
      <c r="S3" s="10"/>
      <c r="T3" s="10"/>
      <c r="U3" s="10"/>
    </row>
    <row r="4" spans="1:21" ht="39" customHeight="1">
      <c r="B4" s="3"/>
      <c r="C4" s="131" t="s">
        <v>288</v>
      </c>
      <c r="D4" s="132"/>
      <c r="E4" s="146"/>
      <c r="F4" s="131" t="s">
        <v>289</v>
      </c>
      <c r="G4" s="132"/>
      <c r="H4" s="146"/>
      <c r="I4" s="131" t="s">
        <v>411</v>
      </c>
      <c r="J4" s="132"/>
      <c r="K4" s="146"/>
      <c r="L4" s="131" t="s">
        <v>496</v>
      </c>
      <c r="M4" s="132"/>
      <c r="N4" s="146"/>
    </row>
    <row r="5" spans="1:21" ht="24.75" customHeight="1">
      <c r="B5" s="8"/>
      <c r="C5" s="53" t="s">
        <v>290</v>
      </c>
      <c r="D5" s="53" t="s">
        <v>291</v>
      </c>
      <c r="E5" s="53" t="s">
        <v>292</v>
      </c>
      <c r="F5" s="53" t="s">
        <v>293</v>
      </c>
      <c r="G5" s="53" t="s">
        <v>294</v>
      </c>
      <c r="H5" s="53" t="s">
        <v>295</v>
      </c>
      <c r="I5" s="53" t="s">
        <v>296</v>
      </c>
      <c r="J5" s="53" t="s">
        <v>51</v>
      </c>
      <c r="K5" s="53" t="s">
        <v>297</v>
      </c>
      <c r="L5" s="53" t="s">
        <v>82</v>
      </c>
      <c r="M5" s="53" t="s">
        <v>51</v>
      </c>
      <c r="N5" s="53" t="s">
        <v>52</v>
      </c>
    </row>
    <row r="6" spans="1:21" ht="5.25" customHeight="1">
      <c r="B6" s="49"/>
      <c r="C6" s="50"/>
      <c r="D6" s="50"/>
      <c r="E6" s="50"/>
      <c r="F6" s="50"/>
      <c r="G6" s="50"/>
      <c r="H6" s="50"/>
      <c r="I6" s="50"/>
      <c r="J6" s="50"/>
      <c r="K6" s="50"/>
      <c r="L6" s="50"/>
      <c r="M6" s="50"/>
      <c r="N6" s="50"/>
    </row>
    <row r="7" spans="1:21">
      <c r="A7" s="6"/>
      <c r="B7" s="2" t="s">
        <v>298</v>
      </c>
      <c r="C7" s="68" t="s">
        <v>1</v>
      </c>
      <c r="D7" s="38" t="s">
        <v>1</v>
      </c>
      <c r="E7" s="38" t="s">
        <v>1</v>
      </c>
      <c r="F7" s="68" t="s">
        <v>1</v>
      </c>
      <c r="G7" s="38" t="s">
        <v>1</v>
      </c>
      <c r="H7" s="38" t="s">
        <v>1</v>
      </c>
      <c r="I7" s="68" t="s">
        <v>1</v>
      </c>
      <c r="J7" s="38" t="s">
        <v>1</v>
      </c>
      <c r="K7" s="38" t="s">
        <v>1</v>
      </c>
      <c r="L7" s="68" t="s">
        <v>1</v>
      </c>
      <c r="M7" s="38" t="s">
        <v>1</v>
      </c>
      <c r="N7" s="38" t="s">
        <v>1</v>
      </c>
    </row>
    <row r="8" spans="1:21">
      <c r="A8" s="6"/>
      <c r="B8" s="2" t="s">
        <v>299</v>
      </c>
      <c r="C8" s="68">
        <v>90.6</v>
      </c>
      <c r="D8" s="38">
        <v>2024</v>
      </c>
      <c r="E8" s="38" t="s">
        <v>62</v>
      </c>
      <c r="F8" s="68">
        <v>84.1</v>
      </c>
      <c r="G8" s="38">
        <v>2021</v>
      </c>
      <c r="H8" s="38" t="s">
        <v>62</v>
      </c>
      <c r="I8" s="68">
        <v>87.19</v>
      </c>
      <c r="J8" s="38">
        <v>2024</v>
      </c>
      <c r="K8" s="38" t="s">
        <v>62</v>
      </c>
      <c r="L8" s="68">
        <v>87.19</v>
      </c>
      <c r="M8" s="38">
        <v>2024</v>
      </c>
      <c r="N8" s="38" t="s">
        <v>62</v>
      </c>
    </row>
    <row r="9" spans="1:21">
      <c r="A9" s="6"/>
      <c r="B9" s="17" t="s">
        <v>308</v>
      </c>
      <c r="C9" s="69">
        <v>92.58</v>
      </c>
      <c r="D9" s="23">
        <v>2024</v>
      </c>
      <c r="E9" s="23" t="s">
        <v>62</v>
      </c>
      <c r="F9" s="69">
        <v>87.14</v>
      </c>
      <c r="G9" s="23">
        <v>2021</v>
      </c>
      <c r="H9" s="23" t="s">
        <v>62</v>
      </c>
      <c r="I9" s="69">
        <v>86.34</v>
      </c>
      <c r="J9" s="23">
        <v>2024</v>
      </c>
      <c r="K9" s="23" t="s">
        <v>62</v>
      </c>
      <c r="L9" s="69">
        <v>86.34</v>
      </c>
      <c r="M9" s="23">
        <v>2024</v>
      </c>
      <c r="N9" s="23" t="s">
        <v>62</v>
      </c>
    </row>
    <row r="10" spans="1:21">
      <c r="A10" s="6"/>
      <c r="B10" s="17" t="s">
        <v>300</v>
      </c>
      <c r="C10" s="69">
        <v>93.67</v>
      </c>
      <c r="D10" s="23">
        <v>2024</v>
      </c>
      <c r="E10" s="23" t="s">
        <v>62</v>
      </c>
      <c r="F10" s="69">
        <v>88.23</v>
      </c>
      <c r="G10" s="23">
        <v>2021</v>
      </c>
      <c r="H10" s="23" t="s">
        <v>62</v>
      </c>
      <c r="I10" s="69">
        <v>87.37</v>
      </c>
      <c r="J10" s="23">
        <v>2024</v>
      </c>
      <c r="K10" s="23" t="s">
        <v>62</v>
      </c>
      <c r="L10" s="69">
        <v>87.37</v>
      </c>
      <c r="M10" s="23">
        <v>2024</v>
      </c>
      <c r="N10" s="23" t="s">
        <v>62</v>
      </c>
    </row>
    <row r="11" spans="1:21">
      <c r="A11" s="6"/>
      <c r="B11" s="2" t="s">
        <v>301</v>
      </c>
      <c r="C11" s="68">
        <v>96.83</v>
      </c>
      <c r="D11" s="38">
        <v>2024</v>
      </c>
      <c r="E11" s="38" t="s">
        <v>62</v>
      </c>
      <c r="F11" s="68">
        <v>95.91</v>
      </c>
      <c r="G11" s="38">
        <v>2021</v>
      </c>
      <c r="H11" s="38" t="s">
        <v>62</v>
      </c>
      <c r="I11" s="68">
        <v>94.98</v>
      </c>
      <c r="J11" s="38">
        <v>2024</v>
      </c>
      <c r="K11" s="38" t="s">
        <v>62</v>
      </c>
      <c r="L11" s="68">
        <v>94.98</v>
      </c>
      <c r="M11" s="38">
        <v>2024</v>
      </c>
      <c r="N11" s="38" t="s">
        <v>62</v>
      </c>
    </row>
    <row r="12" spans="1:21">
      <c r="A12" s="6"/>
      <c r="B12" s="17" t="s">
        <v>302</v>
      </c>
      <c r="C12" s="69">
        <v>96.83</v>
      </c>
      <c r="D12" s="23">
        <v>2024</v>
      </c>
      <c r="E12" s="23" t="s">
        <v>62</v>
      </c>
      <c r="F12" s="69">
        <v>96.7</v>
      </c>
      <c r="G12" s="23">
        <v>2021</v>
      </c>
      <c r="H12" s="23" t="s">
        <v>62</v>
      </c>
      <c r="I12" s="69">
        <v>95.37</v>
      </c>
      <c r="J12" s="23">
        <v>2024</v>
      </c>
      <c r="K12" s="23" t="s">
        <v>62</v>
      </c>
      <c r="L12" s="69">
        <v>95.37</v>
      </c>
      <c r="M12" s="23">
        <v>2024</v>
      </c>
      <c r="N12" s="23" t="s">
        <v>62</v>
      </c>
    </row>
    <row r="13" spans="1:21">
      <c r="A13" s="6"/>
      <c r="B13" s="2" t="s">
        <v>303</v>
      </c>
      <c r="C13" s="68">
        <v>94.44</v>
      </c>
      <c r="D13" s="38">
        <v>2024</v>
      </c>
      <c r="E13" s="38" t="s">
        <v>62</v>
      </c>
      <c r="F13" s="68">
        <v>88.11</v>
      </c>
      <c r="G13" s="38">
        <v>2021</v>
      </c>
      <c r="H13" s="38" t="s">
        <v>62</v>
      </c>
      <c r="I13" s="68">
        <v>92.6</v>
      </c>
      <c r="J13" s="38">
        <v>2024</v>
      </c>
      <c r="K13" s="38" t="s">
        <v>62</v>
      </c>
      <c r="L13" s="68">
        <v>92.6</v>
      </c>
      <c r="M13" s="38">
        <v>2024</v>
      </c>
      <c r="N13" s="38" t="s">
        <v>62</v>
      </c>
    </row>
    <row r="14" spans="1:21">
      <c r="A14" s="6"/>
      <c r="B14" s="17" t="s">
        <v>304</v>
      </c>
      <c r="C14" s="69">
        <v>89.15</v>
      </c>
      <c r="D14" s="23">
        <v>2024</v>
      </c>
      <c r="E14" s="23" t="s">
        <v>62</v>
      </c>
      <c r="F14" s="69">
        <v>75.37</v>
      </c>
      <c r="G14" s="23">
        <v>2021</v>
      </c>
      <c r="H14" s="23" t="s">
        <v>62</v>
      </c>
      <c r="I14" s="69">
        <v>87.97</v>
      </c>
      <c r="J14" s="23">
        <v>2024</v>
      </c>
      <c r="K14" s="23" t="s">
        <v>62</v>
      </c>
      <c r="L14" s="69">
        <v>87.97</v>
      </c>
      <c r="M14" s="23">
        <v>2024</v>
      </c>
      <c r="N14" s="23" t="s">
        <v>62</v>
      </c>
    </row>
    <row r="15" spans="1:21">
      <c r="A15" s="6"/>
      <c r="B15" s="17" t="s">
        <v>305</v>
      </c>
      <c r="C15" s="69">
        <v>90.78</v>
      </c>
      <c r="D15" s="23">
        <v>2024</v>
      </c>
      <c r="E15" s="23" t="s">
        <v>62</v>
      </c>
      <c r="F15" s="69">
        <v>79.16</v>
      </c>
      <c r="G15" s="23">
        <v>2021</v>
      </c>
      <c r="H15" s="23" t="s">
        <v>62</v>
      </c>
      <c r="I15" s="69">
        <v>81.69</v>
      </c>
      <c r="J15" s="23">
        <v>2024</v>
      </c>
      <c r="K15" s="23" t="s">
        <v>62</v>
      </c>
      <c r="L15" s="69">
        <v>81.69</v>
      </c>
      <c r="M15" s="23">
        <v>2024</v>
      </c>
      <c r="N15" s="23" t="s">
        <v>62</v>
      </c>
    </row>
    <row r="16" spans="1:21">
      <c r="A16" s="6"/>
      <c r="B16" s="17" t="s">
        <v>306</v>
      </c>
      <c r="C16" s="69">
        <v>88.31</v>
      </c>
      <c r="D16" s="23">
        <v>2024</v>
      </c>
      <c r="E16" s="23" t="s">
        <v>62</v>
      </c>
      <c r="F16" s="69">
        <v>85.81</v>
      </c>
      <c r="G16" s="23">
        <v>2021</v>
      </c>
      <c r="H16" s="23" t="s">
        <v>62</v>
      </c>
      <c r="I16" s="69">
        <v>87.04</v>
      </c>
      <c r="J16" s="23">
        <v>2024</v>
      </c>
      <c r="K16" s="23" t="s">
        <v>62</v>
      </c>
      <c r="L16" s="69">
        <v>87.04</v>
      </c>
      <c r="M16" s="23">
        <v>2024</v>
      </c>
      <c r="N16" s="23" t="s">
        <v>62</v>
      </c>
    </row>
    <row r="17" spans="1:17">
      <c r="A17" s="6"/>
      <c r="B17" s="17" t="s">
        <v>307</v>
      </c>
      <c r="C17" s="69" t="s">
        <v>1</v>
      </c>
      <c r="D17" s="23" t="s">
        <v>1</v>
      </c>
      <c r="E17" s="23" t="s">
        <v>1</v>
      </c>
      <c r="F17" s="69" t="s">
        <v>1</v>
      </c>
      <c r="G17" s="23" t="s">
        <v>1</v>
      </c>
      <c r="H17" s="23" t="s">
        <v>1</v>
      </c>
      <c r="I17" s="69" t="s">
        <v>1</v>
      </c>
      <c r="J17" s="23" t="s">
        <v>1</v>
      </c>
      <c r="K17" s="23" t="s">
        <v>1</v>
      </c>
      <c r="L17" s="69" t="s">
        <v>1</v>
      </c>
      <c r="M17" s="23" t="s">
        <v>1</v>
      </c>
      <c r="N17" s="23" t="s">
        <v>1</v>
      </c>
    </row>
    <row r="18" spans="1:17">
      <c r="A18" s="6"/>
      <c r="B18" s="17" t="s">
        <v>309</v>
      </c>
      <c r="C18" s="69">
        <v>92.4</v>
      </c>
      <c r="D18" s="23">
        <v>2024</v>
      </c>
      <c r="E18" s="23" t="s">
        <v>62</v>
      </c>
      <c r="F18" s="69">
        <v>87.4</v>
      </c>
      <c r="G18" s="23">
        <v>2021</v>
      </c>
      <c r="H18" s="23" t="s">
        <v>62</v>
      </c>
      <c r="I18" s="69">
        <v>82.89</v>
      </c>
      <c r="J18" s="23">
        <v>2024</v>
      </c>
      <c r="K18" s="23" t="s">
        <v>62</v>
      </c>
      <c r="L18" s="69">
        <v>82.89</v>
      </c>
      <c r="M18" s="23">
        <v>2024</v>
      </c>
      <c r="N18" s="23" t="s">
        <v>62</v>
      </c>
    </row>
    <row r="19" spans="1:17" ht="5.25" customHeight="1"/>
    <row r="20" spans="1:17" s="4" customFormat="1" ht="3" customHeight="1">
      <c r="B20" s="5"/>
      <c r="C20" s="5"/>
      <c r="D20" s="5"/>
      <c r="E20" s="5"/>
      <c r="F20" s="5"/>
      <c r="G20" s="5"/>
      <c r="H20" s="5"/>
      <c r="I20" s="5"/>
      <c r="J20" s="5"/>
      <c r="K20" s="5"/>
      <c r="L20" s="5"/>
      <c r="M20" s="5"/>
      <c r="N20" s="5"/>
    </row>
    <row r="21" spans="1:17" s="4" customFormat="1" ht="6.75" customHeight="1"/>
    <row r="22" spans="1:17">
      <c r="B22" s="133" t="s">
        <v>424</v>
      </c>
      <c r="C22" s="133"/>
      <c r="D22" s="133"/>
      <c r="E22" s="133"/>
      <c r="F22" s="133"/>
      <c r="G22" s="133"/>
      <c r="H22" s="133"/>
      <c r="I22" s="133"/>
      <c r="J22" s="133"/>
      <c r="K22" s="133"/>
      <c r="L22" s="133"/>
      <c r="M22" s="133"/>
      <c r="N22" s="133"/>
    </row>
    <row r="23" spans="1:17" ht="15" customHeight="1">
      <c r="B23" s="169" t="s">
        <v>483</v>
      </c>
      <c r="C23" s="169"/>
      <c r="D23" s="169"/>
      <c r="E23" s="169"/>
      <c r="F23" s="169"/>
      <c r="G23" s="169"/>
      <c r="H23" s="169"/>
      <c r="I23" s="169"/>
      <c r="J23" s="169"/>
      <c r="K23" s="169"/>
      <c r="L23" s="169"/>
      <c r="M23" s="169"/>
      <c r="N23" s="169"/>
      <c r="O23" s="112"/>
      <c r="P23" s="112"/>
      <c r="Q23" s="112"/>
    </row>
  </sheetData>
  <mergeCells count="8">
    <mergeCell ref="B22:N22"/>
    <mergeCell ref="B23:N23"/>
    <mergeCell ref="B1:N1"/>
    <mergeCell ref="L4:N4"/>
    <mergeCell ref="C2:K2"/>
    <mergeCell ref="C4:E4"/>
    <mergeCell ref="F4:H4"/>
    <mergeCell ref="I4:K4"/>
  </mergeCells>
  <hyperlinks>
    <hyperlink ref="P2" location="Contents!A1" display="(back to index)" xr:uid="{247ED400-7859-4512-ABF5-0172C4D2BF27}"/>
  </hyperlinks>
  <printOptions horizontalCentered="1"/>
  <pageMargins left="0.27559055118110237" right="0.27559055118110237" top="0.6692913385826772" bottom="0.47244094488188981"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809B0-F789-4977-B2C0-F76710FF3A85}">
  <sheetPr>
    <pageSetUpPr fitToPage="1"/>
  </sheetPr>
  <dimension ref="A1:R23"/>
  <sheetViews>
    <sheetView showGridLines="0" zoomScaleNormal="100" workbookViewId="0">
      <selection activeCell="M2" sqref="M2"/>
    </sheetView>
  </sheetViews>
  <sheetFormatPr defaultRowHeight="14.6"/>
  <cols>
    <col min="1" max="1" width="6.69140625" customWidth="1"/>
    <col min="2" max="2" width="16.84375" customWidth="1"/>
    <col min="3" max="3" width="11.3046875" customWidth="1"/>
    <col min="4" max="4" width="8.15234375" customWidth="1"/>
    <col min="5" max="5" width="8" customWidth="1"/>
    <col min="6" max="6" width="10.53515625" customWidth="1"/>
    <col min="7" max="7" width="14.3046875" customWidth="1"/>
    <col min="8" max="8" width="8.69140625" customWidth="1"/>
    <col min="9" max="9" width="9.53515625" customWidth="1"/>
    <col min="10" max="10" width="8.84375" customWidth="1"/>
    <col min="11" max="11" width="9" customWidth="1"/>
    <col min="12" max="12" width="6.69140625" customWidth="1"/>
    <col min="13" max="13" width="14" bestFit="1" customWidth="1"/>
  </cols>
  <sheetData>
    <row r="1" spans="1:18">
      <c r="B1" s="130" t="s">
        <v>448</v>
      </c>
      <c r="C1" s="130"/>
      <c r="D1" s="130"/>
      <c r="E1" s="130"/>
      <c r="F1" s="130"/>
      <c r="G1" s="130"/>
      <c r="H1" s="130"/>
      <c r="I1" s="130"/>
      <c r="J1" s="130"/>
      <c r="K1" s="130"/>
    </row>
    <row r="2" spans="1:18">
      <c r="B2" s="74"/>
      <c r="C2" s="74"/>
      <c r="D2" s="74"/>
      <c r="E2" s="74"/>
      <c r="F2" s="74"/>
      <c r="G2" s="74"/>
      <c r="H2" s="74"/>
      <c r="I2" s="74"/>
      <c r="J2" s="74"/>
      <c r="K2" s="74"/>
      <c r="M2" s="73" t="s">
        <v>423</v>
      </c>
    </row>
    <row r="3" spans="1:18">
      <c r="C3" s="130"/>
      <c r="D3" s="130"/>
      <c r="E3" s="130"/>
      <c r="F3" s="130"/>
      <c r="G3" s="130"/>
      <c r="H3" s="130"/>
      <c r="I3" s="130"/>
      <c r="J3" s="130"/>
      <c r="K3" s="130"/>
      <c r="M3" s="73"/>
    </row>
    <row r="4" spans="1:18" ht="3" customHeight="1">
      <c r="C4" s="10"/>
      <c r="D4" s="10"/>
      <c r="E4" s="10"/>
      <c r="F4" s="10"/>
      <c r="G4" s="10"/>
      <c r="H4" s="10"/>
      <c r="I4" s="10"/>
      <c r="J4" s="10"/>
      <c r="K4" s="10"/>
      <c r="L4" s="10"/>
      <c r="M4" s="10"/>
      <c r="N4" s="10"/>
      <c r="O4" s="10"/>
      <c r="P4" s="10"/>
      <c r="Q4" s="10"/>
      <c r="R4" s="10"/>
    </row>
    <row r="5" spans="1:18" ht="33.75" customHeight="1">
      <c r="B5" s="3"/>
      <c r="C5" s="82" t="s">
        <v>354</v>
      </c>
      <c r="D5" s="82" t="s">
        <v>37</v>
      </c>
      <c r="E5" s="82" t="s">
        <v>355</v>
      </c>
      <c r="F5" s="82" t="s">
        <v>356</v>
      </c>
      <c r="G5" s="82" t="s">
        <v>357</v>
      </c>
      <c r="H5" s="82" t="s">
        <v>358</v>
      </c>
      <c r="I5" s="96" t="s">
        <v>421</v>
      </c>
      <c r="J5" s="149" t="s">
        <v>51</v>
      </c>
      <c r="K5" s="149" t="s">
        <v>52</v>
      </c>
    </row>
    <row r="6" spans="1:18" ht="24.75" customHeight="1">
      <c r="B6" s="8"/>
      <c r="C6" s="159" t="s">
        <v>352</v>
      </c>
      <c r="D6" s="162"/>
      <c r="E6" s="162"/>
      <c r="F6" s="162"/>
      <c r="G6" s="162"/>
      <c r="H6" s="162"/>
      <c r="I6" s="162"/>
      <c r="J6" s="149"/>
      <c r="K6" s="149"/>
    </row>
    <row r="7" spans="1:18" ht="5.25" customHeight="1">
      <c r="B7" s="49"/>
      <c r="C7" s="50"/>
      <c r="D7" s="50"/>
      <c r="E7" s="50"/>
      <c r="F7" s="50"/>
      <c r="G7" s="50"/>
      <c r="H7" s="50"/>
      <c r="I7" s="50"/>
      <c r="J7" s="50"/>
      <c r="K7" s="50"/>
    </row>
    <row r="8" spans="1:18">
      <c r="A8" s="6"/>
      <c r="B8" s="2" t="s">
        <v>89</v>
      </c>
      <c r="C8" s="68" t="s">
        <v>1</v>
      </c>
      <c r="D8" s="68" t="s">
        <v>1</v>
      </c>
      <c r="E8" s="68" t="s">
        <v>1</v>
      </c>
      <c r="F8" s="68" t="s">
        <v>1</v>
      </c>
      <c r="G8" s="68" t="s">
        <v>1</v>
      </c>
      <c r="H8" s="68" t="s">
        <v>1</v>
      </c>
      <c r="I8" s="68" t="s">
        <v>1</v>
      </c>
      <c r="J8" s="68" t="s">
        <v>1</v>
      </c>
      <c r="K8" s="38" t="s">
        <v>1</v>
      </c>
    </row>
    <row r="9" spans="1:18">
      <c r="A9" s="6"/>
      <c r="B9" s="2" t="s">
        <v>90</v>
      </c>
      <c r="C9" s="83">
        <v>0.68</v>
      </c>
      <c r="D9" s="68">
        <v>235.88</v>
      </c>
      <c r="E9" s="68">
        <v>88.37</v>
      </c>
      <c r="F9" s="68">
        <v>146.54</v>
      </c>
      <c r="G9" s="68">
        <v>74.069999999999993</v>
      </c>
      <c r="H9" s="68">
        <v>722.39</v>
      </c>
      <c r="I9" s="68">
        <v>78.52</v>
      </c>
      <c r="J9" s="38">
        <v>2024</v>
      </c>
      <c r="K9" s="38" t="s">
        <v>62</v>
      </c>
    </row>
    <row r="10" spans="1:18">
      <c r="A10" s="6"/>
      <c r="B10" s="17" t="s">
        <v>308</v>
      </c>
      <c r="C10" s="84">
        <v>0.39</v>
      </c>
      <c r="D10" s="69">
        <v>295.38</v>
      </c>
      <c r="E10" s="69">
        <v>58.06</v>
      </c>
      <c r="F10" s="69">
        <v>110.28</v>
      </c>
      <c r="G10" s="69">
        <v>52.22</v>
      </c>
      <c r="H10" s="69">
        <v>362.4</v>
      </c>
      <c r="I10" s="69">
        <v>46.37</v>
      </c>
      <c r="J10" s="23">
        <v>2024</v>
      </c>
      <c r="K10" s="23" t="s">
        <v>62</v>
      </c>
    </row>
    <row r="11" spans="1:18">
      <c r="A11" s="6"/>
      <c r="B11" s="17" t="s">
        <v>63</v>
      </c>
      <c r="C11" s="84">
        <v>1.24</v>
      </c>
      <c r="D11" s="69">
        <v>460.95</v>
      </c>
      <c r="E11" s="69">
        <v>52.69</v>
      </c>
      <c r="F11" s="69">
        <v>360.54</v>
      </c>
      <c r="G11" s="69">
        <v>168.86</v>
      </c>
      <c r="H11" s="69">
        <v>753.03</v>
      </c>
      <c r="I11" s="69">
        <v>56.01</v>
      </c>
      <c r="J11" s="23">
        <v>2024</v>
      </c>
      <c r="K11" s="23" t="s">
        <v>62</v>
      </c>
    </row>
    <row r="12" spans="1:18">
      <c r="A12" s="6"/>
      <c r="B12" s="2" t="s">
        <v>92</v>
      </c>
      <c r="C12" s="83">
        <v>0.72</v>
      </c>
      <c r="D12" s="68">
        <v>253.05</v>
      </c>
      <c r="E12" s="68">
        <v>129.53</v>
      </c>
      <c r="F12" s="68">
        <v>293.27</v>
      </c>
      <c r="G12" s="68">
        <v>166.79</v>
      </c>
      <c r="H12" s="68">
        <v>450.87</v>
      </c>
      <c r="I12" s="68">
        <v>48.28</v>
      </c>
      <c r="J12" s="38">
        <v>2024</v>
      </c>
      <c r="K12" s="38" t="s">
        <v>62</v>
      </c>
    </row>
    <row r="13" spans="1:18">
      <c r="A13" s="6"/>
      <c r="B13" s="17" t="s">
        <v>64</v>
      </c>
      <c r="C13" s="84">
        <v>0.63</v>
      </c>
      <c r="D13" s="69">
        <v>350.82</v>
      </c>
      <c r="E13" s="69">
        <v>78.260000000000005</v>
      </c>
      <c r="F13" s="69">
        <v>182.56</v>
      </c>
      <c r="G13" s="69">
        <v>83.62</v>
      </c>
      <c r="H13" s="69">
        <v>396.56</v>
      </c>
      <c r="I13" s="69">
        <v>46.1</v>
      </c>
      <c r="J13" s="23">
        <v>2024</v>
      </c>
      <c r="K13" s="23" t="s">
        <v>62</v>
      </c>
    </row>
    <row r="14" spans="1:18">
      <c r="A14" s="6"/>
      <c r="B14" s="2" t="s">
        <v>94</v>
      </c>
      <c r="C14" s="83">
        <v>1.19</v>
      </c>
      <c r="D14" s="68">
        <v>613.21</v>
      </c>
      <c r="E14" s="68">
        <v>82.81</v>
      </c>
      <c r="F14" s="68">
        <v>443.98</v>
      </c>
      <c r="G14" s="68">
        <v>295.47000000000003</v>
      </c>
      <c r="H14" s="68">
        <v>1911.46</v>
      </c>
      <c r="I14" s="68">
        <v>198.41</v>
      </c>
      <c r="J14" s="38">
        <v>2024</v>
      </c>
      <c r="K14" s="38" t="s">
        <v>62</v>
      </c>
    </row>
    <row r="15" spans="1:18">
      <c r="A15" s="6"/>
      <c r="B15" s="17" t="s">
        <v>65</v>
      </c>
      <c r="C15" s="84">
        <v>6.03</v>
      </c>
      <c r="D15" s="69">
        <v>1030.82</v>
      </c>
      <c r="E15" s="69">
        <v>259.14999999999998</v>
      </c>
      <c r="F15" s="69">
        <v>392.22</v>
      </c>
      <c r="G15" s="69">
        <v>245.41</v>
      </c>
      <c r="H15" s="69">
        <v>1902.05</v>
      </c>
      <c r="I15" s="69">
        <v>240.11</v>
      </c>
      <c r="J15" s="23">
        <v>2024</v>
      </c>
      <c r="K15" s="23" t="s">
        <v>62</v>
      </c>
    </row>
    <row r="16" spans="1:18">
      <c r="A16" s="6"/>
      <c r="B16" s="17" t="s">
        <v>66</v>
      </c>
      <c r="C16" s="84">
        <v>15.19</v>
      </c>
      <c r="D16" s="69">
        <v>1184.19</v>
      </c>
      <c r="E16" s="69">
        <v>434.58</v>
      </c>
      <c r="F16" s="69">
        <v>487.59</v>
      </c>
      <c r="G16" s="69">
        <v>327.87</v>
      </c>
      <c r="H16" s="69">
        <v>1638.69</v>
      </c>
      <c r="I16" s="69">
        <v>234.34</v>
      </c>
      <c r="J16" s="23">
        <v>2024</v>
      </c>
      <c r="K16" s="23" t="s">
        <v>62</v>
      </c>
    </row>
    <row r="17" spans="1:11">
      <c r="A17" s="6"/>
      <c r="B17" s="17" t="s">
        <v>67</v>
      </c>
      <c r="C17" s="84">
        <v>8.0500000000000007</v>
      </c>
      <c r="D17" s="69">
        <v>1008.25</v>
      </c>
      <c r="E17" s="69">
        <v>137.97</v>
      </c>
      <c r="F17" s="69">
        <v>430.01</v>
      </c>
      <c r="G17" s="69">
        <v>273.72000000000003</v>
      </c>
      <c r="H17" s="69">
        <v>1359.14</v>
      </c>
      <c r="I17" s="69">
        <v>222.08</v>
      </c>
      <c r="J17" s="23">
        <v>2024</v>
      </c>
      <c r="K17" s="23" t="s">
        <v>62</v>
      </c>
    </row>
    <row r="18" spans="1:11">
      <c r="A18" s="6"/>
      <c r="B18" s="17" t="s">
        <v>68</v>
      </c>
      <c r="C18" s="84">
        <v>5.61</v>
      </c>
      <c r="D18" s="69">
        <v>774.69</v>
      </c>
      <c r="E18" s="69">
        <v>344.62</v>
      </c>
      <c r="F18" s="69">
        <v>201.78</v>
      </c>
      <c r="G18" s="69">
        <v>116.33</v>
      </c>
      <c r="H18" s="69">
        <v>903.18</v>
      </c>
      <c r="I18" s="69">
        <v>110.09</v>
      </c>
      <c r="J18" s="23">
        <v>2024</v>
      </c>
      <c r="K18" s="23" t="s">
        <v>62</v>
      </c>
    </row>
    <row r="19" spans="1:11">
      <c r="A19" s="6"/>
      <c r="B19" s="17" t="s">
        <v>309</v>
      </c>
      <c r="C19" s="84">
        <v>1.56</v>
      </c>
      <c r="D19" s="69">
        <v>909.3</v>
      </c>
      <c r="E19" s="69">
        <v>62.94</v>
      </c>
      <c r="F19" s="69">
        <v>150.84</v>
      </c>
      <c r="G19" s="69">
        <v>85.78</v>
      </c>
      <c r="H19" s="69">
        <v>1014.13</v>
      </c>
      <c r="I19" s="69">
        <v>93.02</v>
      </c>
      <c r="J19" s="23">
        <v>2024</v>
      </c>
      <c r="K19" s="23" t="s">
        <v>62</v>
      </c>
    </row>
    <row r="20" spans="1:11" ht="5.25" customHeight="1"/>
    <row r="21" spans="1:11" s="4" customFormat="1" ht="3" customHeight="1">
      <c r="B21" s="5"/>
      <c r="C21" s="5"/>
      <c r="D21" s="5"/>
      <c r="E21" s="5"/>
      <c r="F21" s="5"/>
      <c r="G21" s="5"/>
      <c r="H21" s="5"/>
      <c r="I21" s="5"/>
      <c r="J21" s="5"/>
      <c r="K21" s="5"/>
    </row>
    <row r="22" spans="1:11" s="4" customFormat="1" ht="6.75" customHeight="1"/>
    <row r="23" spans="1:11">
      <c r="B23" s="133" t="s">
        <v>424</v>
      </c>
      <c r="C23" s="133"/>
      <c r="D23" s="133"/>
      <c r="E23" s="133"/>
      <c r="F23" s="133"/>
      <c r="G23" s="133"/>
      <c r="H23" s="133"/>
      <c r="I23" s="133"/>
      <c r="J23" s="133"/>
      <c r="K23" s="133"/>
    </row>
  </sheetData>
  <mergeCells count="6">
    <mergeCell ref="B23:K23"/>
    <mergeCell ref="B1:K1"/>
    <mergeCell ref="C3:K3"/>
    <mergeCell ref="K5:K6"/>
    <mergeCell ref="C6:I6"/>
    <mergeCell ref="J5:J6"/>
  </mergeCells>
  <hyperlinks>
    <hyperlink ref="M2" location="Contents!A1" display="(back to index)" xr:uid="{E22CF94D-17AF-4C20-892B-8D69C9052050}"/>
  </hyperlinks>
  <printOptions horizontalCentered="1"/>
  <pageMargins left="0.27559055118110237" right="0.27559055118110237" top="0.6692913385826772" bottom="0.47244094488188981" header="0" footer="0"/>
  <pageSetup paperSize="9" orientation="landscape" verticalDpi="0" r:id="rId1"/>
  <colBreaks count="1" manualBreakCount="1">
    <brk id="1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AF10A-8EB6-432B-AEF5-619B23718ACA}">
  <sheetPr>
    <pageSetUpPr fitToPage="1"/>
  </sheetPr>
  <dimension ref="A1:Y23"/>
  <sheetViews>
    <sheetView showGridLines="0" zoomScaleNormal="100" workbookViewId="0">
      <pane xSplit="2" ySplit="5" topLeftCell="C6" activePane="bottomRight" state="frozen"/>
      <selection activeCell="B1" sqref="B1:P1"/>
      <selection pane="topRight" activeCell="B1" sqref="B1:P1"/>
      <selection pane="bottomLeft" activeCell="B1" sqref="B1:P1"/>
      <selection pane="bottomRight" activeCell="T2" sqref="T2"/>
    </sheetView>
  </sheetViews>
  <sheetFormatPr defaultRowHeight="14.6"/>
  <cols>
    <col min="1" max="1" width="6.69140625" customWidth="1"/>
    <col min="2" max="2" width="16.84375" customWidth="1"/>
    <col min="3" max="3" width="10.53515625" customWidth="1"/>
    <col min="4" max="4" width="9.3828125" customWidth="1"/>
    <col min="5" max="5" width="8.53515625" bestFit="1" customWidth="1"/>
    <col min="6" max="6" width="10" bestFit="1" customWidth="1"/>
    <col min="7" max="7" width="13.69140625" customWidth="1"/>
    <col min="8" max="8" width="12" bestFit="1" customWidth="1"/>
    <col min="9" max="9" width="5.84375" bestFit="1" customWidth="1"/>
    <col min="10" max="10" width="7.69140625" bestFit="1" customWidth="1"/>
    <col min="11" max="11" width="8.3828125" bestFit="1" customWidth="1"/>
    <col min="12" max="12" width="12" bestFit="1" customWidth="1"/>
    <col min="13" max="13" width="12.53515625" bestFit="1" customWidth="1"/>
    <col min="14" max="14" width="10.3046875" bestFit="1" customWidth="1"/>
    <col min="15" max="15" width="8.15234375" bestFit="1" customWidth="1"/>
    <col min="16" max="16" width="10.69140625" bestFit="1" customWidth="1"/>
    <col min="17" max="17" width="10.53515625" customWidth="1"/>
    <col min="18" max="18" width="8.69140625" customWidth="1"/>
    <col min="19" max="19" width="6.69140625" customWidth="1"/>
    <col min="20" max="20" width="14" bestFit="1" customWidth="1"/>
  </cols>
  <sheetData>
    <row r="1" spans="1:25">
      <c r="B1" s="171" t="s">
        <v>447</v>
      </c>
      <c r="C1" s="171"/>
      <c r="D1" s="171"/>
      <c r="E1" s="171"/>
      <c r="F1" s="171"/>
      <c r="G1" s="171"/>
      <c r="H1" s="171"/>
      <c r="I1" s="171"/>
      <c r="J1" s="171"/>
      <c r="K1" s="171"/>
      <c r="L1" s="171"/>
      <c r="M1" s="171"/>
      <c r="N1" s="171"/>
      <c r="O1" s="171"/>
      <c r="P1" s="171"/>
      <c r="Q1" s="171"/>
      <c r="R1" s="171"/>
    </row>
    <row r="2" spans="1:25">
      <c r="C2" s="130"/>
      <c r="D2" s="130"/>
      <c r="E2" s="130"/>
      <c r="F2" s="130"/>
      <c r="G2" s="130"/>
      <c r="H2" s="130"/>
      <c r="I2" s="130"/>
      <c r="J2" s="130"/>
      <c r="K2" s="130"/>
      <c r="L2" s="130"/>
      <c r="M2" s="130"/>
      <c r="N2" s="130"/>
      <c r="O2" s="130"/>
      <c r="P2" s="130"/>
      <c r="Q2" s="130"/>
      <c r="R2" s="130"/>
      <c r="T2" s="73" t="s">
        <v>423</v>
      </c>
    </row>
    <row r="3" spans="1:25">
      <c r="D3" s="10"/>
      <c r="E3" s="10"/>
      <c r="F3" s="10"/>
      <c r="G3" s="10"/>
      <c r="H3" s="10"/>
      <c r="I3" s="10"/>
      <c r="J3" s="10"/>
      <c r="K3" s="10"/>
      <c r="L3" s="10"/>
      <c r="M3" s="10"/>
      <c r="N3" s="10"/>
      <c r="O3" s="10"/>
      <c r="P3" s="10"/>
      <c r="Q3" s="10"/>
      <c r="R3" s="10"/>
      <c r="S3" s="10"/>
      <c r="T3" s="10"/>
      <c r="U3" s="10"/>
      <c r="V3" s="10"/>
      <c r="W3" s="10"/>
      <c r="X3" s="10"/>
      <c r="Y3" s="10"/>
    </row>
    <row r="4" spans="1:25" ht="39" customHeight="1">
      <c r="B4" s="3"/>
      <c r="C4" s="79" t="s">
        <v>333</v>
      </c>
      <c r="D4" s="79" t="s">
        <v>347</v>
      </c>
      <c r="E4" s="79" t="s">
        <v>334</v>
      </c>
      <c r="F4" s="79" t="s">
        <v>335</v>
      </c>
      <c r="G4" s="79" t="s">
        <v>336</v>
      </c>
      <c r="H4" s="79" t="s">
        <v>337</v>
      </c>
      <c r="I4" s="79" t="s">
        <v>338</v>
      </c>
      <c r="J4" s="79" t="s">
        <v>422</v>
      </c>
      <c r="K4" s="79" t="s">
        <v>339</v>
      </c>
      <c r="L4" s="79" t="s">
        <v>340</v>
      </c>
      <c r="M4" s="79" t="s">
        <v>341</v>
      </c>
      <c r="N4" s="79" t="s">
        <v>342</v>
      </c>
      <c r="O4" s="79" t="s">
        <v>343</v>
      </c>
      <c r="P4" s="79" t="s">
        <v>344</v>
      </c>
      <c r="Q4" s="79" t="s">
        <v>345</v>
      </c>
      <c r="R4" s="79" t="s">
        <v>346</v>
      </c>
    </row>
    <row r="5" spans="1:25" hidden="1">
      <c r="B5" s="8"/>
      <c r="C5" s="8"/>
      <c r="D5" s="80"/>
      <c r="E5" s="80"/>
      <c r="F5" s="80"/>
      <c r="G5" s="80"/>
      <c r="H5" s="80"/>
      <c r="I5" s="53"/>
      <c r="J5" s="53"/>
      <c r="K5" s="53"/>
      <c r="L5" s="53"/>
      <c r="M5" s="53"/>
      <c r="N5" s="53"/>
      <c r="O5" s="53"/>
      <c r="P5" s="53"/>
      <c r="Q5" s="53"/>
      <c r="R5" s="53"/>
    </row>
    <row r="6" spans="1:25" ht="5.25" customHeight="1">
      <c r="B6" s="49"/>
      <c r="C6" s="49"/>
      <c r="D6" s="50"/>
      <c r="E6" s="50"/>
      <c r="F6" s="50"/>
      <c r="G6" s="50"/>
      <c r="H6" s="50"/>
      <c r="I6" s="50"/>
      <c r="J6" s="50"/>
      <c r="K6" s="50"/>
      <c r="L6" s="50"/>
      <c r="M6" s="50"/>
      <c r="N6" s="50"/>
      <c r="O6" s="50"/>
      <c r="P6" s="50"/>
      <c r="Q6" s="50"/>
      <c r="R6" s="50"/>
    </row>
    <row r="7" spans="1:25">
      <c r="A7" s="6"/>
      <c r="B7" s="2" t="s">
        <v>89</v>
      </c>
      <c r="C7" s="37" t="s">
        <v>1</v>
      </c>
      <c r="D7" s="68" t="s">
        <v>1</v>
      </c>
      <c r="E7" s="68" t="s">
        <v>1</v>
      </c>
      <c r="F7" s="68" t="s">
        <v>1</v>
      </c>
      <c r="G7" s="68" t="s">
        <v>1</v>
      </c>
      <c r="H7" s="68" t="s">
        <v>1</v>
      </c>
      <c r="I7" s="68" t="s">
        <v>1</v>
      </c>
      <c r="J7" s="68" t="s">
        <v>1</v>
      </c>
      <c r="K7" s="68" t="s">
        <v>1</v>
      </c>
      <c r="L7" s="68" t="s">
        <v>1</v>
      </c>
      <c r="M7" s="68" t="s">
        <v>1</v>
      </c>
      <c r="N7" s="68" t="s">
        <v>1</v>
      </c>
      <c r="O7" s="68" t="s">
        <v>1</v>
      </c>
      <c r="P7" s="68" t="s">
        <v>1</v>
      </c>
      <c r="Q7" s="68" t="s">
        <v>1</v>
      </c>
      <c r="R7" s="68" t="s">
        <v>1</v>
      </c>
    </row>
    <row r="8" spans="1:25">
      <c r="A8" s="6"/>
      <c r="B8" s="2" t="s">
        <v>90</v>
      </c>
      <c r="C8" s="37" t="s">
        <v>1</v>
      </c>
      <c r="D8" s="68">
        <v>94.1</v>
      </c>
      <c r="E8" s="68">
        <v>95.8</v>
      </c>
      <c r="F8" s="68">
        <v>94.6</v>
      </c>
      <c r="G8" s="68">
        <v>83.3</v>
      </c>
      <c r="H8" s="68">
        <v>96.6</v>
      </c>
      <c r="I8" s="68">
        <v>94.9</v>
      </c>
      <c r="J8" s="68">
        <v>108.2</v>
      </c>
      <c r="K8" s="68">
        <v>86.7</v>
      </c>
      <c r="L8" s="68">
        <v>87.6</v>
      </c>
      <c r="M8" s="68">
        <v>98.6</v>
      </c>
      <c r="N8" s="68">
        <v>59.8</v>
      </c>
      <c r="O8" s="68">
        <v>105.7</v>
      </c>
      <c r="P8" s="68">
        <v>99.8</v>
      </c>
      <c r="Q8" s="68">
        <v>121.3</v>
      </c>
      <c r="R8" s="68">
        <v>96.9</v>
      </c>
    </row>
    <row r="9" spans="1:25">
      <c r="A9" s="6"/>
      <c r="B9" s="17" t="s">
        <v>308</v>
      </c>
      <c r="C9" s="25">
        <v>182</v>
      </c>
      <c r="D9" s="69">
        <v>77.900000000000006</v>
      </c>
      <c r="E9" s="69">
        <v>85.7</v>
      </c>
      <c r="F9" s="69">
        <v>87.7</v>
      </c>
      <c r="G9" s="69">
        <v>83.3</v>
      </c>
      <c r="H9" s="69">
        <v>57.6</v>
      </c>
      <c r="I9" s="69">
        <v>84.2</v>
      </c>
      <c r="J9" s="69">
        <v>108.2</v>
      </c>
      <c r="K9" s="69">
        <v>68.3</v>
      </c>
      <c r="L9" s="69">
        <v>68.900000000000006</v>
      </c>
      <c r="M9" s="69">
        <v>87.7</v>
      </c>
      <c r="N9" s="69">
        <v>25.9</v>
      </c>
      <c r="O9" s="69">
        <v>85.4</v>
      </c>
      <c r="P9" s="69">
        <v>96.6</v>
      </c>
      <c r="Q9" s="69">
        <v>91.5</v>
      </c>
      <c r="R9" s="69">
        <v>64.099999999999994</v>
      </c>
    </row>
    <row r="10" spans="1:25">
      <c r="A10" s="6"/>
      <c r="B10" s="17" t="s">
        <v>63</v>
      </c>
      <c r="C10" s="25">
        <v>206</v>
      </c>
      <c r="D10" s="69">
        <v>66.2</v>
      </c>
      <c r="E10" s="69">
        <v>82.9</v>
      </c>
      <c r="F10" s="69">
        <v>89.9</v>
      </c>
      <c r="G10" s="69">
        <v>83.3</v>
      </c>
      <c r="H10" s="69">
        <v>53.3</v>
      </c>
      <c r="I10" s="69">
        <v>74.2</v>
      </c>
      <c r="J10" s="69">
        <v>108.2</v>
      </c>
      <c r="K10" s="69">
        <v>49.8</v>
      </c>
      <c r="L10" s="69">
        <v>27.7</v>
      </c>
      <c r="M10" s="69">
        <v>79.900000000000006</v>
      </c>
      <c r="N10" s="69">
        <v>25.4</v>
      </c>
      <c r="O10" s="69">
        <v>77.099999999999994</v>
      </c>
      <c r="P10" s="69">
        <v>98.1</v>
      </c>
      <c r="Q10" s="69">
        <v>88.4</v>
      </c>
      <c r="R10" s="69">
        <v>37.4</v>
      </c>
    </row>
    <row r="11" spans="1:25">
      <c r="A11" s="6"/>
      <c r="B11" s="2" t="s">
        <v>92</v>
      </c>
      <c r="C11" s="37" t="s">
        <v>1</v>
      </c>
      <c r="D11" s="68">
        <v>91.8</v>
      </c>
      <c r="E11" s="68">
        <v>100</v>
      </c>
      <c r="F11" s="68">
        <v>97.1</v>
      </c>
      <c r="G11" s="68">
        <v>78.099999999999994</v>
      </c>
      <c r="H11" s="68">
        <v>115.4</v>
      </c>
      <c r="I11" s="68">
        <v>116.2</v>
      </c>
      <c r="J11" s="68">
        <v>92.6</v>
      </c>
      <c r="K11" s="68">
        <v>81.7</v>
      </c>
      <c r="L11" s="68">
        <v>91.2</v>
      </c>
      <c r="M11" s="68">
        <v>75.3</v>
      </c>
      <c r="N11" s="68">
        <v>78.099999999999994</v>
      </c>
      <c r="O11" s="68">
        <v>103.3</v>
      </c>
      <c r="P11" s="68">
        <v>130.5</v>
      </c>
      <c r="Q11" s="68">
        <v>81.400000000000006</v>
      </c>
      <c r="R11" s="68">
        <v>90.8</v>
      </c>
    </row>
    <row r="12" spans="1:25">
      <c r="A12" s="6"/>
      <c r="B12" s="17" t="s">
        <v>64</v>
      </c>
      <c r="C12" s="25">
        <v>190</v>
      </c>
      <c r="D12" s="69">
        <v>74.900000000000006</v>
      </c>
      <c r="E12" s="69">
        <v>89.5</v>
      </c>
      <c r="F12" s="69">
        <v>91.9</v>
      </c>
      <c r="G12" s="69">
        <v>78.099999999999994</v>
      </c>
      <c r="H12" s="69">
        <v>62.4</v>
      </c>
      <c r="I12" s="69">
        <v>112.3</v>
      </c>
      <c r="J12" s="69">
        <v>92.5</v>
      </c>
      <c r="K12" s="69">
        <v>60.9</v>
      </c>
      <c r="L12" s="69">
        <v>82</v>
      </c>
      <c r="M12" s="69">
        <v>54</v>
      </c>
      <c r="N12" s="69">
        <v>37.6</v>
      </c>
      <c r="O12" s="69">
        <v>82.2</v>
      </c>
      <c r="P12" s="69">
        <v>116.5</v>
      </c>
      <c r="Q12" s="69">
        <v>65.099999999999994</v>
      </c>
      <c r="R12" s="69">
        <v>55.3</v>
      </c>
    </row>
    <row r="13" spans="1:25">
      <c r="A13" s="6"/>
      <c r="B13" s="2" t="s">
        <v>94</v>
      </c>
      <c r="C13" s="37" t="s">
        <v>1</v>
      </c>
      <c r="D13" s="68">
        <v>108.6</v>
      </c>
      <c r="E13" s="68">
        <v>106</v>
      </c>
      <c r="F13" s="68">
        <v>122.2</v>
      </c>
      <c r="G13" s="68">
        <v>91.3</v>
      </c>
      <c r="H13" s="68">
        <v>109.3</v>
      </c>
      <c r="I13" s="68">
        <v>102.7</v>
      </c>
      <c r="J13" s="68">
        <v>108.2</v>
      </c>
      <c r="K13" s="68">
        <v>108.3</v>
      </c>
      <c r="L13" s="68">
        <v>113</v>
      </c>
      <c r="M13" s="68">
        <v>104.3</v>
      </c>
      <c r="N13" s="68">
        <v>108.4</v>
      </c>
      <c r="O13" s="68">
        <v>112.5</v>
      </c>
      <c r="P13" s="68">
        <v>105.2</v>
      </c>
      <c r="Q13" s="68">
        <v>133.80000000000001</v>
      </c>
      <c r="R13" s="68">
        <v>99.5</v>
      </c>
    </row>
    <row r="14" spans="1:25">
      <c r="A14" s="6"/>
      <c r="B14" s="17" t="s">
        <v>65</v>
      </c>
      <c r="C14" s="25">
        <v>188</v>
      </c>
      <c r="D14" s="69">
        <v>75.8</v>
      </c>
      <c r="E14" s="69">
        <v>89.7</v>
      </c>
      <c r="F14" s="69">
        <v>104.7</v>
      </c>
      <c r="G14" s="69">
        <v>91.3</v>
      </c>
      <c r="H14" s="69">
        <v>48.5</v>
      </c>
      <c r="I14" s="69">
        <v>88.7</v>
      </c>
      <c r="J14" s="69">
        <v>108.2</v>
      </c>
      <c r="K14" s="69">
        <v>66</v>
      </c>
      <c r="L14" s="69">
        <v>44.5</v>
      </c>
      <c r="M14" s="69">
        <v>71.7</v>
      </c>
      <c r="N14" s="69">
        <v>92.5</v>
      </c>
      <c r="O14" s="69">
        <v>72.3</v>
      </c>
      <c r="P14" s="69">
        <v>82</v>
      </c>
      <c r="Q14" s="69">
        <v>95.9</v>
      </c>
      <c r="R14" s="69">
        <v>34.5</v>
      </c>
    </row>
    <row r="15" spans="1:25">
      <c r="A15" s="6"/>
      <c r="B15" s="17" t="s">
        <v>66</v>
      </c>
      <c r="C15" s="25">
        <v>210</v>
      </c>
      <c r="D15" s="69">
        <v>62.8</v>
      </c>
      <c r="E15" s="69">
        <v>82</v>
      </c>
      <c r="F15" s="69">
        <v>102.2</v>
      </c>
      <c r="G15" s="69">
        <v>91.3</v>
      </c>
      <c r="H15" s="69">
        <v>27</v>
      </c>
      <c r="I15" s="69">
        <v>73.2</v>
      </c>
      <c r="J15" s="69">
        <v>108.2</v>
      </c>
      <c r="K15" s="69">
        <v>45.6</v>
      </c>
      <c r="L15" s="69">
        <v>33.1</v>
      </c>
      <c r="M15" s="69">
        <v>57.8</v>
      </c>
      <c r="N15" s="69">
        <v>42.3</v>
      </c>
      <c r="O15" s="69">
        <v>71.599999999999994</v>
      </c>
      <c r="P15" s="69">
        <v>83.8</v>
      </c>
      <c r="Q15" s="69">
        <v>96.7</v>
      </c>
      <c r="R15" s="69">
        <v>29</v>
      </c>
    </row>
    <row r="16" spans="1:25">
      <c r="A16" s="6"/>
      <c r="B16" s="17" t="s">
        <v>67</v>
      </c>
      <c r="C16" s="25">
        <v>149</v>
      </c>
      <c r="D16" s="69">
        <v>88.7</v>
      </c>
      <c r="E16" s="69">
        <v>90.8</v>
      </c>
      <c r="F16" s="69">
        <v>109.1</v>
      </c>
      <c r="G16" s="69">
        <v>91.3</v>
      </c>
      <c r="H16" s="69">
        <v>51.2</v>
      </c>
      <c r="I16" s="69">
        <v>88.4</v>
      </c>
      <c r="J16" s="69">
        <v>108.2</v>
      </c>
      <c r="K16" s="69">
        <v>89.4</v>
      </c>
      <c r="L16" s="69">
        <v>87</v>
      </c>
      <c r="M16" s="69">
        <v>80.3</v>
      </c>
      <c r="N16" s="69">
        <v>113.1</v>
      </c>
      <c r="O16" s="69">
        <v>76.400000000000006</v>
      </c>
      <c r="P16" s="69">
        <v>81.099999999999994</v>
      </c>
      <c r="Q16" s="69">
        <v>102.7</v>
      </c>
      <c r="R16" s="69">
        <v>42.4</v>
      </c>
    </row>
    <row r="17" spans="1:18">
      <c r="A17" s="6"/>
      <c r="B17" s="17" t="s">
        <v>68</v>
      </c>
      <c r="C17" s="25">
        <v>205</v>
      </c>
      <c r="D17" s="69">
        <v>66.8</v>
      </c>
      <c r="E17" s="69">
        <v>85.2</v>
      </c>
      <c r="F17" s="69">
        <v>93.6</v>
      </c>
      <c r="G17" s="69">
        <v>91.3</v>
      </c>
      <c r="H17" s="69">
        <v>41.1</v>
      </c>
      <c r="I17" s="69">
        <v>82.7</v>
      </c>
      <c r="J17" s="69">
        <v>108.2</v>
      </c>
      <c r="K17" s="69">
        <v>56.7</v>
      </c>
      <c r="L17" s="69">
        <v>139</v>
      </c>
      <c r="M17" s="69">
        <v>12</v>
      </c>
      <c r="N17" s="69">
        <v>3.9</v>
      </c>
      <c r="O17" s="69">
        <v>56.3</v>
      </c>
      <c r="P17" s="69">
        <v>80.099999999999994</v>
      </c>
      <c r="Q17" s="69">
        <v>67.7</v>
      </c>
      <c r="R17" s="69">
        <v>12.9</v>
      </c>
    </row>
    <row r="18" spans="1:18">
      <c r="A18" s="6"/>
      <c r="B18" s="17" t="s">
        <v>309</v>
      </c>
      <c r="C18" s="25">
        <v>183</v>
      </c>
      <c r="D18" s="69">
        <v>77.8</v>
      </c>
      <c r="E18" s="69">
        <v>93.5</v>
      </c>
      <c r="F18" s="69">
        <v>115.7</v>
      </c>
      <c r="G18" s="69">
        <v>91.3</v>
      </c>
      <c r="H18" s="69">
        <v>53.3</v>
      </c>
      <c r="I18" s="69">
        <v>93.3</v>
      </c>
      <c r="J18" s="69">
        <v>108.2</v>
      </c>
      <c r="K18" s="69">
        <v>67.400000000000006</v>
      </c>
      <c r="L18" s="69">
        <v>58.5</v>
      </c>
      <c r="M18" s="69">
        <v>66.400000000000006</v>
      </c>
      <c r="N18" s="69">
        <v>85.6</v>
      </c>
      <c r="O18" s="69">
        <v>72.2</v>
      </c>
      <c r="P18" s="69">
        <v>77.400000000000006</v>
      </c>
      <c r="Q18" s="69">
        <v>100.5</v>
      </c>
      <c r="R18" s="69">
        <v>35.299999999999997</v>
      </c>
    </row>
    <row r="19" spans="1:18" ht="5.25" customHeight="1"/>
    <row r="20" spans="1:18" s="4" customFormat="1" ht="3" customHeight="1">
      <c r="B20" s="5"/>
      <c r="C20" s="5"/>
      <c r="D20" s="5"/>
      <c r="E20" s="5"/>
      <c r="F20" s="5"/>
      <c r="G20" s="5"/>
      <c r="H20" s="5"/>
      <c r="I20" s="5"/>
      <c r="J20" s="5"/>
      <c r="K20" s="5"/>
      <c r="L20" s="5"/>
      <c r="M20" s="5"/>
      <c r="N20" s="5"/>
      <c r="O20" s="5"/>
      <c r="P20" s="5"/>
      <c r="Q20" s="5"/>
      <c r="R20" s="5"/>
    </row>
    <row r="21" spans="1:18" s="4" customFormat="1" ht="3" customHeight="1"/>
    <row r="22" spans="1:18">
      <c r="B22" s="133" t="s">
        <v>426</v>
      </c>
      <c r="C22" s="133"/>
      <c r="D22" s="133"/>
      <c r="E22" s="133"/>
      <c r="F22" s="133"/>
      <c r="G22" s="133"/>
      <c r="H22" s="133"/>
      <c r="I22" s="133"/>
      <c r="J22" s="133"/>
      <c r="K22" s="133"/>
      <c r="L22" s="133"/>
      <c r="M22" s="133"/>
      <c r="N22" s="133"/>
      <c r="O22" s="133"/>
      <c r="P22" s="133"/>
      <c r="Q22" s="133"/>
      <c r="R22" s="133"/>
    </row>
    <row r="23" spans="1:18" ht="22.5" customHeight="1">
      <c r="B23" s="170" t="s">
        <v>429</v>
      </c>
      <c r="C23" s="170"/>
      <c r="D23" s="170"/>
      <c r="E23" s="170"/>
      <c r="F23" s="170"/>
      <c r="G23" s="170"/>
      <c r="H23" s="170"/>
      <c r="I23" s="170"/>
      <c r="J23" s="170"/>
      <c r="K23" s="170"/>
      <c r="L23" s="170"/>
      <c r="M23" s="170"/>
      <c r="N23" s="170"/>
      <c r="O23" s="170"/>
      <c r="P23" s="170"/>
      <c r="Q23" s="170"/>
      <c r="R23" s="170"/>
    </row>
  </sheetData>
  <mergeCells count="4">
    <mergeCell ref="B23:R23"/>
    <mergeCell ref="B1:R1"/>
    <mergeCell ref="C2:R2"/>
    <mergeCell ref="B22:R22"/>
  </mergeCells>
  <hyperlinks>
    <hyperlink ref="T2" location="Contents!A1" display="(back to index)" xr:uid="{9AD7A236-5487-4B11-8CF2-1E353EBA6059}"/>
  </hyperlinks>
  <printOptions horizontalCentered="1"/>
  <pageMargins left="0.27559055118110237" right="0.27559055118110237" top="0.6692913385826772" bottom="0.47244094488188981" header="0" footer="0"/>
  <pageSetup paperSize="9" scale="8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3973-BB5E-48CE-937D-90528824BDB1}">
  <sheetPr>
    <pageSetUpPr fitToPage="1"/>
  </sheetPr>
  <dimension ref="A1:Z24"/>
  <sheetViews>
    <sheetView showGridLines="0" showZeros="0" zoomScaleNormal="100" workbookViewId="0">
      <pane xSplit="2" ySplit="6" topLeftCell="C7" activePane="bottomRight" state="frozen"/>
      <selection activeCell="B20" sqref="B20"/>
      <selection pane="topRight" activeCell="B20" sqref="B20"/>
      <selection pane="bottomLeft" activeCell="B20" sqref="B20"/>
      <selection pane="bottomRight" activeCell="U2" sqref="U2"/>
    </sheetView>
  </sheetViews>
  <sheetFormatPr defaultRowHeight="14.6"/>
  <cols>
    <col min="1" max="1" width="6.69140625" customWidth="1"/>
    <col min="2" max="2" width="16.84375" customWidth="1"/>
    <col min="3" max="3" width="8.69140625" customWidth="1"/>
    <col min="4" max="4" width="12.53515625" customWidth="1"/>
    <col min="5" max="5" width="10.69140625" customWidth="1"/>
    <col min="6" max="6" width="10.53515625" customWidth="1"/>
    <col min="7" max="7" width="11.15234375" customWidth="1"/>
    <col min="8" max="8" width="11.3046875" customWidth="1"/>
    <col min="9" max="9" width="13.3046875" customWidth="1"/>
    <col min="10" max="10" width="7.53515625" customWidth="1"/>
    <col min="11" max="11" width="7" customWidth="1"/>
    <col min="12" max="12" width="9.69140625" customWidth="1"/>
    <col min="13" max="13" width="14" customWidth="1"/>
    <col min="14" max="14" width="8.3828125" customWidth="1"/>
    <col min="15" max="15" width="12.84375" customWidth="1"/>
    <col min="16" max="16" width="10.53515625" customWidth="1"/>
    <col min="17" max="17" width="11.84375" customWidth="1"/>
    <col min="18" max="19" width="10.53515625" customWidth="1"/>
    <col min="20" max="20" width="6.69140625" customWidth="1"/>
    <col min="21" max="21" width="14" bestFit="1" customWidth="1"/>
  </cols>
  <sheetData>
    <row r="1" spans="1:26">
      <c r="B1" s="171" t="s">
        <v>446</v>
      </c>
      <c r="C1" s="171"/>
      <c r="D1" s="171"/>
      <c r="E1" s="171"/>
      <c r="F1" s="171"/>
      <c r="G1" s="171"/>
      <c r="H1" s="171"/>
      <c r="I1" s="171"/>
      <c r="J1" s="171"/>
      <c r="K1" s="171"/>
      <c r="L1" s="171"/>
      <c r="M1" s="171"/>
      <c r="N1" s="171"/>
      <c r="O1" s="171"/>
      <c r="P1" s="171"/>
      <c r="Q1" s="171"/>
      <c r="R1" s="171"/>
      <c r="S1" s="171"/>
    </row>
    <row r="2" spans="1:26">
      <c r="B2" s="111"/>
      <c r="C2" s="111"/>
      <c r="D2" s="111"/>
      <c r="E2" s="111"/>
      <c r="F2" s="111"/>
      <c r="G2" s="111"/>
      <c r="H2" s="111"/>
      <c r="I2" s="111"/>
      <c r="J2" s="111"/>
      <c r="K2" s="111"/>
      <c r="L2" s="111"/>
      <c r="M2" s="111"/>
      <c r="N2" s="111"/>
      <c r="O2" s="111"/>
      <c r="P2" s="111"/>
      <c r="Q2" s="111"/>
      <c r="R2" s="111"/>
      <c r="S2" s="111"/>
      <c r="U2" s="73" t="s">
        <v>423</v>
      </c>
    </row>
    <row r="3" spans="1:26">
      <c r="D3" s="130"/>
      <c r="E3" s="130"/>
      <c r="F3" s="130"/>
      <c r="G3" s="130"/>
      <c r="H3" s="130"/>
      <c r="I3" s="130"/>
      <c r="J3" s="130"/>
      <c r="K3" s="130"/>
      <c r="L3" s="130"/>
      <c r="M3" s="130"/>
      <c r="N3" s="130"/>
      <c r="O3" s="130"/>
      <c r="P3" s="130"/>
      <c r="Q3" s="130"/>
      <c r="R3" s="130"/>
      <c r="S3" s="130"/>
      <c r="U3" s="73"/>
    </row>
    <row r="4" spans="1:26" ht="22.5" customHeight="1">
      <c r="B4" s="147"/>
      <c r="C4" s="172" t="s">
        <v>333</v>
      </c>
      <c r="D4" s="173" t="s">
        <v>374</v>
      </c>
      <c r="E4" s="174" t="s">
        <v>371</v>
      </c>
      <c r="F4" s="174" t="s">
        <v>372</v>
      </c>
      <c r="G4" s="174" t="s">
        <v>373</v>
      </c>
      <c r="H4" s="176" t="s">
        <v>371</v>
      </c>
      <c r="I4" s="176"/>
      <c r="J4" s="176"/>
      <c r="K4" s="176"/>
      <c r="L4" s="176" t="s">
        <v>372</v>
      </c>
      <c r="M4" s="176"/>
      <c r="N4" s="176"/>
      <c r="O4" s="176"/>
      <c r="P4" s="176" t="s">
        <v>373</v>
      </c>
      <c r="Q4" s="176"/>
      <c r="R4" s="176"/>
      <c r="S4" s="176"/>
      <c r="T4" s="10"/>
      <c r="U4" s="10"/>
      <c r="V4" s="10"/>
      <c r="W4" s="10"/>
      <c r="X4" s="10"/>
      <c r="Y4" s="10"/>
      <c r="Z4" s="10"/>
    </row>
    <row r="5" spans="1:26" ht="34.5" customHeight="1">
      <c r="B5" s="147"/>
      <c r="C5" s="172"/>
      <c r="D5" s="173"/>
      <c r="E5" s="175"/>
      <c r="F5" s="175"/>
      <c r="G5" s="175"/>
      <c r="H5" s="94" t="s">
        <v>359</v>
      </c>
      <c r="I5" s="94" t="s">
        <v>360</v>
      </c>
      <c r="J5" s="94" t="s">
        <v>361</v>
      </c>
      <c r="K5" s="94" t="s">
        <v>362</v>
      </c>
      <c r="L5" s="94" t="s">
        <v>363</v>
      </c>
      <c r="M5" s="94" t="s">
        <v>364</v>
      </c>
      <c r="N5" s="94" t="s">
        <v>365</v>
      </c>
      <c r="O5" s="94" t="s">
        <v>366</v>
      </c>
      <c r="P5" s="94" t="s">
        <v>367</v>
      </c>
      <c r="Q5" s="94" t="s">
        <v>368</v>
      </c>
      <c r="R5" s="94" t="s">
        <v>369</v>
      </c>
      <c r="S5" s="94" t="s">
        <v>370</v>
      </c>
    </row>
    <row r="6" spans="1:26" ht="24.75" hidden="1" customHeight="1">
      <c r="B6" s="8"/>
      <c r="C6" s="8"/>
      <c r="D6" s="8"/>
      <c r="E6" s="80"/>
      <c r="F6" s="80"/>
      <c r="G6" s="80"/>
      <c r="H6" s="80"/>
      <c r="I6" s="80"/>
      <c r="J6" s="53"/>
      <c r="K6" s="53"/>
      <c r="L6" s="53"/>
      <c r="M6" s="53"/>
      <c r="N6" s="53"/>
      <c r="O6" s="53"/>
      <c r="P6" s="53"/>
      <c r="Q6" s="53"/>
      <c r="R6" s="53"/>
      <c r="S6" s="53"/>
    </row>
    <row r="7" spans="1:26" ht="5.25" customHeight="1">
      <c r="B7" s="49"/>
      <c r="C7" s="49"/>
      <c r="D7" s="49"/>
      <c r="E7" s="50"/>
      <c r="F7" s="50"/>
      <c r="G7" s="50"/>
      <c r="H7" s="50"/>
      <c r="I7" s="50"/>
      <c r="J7" s="50"/>
      <c r="K7" s="50"/>
      <c r="L7" s="50"/>
      <c r="M7" s="50"/>
      <c r="N7" s="50"/>
      <c r="O7" s="50"/>
      <c r="P7" s="50"/>
      <c r="Q7" s="50"/>
      <c r="R7" s="50"/>
      <c r="S7" s="50"/>
    </row>
    <row r="8" spans="1:26">
      <c r="A8" s="6"/>
      <c r="B8" s="2" t="s">
        <v>89</v>
      </c>
      <c r="C8" s="37">
        <v>138</v>
      </c>
      <c r="D8" s="43">
        <v>100</v>
      </c>
      <c r="E8" s="43">
        <v>100</v>
      </c>
      <c r="F8" s="43">
        <v>100</v>
      </c>
      <c r="G8" s="43">
        <v>100</v>
      </c>
      <c r="H8" s="43">
        <v>100</v>
      </c>
      <c r="I8" s="43">
        <v>100</v>
      </c>
      <c r="J8" s="43">
        <v>100</v>
      </c>
      <c r="K8" s="43">
        <v>100</v>
      </c>
      <c r="L8" s="43">
        <v>100</v>
      </c>
      <c r="M8" s="43">
        <v>100</v>
      </c>
      <c r="N8" s="43">
        <v>100</v>
      </c>
      <c r="O8" s="43">
        <v>100</v>
      </c>
      <c r="P8" s="43">
        <v>100</v>
      </c>
      <c r="Q8" s="43">
        <v>100</v>
      </c>
      <c r="R8" s="43">
        <v>100</v>
      </c>
      <c r="S8" s="43">
        <v>100</v>
      </c>
    </row>
    <row r="9" spans="1:26">
      <c r="A9" s="6"/>
      <c r="B9" s="2" t="s">
        <v>90</v>
      </c>
      <c r="C9" s="37">
        <v>14</v>
      </c>
      <c r="D9" s="43">
        <v>104.6</v>
      </c>
      <c r="E9" s="43">
        <v>101.1</v>
      </c>
      <c r="F9" s="43">
        <v>102.6</v>
      </c>
      <c r="G9" s="43">
        <v>110.6</v>
      </c>
      <c r="H9" s="43">
        <v>104.2</v>
      </c>
      <c r="I9" s="43">
        <v>98.9</v>
      </c>
      <c r="J9" s="43">
        <v>90.6</v>
      </c>
      <c r="K9" s="43">
        <v>110.7</v>
      </c>
      <c r="L9" s="43">
        <v>90</v>
      </c>
      <c r="M9" s="43">
        <v>96.3</v>
      </c>
      <c r="N9" s="43">
        <v>98.9</v>
      </c>
      <c r="O9" s="43">
        <v>114.9</v>
      </c>
      <c r="P9" s="43">
        <v>110.7</v>
      </c>
      <c r="Q9" s="43">
        <v>108.8</v>
      </c>
      <c r="R9" s="43">
        <v>112.8</v>
      </c>
      <c r="S9" s="43">
        <v>108.1</v>
      </c>
    </row>
    <row r="10" spans="1:26">
      <c r="A10" s="6"/>
      <c r="B10" s="17" t="s">
        <v>308</v>
      </c>
      <c r="C10" s="25">
        <v>164</v>
      </c>
      <c r="D10" s="44">
        <v>92.2</v>
      </c>
      <c r="E10" s="44">
        <v>88.4</v>
      </c>
      <c r="F10" s="44">
        <v>92.4</v>
      </c>
      <c r="G10" s="44">
        <v>96</v>
      </c>
      <c r="H10" s="44">
        <v>96.5</v>
      </c>
      <c r="I10" s="44">
        <v>69.099999999999994</v>
      </c>
      <c r="J10" s="44">
        <v>71.5</v>
      </c>
      <c r="K10" s="44">
        <v>124.8</v>
      </c>
      <c r="L10" s="44">
        <v>79.099999999999994</v>
      </c>
      <c r="M10" s="44">
        <v>99.5</v>
      </c>
      <c r="N10" s="44">
        <v>79.400000000000006</v>
      </c>
      <c r="O10" s="44">
        <v>108.9</v>
      </c>
      <c r="P10" s="44">
        <v>104</v>
      </c>
      <c r="Q10" s="44">
        <v>104.9</v>
      </c>
      <c r="R10" s="44">
        <v>114.4</v>
      </c>
      <c r="S10" s="44">
        <v>58.7</v>
      </c>
    </row>
    <row r="11" spans="1:26">
      <c r="A11" s="6"/>
      <c r="B11" s="17" t="s">
        <v>63</v>
      </c>
      <c r="C11" s="25">
        <v>174</v>
      </c>
      <c r="D11" s="44">
        <v>88.3</v>
      </c>
      <c r="E11" s="44">
        <v>93.4</v>
      </c>
      <c r="F11" s="44">
        <v>82.8</v>
      </c>
      <c r="G11" s="44">
        <v>88.3</v>
      </c>
      <c r="H11" s="44">
        <v>100.6</v>
      </c>
      <c r="I11" s="44">
        <v>96.1</v>
      </c>
      <c r="J11" s="44">
        <v>69</v>
      </c>
      <c r="K11" s="44">
        <v>109.9</v>
      </c>
      <c r="L11" s="44">
        <v>61.4</v>
      </c>
      <c r="M11" s="44">
        <v>89.5</v>
      </c>
      <c r="N11" s="44">
        <v>64.5</v>
      </c>
      <c r="O11" s="44">
        <v>115.9</v>
      </c>
      <c r="P11" s="44">
        <v>99.4</v>
      </c>
      <c r="Q11" s="44">
        <v>89</v>
      </c>
      <c r="R11" s="44">
        <v>117.5</v>
      </c>
      <c r="S11" s="44">
        <v>47.6</v>
      </c>
    </row>
    <row r="12" spans="1:26">
      <c r="A12" s="6"/>
      <c r="B12" s="2" t="s">
        <v>92</v>
      </c>
      <c r="C12" s="37">
        <v>15</v>
      </c>
      <c r="D12" s="43">
        <v>103.3</v>
      </c>
      <c r="E12" s="43">
        <v>100.5</v>
      </c>
      <c r="F12" s="43">
        <v>98.2</v>
      </c>
      <c r="G12" s="43">
        <v>112.1</v>
      </c>
      <c r="H12" s="43">
        <v>101.9</v>
      </c>
      <c r="I12" s="43">
        <v>98.2</v>
      </c>
      <c r="J12" s="43">
        <v>89.4</v>
      </c>
      <c r="K12" s="43">
        <v>113.5</v>
      </c>
      <c r="L12" s="43">
        <v>71.099999999999994</v>
      </c>
      <c r="M12" s="43">
        <v>113.6</v>
      </c>
      <c r="N12" s="43">
        <v>111.7</v>
      </c>
      <c r="O12" s="43">
        <v>99</v>
      </c>
      <c r="P12" s="43">
        <v>105.2</v>
      </c>
      <c r="Q12" s="43">
        <v>91.3</v>
      </c>
      <c r="R12" s="43">
        <v>120.9</v>
      </c>
      <c r="S12" s="43">
        <v>132.9</v>
      </c>
    </row>
    <row r="13" spans="1:26">
      <c r="A13" s="6"/>
      <c r="B13" s="17" t="s">
        <v>64</v>
      </c>
      <c r="C13" s="25">
        <v>131</v>
      </c>
      <c r="D13" s="44">
        <v>101.5</v>
      </c>
      <c r="E13" s="44">
        <v>93.3</v>
      </c>
      <c r="F13" s="44">
        <v>104.5</v>
      </c>
      <c r="G13" s="44">
        <v>107.8</v>
      </c>
      <c r="H13" s="44">
        <v>94.2</v>
      </c>
      <c r="I13" s="44">
        <v>102.2</v>
      </c>
      <c r="J13" s="44">
        <v>68.5</v>
      </c>
      <c r="K13" s="44">
        <v>110.9</v>
      </c>
      <c r="L13" s="44">
        <v>71.400000000000006</v>
      </c>
      <c r="M13" s="44">
        <v>114.6</v>
      </c>
      <c r="N13" s="44">
        <v>103</v>
      </c>
      <c r="O13" s="44">
        <v>129.1</v>
      </c>
      <c r="P13" s="44">
        <v>99.7</v>
      </c>
      <c r="Q13" s="44">
        <v>88.5</v>
      </c>
      <c r="R13" s="44">
        <v>125.2</v>
      </c>
      <c r="S13" s="44">
        <v>117.2</v>
      </c>
    </row>
    <row r="14" spans="1:26">
      <c r="A14" s="6"/>
      <c r="B14" s="2" t="s">
        <v>94</v>
      </c>
      <c r="C14" s="37">
        <v>12</v>
      </c>
      <c r="D14" s="43">
        <v>105.1</v>
      </c>
      <c r="E14" s="43">
        <v>96.6</v>
      </c>
      <c r="F14" s="43">
        <v>108.4</v>
      </c>
      <c r="G14" s="43">
        <v>111.4</v>
      </c>
      <c r="H14" s="43">
        <v>98.5</v>
      </c>
      <c r="I14" s="43">
        <v>104.2</v>
      </c>
      <c r="J14" s="43">
        <v>103.8</v>
      </c>
      <c r="K14" s="43">
        <v>77.2</v>
      </c>
      <c r="L14" s="43">
        <v>108</v>
      </c>
      <c r="M14" s="43">
        <v>110.6</v>
      </c>
      <c r="N14" s="43">
        <v>109.9</v>
      </c>
      <c r="O14" s="43">
        <v>101.8</v>
      </c>
      <c r="P14" s="43">
        <v>117.1</v>
      </c>
      <c r="Q14" s="43">
        <v>100.8</v>
      </c>
      <c r="R14" s="43">
        <v>105.3</v>
      </c>
      <c r="S14" s="43">
        <v>123.1</v>
      </c>
    </row>
    <row r="15" spans="1:26">
      <c r="A15" s="6"/>
      <c r="B15" s="17" t="s">
        <v>65</v>
      </c>
      <c r="C15" s="25" t="s">
        <v>1</v>
      </c>
      <c r="D15" s="44" t="s">
        <v>1</v>
      </c>
      <c r="E15" s="44" t="s">
        <v>1</v>
      </c>
      <c r="F15" s="44" t="s">
        <v>1</v>
      </c>
      <c r="G15" s="44" t="s">
        <v>1</v>
      </c>
      <c r="H15" s="44" t="s">
        <v>1</v>
      </c>
      <c r="I15" s="44" t="s">
        <v>1</v>
      </c>
      <c r="J15" s="44" t="s">
        <v>1</v>
      </c>
      <c r="K15" s="44" t="s">
        <v>1</v>
      </c>
      <c r="L15" s="44" t="s">
        <v>1</v>
      </c>
      <c r="M15" s="44" t="s">
        <v>1</v>
      </c>
      <c r="N15" s="44" t="s">
        <v>1</v>
      </c>
      <c r="O15" s="44" t="s">
        <v>1</v>
      </c>
      <c r="P15" s="44" t="s">
        <v>1</v>
      </c>
      <c r="Q15" s="44" t="s">
        <v>1</v>
      </c>
      <c r="R15" s="44" t="s">
        <v>1</v>
      </c>
      <c r="S15" s="44" t="s">
        <v>1</v>
      </c>
    </row>
    <row r="16" spans="1:26">
      <c r="A16" s="6"/>
      <c r="B16" s="17" t="s">
        <v>66</v>
      </c>
      <c r="C16" s="25" t="s">
        <v>1</v>
      </c>
      <c r="D16" s="44" t="s">
        <v>1</v>
      </c>
      <c r="E16" s="44" t="s">
        <v>1</v>
      </c>
      <c r="F16" s="44" t="s">
        <v>1</v>
      </c>
      <c r="G16" s="44" t="s">
        <v>1</v>
      </c>
      <c r="H16" s="44" t="s">
        <v>1</v>
      </c>
      <c r="I16" s="44" t="s">
        <v>1</v>
      </c>
      <c r="J16" s="44" t="s">
        <v>1</v>
      </c>
      <c r="K16" s="44" t="s">
        <v>1</v>
      </c>
      <c r="L16" s="44" t="s">
        <v>1</v>
      </c>
      <c r="M16" s="44" t="s">
        <v>1</v>
      </c>
      <c r="N16" s="44" t="s">
        <v>1</v>
      </c>
      <c r="O16" s="44" t="s">
        <v>1</v>
      </c>
      <c r="P16" s="44" t="s">
        <v>1</v>
      </c>
      <c r="Q16" s="44" t="s">
        <v>1</v>
      </c>
      <c r="R16" s="44" t="s">
        <v>1</v>
      </c>
      <c r="S16" s="44" t="s">
        <v>1</v>
      </c>
    </row>
    <row r="17" spans="1:19">
      <c r="A17" s="6"/>
      <c r="B17" s="17" t="s">
        <v>67</v>
      </c>
      <c r="C17" s="25" t="s">
        <v>1</v>
      </c>
      <c r="D17" s="44" t="s">
        <v>1</v>
      </c>
      <c r="E17" s="44" t="s">
        <v>1</v>
      </c>
      <c r="F17" s="44" t="s">
        <v>1</v>
      </c>
      <c r="G17" s="44" t="s">
        <v>1</v>
      </c>
      <c r="H17" s="44" t="s">
        <v>1</v>
      </c>
      <c r="I17" s="44" t="s">
        <v>1</v>
      </c>
      <c r="J17" s="44" t="s">
        <v>1</v>
      </c>
      <c r="K17" s="44" t="s">
        <v>1</v>
      </c>
      <c r="L17" s="44" t="s">
        <v>1</v>
      </c>
      <c r="M17" s="44" t="s">
        <v>1</v>
      </c>
      <c r="N17" s="44" t="s">
        <v>1</v>
      </c>
      <c r="O17" s="44" t="s">
        <v>1</v>
      </c>
      <c r="P17" s="44" t="s">
        <v>1</v>
      </c>
      <c r="Q17" s="44" t="s">
        <v>1</v>
      </c>
      <c r="R17" s="44" t="s">
        <v>1</v>
      </c>
      <c r="S17" s="44" t="s">
        <v>1</v>
      </c>
    </row>
    <row r="18" spans="1:19">
      <c r="A18" s="6"/>
      <c r="B18" s="17" t="s">
        <v>68</v>
      </c>
      <c r="C18" s="25" t="s">
        <v>1</v>
      </c>
      <c r="D18" s="44" t="s">
        <v>1</v>
      </c>
      <c r="E18" s="44" t="s">
        <v>1</v>
      </c>
      <c r="F18" s="44" t="s">
        <v>1</v>
      </c>
      <c r="G18" s="44" t="s">
        <v>1</v>
      </c>
      <c r="H18" s="44" t="s">
        <v>1</v>
      </c>
      <c r="I18" s="44" t="s">
        <v>1</v>
      </c>
      <c r="J18" s="44" t="s">
        <v>1</v>
      </c>
      <c r="K18" s="44" t="s">
        <v>1</v>
      </c>
      <c r="L18" s="44" t="s">
        <v>1</v>
      </c>
      <c r="M18" s="44" t="s">
        <v>1</v>
      </c>
      <c r="N18" s="44" t="s">
        <v>1</v>
      </c>
      <c r="O18" s="44" t="s">
        <v>1</v>
      </c>
      <c r="P18" s="44" t="s">
        <v>1</v>
      </c>
      <c r="Q18" s="44" t="s">
        <v>1</v>
      </c>
      <c r="R18" s="44" t="s">
        <v>1</v>
      </c>
      <c r="S18" s="44" t="s">
        <v>1</v>
      </c>
    </row>
    <row r="19" spans="1:19">
      <c r="A19" s="6"/>
      <c r="B19" s="17" t="s">
        <v>309</v>
      </c>
      <c r="C19" s="25" t="s">
        <v>1</v>
      </c>
      <c r="D19" s="44" t="s">
        <v>1</v>
      </c>
      <c r="E19" s="44" t="s">
        <v>1</v>
      </c>
      <c r="F19" s="44" t="s">
        <v>1</v>
      </c>
      <c r="G19" s="44" t="s">
        <v>1</v>
      </c>
      <c r="H19" s="44" t="s">
        <v>1</v>
      </c>
      <c r="I19" s="44" t="s">
        <v>1</v>
      </c>
      <c r="J19" s="44" t="s">
        <v>1</v>
      </c>
      <c r="K19" s="44" t="s">
        <v>1</v>
      </c>
      <c r="L19" s="44" t="s">
        <v>1</v>
      </c>
      <c r="M19" s="44" t="s">
        <v>1</v>
      </c>
      <c r="N19" s="44" t="s">
        <v>1</v>
      </c>
      <c r="O19" s="44" t="s">
        <v>1</v>
      </c>
      <c r="P19" s="44" t="s">
        <v>1</v>
      </c>
      <c r="Q19" s="44" t="s">
        <v>1</v>
      </c>
      <c r="R19" s="44" t="s">
        <v>1</v>
      </c>
      <c r="S19" s="44" t="s">
        <v>1</v>
      </c>
    </row>
    <row r="20" spans="1:19" ht="5.25" customHeight="1"/>
    <row r="21" spans="1:19" s="4" customFormat="1" ht="3" customHeight="1">
      <c r="B21" s="5"/>
      <c r="C21" s="5"/>
      <c r="D21" s="5"/>
      <c r="E21" s="5"/>
      <c r="F21" s="5"/>
      <c r="G21" s="5"/>
      <c r="H21" s="5"/>
      <c r="I21" s="5"/>
      <c r="J21" s="5"/>
      <c r="K21" s="5"/>
      <c r="L21" s="5"/>
      <c r="M21" s="5"/>
      <c r="N21" s="5"/>
      <c r="O21" s="5"/>
      <c r="P21" s="5"/>
      <c r="Q21" s="5"/>
      <c r="R21" s="5"/>
      <c r="S21" s="5"/>
    </row>
    <row r="22" spans="1:19" s="4" customFormat="1" ht="6.75" customHeight="1"/>
    <row r="23" spans="1:19">
      <c r="B23" s="133" t="s">
        <v>424</v>
      </c>
      <c r="C23" s="133"/>
      <c r="D23" s="133"/>
      <c r="E23" s="133"/>
      <c r="F23" s="133"/>
      <c r="G23" s="133"/>
      <c r="H23" s="133"/>
      <c r="I23" s="133"/>
      <c r="J23" s="133"/>
      <c r="K23" s="133"/>
      <c r="L23" s="133"/>
      <c r="M23" s="133"/>
      <c r="N23" s="133"/>
      <c r="O23" s="133"/>
      <c r="P23" s="133"/>
      <c r="Q23" s="133"/>
      <c r="R23" s="133"/>
      <c r="S23" s="133"/>
    </row>
    <row r="24" spans="1:19" ht="21" customHeight="1">
      <c r="B24" s="170" t="s">
        <v>430</v>
      </c>
      <c r="C24" s="170"/>
      <c r="D24" s="170"/>
      <c r="E24" s="170"/>
      <c r="F24" s="170"/>
      <c r="G24" s="170"/>
      <c r="H24" s="170"/>
      <c r="I24" s="170"/>
      <c r="J24" s="170"/>
      <c r="K24" s="170"/>
      <c r="L24" s="170"/>
      <c r="M24" s="170"/>
      <c r="N24" s="170"/>
      <c r="O24" s="170"/>
      <c r="P24" s="170"/>
      <c r="Q24" s="170"/>
      <c r="R24" s="170"/>
      <c r="S24" s="170"/>
    </row>
  </sheetData>
  <mergeCells count="13">
    <mergeCell ref="B1:S1"/>
    <mergeCell ref="D3:S3"/>
    <mergeCell ref="B23:S23"/>
    <mergeCell ref="B24:S24"/>
    <mergeCell ref="C4:C5"/>
    <mergeCell ref="D4:D5"/>
    <mergeCell ref="E4:E5"/>
    <mergeCell ref="F4:F5"/>
    <mergeCell ref="G4:G5"/>
    <mergeCell ref="H4:K4"/>
    <mergeCell ref="L4:O4"/>
    <mergeCell ref="P4:S4"/>
    <mergeCell ref="B4:B5"/>
  </mergeCells>
  <hyperlinks>
    <hyperlink ref="U2" location="Contents!A1" display="(back to index)" xr:uid="{FAD1BB0E-C48B-4D58-B224-0E7E7CA3D05C}"/>
  </hyperlinks>
  <printOptions horizontalCentered="1"/>
  <pageMargins left="0.27559055118110237" right="0.27559055118110237" top="0.6692913385826772" bottom="0.47244094488188981" header="0" footer="0"/>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B6D1-6ED6-4367-B60E-2624C7F66ACA}">
  <sheetPr codeName="Folha2">
    <pageSetUpPr fitToPage="1"/>
  </sheetPr>
  <dimension ref="B1:M28"/>
  <sheetViews>
    <sheetView showGridLines="0" workbookViewId="0">
      <selection activeCell="M2" sqref="M2"/>
    </sheetView>
  </sheetViews>
  <sheetFormatPr defaultRowHeight="14.6"/>
  <cols>
    <col min="1" max="1" width="6.69140625" customWidth="1"/>
    <col min="2" max="2" width="10.3828125" customWidth="1"/>
    <col min="3" max="3" width="5.15234375" customWidth="1"/>
    <col min="10" max="10" width="11.3828125" customWidth="1"/>
    <col min="11" max="11" width="9.84375" customWidth="1"/>
    <col min="12" max="12" width="6.69140625" customWidth="1"/>
    <col min="13" max="13" width="14" bestFit="1" customWidth="1"/>
  </cols>
  <sheetData>
    <row r="1" spans="2:13">
      <c r="B1" s="135" t="s">
        <v>317</v>
      </c>
      <c r="C1" s="135"/>
      <c r="D1" s="135"/>
      <c r="E1" s="135"/>
    </row>
    <row r="2" spans="2:13">
      <c r="B2" s="27" t="s">
        <v>1</v>
      </c>
      <c r="C2" s="28" t="s">
        <v>2</v>
      </c>
      <c r="D2" s="29" t="s">
        <v>3</v>
      </c>
      <c r="M2" s="73" t="s">
        <v>423</v>
      </c>
    </row>
    <row r="3" spans="2:13">
      <c r="B3" s="30" t="s">
        <v>4</v>
      </c>
      <c r="C3" s="28" t="s">
        <v>5</v>
      </c>
      <c r="D3" s="29" t="s">
        <v>6</v>
      </c>
    </row>
    <row r="4" spans="2:13">
      <c r="B4" s="27" t="s">
        <v>7</v>
      </c>
      <c r="C4" s="28" t="s">
        <v>8</v>
      </c>
      <c r="D4" s="31" t="s">
        <v>9</v>
      </c>
    </row>
    <row r="5" spans="2:13">
      <c r="B5" s="27" t="s">
        <v>10</v>
      </c>
      <c r="C5" s="28" t="s">
        <v>11</v>
      </c>
      <c r="D5" s="31" t="s">
        <v>12</v>
      </c>
    </row>
    <row r="6" spans="2:13">
      <c r="B6" s="27" t="s">
        <v>13</v>
      </c>
      <c r="C6" s="28" t="s">
        <v>14</v>
      </c>
      <c r="D6" s="31" t="s">
        <v>314</v>
      </c>
    </row>
    <row r="7" spans="2:13">
      <c r="B7" s="27" t="s">
        <v>15</v>
      </c>
      <c r="C7" s="28" t="s">
        <v>16</v>
      </c>
      <c r="D7" s="31" t="s">
        <v>17</v>
      </c>
    </row>
    <row r="8" spans="2:13">
      <c r="B8" s="32" t="s">
        <v>18</v>
      </c>
      <c r="C8" s="28" t="s">
        <v>19</v>
      </c>
      <c r="D8" s="31" t="s">
        <v>20</v>
      </c>
    </row>
    <row r="9" spans="2:13">
      <c r="B9" s="32" t="s">
        <v>316</v>
      </c>
      <c r="C9" s="28" t="s">
        <v>21</v>
      </c>
      <c r="D9" s="31" t="s">
        <v>22</v>
      </c>
    </row>
    <row r="10" spans="2:13">
      <c r="B10" s="32" t="s">
        <v>315</v>
      </c>
      <c r="C10" s="28" t="s">
        <v>23</v>
      </c>
      <c r="D10" s="59" t="s">
        <v>24</v>
      </c>
    </row>
    <row r="11" spans="2:13">
      <c r="B11" s="32" t="s">
        <v>25</v>
      </c>
      <c r="C11" s="28" t="s">
        <v>26</v>
      </c>
      <c r="D11" s="31" t="s">
        <v>27</v>
      </c>
    </row>
    <row r="12" spans="2:13">
      <c r="B12" s="32" t="s">
        <v>28</v>
      </c>
      <c r="C12" s="28" t="s">
        <v>29</v>
      </c>
      <c r="D12" s="29" t="s">
        <v>30</v>
      </c>
    </row>
    <row r="13" spans="2:13">
      <c r="B13" s="60" t="s">
        <v>31</v>
      </c>
      <c r="C13" s="28" t="s">
        <v>32</v>
      </c>
      <c r="D13" s="59" t="s">
        <v>313</v>
      </c>
    </row>
    <row r="14" spans="2:13">
      <c r="B14" s="60" t="s">
        <v>33</v>
      </c>
      <c r="C14" s="28" t="s">
        <v>34</v>
      </c>
      <c r="D14" s="59" t="s">
        <v>35</v>
      </c>
    </row>
    <row r="16" spans="2:13">
      <c r="B16" s="135" t="s">
        <v>36</v>
      </c>
      <c r="C16" s="135"/>
      <c r="D16" s="135"/>
      <c r="E16" s="135"/>
    </row>
    <row r="18" spans="2:6">
      <c r="B18" s="33" t="s">
        <v>353</v>
      </c>
      <c r="C18" s="28" t="s">
        <v>2</v>
      </c>
      <c r="D18" s="59" t="s">
        <v>38</v>
      </c>
    </row>
    <row r="19" spans="2:6">
      <c r="B19" s="33" t="s">
        <v>39</v>
      </c>
      <c r="C19" s="28" t="s">
        <v>2</v>
      </c>
      <c r="D19" s="59" t="s">
        <v>40</v>
      </c>
    </row>
    <row r="20" spans="2:6">
      <c r="B20" s="33" t="s">
        <v>41</v>
      </c>
      <c r="C20" s="28" t="s">
        <v>2</v>
      </c>
      <c r="D20" s="59" t="s">
        <v>312</v>
      </c>
    </row>
    <row r="21" spans="2:6">
      <c r="B21" s="33" t="s">
        <v>42</v>
      </c>
      <c r="C21" s="28" t="s">
        <v>2</v>
      </c>
      <c r="D21" s="59" t="s">
        <v>320</v>
      </c>
    </row>
    <row r="22" spans="2:6">
      <c r="B22" s="33" t="s">
        <v>389</v>
      </c>
      <c r="C22" s="28" t="s">
        <v>2</v>
      </c>
      <c r="D22" s="59" t="s">
        <v>321</v>
      </c>
    </row>
    <row r="23" spans="2:6">
      <c r="B23" s="33" t="s">
        <v>43</v>
      </c>
      <c r="C23" s="28" t="s">
        <v>2</v>
      </c>
      <c r="D23" s="59" t="s">
        <v>390</v>
      </c>
    </row>
    <row r="24" spans="2:6">
      <c r="B24" s="33" t="s">
        <v>44</v>
      </c>
      <c r="C24" s="28" t="s">
        <v>2</v>
      </c>
      <c r="D24" s="59" t="s">
        <v>391</v>
      </c>
    </row>
    <row r="25" spans="2:6">
      <c r="B25" s="33" t="s">
        <v>45</v>
      </c>
      <c r="C25" s="28" t="s">
        <v>2</v>
      </c>
      <c r="D25" s="59" t="s">
        <v>392</v>
      </c>
    </row>
    <row r="26" spans="2:6">
      <c r="B26" s="115" t="s">
        <v>69</v>
      </c>
      <c r="C26" s="28" t="s">
        <v>477</v>
      </c>
      <c r="D26" s="29" t="s">
        <v>478</v>
      </c>
      <c r="E26" s="116"/>
      <c r="F26" s="116"/>
    </row>
    <row r="27" spans="2:6">
      <c r="B27" s="33" t="s">
        <v>381</v>
      </c>
      <c r="C27" s="28" t="s">
        <v>2</v>
      </c>
      <c r="D27" s="59" t="s">
        <v>393</v>
      </c>
    </row>
    <row r="28" spans="2:6">
      <c r="B28" s="33" t="s">
        <v>388</v>
      </c>
      <c r="C28" s="28" t="s">
        <v>2</v>
      </c>
      <c r="D28" s="59" t="s">
        <v>89</v>
      </c>
    </row>
  </sheetData>
  <sortState xmlns:xlrd2="http://schemas.microsoft.com/office/spreadsheetml/2017/richdata2" ref="B18:D24">
    <sortCondition ref="B18:B24"/>
  </sortState>
  <mergeCells count="2">
    <mergeCell ref="B1:E1"/>
    <mergeCell ref="B16:E16"/>
  </mergeCells>
  <hyperlinks>
    <hyperlink ref="M2" location="Contents!A1" display="(back to index)" xr:uid="{99314431-6EA9-41C2-93F5-5977286C5B87}"/>
  </hyperlinks>
  <printOptions horizontalCentered="1"/>
  <pageMargins left="0.47244094488188981" right="0.47244094488188981"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Q36"/>
  <sheetViews>
    <sheetView showGridLines="0" showZeros="0" zoomScaleNormal="100" workbookViewId="0">
      <selection activeCell="P2" sqref="P2"/>
    </sheetView>
  </sheetViews>
  <sheetFormatPr defaultRowHeight="14.6"/>
  <cols>
    <col min="1" max="1" width="6.69140625" customWidth="1"/>
    <col min="2" max="2" width="16.84375" customWidth="1"/>
    <col min="3" max="5" width="9.15234375" customWidth="1"/>
    <col min="6" max="6" width="10.3828125" bestFit="1" customWidth="1"/>
    <col min="7" max="14" width="9.15234375" customWidth="1"/>
    <col min="15" max="15" width="6.69140625" customWidth="1"/>
    <col min="16" max="16" width="14" bestFit="1" customWidth="1"/>
  </cols>
  <sheetData>
    <row r="1" spans="1:17">
      <c r="B1" s="130" t="s">
        <v>46</v>
      </c>
      <c r="C1" s="130"/>
      <c r="D1" s="130"/>
      <c r="E1" s="130"/>
      <c r="F1" s="130"/>
      <c r="G1" s="130"/>
      <c r="H1" s="130"/>
      <c r="I1" s="130"/>
      <c r="J1" s="130"/>
      <c r="K1" s="130"/>
      <c r="L1" s="130"/>
      <c r="M1" s="130"/>
      <c r="N1" s="130"/>
    </row>
    <row r="2" spans="1:17" ht="15" customHeight="1">
      <c r="B2" s="130"/>
      <c r="C2" s="130"/>
      <c r="D2" s="130"/>
      <c r="E2" s="130"/>
      <c r="F2" s="130"/>
      <c r="G2" s="130"/>
      <c r="H2" s="130"/>
      <c r="I2" s="130"/>
      <c r="J2" s="130"/>
      <c r="K2" s="130"/>
      <c r="L2" s="130"/>
      <c r="M2" s="130"/>
      <c r="N2" s="130"/>
      <c r="P2" s="73" t="s">
        <v>423</v>
      </c>
    </row>
    <row r="3" spans="1:17" ht="15" customHeight="1">
      <c r="C3" s="10"/>
      <c r="F3" s="10"/>
      <c r="G3" s="10"/>
      <c r="H3" s="10"/>
      <c r="I3" s="10"/>
      <c r="J3" s="10"/>
      <c r="K3" s="10"/>
      <c r="L3" s="10"/>
      <c r="M3" s="10"/>
      <c r="N3" s="10"/>
    </row>
    <row r="4" spans="1:17" ht="33.75" customHeight="1">
      <c r="B4" s="48"/>
      <c r="C4" s="136" t="s">
        <v>47</v>
      </c>
      <c r="D4" s="137"/>
      <c r="E4" s="138"/>
      <c r="F4" s="136" t="s">
        <v>419</v>
      </c>
      <c r="G4" s="137"/>
      <c r="H4" s="138"/>
      <c r="I4" s="136" t="s">
        <v>48</v>
      </c>
      <c r="J4" s="137"/>
      <c r="K4" s="137"/>
      <c r="L4" s="136" t="s">
        <v>49</v>
      </c>
      <c r="M4" s="137"/>
      <c r="N4" s="138"/>
      <c r="Q4" s="7"/>
    </row>
    <row r="5" spans="1:17" ht="24.75" customHeight="1">
      <c r="B5" s="51"/>
      <c r="C5" s="53" t="s">
        <v>50</v>
      </c>
      <c r="D5" s="53" t="s">
        <v>51</v>
      </c>
      <c r="E5" s="53" t="s">
        <v>52</v>
      </c>
      <c r="F5" s="53" t="s">
        <v>53</v>
      </c>
      <c r="G5" s="53" t="s">
        <v>54</v>
      </c>
      <c r="H5" s="53" t="s">
        <v>55</v>
      </c>
      <c r="I5" s="53" t="s">
        <v>56</v>
      </c>
      <c r="J5" s="53" t="s">
        <v>57</v>
      </c>
      <c r="K5" s="53" t="s">
        <v>58</v>
      </c>
      <c r="L5" s="53" t="s">
        <v>59</v>
      </c>
      <c r="M5" s="53" t="s">
        <v>60</v>
      </c>
      <c r="N5" s="53" t="s">
        <v>61</v>
      </c>
      <c r="Q5" s="7"/>
    </row>
    <row r="6" spans="1:17" ht="4.5" customHeight="1">
      <c r="B6" s="49"/>
      <c r="C6" s="50"/>
      <c r="D6" s="50"/>
      <c r="E6" s="50"/>
      <c r="F6" s="50"/>
      <c r="G6" s="50"/>
      <c r="H6" s="50"/>
      <c r="I6" s="50"/>
      <c r="J6" s="50"/>
      <c r="K6" s="50"/>
      <c r="L6" s="50"/>
      <c r="M6" s="50"/>
      <c r="N6" s="50"/>
      <c r="Q6" s="7"/>
    </row>
    <row r="7" spans="1:17" ht="15.75" customHeight="1">
      <c r="A7" s="6"/>
      <c r="B7" s="2" t="s">
        <v>308</v>
      </c>
      <c r="C7" s="22">
        <v>801</v>
      </c>
      <c r="D7" s="23">
        <v>2026</v>
      </c>
      <c r="E7" s="23" t="s">
        <v>62</v>
      </c>
      <c r="F7" s="24">
        <v>972</v>
      </c>
      <c r="G7" s="23" t="s">
        <v>326</v>
      </c>
      <c r="H7" s="23" t="s">
        <v>382</v>
      </c>
      <c r="I7" s="24">
        <v>1862</v>
      </c>
      <c r="J7" s="23" t="s">
        <v>326</v>
      </c>
      <c r="K7" s="23" t="s">
        <v>42</v>
      </c>
      <c r="L7" s="44">
        <v>20</v>
      </c>
      <c r="M7" s="25" t="s">
        <v>432</v>
      </c>
      <c r="N7" s="23" t="s">
        <v>329</v>
      </c>
    </row>
    <row r="8" spans="1:17" ht="15.75" customHeight="1">
      <c r="A8" s="6"/>
      <c r="B8" s="2" t="s">
        <v>63</v>
      </c>
      <c r="C8" s="22">
        <v>2322</v>
      </c>
      <c r="D8" s="23">
        <v>2026</v>
      </c>
      <c r="E8" s="23" t="s">
        <v>62</v>
      </c>
      <c r="F8" s="81" t="s">
        <v>479</v>
      </c>
      <c r="G8" s="23" t="s">
        <v>326</v>
      </c>
      <c r="H8" s="23" t="s">
        <v>382</v>
      </c>
      <c r="I8" s="24">
        <v>2351</v>
      </c>
      <c r="J8" s="23" t="s">
        <v>326</v>
      </c>
      <c r="K8" s="23" t="s">
        <v>42</v>
      </c>
      <c r="L8" s="24" t="s">
        <v>481</v>
      </c>
      <c r="M8" s="25" t="s">
        <v>432</v>
      </c>
      <c r="N8" s="23" t="s">
        <v>329</v>
      </c>
    </row>
    <row r="9" spans="1:17" ht="15.75" customHeight="1">
      <c r="A9" s="6"/>
      <c r="B9" s="2" t="s">
        <v>64</v>
      </c>
      <c r="C9" s="22">
        <v>7447</v>
      </c>
      <c r="D9" s="23">
        <v>2026</v>
      </c>
      <c r="E9" s="23" t="s">
        <v>62</v>
      </c>
      <c r="F9" s="81" t="s">
        <v>480</v>
      </c>
      <c r="G9" s="23" t="s">
        <v>326</v>
      </c>
      <c r="H9" s="23" t="s">
        <v>382</v>
      </c>
      <c r="I9" s="24">
        <v>3715</v>
      </c>
      <c r="J9" s="23" t="s">
        <v>326</v>
      </c>
      <c r="K9" s="23" t="s">
        <v>44</v>
      </c>
      <c r="L9" s="24" t="s">
        <v>482</v>
      </c>
      <c r="M9" s="25" t="s">
        <v>433</v>
      </c>
      <c r="N9" s="23" t="s">
        <v>329</v>
      </c>
    </row>
    <row r="10" spans="1:17" ht="15.75" customHeight="1">
      <c r="A10" s="6"/>
      <c r="B10" s="2" t="s">
        <v>65</v>
      </c>
      <c r="C10" s="22">
        <v>1685</v>
      </c>
      <c r="D10" s="23">
        <v>2026</v>
      </c>
      <c r="E10" s="23" t="s">
        <v>62</v>
      </c>
      <c r="F10" s="24">
        <v>6785</v>
      </c>
      <c r="G10" s="23" t="s">
        <v>326</v>
      </c>
      <c r="H10" s="23" t="s">
        <v>382</v>
      </c>
      <c r="I10" s="24">
        <v>1467</v>
      </c>
      <c r="J10" s="23" t="s">
        <v>326</v>
      </c>
      <c r="K10" s="23" t="s">
        <v>327</v>
      </c>
      <c r="L10" s="44">
        <v>26</v>
      </c>
      <c r="M10" s="25" t="s">
        <v>326</v>
      </c>
      <c r="N10" s="23" t="s">
        <v>329</v>
      </c>
    </row>
    <row r="11" spans="1:17" ht="15.75" customHeight="1">
      <c r="A11" s="6"/>
      <c r="B11" s="2" t="s">
        <v>66</v>
      </c>
      <c r="C11" s="22">
        <v>83751</v>
      </c>
      <c r="D11" s="23">
        <v>2026</v>
      </c>
      <c r="E11" s="23" t="s">
        <v>62</v>
      </c>
      <c r="F11" s="24">
        <v>7074</v>
      </c>
      <c r="G11" s="23" t="s">
        <v>326</v>
      </c>
      <c r="H11" s="23" t="s">
        <v>382</v>
      </c>
      <c r="I11" s="24">
        <v>851</v>
      </c>
      <c r="J11" s="23" t="s">
        <v>326</v>
      </c>
      <c r="K11" s="23" t="s">
        <v>329</v>
      </c>
      <c r="L11" s="44">
        <v>26.9</v>
      </c>
      <c r="M11" s="25" t="s">
        <v>432</v>
      </c>
      <c r="N11" s="23" t="s">
        <v>329</v>
      </c>
    </row>
    <row r="12" spans="1:17" ht="15.75" customHeight="1">
      <c r="A12" s="6"/>
      <c r="B12" s="2" t="s">
        <v>67</v>
      </c>
      <c r="C12" s="22">
        <v>1108</v>
      </c>
      <c r="D12" s="23">
        <v>2026</v>
      </c>
      <c r="E12" s="23" t="s">
        <v>62</v>
      </c>
      <c r="F12" s="24">
        <v>6852</v>
      </c>
      <c r="G12" s="23" t="s">
        <v>326</v>
      </c>
      <c r="H12" s="23" t="s">
        <v>382</v>
      </c>
      <c r="I12" s="24">
        <v>1397</v>
      </c>
      <c r="J12" s="23" t="s">
        <v>326</v>
      </c>
      <c r="K12" s="23" t="s">
        <v>327</v>
      </c>
      <c r="L12" s="44">
        <v>26.4</v>
      </c>
      <c r="M12" s="25" t="s">
        <v>432</v>
      </c>
      <c r="N12" s="23" t="s">
        <v>329</v>
      </c>
    </row>
    <row r="13" spans="1:17" ht="15.75" customHeight="1">
      <c r="A13" s="6"/>
      <c r="B13" s="2" t="s">
        <v>68</v>
      </c>
      <c r="C13" s="22">
        <v>367</v>
      </c>
      <c r="D13" s="23">
        <v>2026</v>
      </c>
      <c r="E13" s="23" t="s">
        <v>62</v>
      </c>
      <c r="F13" s="24">
        <v>8037</v>
      </c>
      <c r="G13" s="23" t="s">
        <v>326</v>
      </c>
      <c r="H13" s="23" t="s">
        <v>382</v>
      </c>
      <c r="I13" s="24">
        <v>660</v>
      </c>
      <c r="J13" s="23" t="s">
        <v>326</v>
      </c>
      <c r="K13" s="23" t="s">
        <v>328</v>
      </c>
      <c r="L13" s="44">
        <v>27.4</v>
      </c>
      <c r="M13" s="25" t="s">
        <v>432</v>
      </c>
      <c r="N13" s="23" t="s">
        <v>329</v>
      </c>
    </row>
    <row r="14" spans="1:17" ht="15.75" customHeight="1">
      <c r="A14" s="6"/>
      <c r="B14" s="2" t="s">
        <v>309</v>
      </c>
      <c r="C14" s="22">
        <v>2504</v>
      </c>
      <c r="D14" s="23">
        <v>2026</v>
      </c>
      <c r="E14" s="23" t="s">
        <v>62</v>
      </c>
      <c r="F14" s="24">
        <v>9365</v>
      </c>
      <c r="G14" s="23" t="s">
        <v>326</v>
      </c>
      <c r="H14" s="23" t="s">
        <v>382</v>
      </c>
      <c r="I14" s="24">
        <v>3071</v>
      </c>
      <c r="J14" s="23" t="s">
        <v>326</v>
      </c>
      <c r="K14" s="23" t="s">
        <v>69</v>
      </c>
      <c r="L14" s="44">
        <v>24.5</v>
      </c>
      <c r="M14" s="25" t="s">
        <v>432</v>
      </c>
      <c r="N14" s="23" t="s">
        <v>329</v>
      </c>
    </row>
    <row r="15" spans="1:17" ht="15.75" customHeight="1">
      <c r="A15" s="6"/>
      <c r="B15" s="2" t="s">
        <v>351</v>
      </c>
      <c r="C15" s="22">
        <v>53</v>
      </c>
      <c r="D15" s="23">
        <v>2026</v>
      </c>
      <c r="E15" s="23" t="s">
        <v>43</v>
      </c>
      <c r="F15" s="24">
        <v>6712</v>
      </c>
      <c r="G15" s="23" t="s">
        <v>326</v>
      </c>
      <c r="H15" s="23" t="s">
        <v>382</v>
      </c>
      <c r="I15" s="24">
        <v>424</v>
      </c>
      <c r="J15" s="23" t="s">
        <v>326</v>
      </c>
      <c r="K15" s="23" t="s">
        <v>328</v>
      </c>
      <c r="L15" s="44">
        <v>27.2</v>
      </c>
      <c r="M15" s="25" t="s">
        <v>432</v>
      </c>
      <c r="N15" s="23" t="s">
        <v>329</v>
      </c>
    </row>
    <row r="16" spans="1:17" ht="5.25" customHeight="1">
      <c r="A16" s="6"/>
      <c r="B16" s="2"/>
      <c r="C16" s="22"/>
      <c r="D16" s="23"/>
      <c r="E16" s="23"/>
      <c r="F16" s="24"/>
      <c r="G16" s="23"/>
      <c r="H16" s="23"/>
      <c r="I16" s="24"/>
      <c r="J16" s="23"/>
      <c r="K16" s="23"/>
      <c r="L16" s="24"/>
      <c r="M16" s="25"/>
      <c r="N16" s="23"/>
    </row>
    <row r="17" spans="2:14" s="4" customFormat="1" ht="3" customHeight="1">
      <c r="B17" s="5"/>
      <c r="C17" s="5"/>
      <c r="D17" s="5"/>
      <c r="E17" s="5"/>
      <c r="F17" s="5"/>
      <c r="G17" s="5"/>
      <c r="H17" s="5"/>
      <c r="I17" s="5"/>
      <c r="J17" s="5"/>
      <c r="K17" s="5"/>
      <c r="L17" s="5"/>
      <c r="M17" s="5"/>
      <c r="N17" s="5" t="e">
        <f t="array" ref="N17">INDEX(#REF!,MATCH($L$3&amp;$A17,#REF!&amp;#REF!,0))</f>
        <v>#REF!</v>
      </c>
    </row>
    <row r="18" spans="2:14" s="4" customFormat="1" ht="6.75" customHeight="1"/>
    <row r="19" spans="2:14" ht="15" customHeight="1">
      <c r="B19" s="133" t="s">
        <v>424</v>
      </c>
      <c r="C19" s="133"/>
      <c r="D19" s="133"/>
      <c r="E19" s="133"/>
      <c r="F19" s="133"/>
      <c r="G19" s="133"/>
      <c r="H19" s="133"/>
      <c r="I19" s="133"/>
      <c r="J19" s="133"/>
      <c r="K19" s="133"/>
      <c r="L19" s="133"/>
      <c r="M19" s="133"/>
      <c r="N19" s="133"/>
    </row>
    <row r="20" spans="2:14" ht="12.75" customHeight="1">
      <c r="B20" s="140" t="s">
        <v>286</v>
      </c>
      <c r="C20" s="141"/>
      <c r="D20" s="141"/>
      <c r="E20" s="141"/>
      <c r="F20" s="141"/>
      <c r="G20" s="141"/>
      <c r="H20" s="141"/>
      <c r="I20" s="141"/>
      <c r="J20" s="141"/>
      <c r="K20" s="141"/>
      <c r="L20" s="141"/>
      <c r="M20" s="141"/>
      <c r="N20" s="141"/>
    </row>
    <row r="21" spans="2:14">
      <c r="B21" s="142" t="s">
        <v>394</v>
      </c>
      <c r="C21" s="142"/>
      <c r="D21" s="142"/>
      <c r="E21" s="142"/>
      <c r="F21" s="142"/>
      <c r="G21" s="142"/>
      <c r="H21" s="142"/>
      <c r="I21" s="142"/>
      <c r="J21" s="142"/>
      <c r="K21" s="142"/>
      <c r="L21" s="142"/>
      <c r="M21" s="142"/>
      <c r="N21" s="142"/>
    </row>
    <row r="22" spans="2:14" ht="12.75" customHeight="1">
      <c r="B22" s="139" t="s">
        <v>350</v>
      </c>
      <c r="C22" s="133"/>
      <c r="D22" s="133"/>
      <c r="E22" s="133"/>
      <c r="F22" s="133"/>
      <c r="G22" s="133"/>
      <c r="H22" s="133"/>
      <c r="I22" s="133"/>
      <c r="J22" s="133"/>
      <c r="K22" s="133"/>
      <c r="L22" s="133"/>
      <c r="M22" s="133"/>
      <c r="N22" s="133"/>
    </row>
    <row r="23" spans="2:14" ht="12.75" customHeight="1">
      <c r="B23" s="133" t="s">
        <v>395</v>
      </c>
      <c r="C23" s="133"/>
      <c r="D23" s="133"/>
      <c r="E23" s="133"/>
      <c r="F23" s="133"/>
      <c r="G23" s="133"/>
      <c r="H23" s="133"/>
      <c r="I23" s="133"/>
      <c r="J23" s="133"/>
      <c r="K23" s="133"/>
      <c r="L23" s="133"/>
      <c r="M23" s="133"/>
      <c r="N23" s="133"/>
    </row>
    <row r="24" spans="2:14" ht="12.75" customHeight="1">
      <c r="B24" s="133" t="s">
        <v>459</v>
      </c>
      <c r="C24" s="133"/>
      <c r="D24" s="133"/>
      <c r="E24" s="133"/>
      <c r="F24" s="133"/>
      <c r="G24" s="133"/>
      <c r="H24" s="133"/>
      <c r="I24" s="133"/>
      <c r="J24" s="133"/>
      <c r="K24" s="133"/>
      <c r="L24" s="133"/>
      <c r="M24" s="133"/>
      <c r="N24" s="133"/>
    </row>
    <row r="25" spans="2:14" ht="12.75" customHeight="1">
      <c r="B25" s="133" t="s">
        <v>438</v>
      </c>
      <c r="C25" s="133"/>
      <c r="D25" s="133"/>
      <c r="E25" s="133"/>
      <c r="F25" s="133"/>
      <c r="G25" s="133"/>
      <c r="H25" s="133"/>
      <c r="I25" s="133"/>
      <c r="J25" s="133"/>
      <c r="K25" s="133"/>
      <c r="L25" s="133"/>
      <c r="M25" s="133"/>
      <c r="N25" s="133"/>
    </row>
    <row r="26" spans="2:14">
      <c r="G26" s="61"/>
      <c r="H26" s="61"/>
    </row>
    <row r="27" spans="2:14">
      <c r="G27" s="61"/>
      <c r="H27" s="61"/>
    </row>
    <row r="28" spans="2:14">
      <c r="G28" s="61"/>
      <c r="H28" s="61"/>
    </row>
    <row r="29" spans="2:14">
      <c r="G29" s="61"/>
      <c r="H29" s="61"/>
    </row>
    <row r="30" spans="2:14">
      <c r="G30" s="61"/>
      <c r="H30" s="61"/>
    </row>
    <row r="31" spans="2:14">
      <c r="G31" s="61"/>
      <c r="H31" s="61"/>
    </row>
    <row r="32" spans="2:14">
      <c r="G32" s="61"/>
      <c r="H32" s="61"/>
    </row>
    <row r="33" spans="7:8">
      <c r="G33" s="61"/>
      <c r="H33" s="61"/>
    </row>
    <row r="34" spans="7:8">
      <c r="G34" s="61"/>
      <c r="H34" s="61"/>
    </row>
    <row r="35" spans="7:8">
      <c r="G35" s="61"/>
      <c r="H35" s="61"/>
    </row>
    <row r="36" spans="7:8">
      <c r="G36" s="61"/>
      <c r="H36" s="61"/>
    </row>
  </sheetData>
  <mergeCells count="13">
    <mergeCell ref="B25:N25"/>
    <mergeCell ref="B24:N24"/>
    <mergeCell ref="B1:N1"/>
    <mergeCell ref="I4:K4"/>
    <mergeCell ref="L4:N4"/>
    <mergeCell ref="C4:E4"/>
    <mergeCell ref="F4:H4"/>
    <mergeCell ref="B22:N22"/>
    <mergeCell ref="B19:N19"/>
    <mergeCell ref="B20:N20"/>
    <mergeCell ref="B2:N2"/>
    <mergeCell ref="B21:N21"/>
    <mergeCell ref="B23:N23"/>
  </mergeCells>
  <hyperlinks>
    <hyperlink ref="P2" location="Contents!A1" display="(Back to index)" xr:uid="{39FBA0AB-35E9-416F-A2CB-875A9286F3E1}"/>
  </hyperlinks>
  <printOptions horizontalCentered="1"/>
  <pageMargins left="0.27559055118110237" right="0.27559055118110237" top="0.6692913385826772" bottom="0.47244094488188981"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A1:AD24"/>
  <sheetViews>
    <sheetView showGridLines="0" showZeros="0" zoomScaleNormal="100" workbookViewId="0">
      <pane xSplit="2" ySplit="6" topLeftCell="C7" activePane="bottomRight" state="frozen"/>
      <selection activeCell="U2" sqref="U2"/>
      <selection pane="topRight" activeCell="U2" sqref="U2"/>
      <selection pane="bottomLeft" activeCell="U2" sqref="U2"/>
      <selection pane="bottomRight" activeCell="AD2" sqref="AD2"/>
    </sheetView>
  </sheetViews>
  <sheetFormatPr defaultRowHeight="14.6"/>
  <cols>
    <col min="1" max="1" width="6.84375" customWidth="1"/>
    <col min="2" max="2" width="16.84375" customWidth="1"/>
    <col min="3" max="3" width="9.53515625" customWidth="1"/>
    <col min="4" max="4" width="6.84375" customWidth="1"/>
    <col min="5" max="6" width="9.53515625" customWidth="1"/>
    <col min="7" max="7" width="8" customWidth="1"/>
    <col min="8" max="9" width="9.53515625" customWidth="1"/>
    <col min="10" max="10" width="7.84375" customWidth="1"/>
    <col min="11" max="12" width="9.53515625" customWidth="1"/>
    <col min="13" max="13" width="7.84375" customWidth="1"/>
    <col min="14" max="20" width="9.53515625" customWidth="1"/>
    <col min="21" max="21" width="7.3828125" customWidth="1"/>
    <col min="22" max="23" width="9.53515625" customWidth="1"/>
    <col min="24" max="24" width="7.53515625" customWidth="1"/>
    <col min="25" max="26" width="9.53515625" customWidth="1"/>
    <col min="27" max="27" width="7.53515625" customWidth="1"/>
    <col min="28" max="28" width="9.53515625" customWidth="1"/>
    <col min="29" max="29" width="6.84375" customWidth="1"/>
    <col min="30" max="30" width="15.84375" bestFit="1" customWidth="1"/>
  </cols>
  <sheetData>
    <row r="1" spans="1:30">
      <c r="B1" s="130" t="s">
        <v>70</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row>
    <row r="2" span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D2" s="73" t="s">
        <v>423</v>
      </c>
    </row>
    <row r="3" spans="1:30">
      <c r="C3" s="10"/>
      <c r="D3" s="10"/>
      <c r="E3" s="10"/>
      <c r="F3" s="10"/>
      <c r="G3" s="10"/>
      <c r="H3" s="10"/>
      <c r="I3" s="10"/>
      <c r="J3" s="10"/>
      <c r="K3" s="10"/>
      <c r="L3" s="10"/>
      <c r="M3" s="10"/>
      <c r="N3" s="10"/>
      <c r="O3" s="10"/>
      <c r="P3" s="10"/>
      <c r="T3" s="10"/>
      <c r="U3" s="10"/>
      <c r="V3" s="10"/>
      <c r="W3" s="10"/>
      <c r="X3" s="10"/>
      <c r="Y3" s="10"/>
      <c r="Z3" s="10"/>
      <c r="AA3" s="10"/>
      <c r="AB3" s="10"/>
      <c r="AC3" s="10"/>
    </row>
    <row r="4" spans="1:30" ht="20.25" customHeight="1">
      <c r="B4" s="147"/>
      <c r="C4" s="143" t="s">
        <v>71</v>
      </c>
      <c r="D4" s="144"/>
      <c r="E4" s="145"/>
      <c r="F4" s="143" t="s">
        <v>396</v>
      </c>
      <c r="G4" s="144"/>
      <c r="H4" s="145"/>
      <c r="I4" s="143" t="s">
        <v>464</v>
      </c>
      <c r="J4" s="144"/>
      <c r="K4" s="145"/>
      <c r="L4" s="143" t="s">
        <v>72</v>
      </c>
      <c r="M4" s="144"/>
      <c r="N4" s="145"/>
      <c r="O4" s="131" t="s">
        <v>73</v>
      </c>
      <c r="P4" s="132"/>
      <c r="Q4" s="132"/>
      <c r="R4" s="132"/>
      <c r="S4" s="132"/>
      <c r="T4" s="132"/>
      <c r="U4" s="132"/>
      <c r="V4" s="132"/>
      <c r="W4" s="143" t="s">
        <v>330</v>
      </c>
      <c r="X4" s="144"/>
      <c r="Y4" s="145"/>
      <c r="Z4" s="143" t="s">
        <v>322</v>
      </c>
      <c r="AA4" s="144"/>
      <c r="AB4" s="145"/>
      <c r="AC4" s="10"/>
    </row>
    <row r="5" spans="1:30" ht="21.75" customHeight="1">
      <c r="B5" s="147"/>
      <c r="C5" s="131"/>
      <c r="D5" s="132"/>
      <c r="E5" s="146"/>
      <c r="F5" s="131"/>
      <c r="G5" s="132"/>
      <c r="H5" s="146"/>
      <c r="I5" s="131"/>
      <c r="J5" s="132"/>
      <c r="K5" s="146"/>
      <c r="L5" s="131"/>
      <c r="M5" s="132"/>
      <c r="N5" s="146"/>
      <c r="O5" s="131" t="s">
        <v>74</v>
      </c>
      <c r="P5" s="132"/>
      <c r="Q5" s="131" t="s">
        <v>75</v>
      </c>
      <c r="R5" s="132"/>
      <c r="S5" s="136" t="s">
        <v>76</v>
      </c>
      <c r="T5" s="137"/>
      <c r="U5" s="148" t="s">
        <v>85</v>
      </c>
      <c r="V5" s="148" t="s">
        <v>86</v>
      </c>
      <c r="W5" s="131"/>
      <c r="X5" s="132"/>
      <c r="Y5" s="146"/>
      <c r="Z5" s="131"/>
      <c r="AA5" s="132"/>
      <c r="AB5" s="146"/>
      <c r="AC5" s="35"/>
    </row>
    <row r="6" spans="1:30" ht="33.75" customHeight="1">
      <c r="B6" s="147"/>
      <c r="C6" s="53" t="s">
        <v>310</v>
      </c>
      <c r="D6" s="53" t="s">
        <v>77</v>
      </c>
      <c r="E6" s="53" t="s">
        <v>78</v>
      </c>
      <c r="F6" s="53" t="s">
        <v>379</v>
      </c>
      <c r="G6" s="53" t="s">
        <v>51</v>
      </c>
      <c r="H6" s="53" t="s">
        <v>52</v>
      </c>
      <c r="I6" s="53" t="s">
        <v>379</v>
      </c>
      <c r="J6" s="53" t="s">
        <v>51</v>
      </c>
      <c r="K6" s="53" t="s">
        <v>52</v>
      </c>
      <c r="L6" s="53" t="s">
        <v>79</v>
      </c>
      <c r="M6" s="53" t="s">
        <v>80</v>
      </c>
      <c r="N6" s="53" t="s">
        <v>81</v>
      </c>
      <c r="O6" s="53" t="s">
        <v>310</v>
      </c>
      <c r="P6" s="53" t="s">
        <v>82</v>
      </c>
      <c r="Q6" s="53" t="s">
        <v>310</v>
      </c>
      <c r="R6" s="53" t="s">
        <v>83</v>
      </c>
      <c r="S6" s="53" t="s">
        <v>310</v>
      </c>
      <c r="T6" s="56" t="s">
        <v>84</v>
      </c>
      <c r="U6" s="149"/>
      <c r="V6" s="149"/>
      <c r="W6" s="53" t="s">
        <v>331</v>
      </c>
      <c r="X6" s="53" t="s">
        <v>51</v>
      </c>
      <c r="Y6" s="53" t="s">
        <v>52</v>
      </c>
      <c r="Z6" s="53" t="s">
        <v>310</v>
      </c>
      <c r="AA6" s="53" t="s">
        <v>87</v>
      </c>
      <c r="AB6" s="53" t="s">
        <v>88</v>
      </c>
      <c r="AC6" s="35"/>
    </row>
    <row r="7" spans="1:30" ht="4.5" customHeight="1">
      <c r="B7" s="49"/>
      <c r="C7" s="50"/>
      <c r="D7" s="50"/>
      <c r="E7" s="50"/>
      <c r="F7" s="50"/>
      <c r="G7" s="50"/>
      <c r="H7" s="50"/>
      <c r="I7" s="50"/>
      <c r="J7" s="50"/>
      <c r="K7" s="50"/>
      <c r="L7" s="50"/>
      <c r="M7" s="50"/>
      <c r="N7" s="50"/>
      <c r="O7" s="50"/>
      <c r="P7" s="50"/>
      <c r="Q7" s="50"/>
      <c r="R7" s="50"/>
      <c r="S7" s="50"/>
      <c r="T7" s="50"/>
      <c r="U7" s="50"/>
      <c r="V7" s="50"/>
      <c r="W7" s="50"/>
      <c r="X7" s="50"/>
      <c r="Y7" s="50"/>
      <c r="Z7" s="50"/>
      <c r="AA7" s="50"/>
      <c r="AB7" s="50"/>
      <c r="AC7" s="35"/>
    </row>
    <row r="8" spans="1:30">
      <c r="A8" s="6"/>
      <c r="B8" s="2" t="s">
        <v>89</v>
      </c>
      <c r="C8" s="36">
        <v>450646971</v>
      </c>
      <c r="D8" s="38">
        <v>2024</v>
      </c>
      <c r="E8" s="38" t="s">
        <v>62</v>
      </c>
      <c r="F8" s="43" t="s">
        <v>1</v>
      </c>
      <c r="G8" s="38" t="s">
        <v>1</v>
      </c>
      <c r="H8" s="38" t="s">
        <v>1</v>
      </c>
      <c r="I8" s="43" t="s">
        <v>1</v>
      </c>
      <c r="J8" s="38" t="s">
        <v>1</v>
      </c>
      <c r="K8" s="38" t="s">
        <v>1</v>
      </c>
      <c r="L8" s="43">
        <v>109.7</v>
      </c>
      <c r="M8" s="38">
        <v>2024</v>
      </c>
      <c r="N8" s="38" t="s">
        <v>62</v>
      </c>
      <c r="O8" s="36">
        <v>64776015</v>
      </c>
      <c r="P8" s="75">
        <v>14.374004302361104</v>
      </c>
      <c r="Q8" s="36">
        <v>286912339</v>
      </c>
      <c r="R8" s="75">
        <v>63.666763001498126</v>
      </c>
      <c r="S8" s="36">
        <v>98958617</v>
      </c>
      <c r="T8" s="91">
        <v>21.959232696140766</v>
      </c>
      <c r="U8" s="38">
        <v>2024</v>
      </c>
      <c r="V8" s="38" t="s">
        <v>62</v>
      </c>
      <c r="W8" s="43" t="s">
        <v>1</v>
      </c>
      <c r="X8" s="38" t="s">
        <v>1</v>
      </c>
      <c r="Y8" s="38" t="s">
        <v>1</v>
      </c>
      <c r="Z8" s="43" t="s">
        <v>1</v>
      </c>
      <c r="AA8" s="38" t="s">
        <v>1</v>
      </c>
      <c r="AB8" s="38" t="s">
        <v>1</v>
      </c>
      <c r="AC8" s="11"/>
    </row>
    <row r="9" spans="1:30">
      <c r="A9" s="6"/>
      <c r="B9" s="2" t="s">
        <v>90</v>
      </c>
      <c r="C9" s="36">
        <v>10749635</v>
      </c>
      <c r="D9" s="38">
        <v>2024</v>
      </c>
      <c r="E9" s="38" t="s">
        <v>62</v>
      </c>
      <c r="F9" s="43">
        <v>-3.2</v>
      </c>
      <c r="G9" s="38">
        <v>2024</v>
      </c>
      <c r="H9" s="38" t="s">
        <v>62</v>
      </c>
      <c r="I9" s="43">
        <v>13.4</v>
      </c>
      <c r="J9" s="38">
        <v>2024</v>
      </c>
      <c r="K9" s="38" t="s">
        <v>62</v>
      </c>
      <c r="L9" s="43">
        <v>117.6</v>
      </c>
      <c r="M9" s="38">
        <v>2024</v>
      </c>
      <c r="N9" s="38" t="s">
        <v>62</v>
      </c>
      <c r="O9" s="36">
        <v>1359489</v>
      </c>
      <c r="P9" s="75">
        <v>12.646838706616551</v>
      </c>
      <c r="Q9" s="36">
        <v>6774802</v>
      </c>
      <c r="R9" s="75">
        <v>63.023553822990266</v>
      </c>
      <c r="S9" s="36">
        <v>2615344</v>
      </c>
      <c r="T9" s="91">
        <v>24.329607470393182</v>
      </c>
      <c r="U9" s="38">
        <v>2024</v>
      </c>
      <c r="V9" s="38" t="s">
        <v>62</v>
      </c>
      <c r="W9" s="43">
        <v>47.3</v>
      </c>
      <c r="X9" s="38">
        <v>2024</v>
      </c>
      <c r="Y9" s="38" t="s">
        <v>62</v>
      </c>
      <c r="Z9" s="83">
        <v>1.41</v>
      </c>
      <c r="AA9" s="38">
        <v>2024</v>
      </c>
      <c r="AB9" s="38" t="s">
        <v>62</v>
      </c>
      <c r="AC9" s="11"/>
    </row>
    <row r="10" spans="1:30">
      <c r="A10" s="6"/>
      <c r="B10" s="17" t="s">
        <v>308</v>
      </c>
      <c r="C10" s="24">
        <v>259440</v>
      </c>
      <c r="D10" s="23">
        <v>2024</v>
      </c>
      <c r="E10" s="23" t="s">
        <v>62</v>
      </c>
      <c r="F10" s="44">
        <v>-3</v>
      </c>
      <c r="G10" s="23">
        <v>2024</v>
      </c>
      <c r="H10" s="23" t="s">
        <v>62</v>
      </c>
      <c r="I10" s="44">
        <v>13.9</v>
      </c>
      <c r="J10" s="23">
        <v>2024</v>
      </c>
      <c r="K10" s="23" t="s">
        <v>62</v>
      </c>
      <c r="L10" s="44">
        <v>322.89999999999998</v>
      </c>
      <c r="M10" s="23">
        <v>2024</v>
      </c>
      <c r="N10" s="23" t="s">
        <v>62</v>
      </c>
      <c r="O10" s="24">
        <v>30970</v>
      </c>
      <c r="P10" s="76">
        <v>11.937249460376195</v>
      </c>
      <c r="Q10" s="24">
        <v>173133</v>
      </c>
      <c r="R10" s="76">
        <v>66.733348751156342</v>
      </c>
      <c r="S10" s="24">
        <v>55337</v>
      </c>
      <c r="T10" s="77">
        <v>21.329401788467468</v>
      </c>
      <c r="U10" s="23">
        <v>2024</v>
      </c>
      <c r="V10" s="23" t="s">
        <v>62</v>
      </c>
      <c r="W10" s="44">
        <v>47.2</v>
      </c>
      <c r="X10" s="23">
        <v>2024</v>
      </c>
      <c r="Y10" s="23" t="s">
        <v>62</v>
      </c>
      <c r="Z10" s="84">
        <v>1.26</v>
      </c>
      <c r="AA10" s="23">
        <v>2024</v>
      </c>
      <c r="AB10" s="23" t="s">
        <v>62</v>
      </c>
      <c r="AC10" s="11"/>
    </row>
    <row r="11" spans="1:30">
      <c r="A11" s="6"/>
      <c r="B11" s="17" t="s">
        <v>91</v>
      </c>
      <c r="C11" s="24">
        <v>241718</v>
      </c>
      <c r="D11" s="23">
        <v>2024</v>
      </c>
      <c r="E11" s="23" t="s">
        <v>62</v>
      </c>
      <c r="F11" s="44">
        <v>-2.4</v>
      </c>
      <c r="G11" s="23">
        <v>2024</v>
      </c>
      <c r="H11" s="23" t="s">
        <v>62</v>
      </c>
      <c r="I11" s="44">
        <v>5.3</v>
      </c>
      <c r="J11" s="23">
        <v>2024</v>
      </c>
      <c r="K11" s="23" t="s">
        <v>62</v>
      </c>
      <c r="L11" s="44">
        <v>104.8</v>
      </c>
      <c r="M11" s="23">
        <v>2024</v>
      </c>
      <c r="N11" s="23" t="s">
        <v>62</v>
      </c>
      <c r="O11" s="24">
        <v>33780</v>
      </c>
      <c r="P11" s="76">
        <v>13.974962559676978</v>
      </c>
      <c r="Q11" s="24">
        <v>164684</v>
      </c>
      <c r="R11" s="76">
        <v>68.130631562399159</v>
      </c>
      <c r="S11" s="24">
        <v>43254</v>
      </c>
      <c r="T11" s="77">
        <v>17.894405877923862</v>
      </c>
      <c r="U11" s="23">
        <v>2024</v>
      </c>
      <c r="V11" s="23" t="s">
        <v>62</v>
      </c>
      <c r="W11" s="44">
        <v>43.5</v>
      </c>
      <c r="X11" s="23">
        <v>2024</v>
      </c>
      <c r="Y11" s="23" t="s">
        <v>62</v>
      </c>
      <c r="Z11" s="84">
        <v>1.23</v>
      </c>
      <c r="AA11" s="23">
        <v>2024</v>
      </c>
      <c r="AB11" s="23" t="s">
        <v>62</v>
      </c>
      <c r="AC11" s="11"/>
    </row>
    <row r="12" spans="1:30">
      <c r="A12" s="6"/>
      <c r="B12" s="2" t="s">
        <v>92</v>
      </c>
      <c r="C12" s="36">
        <v>49128297</v>
      </c>
      <c r="D12" s="38">
        <v>2024</v>
      </c>
      <c r="E12" s="38" t="s">
        <v>62</v>
      </c>
      <c r="F12" s="43">
        <v>-2.4</v>
      </c>
      <c r="G12" s="38">
        <v>2024</v>
      </c>
      <c r="H12" s="38" t="s">
        <v>62</v>
      </c>
      <c r="I12" s="43">
        <v>12.8</v>
      </c>
      <c r="J12" s="38">
        <v>2024</v>
      </c>
      <c r="K12" s="38" t="s">
        <v>62</v>
      </c>
      <c r="L12" s="43">
        <v>97.2</v>
      </c>
      <c r="M12" s="38">
        <v>2024</v>
      </c>
      <c r="N12" s="38" t="s">
        <v>62</v>
      </c>
      <c r="O12" s="36">
        <v>6344063</v>
      </c>
      <c r="P12" s="75">
        <v>12.913256488414406</v>
      </c>
      <c r="Q12" s="36">
        <v>32605609</v>
      </c>
      <c r="R12" s="75">
        <v>66.368286692290596</v>
      </c>
      <c r="S12" s="36">
        <v>10178625</v>
      </c>
      <c r="T12" s="91">
        <v>20.718456819294996</v>
      </c>
      <c r="U12" s="38">
        <v>2024</v>
      </c>
      <c r="V12" s="38" t="s">
        <v>62</v>
      </c>
      <c r="W12" s="43">
        <v>45.8</v>
      </c>
      <c r="X12" s="38">
        <v>2024</v>
      </c>
      <c r="Y12" s="38" t="s">
        <v>62</v>
      </c>
      <c r="Z12" s="83">
        <v>1.1000000000000001</v>
      </c>
      <c r="AA12" s="38">
        <v>2024</v>
      </c>
      <c r="AB12" s="38" t="s">
        <v>62</v>
      </c>
      <c r="AC12" s="11"/>
    </row>
    <row r="13" spans="1:30">
      <c r="A13" s="6"/>
      <c r="B13" s="17" t="s">
        <v>93</v>
      </c>
      <c r="C13" s="24">
        <v>2258866</v>
      </c>
      <c r="D13" s="23">
        <v>2024</v>
      </c>
      <c r="E13" s="23" t="s">
        <v>62</v>
      </c>
      <c r="F13" s="44">
        <v>-2.6</v>
      </c>
      <c r="G13" s="23">
        <v>2024</v>
      </c>
      <c r="H13" s="23" t="s">
        <v>62</v>
      </c>
      <c r="I13" s="44">
        <v>11.5</v>
      </c>
      <c r="J13" s="23">
        <v>2024</v>
      </c>
      <c r="K13" s="23" t="s">
        <v>62</v>
      </c>
      <c r="L13" s="44">
        <v>303</v>
      </c>
      <c r="M13" s="23">
        <v>2024</v>
      </c>
      <c r="N13" s="23" t="s">
        <v>62</v>
      </c>
      <c r="O13" s="24">
        <v>252609</v>
      </c>
      <c r="P13" s="76">
        <v>11.183000673789415</v>
      </c>
      <c r="Q13" s="24">
        <v>1595424</v>
      </c>
      <c r="R13" s="76">
        <v>70.629422019721403</v>
      </c>
      <c r="S13" s="24">
        <v>410833</v>
      </c>
      <c r="T13" s="77">
        <v>18.187577306489185</v>
      </c>
      <c r="U13" s="23">
        <v>2024</v>
      </c>
      <c r="V13" s="23" t="s">
        <v>62</v>
      </c>
      <c r="W13" s="44">
        <v>45.7</v>
      </c>
      <c r="X13" s="23">
        <v>2024</v>
      </c>
      <c r="Y13" s="23" t="s">
        <v>62</v>
      </c>
      <c r="Z13" s="84">
        <v>0.82</v>
      </c>
      <c r="AA13" s="23">
        <v>2024</v>
      </c>
      <c r="AB13" s="23" t="s">
        <v>62</v>
      </c>
      <c r="AC13" s="11"/>
    </row>
    <row r="14" spans="1:30">
      <c r="A14" s="6"/>
      <c r="B14" s="2" t="s">
        <v>94</v>
      </c>
      <c r="C14" s="36">
        <v>68882600</v>
      </c>
      <c r="D14" s="38">
        <v>2024</v>
      </c>
      <c r="E14" s="38" t="s">
        <v>62</v>
      </c>
      <c r="F14" s="43">
        <v>0.3</v>
      </c>
      <c r="G14" s="38">
        <v>2024</v>
      </c>
      <c r="H14" s="38" t="s">
        <v>62</v>
      </c>
      <c r="I14" s="43">
        <v>2.8</v>
      </c>
      <c r="J14" s="38">
        <v>2024</v>
      </c>
      <c r="K14" s="38" t="s">
        <v>62</v>
      </c>
      <c r="L14" s="43">
        <v>108.5</v>
      </c>
      <c r="M14" s="38">
        <v>2024</v>
      </c>
      <c r="N14" s="38" t="s">
        <v>62</v>
      </c>
      <c r="O14" s="36">
        <v>11429305</v>
      </c>
      <c r="P14" s="75">
        <v>16.592441342225758</v>
      </c>
      <c r="Q14" s="36">
        <v>42393765</v>
      </c>
      <c r="R14" s="75">
        <v>61.544954749094835</v>
      </c>
      <c r="S14" s="36">
        <v>15059530</v>
      </c>
      <c r="T14" s="91">
        <v>21.862603908679407</v>
      </c>
      <c r="U14" s="38">
        <v>2024</v>
      </c>
      <c r="V14" s="38" t="s">
        <v>62</v>
      </c>
      <c r="W14" s="43">
        <v>42.8</v>
      </c>
      <c r="X14" s="38">
        <v>2024</v>
      </c>
      <c r="Y14" s="38" t="s">
        <v>62</v>
      </c>
      <c r="Z14" s="83">
        <v>1.61</v>
      </c>
      <c r="AA14" s="38">
        <v>2024</v>
      </c>
      <c r="AB14" s="38" t="s">
        <v>62</v>
      </c>
      <c r="AC14" s="11"/>
    </row>
    <row r="15" spans="1:30">
      <c r="A15" s="6"/>
      <c r="B15" s="17" t="s">
        <v>95</v>
      </c>
      <c r="C15" s="24">
        <v>413791</v>
      </c>
      <c r="D15" s="23">
        <v>2024</v>
      </c>
      <c r="E15" s="23" t="s">
        <v>62</v>
      </c>
      <c r="F15" s="44">
        <v>-0.1</v>
      </c>
      <c r="G15" s="23">
        <v>2024</v>
      </c>
      <c r="H15" s="23" t="s">
        <v>62</v>
      </c>
      <c r="I15" s="44">
        <v>-2.4</v>
      </c>
      <c r="J15" s="23">
        <v>2024</v>
      </c>
      <c r="K15" s="23" t="s">
        <v>62</v>
      </c>
      <c r="L15" s="44">
        <v>246.6</v>
      </c>
      <c r="M15" s="23">
        <v>2024</v>
      </c>
      <c r="N15" s="23" t="s">
        <v>62</v>
      </c>
      <c r="O15" s="24">
        <v>66262</v>
      </c>
      <c r="P15" s="76">
        <v>16.013398068106845</v>
      </c>
      <c r="Q15" s="24">
        <v>249146</v>
      </c>
      <c r="R15" s="76">
        <v>60.210589403829474</v>
      </c>
      <c r="S15" s="24">
        <v>98383</v>
      </c>
      <c r="T15" s="77">
        <v>23.776012528063685</v>
      </c>
      <c r="U15" s="23">
        <v>2024</v>
      </c>
      <c r="V15" s="23" t="s">
        <v>62</v>
      </c>
      <c r="W15" s="44">
        <v>48.1</v>
      </c>
      <c r="X15" s="23">
        <v>2024</v>
      </c>
      <c r="Y15" s="23" t="s">
        <v>62</v>
      </c>
      <c r="Z15" s="84">
        <v>1.81</v>
      </c>
      <c r="AA15" s="23">
        <v>2024</v>
      </c>
      <c r="AB15" s="23" t="s">
        <v>62</v>
      </c>
      <c r="AC15" s="11"/>
    </row>
    <row r="16" spans="1:30">
      <c r="A16" s="6"/>
      <c r="B16" s="17" t="s">
        <v>96</v>
      </c>
      <c r="C16" s="24">
        <v>297455</v>
      </c>
      <c r="D16" s="23">
        <v>2024</v>
      </c>
      <c r="E16" s="23" t="s">
        <v>62</v>
      </c>
      <c r="F16" s="44">
        <v>19.100000000000001</v>
      </c>
      <c r="G16" s="23">
        <v>2024</v>
      </c>
      <c r="H16" s="23" t="s">
        <v>62</v>
      </c>
      <c r="I16" s="44">
        <v>-14.7</v>
      </c>
      <c r="J16" s="23">
        <v>2024</v>
      </c>
      <c r="K16" s="23" t="s">
        <v>62</v>
      </c>
      <c r="L16" s="44">
        <v>3.6</v>
      </c>
      <c r="M16" s="23">
        <v>2024</v>
      </c>
      <c r="N16" s="23" t="s">
        <v>62</v>
      </c>
      <c r="O16" s="24">
        <v>90341</v>
      </c>
      <c r="P16" s="76">
        <v>30.371316669748367</v>
      </c>
      <c r="Q16" s="24">
        <v>184223</v>
      </c>
      <c r="R16" s="76">
        <v>61.933065505706743</v>
      </c>
      <c r="S16" s="24">
        <v>22891</v>
      </c>
      <c r="T16" s="77">
        <v>7.6956178245448896</v>
      </c>
      <c r="U16" s="23">
        <v>2024</v>
      </c>
      <c r="V16" s="23" t="s">
        <v>62</v>
      </c>
      <c r="W16" s="44">
        <v>27.4</v>
      </c>
      <c r="X16" s="23">
        <v>2024</v>
      </c>
      <c r="Y16" s="23" t="s">
        <v>62</v>
      </c>
      <c r="Z16" s="84">
        <v>3.11</v>
      </c>
      <c r="AA16" s="23">
        <v>2024</v>
      </c>
      <c r="AB16" s="23" t="s">
        <v>62</v>
      </c>
      <c r="AC16" s="11"/>
    </row>
    <row r="17" spans="1:29">
      <c r="A17" s="6"/>
      <c r="B17" s="17" t="s">
        <v>97</v>
      </c>
      <c r="C17" s="24">
        <v>359419</v>
      </c>
      <c r="D17" s="23">
        <v>2024</v>
      </c>
      <c r="E17" s="23" t="s">
        <v>62</v>
      </c>
      <c r="F17" s="44">
        <v>-2.5</v>
      </c>
      <c r="G17" s="23">
        <v>2024</v>
      </c>
      <c r="H17" s="23" t="s">
        <v>62</v>
      </c>
      <c r="I17" s="44">
        <v>0.2</v>
      </c>
      <c r="J17" s="23">
        <v>2024</v>
      </c>
      <c r="K17" s="23" t="s">
        <v>62</v>
      </c>
      <c r="L17" s="44">
        <v>326.5</v>
      </c>
      <c r="M17" s="23">
        <v>2024</v>
      </c>
      <c r="N17" s="23" t="s">
        <v>62</v>
      </c>
      <c r="O17" s="24">
        <v>53360</v>
      </c>
      <c r="P17" s="76">
        <v>14.846182310896197</v>
      </c>
      <c r="Q17" s="24">
        <v>213477</v>
      </c>
      <c r="R17" s="76">
        <v>59.395023635367082</v>
      </c>
      <c r="S17" s="24">
        <v>92582</v>
      </c>
      <c r="T17" s="77">
        <v>25.758794053736729</v>
      </c>
      <c r="U17" s="23">
        <v>2024</v>
      </c>
      <c r="V17" s="23" t="s">
        <v>62</v>
      </c>
      <c r="W17" s="44">
        <v>50.3</v>
      </c>
      <c r="X17" s="23">
        <v>2024</v>
      </c>
      <c r="Y17" s="23" t="s">
        <v>62</v>
      </c>
      <c r="Z17" s="84">
        <v>1.55</v>
      </c>
      <c r="AA17" s="23">
        <v>2024</v>
      </c>
      <c r="AB17" s="23" t="s">
        <v>62</v>
      </c>
      <c r="AC17" s="11"/>
    </row>
    <row r="18" spans="1:29">
      <c r="A18" s="6"/>
      <c r="B18" s="17" t="s">
        <v>98</v>
      </c>
      <c r="C18" s="24">
        <v>329208</v>
      </c>
      <c r="D18" s="23">
        <v>2024</v>
      </c>
      <c r="E18" s="23" t="s">
        <v>62</v>
      </c>
      <c r="F18" s="44">
        <v>24.3</v>
      </c>
      <c r="G18" s="23">
        <v>2024</v>
      </c>
      <c r="H18" s="23" t="s">
        <v>62</v>
      </c>
      <c r="I18" s="44">
        <v>2</v>
      </c>
      <c r="J18" s="23">
        <v>2024</v>
      </c>
      <c r="K18" s="23" t="s">
        <v>62</v>
      </c>
      <c r="L18" s="44">
        <v>890.2</v>
      </c>
      <c r="M18" s="23">
        <v>2024</v>
      </c>
      <c r="N18" s="23" t="s">
        <v>62</v>
      </c>
      <c r="O18" s="24">
        <v>144065</v>
      </c>
      <c r="P18" s="76">
        <v>43.761087215377515</v>
      </c>
      <c r="Q18" s="24">
        <v>176342</v>
      </c>
      <c r="R18" s="76">
        <v>53.565526961677726</v>
      </c>
      <c r="S18" s="24">
        <v>8801</v>
      </c>
      <c r="T18" s="77">
        <v>2.6733858229447645</v>
      </c>
      <c r="U18" s="23">
        <v>2024</v>
      </c>
      <c r="V18" s="23" t="s">
        <v>62</v>
      </c>
      <c r="W18" s="44">
        <v>17.7</v>
      </c>
      <c r="X18" s="23">
        <v>2024</v>
      </c>
      <c r="Y18" s="23" t="s">
        <v>62</v>
      </c>
      <c r="Z18" s="84">
        <v>3.54</v>
      </c>
      <c r="AA18" s="23">
        <v>2024</v>
      </c>
      <c r="AB18" s="23" t="s">
        <v>62</v>
      </c>
      <c r="AC18" s="11"/>
    </row>
    <row r="19" spans="1:29" ht="15" customHeight="1">
      <c r="A19" s="6"/>
      <c r="B19" s="17" t="s">
        <v>309</v>
      </c>
      <c r="C19" s="24">
        <v>904180</v>
      </c>
      <c r="D19" s="23">
        <v>2024</v>
      </c>
      <c r="E19" s="23" t="s">
        <v>62</v>
      </c>
      <c r="F19" s="44">
        <v>6.6</v>
      </c>
      <c r="G19" s="23">
        <v>2024</v>
      </c>
      <c r="H19" s="23" t="s">
        <v>62</v>
      </c>
      <c r="I19" s="44">
        <v>0.6</v>
      </c>
      <c r="J19" s="23">
        <v>2024</v>
      </c>
      <c r="K19" s="23" t="s">
        <v>62</v>
      </c>
      <c r="L19" s="44">
        <v>363.6</v>
      </c>
      <c r="M19" s="23">
        <v>2024</v>
      </c>
      <c r="N19" s="23" t="s">
        <v>62</v>
      </c>
      <c r="O19" s="24">
        <v>186672</v>
      </c>
      <c r="P19" s="76">
        <v>20.645446703090091</v>
      </c>
      <c r="Q19" s="24">
        <v>575192</v>
      </c>
      <c r="R19" s="76">
        <v>63.614766971178305</v>
      </c>
      <c r="S19" s="24">
        <v>142316</v>
      </c>
      <c r="T19" s="77">
        <v>15.739786325731602</v>
      </c>
      <c r="U19" s="23">
        <v>2024</v>
      </c>
      <c r="V19" s="23" t="s">
        <v>62</v>
      </c>
      <c r="W19" s="44">
        <v>39.4</v>
      </c>
      <c r="X19" s="23">
        <v>2024</v>
      </c>
      <c r="Y19" s="23" t="s">
        <v>62</v>
      </c>
      <c r="Z19" s="84">
        <v>2.12</v>
      </c>
      <c r="AA19" s="23">
        <v>2024</v>
      </c>
      <c r="AB19" s="23" t="s">
        <v>62</v>
      </c>
      <c r="AC19" s="11"/>
    </row>
    <row r="20" spans="1:29" ht="5.25" customHeight="1">
      <c r="Z20" s="35"/>
    </row>
    <row r="21" spans="1:29" s="4" customFormat="1" ht="3" customHeight="1">
      <c r="B21" s="5"/>
      <c r="C21" s="5"/>
      <c r="D21" s="5"/>
      <c r="E21" s="5"/>
      <c r="F21" s="5"/>
      <c r="G21" s="5"/>
      <c r="H21" s="5"/>
      <c r="I21" s="5"/>
      <c r="J21" s="5"/>
      <c r="K21" s="5"/>
      <c r="L21" s="5"/>
      <c r="M21" s="5"/>
      <c r="N21" s="5"/>
      <c r="O21" s="5"/>
      <c r="P21" s="5"/>
      <c r="Q21" s="5"/>
      <c r="R21" s="5"/>
      <c r="S21" s="5" t="e">
        <f>SUMIFS(#REF!,#REF!,'T5- Labour Market'!$A24,#REF!,'T5- Labour Market'!$X23)</f>
        <v>#REF!</v>
      </c>
      <c r="T21" s="5"/>
      <c r="U21" s="5"/>
      <c r="V21" s="5"/>
      <c r="W21" s="5"/>
      <c r="X21" s="5"/>
      <c r="Y21" s="5"/>
      <c r="Z21" s="5"/>
      <c r="AA21" s="5"/>
      <c r="AB21" s="5"/>
      <c r="AC21"/>
    </row>
    <row r="22" spans="1:29" s="4" customFormat="1" ht="6.75" customHeight="1">
      <c r="AC22"/>
    </row>
    <row r="23" spans="1:29" ht="15" customHeight="1">
      <c r="B23" s="133" t="s">
        <v>424</v>
      </c>
      <c r="C23" s="133"/>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row>
    <row r="24" spans="1:29" ht="15" customHeight="1">
      <c r="B24" s="133" t="s">
        <v>439</v>
      </c>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row>
  </sheetData>
  <mergeCells count="17">
    <mergeCell ref="B1:AB1"/>
    <mergeCell ref="B23:AB23"/>
    <mergeCell ref="O5:P5"/>
    <mergeCell ref="Q5:R5"/>
    <mergeCell ref="B4:B6"/>
    <mergeCell ref="C4:E5"/>
    <mergeCell ref="L4:N5"/>
    <mergeCell ref="O4:V4"/>
    <mergeCell ref="W4:Y5"/>
    <mergeCell ref="S5:T5"/>
    <mergeCell ref="U5:U6"/>
    <mergeCell ref="V5:V6"/>
    <mergeCell ref="F4:H5"/>
    <mergeCell ref="I4:K5"/>
    <mergeCell ref="B24:AB24"/>
    <mergeCell ref="Z4:AB5"/>
    <mergeCell ref="B2:AB2"/>
  </mergeCells>
  <hyperlinks>
    <hyperlink ref="AD2" location="Contents!A1" display="(Back to index)" xr:uid="{572DB26F-85CD-40D5-A5F0-5A0B8D379099}"/>
  </hyperlinks>
  <printOptions horizontalCentered="1"/>
  <pageMargins left="0.27559055118110237" right="0.27559055118110237" top="0.6692913385826772" bottom="0.47244094488188981" header="0" footer="0"/>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1E98-E8EE-4FB5-B974-78B726986CFC}">
  <sheetPr codeName="Folha12">
    <pageSetUpPr fitToPage="1"/>
  </sheetPr>
  <dimension ref="A1:Q29"/>
  <sheetViews>
    <sheetView showGridLines="0" showZeros="0" zoomScaleNormal="100" workbookViewId="0">
      <selection activeCell="P2" sqref="P2"/>
    </sheetView>
  </sheetViews>
  <sheetFormatPr defaultRowHeight="14.6"/>
  <cols>
    <col min="1" max="1" width="6.69140625" customWidth="1"/>
    <col min="2" max="2" width="16.84375" customWidth="1"/>
    <col min="3" max="3" width="9.3828125" customWidth="1"/>
    <col min="4" max="4" width="9.84375" customWidth="1"/>
    <col min="5" max="5" width="10" customWidth="1"/>
    <col min="6" max="11" width="9.15234375" customWidth="1"/>
    <col min="15" max="15" width="6.69140625" customWidth="1"/>
    <col min="16" max="16" width="15.84375" bestFit="1" customWidth="1"/>
    <col min="17" max="17" width="7.69140625" customWidth="1"/>
  </cols>
  <sheetData>
    <row r="1" spans="1:17">
      <c r="B1" s="130" t="s">
        <v>99</v>
      </c>
      <c r="C1" s="130"/>
      <c r="D1" s="130"/>
      <c r="E1" s="130"/>
      <c r="F1" s="130"/>
      <c r="G1" s="130"/>
      <c r="H1" s="130"/>
      <c r="I1" s="130"/>
      <c r="J1" s="130"/>
      <c r="K1" s="130"/>
      <c r="L1" s="130"/>
      <c r="M1" s="130"/>
      <c r="N1" s="130"/>
    </row>
    <row r="2" spans="1:17">
      <c r="C2" s="130"/>
      <c r="D2" s="130"/>
      <c r="E2" s="130"/>
      <c r="F2" s="130"/>
      <c r="G2" s="130"/>
      <c r="H2" s="130"/>
      <c r="I2" s="74"/>
      <c r="J2" s="74"/>
      <c r="K2" s="74"/>
      <c r="L2" s="34"/>
      <c r="M2" s="34"/>
      <c r="N2" s="34"/>
      <c r="P2" s="73" t="s">
        <v>423</v>
      </c>
    </row>
    <row r="3" spans="1:17">
      <c r="C3" s="10"/>
      <c r="F3" s="10"/>
      <c r="G3" s="10"/>
      <c r="H3" s="10"/>
      <c r="I3" s="10"/>
      <c r="J3" s="10"/>
      <c r="K3" s="10"/>
      <c r="O3" s="10"/>
      <c r="P3" s="10"/>
      <c r="Q3" s="10"/>
    </row>
    <row r="4" spans="1:17" ht="51" customHeight="1">
      <c r="B4" s="3"/>
      <c r="C4" s="131" t="s">
        <v>397</v>
      </c>
      <c r="D4" s="132"/>
      <c r="E4" s="146"/>
      <c r="F4" s="131" t="s">
        <v>398</v>
      </c>
      <c r="G4" s="132"/>
      <c r="H4" s="146"/>
      <c r="I4" s="131" t="s">
        <v>465</v>
      </c>
      <c r="J4" s="132"/>
      <c r="K4" s="146"/>
      <c r="L4" s="131" t="s">
        <v>420</v>
      </c>
      <c r="M4" s="132"/>
      <c r="N4" s="146"/>
    </row>
    <row r="5" spans="1:17" ht="24.75" customHeight="1">
      <c r="B5" s="8"/>
      <c r="C5" s="53" t="s">
        <v>100</v>
      </c>
      <c r="D5" s="53" t="s">
        <v>101</v>
      </c>
      <c r="E5" s="53" t="s">
        <v>102</v>
      </c>
      <c r="F5" s="53" t="s">
        <v>103</v>
      </c>
      <c r="G5" s="53" t="s">
        <v>104</v>
      </c>
      <c r="H5" s="53" t="s">
        <v>105</v>
      </c>
      <c r="I5" s="53" t="s">
        <v>82</v>
      </c>
      <c r="J5" s="53" t="s">
        <v>51</v>
      </c>
      <c r="K5" s="53" t="s">
        <v>52</v>
      </c>
      <c r="L5" s="53" t="s">
        <v>106</v>
      </c>
      <c r="M5" s="53" t="s">
        <v>107</v>
      </c>
      <c r="N5" s="53" t="s">
        <v>108</v>
      </c>
    </row>
    <row r="6" spans="1:17" ht="5.25" customHeight="1">
      <c r="B6" s="49"/>
      <c r="C6" s="50"/>
      <c r="D6" s="50"/>
      <c r="E6" s="50"/>
      <c r="F6" s="50"/>
      <c r="G6" s="50"/>
      <c r="H6" s="50"/>
      <c r="I6" s="50"/>
      <c r="J6" s="50"/>
      <c r="K6" s="50"/>
      <c r="L6" s="50"/>
      <c r="M6" s="50"/>
      <c r="N6" s="50"/>
    </row>
    <row r="7" spans="1:17" s="19" customFormat="1">
      <c r="A7" s="18"/>
      <c r="B7" s="2" t="s">
        <v>109</v>
      </c>
      <c r="C7" s="75">
        <v>45.7</v>
      </c>
      <c r="D7" s="38">
        <v>2025</v>
      </c>
      <c r="E7" s="38" t="s">
        <v>62</v>
      </c>
      <c r="F7" s="75">
        <v>9.1</v>
      </c>
      <c r="G7" s="38">
        <v>2025</v>
      </c>
      <c r="H7" s="38" t="s">
        <v>62</v>
      </c>
      <c r="I7" s="38">
        <v>19.8</v>
      </c>
      <c r="J7" s="38">
        <v>2025</v>
      </c>
      <c r="K7" s="38" t="s">
        <v>62</v>
      </c>
      <c r="L7" s="75">
        <v>9</v>
      </c>
      <c r="M7" s="38">
        <v>2025</v>
      </c>
      <c r="N7" s="38" t="s">
        <v>62</v>
      </c>
    </row>
    <row r="8" spans="1:17" s="19" customFormat="1">
      <c r="A8" s="18"/>
      <c r="B8" s="2" t="s">
        <v>110</v>
      </c>
      <c r="C8" s="75">
        <v>41.7</v>
      </c>
      <c r="D8" s="38">
        <v>2025</v>
      </c>
      <c r="E8" s="38" t="s">
        <v>62</v>
      </c>
      <c r="F8" s="75">
        <v>6.1</v>
      </c>
      <c r="G8" s="38">
        <v>2025</v>
      </c>
      <c r="H8" s="38" t="s">
        <v>62</v>
      </c>
      <c r="I8" s="38">
        <v>22.6</v>
      </c>
      <c r="J8" s="38">
        <v>2025</v>
      </c>
      <c r="K8" s="38" t="s">
        <v>62</v>
      </c>
      <c r="L8" s="75">
        <v>6.9</v>
      </c>
      <c r="M8" s="38">
        <v>2025</v>
      </c>
      <c r="N8" s="38" t="s">
        <v>62</v>
      </c>
    </row>
    <row r="9" spans="1:17">
      <c r="A9" s="6"/>
      <c r="B9" s="17" t="s">
        <v>308</v>
      </c>
      <c r="C9" s="77" t="s">
        <v>466</v>
      </c>
      <c r="D9" s="23">
        <v>2025</v>
      </c>
      <c r="E9" s="23" t="s">
        <v>62</v>
      </c>
      <c r="F9" s="76">
        <v>9</v>
      </c>
      <c r="G9" s="23">
        <v>2025</v>
      </c>
      <c r="H9" s="23" t="s">
        <v>41</v>
      </c>
      <c r="I9" s="23">
        <v>18.5</v>
      </c>
      <c r="J9" s="23">
        <v>2025</v>
      </c>
      <c r="K9" s="23" t="s">
        <v>41</v>
      </c>
      <c r="L9" s="77" t="s">
        <v>467</v>
      </c>
      <c r="M9" s="23">
        <v>2025</v>
      </c>
      <c r="N9" s="23" t="s">
        <v>41</v>
      </c>
    </row>
    <row r="10" spans="1:17">
      <c r="A10" s="6"/>
      <c r="B10" s="17" t="s">
        <v>111</v>
      </c>
      <c r="C10" s="77" t="s">
        <v>434</v>
      </c>
      <c r="D10" s="23">
        <v>2025</v>
      </c>
      <c r="E10" s="23" t="s">
        <v>62</v>
      </c>
      <c r="F10" s="77">
        <v>21.1</v>
      </c>
      <c r="G10" s="23">
        <v>2025</v>
      </c>
      <c r="H10" s="23" t="s">
        <v>62</v>
      </c>
      <c r="I10" s="23">
        <v>15</v>
      </c>
      <c r="J10" s="23">
        <v>2025</v>
      </c>
      <c r="K10" s="23" t="s">
        <v>62</v>
      </c>
      <c r="L10" s="77">
        <v>11.9</v>
      </c>
      <c r="M10" s="23">
        <v>2025</v>
      </c>
      <c r="N10" s="23" t="s">
        <v>62</v>
      </c>
    </row>
    <row r="11" spans="1:17" s="19" customFormat="1">
      <c r="A11" s="18"/>
      <c r="B11" s="2" t="s">
        <v>112</v>
      </c>
      <c r="C11" s="75">
        <v>51.4</v>
      </c>
      <c r="D11" s="38">
        <v>2025</v>
      </c>
      <c r="E11" s="38" t="s">
        <v>62</v>
      </c>
      <c r="F11" s="75">
        <v>12.8</v>
      </c>
      <c r="G11" s="38">
        <v>2025</v>
      </c>
      <c r="H11" s="38" t="s">
        <v>62</v>
      </c>
      <c r="I11" s="38">
        <v>22</v>
      </c>
      <c r="J11" s="38">
        <v>2025</v>
      </c>
      <c r="K11" s="38" t="s">
        <v>62</v>
      </c>
      <c r="L11" s="75">
        <v>9.4</v>
      </c>
      <c r="M11" s="38">
        <v>2025</v>
      </c>
      <c r="N11" s="38" t="s">
        <v>62</v>
      </c>
    </row>
    <row r="12" spans="1:17">
      <c r="A12" s="6"/>
      <c r="B12" s="17" t="s">
        <v>113</v>
      </c>
      <c r="C12" s="76">
        <v>41.6</v>
      </c>
      <c r="D12" s="23">
        <v>2025</v>
      </c>
      <c r="E12" s="23" t="s">
        <v>62</v>
      </c>
      <c r="F12" s="76">
        <v>15.9</v>
      </c>
      <c r="G12" s="23">
        <v>2025</v>
      </c>
      <c r="H12" s="23" t="s">
        <v>62</v>
      </c>
      <c r="I12" s="23">
        <v>18.5</v>
      </c>
      <c r="J12" s="23">
        <v>2025</v>
      </c>
      <c r="K12" s="23" t="s">
        <v>62</v>
      </c>
      <c r="L12" s="76">
        <v>12.4</v>
      </c>
      <c r="M12" s="23">
        <v>2025</v>
      </c>
      <c r="N12" s="23" t="s">
        <v>62</v>
      </c>
    </row>
    <row r="13" spans="1:17" s="19" customFormat="1">
      <c r="A13" s="18"/>
      <c r="B13" s="2" t="s">
        <v>114</v>
      </c>
      <c r="C13" s="75">
        <v>55</v>
      </c>
      <c r="D13" s="38">
        <v>2025</v>
      </c>
      <c r="E13" s="38" t="s">
        <v>62</v>
      </c>
      <c r="F13" s="75">
        <v>7</v>
      </c>
      <c r="G13" s="38">
        <v>2025</v>
      </c>
      <c r="H13" s="38" t="s">
        <v>62</v>
      </c>
      <c r="I13" s="38">
        <v>21.9</v>
      </c>
      <c r="J13" s="38">
        <v>2025</v>
      </c>
      <c r="K13" s="38" t="s">
        <v>62</v>
      </c>
      <c r="L13" s="75">
        <v>10.8</v>
      </c>
      <c r="M13" s="38">
        <v>2025</v>
      </c>
      <c r="N13" s="38" t="s">
        <v>62</v>
      </c>
    </row>
    <row r="14" spans="1:17">
      <c r="A14" s="6"/>
      <c r="B14" s="17" t="s">
        <v>115</v>
      </c>
      <c r="C14" s="76">
        <v>41.9</v>
      </c>
      <c r="D14" s="23">
        <v>2025</v>
      </c>
      <c r="E14" s="23" t="s">
        <v>62</v>
      </c>
      <c r="F14" s="76">
        <v>13</v>
      </c>
      <c r="G14" s="23">
        <v>2023</v>
      </c>
      <c r="H14" s="23" t="s">
        <v>62</v>
      </c>
      <c r="I14" s="23">
        <v>13.9</v>
      </c>
      <c r="J14" s="23">
        <v>2025</v>
      </c>
      <c r="K14" s="23" t="s">
        <v>62</v>
      </c>
      <c r="L14" s="76">
        <v>18</v>
      </c>
      <c r="M14" s="23">
        <v>2025</v>
      </c>
      <c r="N14" s="23" t="s">
        <v>62</v>
      </c>
    </row>
    <row r="15" spans="1:17">
      <c r="A15" s="6"/>
      <c r="B15" s="17" t="s">
        <v>116</v>
      </c>
      <c r="C15" s="77">
        <v>24.5</v>
      </c>
      <c r="D15" s="23">
        <v>2024</v>
      </c>
      <c r="E15" s="23" t="s">
        <v>62</v>
      </c>
      <c r="F15" s="77">
        <v>25.5</v>
      </c>
      <c r="G15" s="23">
        <v>2025</v>
      </c>
      <c r="H15" s="23" t="s">
        <v>62</v>
      </c>
      <c r="I15" s="23">
        <v>13.2</v>
      </c>
      <c r="J15" s="23">
        <v>2025</v>
      </c>
      <c r="K15" s="23" t="s">
        <v>62</v>
      </c>
      <c r="L15" s="77">
        <v>24.4</v>
      </c>
      <c r="M15" s="23">
        <v>2025</v>
      </c>
      <c r="N15" s="23" t="s">
        <v>62</v>
      </c>
    </row>
    <row r="16" spans="1:17">
      <c r="A16" s="6"/>
      <c r="B16" s="17" t="s">
        <v>117</v>
      </c>
      <c r="C16" s="76">
        <v>34</v>
      </c>
      <c r="D16" s="23">
        <v>2025</v>
      </c>
      <c r="E16" s="23" t="s">
        <v>62</v>
      </c>
      <c r="F16" s="76">
        <v>13</v>
      </c>
      <c r="G16" s="23">
        <v>2023</v>
      </c>
      <c r="H16" s="23" t="s">
        <v>62</v>
      </c>
      <c r="I16" s="23">
        <v>13.7</v>
      </c>
      <c r="J16" s="23">
        <v>2025</v>
      </c>
      <c r="K16" s="23" t="s">
        <v>62</v>
      </c>
      <c r="L16" s="76">
        <v>20</v>
      </c>
      <c r="M16" s="23">
        <v>2025</v>
      </c>
      <c r="N16" s="23" t="s">
        <v>62</v>
      </c>
    </row>
    <row r="17" spans="1:14">
      <c r="A17" s="6"/>
      <c r="B17" s="17" t="s">
        <v>118</v>
      </c>
      <c r="C17" s="77" t="s">
        <v>1</v>
      </c>
      <c r="D17" s="23" t="s">
        <v>1</v>
      </c>
      <c r="E17" s="23" t="s">
        <v>1</v>
      </c>
      <c r="F17" s="77" t="s">
        <v>1</v>
      </c>
      <c r="G17" s="23" t="s">
        <v>1</v>
      </c>
      <c r="H17" s="23" t="s">
        <v>1</v>
      </c>
      <c r="I17" s="23" t="s">
        <v>1</v>
      </c>
      <c r="J17" s="23" t="s">
        <v>1</v>
      </c>
      <c r="K17" s="23" t="s">
        <v>1</v>
      </c>
      <c r="L17" s="77" t="s">
        <v>1</v>
      </c>
      <c r="M17" s="23" t="s">
        <v>1</v>
      </c>
      <c r="N17" s="23" t="s">
        <v>1</v>
      </c>
    </row>
    <row r="18" spans="1:14">
      <c r="A18" s="6"/>
      <c r="B18" s="17" t="s">
        <v>309</v>
      </c>
      <c r="C18" s="77">
        <v>31.5</v>
      </c>
      <c r="D18" s="23">
        <v>2025</v>
      </c>
      <c r="E18" s="23" t="s">
        <v>62</v>
      </c>
      <c r="F18" s="77">
        <v>13.2</v>
      </c>
      <c r="G18" s="23">
        <v>2025</v>
      </c>
      <c r="H18" s="23" t="s">
        <v>62</v>
      </c>
      <c r="I18" s="23">
        <v>17.5</v>
      </c>
      <c r="J18" s="23">
        <v>2025</v>
      </c>
      <c r="K18" s="23" t="s">
        <v>62</v>
      </c>
      <c r="L18" s="77">
        <v>20.100000000000001</v>
      </c>
      <c r="M18" s="23">
        <v>2025</v>
      </c>
      <c r="N18" s="23" t="s">
        <v>62</v>
      </c>
    </row>
    <row r="19" spans="1:14" ht="5.25" customHeight="1"/>
    <row r="20" spans="1:14" s="4" customFormat="1" ht="3" customHeight="1">
      <c r="B20" s="5"/>
      <c r="C20" s="5"/>
      <c r="D20" s="5"/>
      <c r="E20" s="5"/>
      <c r="F20" s="5"/>
      <c r="G20" s="5"/>
      <c r="H20" s="5"/>
      <c r="I20" s="5"/>
      <c r="J20" s="5"/>
      <c r="K20" s="5"/>
      <c r="L20" s="5"/>
      <c r="M20" s="5"/>
      <c r="N20" s="5"/>
    </row>
    <row r="21" spans="1:14" s="4" customFormat="1" ht="6.75" customHeight="1"/>
    <row r="22" spans="1:14">
      <c r="B22" s="133" t="s">
        <v>424</v>
      </c>
      <c r="C22" s="133"/>
      <c r="D22" s="133"/>
      <c r="E22" s="133"/>
      <c r="F22" s="133"/>
      <c r="G22" s="133"/>
      <c r="H22" s="133"/>
      <c r="I22" s="133"/>
      <c r="J22" s="133"/>
      <c r="K22" s="133"/>
      <c r="L22" s="133"/>
      <c r="M22" s="133"/>
      <c r="N22" s="133"/>
    </row>
    <row r="23" spans="1:14">
      <c r="B23" s="150" t="s">
        <v>425</v>
      </c>
      <c r="C23" s="150"/>
      <c r="D23" s="150"/>
      <c r="E23" s="150"/>
      <c r="F23" s="150"/>
      <c r="G23" s="150"/>
      <c r="H23" s="150"/>
      <c r="I23" s="150"/>
      <c r="J23" s="150"/>
      <c r="K23" s="150"/>
      <c r="L23" s="150"/>
      <c r="M23" s="150"/>
      <c r="N23" s="150"/>
    </row>
    <row r="28" spans="1:14">
      <c r="B28" s="58"/>
    </row>
    <row r="29" spans="1:14">
      <c r="B29" s="58"/>
    </row>
  </sheetData>
  <mergeCells count="8">
    <mergeCell ref="B1:N1"/>
    <mergeCell ref="B23:N23"/>
    <mergeCell ref="C2:H2"/>
    <mergeCell ref="L4:N4"/>
    <mergeCell ref="F4:H4"/>
    <mergeCell ref="C4:E4"/>
    <mergeCell ref="B22:N22"/>
    <mergeCell ref="I4:K4"/>
  </mergeCells>
  <hyperlinks>
    <hyperlink ref="P2" location="Contents!A1" display="(back to index)" xr:uid="{57F2E3EC-433A-491A-ADC4-1FB5F98AB14A}"/>
  </hyperlinks>
  <printOptions horizontalCentered="1"/>
  <pageMargins left="0.27559055118110237" right="0.27559055118110237" top="0.6692913385826772" bottom="0.47244094488188981"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A1:R22"/>
  <sheetViews>
    <sheetView showGridLines="0" showZeros="0" zoomScaleNormal="100" workbookViewId="0">
      <pane xSplit="2" ySplit="5" topLeftCell="C6" activePane="bottomRight" state="frozen"/>
      <selection activeCell="U2" sqref="U2"/>
      <selection pane="topRight" activeCell="U2" sqref="U2"/>
      <selection pane="bottomLeft" activeCell="U2" sqref="U2"/>
      <selection pane="bottomRight" activeCell="R2" sqref="R2"/>
    </sheetView>
  </sheetViews>
  <sheetFormatPr defaultRowHeight="14.6"/>
  <cols>
    <col min="1" max="1" width="6.69140625" customWidth="1"/>
    <col min="2" max="2" width="16.84375" customWidth="1"/>
    <col min="3" max="3" width="7" customWidth="1"/>
    <col min="4" max="4" width="8.53515625" customWidth="1"/>
    <col min="5" max="5" width="7.15234375" customWidth="1"/>
    <col min="6" max="6" width="8.53515625" customWidth="1"/>
    <col min="7" max="8" width="7.84375" customWidth="1"/>
    <col min="9" max="10" width="10.15234375" customWidth="1"/>
    <col min="11" max="16" width="9.15234375" customWidth="1"/>
    <col min="17" max="17" width="6.69140625" customWidth="1"/>
    <col min="18" max="18" width="15.84375" bestFit="1" customWidth="1"/>
  </cols>
  <sheetData>
    <row r="1" spans="1:18">
      <c r="B1" s="130" t="s">
        <v>119</v>
      </c>
      <c r="C1" s="130"/>
      <c r="D1" s="130"/>
      <c r="E1" s="130"/>
      <c r="F1" s="130"/>
      <c r="G1" s="130"/>
      <c r="H1" s="130"/>
      <c r="I1" s="130"/>
      <c r="J1" s="130"/>
      <c r="K1" s="130"/>
      <c r="L1" s="130"/>
      <c r="M1" s="130"/>
      <c r="N1" s="130"/>
      <c r="O1" s="130"/>
      <c r="P1" s="130"/>
    </row>
    <row r="2" spans="1:18">
      <c r="K2" s="130"/>
      <c r="L2" s="130"/>
      <c r="M2" s="130"/>
      <c r="N2" s="130"/>
      <c r="O2" s="130"/>
      <c r="P2" s="130"/>
      <c r="R2" s="73" t="s">
        <v>423</v>
      </c>
    </row>
    <row r="3" spans="1:18">
      <c r="K3" s="10"/>
      <c r="L3" s="10"/>
      <c r="M3" s="10"/>
      <c r="N3" s="10"/>
      <c r="O3" s="10"/>
      <c r="P3" s="10"/>
    </row>
    <row r="4" spans="1:18" ht="33.75" customHeight="1">
      <c r="B4" s="3"/>
      <c r="C4" s="151" t="s">
        <v>383</v>
      </c>
      <c r="D4" s="152"/>
      <c r="E4" s="152"/>
      <c r="F4" s="152"/>
      <c r="G4" s="153"/>
      <c r="H4" s="151" t="s">
        <v>375</v>
      </c>
      <c r="I4" s="152"/>
      <c r="J4" s="153"/>
      <c r="K4" s="143" t="s">
        <v>120</v>
      </c>
      <c r="L4" s="144"/>
      <c r="M4" s="144"/>
      <c r="N4" s="131" t="s">
        <v>121</v>
      </c>
      <c r="O4" s="132"/>
      <c r="P4" s="146"/>
    </row>
    <row r="5" spans="1:18" ht="24.75" customHeight="1">
      <c r="B5" s="8"/>
      <c r="C5" s="53" t="s">
        <v>380</v>
      </c>
      <c r="D5" s="53" t="s">
        <v>376</v>
      </c>
      <c r="E5" s="53" t="s">
        <v>18</v>
      </c>
      <c r="F5" s="53" t="s">
        <v>51</v>
      </c>
      <c r="G5" s="53" t="s">
        <v>52</v>
      </c>
      <c r="H5" s="53" t="s">
        <v>379</v>
      </c>
      <c r="I5" s="53" t="s">
        <v>51</v>
      </c>
      <c r="J5" s="53" t="s">
        <v>52</v>
      </c>
      <c r="K5" s="53" t="s">
        <v>310</v>
      </c>
      <c r="L5" s="53" t="s">
        <v>122</v>
      </c>
      <c r="M5" s="53" t="s">
        <v>123</v>
      </c>
      <c r="N5" s="53" t="s">
        <v>310</v>
      </c>
      <c r="O5" s="53" t="s">
        <v>124</v>
      </c>
      <c r="P5" s="53" t="s">
        <v>125</v>
      </c>
    </row>
    <row r="6" spans="1:18" ht="5.25" customHeight="1">
      <c r="B6" s="49"/>
      <c r="C6" s="49"/>
      <c r="D6" s="49"/>
      <c r="E6" s="49"/>
      <c r="F6" s="49"/>
      <c r="G6" s="49"/>
      <c r="H6" s="49"/>
      <c r="I6" s="49"/>
      <c r="J6" s="49"/>
      <c r="K6" s="50"/>
      <c r="L6" s="50"/>
      <c r="M6" s="50"/>
      <c r="N6" s="50"/>
      <c r="O6" s="50"/>
      <c r="P6" s="50"/>
    </row>
    <row r="7" spans="1:18">
      <c r="A7" s="6"/>
      <c r="B7" s="2" t="s">
        <v>126</v>
      </c>
      <c r="C7" s="36" t="s">
        <v>1</v>
      </c>
      <c r="D7" s="38" t="s">
        <v>1</v>
      </c>
      <c r="E7" s="38" t="s">
        <v>1</v>
      </c>
      <c r="F7" s="38" t="s">
        <v>1</v>
      </c>
      <c r="G7" s="38" t="s">
        <v>1</v>
      </c>
      <c r="H7" s="43">
        <v>3.5</v>
      </c>
      <c r="I7" s="37">
        <v>2024</v>
      </c>
      <c r="J7" s="38" t="s">
        <v>62</v>
      </c>
      <c r="K7" s="36" t="s">
        <v>1</v>
      </c>
      <c r="L7" s="38" t="s">
        <v>1</v>
      </c>
      <c r="M7" s="38" t="s">
        <v>1</v>
      </c>
      <c r="N7" s="36" t="s">
        <v>1</v>
      </c>
      <c r="O7" s="38" t="s">
        <v>1</v>
      </c>
      <c r="P7" s="38" t="s">
        <v>1</v>
      </c>
    </row>
    <row r="8" spans="1:18">
      <c r="A8" s="6"/>
      <c r="B8" s="2" t="s">
        <v>127</v>
      </c>
      <c r="C8" s="43">
        <v>82.5</v>
      </c>
      <c r="D8" s="43">
        <v>79.7</v>
      </c>
      <c r="E8" s="43">
        <v>85.2</v>
      </c>
      <c r="F8" s="37">
        <v>2024</v>
      </c>
      <c r="G8" s="38" t="s">
        <v>62</v>
      </c>
      <c r="H8" s="43">
        <v>3</v>
      </c>
      <c r="I8" s="37">
        <v>2024</v>
      </c>
      <c r="J8" s="38" t="s">
        <v>62</v>
      </c>
      <c r="K8" s="36">
        <v>338</v>
      </c>
      <c r="L8" s="38">
        <v>2023</v>
      </c>
      <c r="M8" s="38" t="s">
        <v>62</v>
      </c>
      <c r="N8" s="36">
        <v>580.66</v>
      </c>
      <c r="O8" s="38">
        <v>2023</v>
      </c>
      <c r="P8" s="38" t="s">
        <v>62</v>
      </c>
    </row>
    <row r="9" spans="1:18">
      <c r="A9" s="6"/>
      <c r="B9" s="17" t="s">
        <v>308</v>
      </c>
      <c r="C9" s="44">
        <v>81.400000000000006</v>
      </c>
      <c r="D9" s="44">
        <v>78.5</v>
      </c>
      <c r="E9" s="44">
        <v>83.9</v>
      </c>
      <c r="F9" s="25">
        <v>2024</v>
      </c>
      <c r="G9" s="23" t="s">
        <v>62</v>
      </c>
      <c r="H9" s="44">
        <v>3.3</v>
      </c>
      <c r="I9" s="25">
        <v>2024</v>
      </c>
      <c r="J9" s="23" t="s">
        <v>62</v>
      </c>
      <c r="K9" s="24">
        <v>809.1</v>
      </c>
      <c r="L9" s="23">
        <v>2023</v>
      </c>
      <c r="M9" s="23" t="s">
        <v>62</v>
      </c>
      <c r="N9" s="24">
        <v>536.53</v>
      </c>
      <c r="O9" s="23">
        <v>2023</v>
      </c>
      <c r="P9" s="23" t="s">
        <v>62</v>
      </c>
    </row>
    <row r="10" spans="1:18">
      <c r="A10" s="6"/>
      <c r="B10" s="17" t="s">
        <v>128</v>
      </c>
      <c r="C10" s="44">
        <v>79.099999999999994</v>
      </c>
      <c r="D10" s="44">
        <v>76</v>
      </c>
      <c r="E10" s="44">
        <v>82.3</v>
      </c>
      <c r="F10" s="25">
        <v>2024</v>
      </c>
      <c r="G10" s="23" t="s">
        <v>62</v>
      </c>
      <c r="H10" s="44">
        <v>4.8</v>
      </c>
      <c r="I10" s="25">
        <v>2024</v>
      </c>
      <c r="J10" s="23" t="s">
        <v>62</v>
      </c>
      <c r="K10" s="24">
        <v>675.88</v>
      </c>
      <c r="L10" s="23">
        <v>2023</v>
      </c>
      <c r="M10" s="23" t="s">
        <v>62</v>
      </c>
      <c r="N10" s="24">
        <v>404.03</v>
      </c>
      <c r="O10" s="23">
        <v>2023</v>
      </c>
      <c r="P10" s="23" t="s">
        <v>62</v>
      </c>
    </row>
    <row r="11" spans="1:18">
      <c r="A11" s="6"/>
      <c r="B11" s="2" t="s">
        <v>129</v>
      </c>
      <c r="C11" s="43">
        <v>84</v>
      </c>
      <c r="D11" s="43">
        <v>81.400000000000006</v>
      </c>
      <c r="E11" s="43">
        <v>86.5</v>
      </c>
      <c r="F11" s="37">
        <v>2024</v>
      </c>
      <c r="G11" s="38" t="s">
        <v>62</v>
      </c>
      <c r="H11" s="43">
        <v>3</v>
      </c>
      <c r="I11" s="37">
        <v>2024</v>
      </c>
      <c r="J11" s="38" t="s">
        <v>62</v>
      </c>
      <c r="K11" s="36">
        <v>288.38</v>
      </c>
      <c r="L11" s="38">
        <v>2023</v>
      </c>
      <c r="M11" s="38" t="s">
        <v>62</v>
      </c>
      <c r="N11" s="36">
        <v>438.86</v>
      </c>
      <c r="O11" s="38">
        <v>2023</v>
      </c>
      <c r="P11" s="38" t="s">
        <v>62</v>
      </c>
    </row>
    <row r="12" spans="1:18">
      <c r="A12" s="6"/>
      <c r="B12" s="17" t="s">
        <v>130</v>
      </c>
      <c r="C12" s="44">
        <v>82.9</v>
      </c>
      <c r="D12" s="44">
        <v>80.599999999999994</v>
      </c>
      <c r="E12" s="44">
        <v>85.2</v>
      </c>
      <c r="F12" s="25">
        <v>2024</v>
      </c>
      <c r="G12" s="23" t="s">
        <v>62</v>
      </c>
      <c r="H12" s="44">
        <v>3.1</v>
      </c>
      <c r="I12" s="25">
        <v>2024</v>
      </c>
      <c r="J12" s="23" t="s">
        <v>62</v>
      </c>
      <c r="K12" s="24">
        <v>289.73</v>
      </c>
      <c r="L12" s="23">
        <v>2023</v>
      </c>
      <c r="M12" s="23" t="s">
        <v>62</v>
      </c>
      <c r="N12" s="24">
        <v>453.66</v>
      </c>
      <c r="O12" s="23">
        <v>2023</v>
      </c>
      <c r="P12" s="23" t="s">
        <v>62</v>
      </c>
    </row>
    <row r="13" spans="1:18">
      <c r="A13" s="6"/>
      <c r="B13" s="2" t="s">
        <v>131</v>
      </c>
      <c r="C13" s="43">
        <v>83</v>
      </c>
      <c r="D13" s="43">
        <v>80.2</v>
      </c>
      <c r="E13" s="43">
        <v>85.8</v>
      </c>
      <c r="F13" s="37">
        <v>2024</v>
      </c>
      <c r="G13" s="38" t="s">
        <v>62</v>
      </c>
      <c r="H13" s="43">
        <v>4.0999999999999996</v>
      </c>
      <c r="I13" s="37">
        <v>2024</v>
      </c>
      <c r="J13" s="38" t="s">
        <v>62</v>
      </c>
      <c r="K13" s="36">
        <v>540.22</v>
      </c>
      <c r="L13" s="38">
        <v>2023</v>
      </c>
      <c r="M13" s="38" t="s">
        <v>62</v>
      </c>
      <c r="N13" s="36">
        <v>389.6</v>
      </c>
      <c r="O13" s="38">
        <v>2023</v>
      </c>
      <c r="P13" s="38" t="s">
        <v>62</v>
      </c>
    </row>
    <row r="14" spans="1:18">
      <c r="A14" s="6"/>
      <c r="B14" s="17" t="s">
        <v>132</v>
      </c>
      <c r="C14" s="44">
        <v>81.099999999999994</v>
      </c>
      <c r="D14" s="44">
        <v>77.599999999999994</v>
      </c>
      <c r="E14" s="44">
        <v>84.3</v>
      </c>
      <c r="F14" s="25">
        <v>2024</v>
      </c>
      <c r="G14" s="23" t="s">
        <v>62</v>
      </c>
      <c r="H14" s="44">
        <v>6.8</v>
      </c>
      <c r="I14" s="25">
        <v>2024</v>
      </c>
      <c r="J14" s="23" t="s">
        <v>62</v>
      </c>
      <c r="K14" s="24">
        <v>547.12</v>
      </c>
      <c r="L14" s="23">
        <v>2023</v>
      </c>
      <c r="M14" s="23" t="s">
        <v>62</v>
      </c>
      <c r="N14" s="24">
        <v>346.51</v>
      </c>
      <c r="O14" s="23">
        <v>2023</v>
      </c>
      <c r="P14" s="23" t="s">
        <v>62</v>
      </c>
    </row>
    <row r="15" spans="1:18">
      <c r="A15" s="6"/>
      <c r="B15" s="17" t="s">
        <v>133</v>
      </c>
      <c r="C15" s="44">
        <v>80.099999999999994</v>
      </c>
      <c r="D15" s="44">
        <v>77.599999999999994</v>
      </c>
      <c r="E15" s="44">
        <v>82.7</v>
      </c>
      <c r="F15" s="25">
        <v>2024</v>
      </c>
      <c r="G15" s="23" t="s">
        <v>62</v>
      </c>
      <c r="H15" s="44">
        <v>9.9</v>
      </c>
      <c r="I15" s="25">
        <v>2024</v>
      </c>
      <c r="J15" s="23" t="s">
        <v>62</v>
      </c>
      <c r="K15" s="24">
        <v>326.52999999999997</v>
      </c>
      <c r="L15" s="23">
        <v>2023</v>
      </c>
      <c r="M15" s="23" t="s">
        <v>62</v>
      </c>
      <c r="N15" s="24">
        <v>254.35</v>
      </c>
      <c r="O15" s="23">
        <v>2023</v>
      </c>
      <c r="P15" s="23" t="s">
        <v>62</v>
      </c>
    </row>
    <row r="16" spans="1:18">
      <c r="A16" s="6"/>
      <c r="B16" s="17" t="s">
        <v>134</v>
      </c>
      <c r="C16" s="44">
        <v>81.5</v>
      </c>
      <c r="D16" s="44">
        <v>77.400000000000006</v>
      </c>
      <c r="E16" s="44">
        <v>85.3</v>
      </c>
      <c r="F16" s="25">
        <v>2024</v>
      </c>
      <c r="G16" s="23" t="s">
        <v>62</v>
      </c>
      <c r="H16" s="44">
        <v>6.9</v>
      </c>
      <c r="I16" s="25">
        <v>2024</v>
      </c>
      <c r="J16" s="23" t="s">
        <v>62</v>
      </c>
      <c r="K16" s="24">
        <v>509.77</v>
      </c>
      <c r="L16" s="23">
        <v>2023</v>
      </c>
      <c r="M16" s="23" t="s">
        <v>62</v>
      </c>
      <c r="N16" s="24">
        <v>377.79</v>
      </c>
      <c r="O16" s="23">
        <v>2023</v>
      </c>
      <c r="P16" s="23" t="s">
        <v>62</v>
      </c>
    </row>
    <row r="17" spans="1:16">
      <c r="A17" s="6"/>
      <c r="B17" s="17" t="s">
        <v>135</v>
      </c>
      <c r="C17" s="44">
        <v>74.5</v>
      </c>
      <c r="D17" s="44">
        <v>73</v>
      </c>
      <c r="E17" s="44">
        <v>76.3</v>
      </c>
      <c r="F17" s="25">
        <v>2024</v>
      </c>
      <c r="G17" s="23" t="s">
        <v>62</v>
      </c>
      <c r="H17" s="44">
        <v>10.6</v>
      </c>
      <c r="I17" s="25">
        <v>2024</v>
      </c>
      <c r="J17" s="23" t="s">
        <v>62</v>
      </c>
      <c r="K17" s="24">
        <v>147.19</v>
      </c>
      <c r="L17" s="23">
        <v>2023</v>
      </c>
      <c r="M17" s="23" t="s">
        <v>62</v>
      </c>
      <c r="N17" s="24">
        <v>83.11</v>
      </c>
      <c r="O17" s="23">
        <v>2023</v>
      </c>
      <c r="P17" s="23" t="s">
        <v>62</v>
      </c>
    </row>
    <row r="18" spans="1:16">
      <c r="A18" s="6"/>
      <c r="B18" s="17" t="s">
        <v>309</v>
      </c>
      <c r="C18" s="44">
        <v>81.900000000000006</v>
      </c>
      <c r="D18" s="44">
        <v>78.599999999999994</v>
      </c>
      <c r="E18" s="44">
        <v>85.1</v>
      </c>
      <c r="F18" s="25">
        <v>2024</v>
      </c>
      <c r="G18" s="23" t="s">
        <v>62</v>
      </c>
      <c r="H18" s="44">
        <v>5.8</v>
      </c>
      <c r="I18" s="25">
        <v>2024</v>
      </c>
      <c r="J18" s="23" t="s">
        <v>62</v>
      </c>
      <c r="K18" s="24">
        <v>422.93</v>
      </c>
      <c r="L18" s="23">
        <v>2023</v>
      </c>
      <c r="M18" s="23" t="s">
        <v>62</v>
      </c>
      <c r="N18" s="24">
        <v>396.5</v>
      </c>
      <c r="O18" s="23">
        <v>2023</v>
      </c>
      <c r="P18" s="23" t="s">
        <v>62</v>
      </c>
    </row>
    <row r="19" spans="1:16" ht="5.25" customHeight="1">
      <c r="M19">
        <v>0</v>
      </c>
      <c r="P19">
        <v>0</v>
      </c>
    </row>
    <row r="20" spans="1:16" s="4" customFormat="1" ht="3" customHeight="1">
      <c r="B20" s="5"/>
      <c r="C20" s="5"/>
      <c r="D20" s="5"/>
      <c r="E20" s="5"/>
      <c r="F20" s="5"/>
      <c r="G20" s="5"/>
      <c r="H20" s="5"/>
      <c r="I20" s="5"/>
      <c r="J20" s="5"/>
      <c r="K20" s="5"/>
      <c r="L20" s="5"/>
      <c r="M20" s="5"/>
      <c r="N20" s="5"/>
      <c r="O20" s="5"/>
      <c r="P20" s="5"/>
    </row>
    <row r="21" spans="1:16" s="4" customFormat="1" ht="6" customHeight="1"/>
    <row r="22" spans="1:16">
      <c r="B22" s="133" t="s">
        <v>424</v>
      </c>
      <c r="C22" s="133"/>
      <c r="D22" s="133"/>
      <c r="E22" s="133"/>
      <c r="F22" s="133"/>
      <c r="G22" s="133"/>
      <c r="H22" s="133"/>
      <c r="I22" s="133"/>
      <c r="J22" s="133"/>
      <c r="K22" s="133"/>
      <c r="L22" s="133"/>
      <c r="M22" s="133"/>
      <c r="N22" s="133"/>
      <c r="O22" s="133"/>
      <c r="P22" s="133"/>
    </row>
  </sheetData>
  <mergeCells count="7">
    <mergeCell ref="B1:P1"/>
    <mergeCell ref="B22:P22"/>
    <mergeCell ref="N4:P4"/>
    <mergeCell ref="K4:M4"/>
    <mergeCell ref="K2:P2"/>
    <mergeCell ref="H4:J4"/>
    <mergeCell ref="C4:G4"/>
  </mergeCells>
  <hyperlinks>
    <hyperlink ref="R2" location="Contents!A1" display="(back to index)" xr:uid="{21C524FC-25E2-4A27-A8EE-CA7A3217527A}"/>
  </hyperlinks>
  <printOptions horizontalCentered="1"/>
  <pageMargins left="0.27559055118110237" right="0.27559055118110237" top="0.6692913385826772" bottom="0.47244094488188981"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1:Z25"/>
  <sheetViews>
    <sheetView showGridLines="0" showZeros="0" zoomScaleNormal="100" workbookViewId="0">
      <pane xSplit="2" ySplit="5" topLeftCell="C6" activePane="bottomRight" state="frozen"/>
      <selection activeCell="B1" sqref="B1:P1"/>
      <selection pane="topRight" activeCell="B1" sqref="B1:P1"/>
      <selection pane="bottomLeft" activeCell="B1" sqref="B1:P1"/>
      <selection pane="bottomRight" activeCell="P4" sqref="P4"/>
    </sheetView>
  </sheetViews>
  <sheetFormatPr defaultRowHeight="14.6"/>
  <cols>
    <col min="1" max="1" width="6.69140625" customWidth="1"/>
    <col min="2" max="2" width="17.69140625" customWidth="1"/>
    <col min="3" max="14" width="12.15234375" customWidth="1"/>
    <col min="21" max="21" width="6.69140625" customWidth="1"/>
    <col min="22" max="22" width="14" bestFit="1" customWidth="1"/>
    <col min="24" max="26" width="7.69140625" customWidth="1"/>
  </cols>
  <sheetData>
    <row r="1" spans="1:26">
      <c r="B1" s="130" t="s">
        <v>136</v>
      </c>
      <c r="C1" s="130"/>
      <c r="D1" s="130"/>
      <c r="E1" s="130"/>
      <c r="F1" s="130"/>
      <c r="G1" s="130"/>
      <c r="H1" s="130"/>
      <c r="I1" s="130"/>
      <c r="J1" s="130"/>
      <c r="K1" s="130"/>
      <c r="L1" s="130"/>
      <c r="M1" s="130"/>
      <c r="N1" s="130"/>
    </row>
    <row r="2" spans="1:26">
      <c r="C2" s="130"/>
      <c r="D2" s="130"/>
      <c r="E2" s="130"/>
      <c r="F2" s="130"/>
      <c r="G2" s="130"/>
      <c r="H2" s="130"/>
      <c r="I2" s="130"/>
      <c r="J2" s="130"/>
      <c r="K2" s="130"/>
      <c r="L2" s="130"/>
      <c r="M2" s="130"/>
      <c r="N2" s="130"/>
    </row>
    <row r="3" spans="1:26">
      <c r="C3" s="10"/>
      <c r="D3" s="10"/>
      <c r="E3" s="10"/>
      <c r="F3" s="10"/>
      <c r="G3" s="10"/>
      <c r="H3" s="10"/>
      <c r="I3" s="10"/>
      <c r="J3" s="10"/>
      <c r="K3" s="10"/>
      <c r="L3" s="10"/>
      <c r="M3" s="10"/>
      <c r="N3" s="10"/>
      <c r="X3" s="10"/>
      <c r="Y3" s="10"/>
      <c r="Z3" s="10"/>
    </row>
    <row r="4" spans="1:26" ht="33.75" customHeight="1">
      <c r="B4" s="3"/>
      <c r="C4" s="131" t="s">
        <v>137</v>
      </c>
      <c r="D4" s="132"/>
      <c r="E4" s="146"/>
      <c r="F4" s="131" t="s">
        <v>138</v>
      </c>
      <c r="G4" s="132"/>
      <c r="H4" s="146"/>
      <c r="I4" s="131" t="s">
        <v>470</v>
      </c>
      <c r="J4" s="132"/>
      <c r="K4" s="146"/>
      <c r="L4" s="131" t="s">
        <v>463</v>
      </c>
      <c r="M4" s="132"/>
      <c r="N4" s="146"/>
      <c r="P4" s="73" t="s">
        <v>423</v>
      </c>
      <c r="X4" s="154"/>
      <c r="Y4" s="128"/>
      <c r="Z4" s="129"/>
    </row>
    <row r="5" spans="1:26" ht="24" customHeight="1">
      <c r="B5" s="8"/>
      <c r="C5" s="53" t="s">
        <v>139</v>
      </c>
      <c r="D5" s="53" t="s">
        <v>140</v>
      </c>
      <c r="E5" s="53" t="s">
        <v>141</v>
      </c>
      <c r="F5" s="53" t="s">
        <v>142</v>
      </c>
      <c r="G5" s="53" t="s">
        <v>143</v>
      </c>
      <c r="H5" s="53" t="s">
        <v>144</v>
      </c>
      <c r="I5" s="53" t="s">
        <v>82</v>
      </c>
      <c r="J5" s="53" t="s">
        <v>51</v>
      </c>
      <c r="K5" s="53" t="s">
        <v>52</v>
      </c>
      <c r="L5" s="53" t="s">
        <v>145</v>
      </c>
      <c r="M5" s="53" t="s">
        <v>146</v>
      </c>
      <c r="N5" s="53" t="s">
        <v>147</v>
      </c>
      <c r="X5" s="16"/>
      <c r="Y5" s="16"/>
      <c r="Z5" s="16"/>
    </row>
    <row r="6" spans="1:26" ht="5.25" customHeight="1">
      <c r="B6" s="49"/>
      <c r="C6" s="50"/>
      <c r="D6" s="50"/>
      <c r="E6" s="50"/>
      <c r="F6" s="50"/>
      <c r="G6" s="50"/>
      <c r="H6" s="50"/>
      <c r="I6" s="50"/>
      <c r="J6" s="50"/>
      <c r="K6" s="50"/>
      <c r="L6" s="50"/>
      <c r="M6" s="50"/>
      <c r="N6" s="50"/>
      <c r="X6" s="50"/>
      <c r="Y6" s="50"/>
      <c r="Z6" s="50"/>
    </row>
    <row r="7" spans="1:26" s="19" customFormat="1">
      <c r="A7" s="18"/>
      <c r="B7" s="2" t="s">
        <v>148</v>
      </c>
      <c r="C7" s="75">
        <v>6</v>
      </c>
      <c r="D7" s="38">
        <v>2025</v>
      </c>
      <c r="E7" s="38" t="s">
        <v>62</v>
      </c>
      <c r="F7" s="75">
        <v>76.099999999999994</v>
      </c>
      <c r="G7" s="38">
        <v>2025</v>
      </c>
      <c r="H7" s="38" t="s">
        <v>62</v>
      </c>
      <c r="I7" s="75">
        <v>86.8</v>
      </c>
      <c r="J7" s="38">
        <v>2025</v>
      </c>
      <c r="K7" s="38" t="s">
        <v>62</v>
      </c>
      <c r="L7" s="75">
        <v>15.2</v>
      </c>
      <c r="M7" s="38">
        <v>2025</v>
      </c>
      <c r="N7" s="38" t="s">
        <v>62</v>
      </c>
      <c r="X7" s="20"/>
      <c r="Y7" s="21"/>
      <c r="Z7" s="21"/>
    </row>
    <row r="8" spans="1:26" s="19" customFormat="1">
      <c r="A8" s="18"/>
      <c r="B8" s="2" t="s">
        <v>149</v>
      </c>
      <c r="C8" s="75">
        <v>6</v>
      </c>
      <c r="D8" s="38">
        <v>2025</v>
      </c>
      <c r="E8" s="38" t="s">
        <v>62</v>
      </c>
      <c r="F8" s="75">
        <v>79.599999999999994</v>
      </c>
      <c r="G8" s="38">
        <v>2025</v>
      </c>
      <c r="H8" s="38" t="s">
        <v>62</v>
      </c>
      <c r="I8" s="75">
        <v>87.8</v>
      </c>
      <c r="J8" s="38">
        <v>2025</v>
      </c>
      <c r="K8" s="38" t="s">
        <v>62</v>
      </c>
      <c r="L8" s="75">
        <v>19.5</v>
      </c>
      <c r="M8" s="38">
        <v>2025</v>
      </c>
      <c r="N8" s="38" t="s">
        <v>62</v>
      </c>
      <c r="X8" s="20"/>
      <c r="Y8" s="21"/>
      <c r="Z8" s="21"/>
    </row>
    <row r="9" spans="1:26">
      <c r="A9" s="6"/>
      <c r="B9" s="17" t="s">
        <v>308</v>
      </c>
      <c r="C9" s="77" t="s">
        <v>468</v>
      </c>
      <c r="D9" s="23">
        <v>2025</v>
      </c>
      <c r="E9" s="23" t="s">
        <v>62</v>
      </c>
      <c r="F9" s="76">
        <v>77.2</v>
      </c>
      <c r="G9" s="23">
        <v>2025</v>
      </c>
      <c r="H9" s="23" t="s">
        <v>62</v>
      </c>
      <c r="I9" s="77">
        <v>89.4</v>
      </c>
      <c r="J9" s="23">
        <v>2025</v>
      </c>
      <c r="K9" s="23" t="s">
        <v>62</v>
      </c>
      <c r="L9" s="77">
        <v>19.5</v>
      </c>
      <c r="M9" s="23">
        <v>2025</v>
      </c>
      <c r="N9" s="23" t="s">
        <v>476</v>
      </c>
      <c r="X9" s="12"/>
      <c r="Y9" s="11"/>
      <c r="Z9" s="11"/>
    </row>
    <row r="10" spans="1:26">
      <c r="A10" s="6"/>
      <c r="B10" s="17" t="s">
        <v>150</v>
      </c>
      <c r="C10" s="77" t="s">
        <v>469</v>
      </c>
      <c r="D10" s="23">
        <v>2025</v>
      </c>
      <c r="E10" s="23" t="s">
        <v>62</v>
      </c>
      <c r="F10" s="76">
        <v>76.7</v>
      </c>
      <c r="G10" s="23">
        <v>2025</v>
      </c>
      <c r="H10" s="23" t="s">
        <v>62</v>
      </c>
      <c r="I10" s="77">
        <v>92.2</v>
      </c>
      <c r="J10" s="23">
        <v>2025</v>
      </c>
      <c r="K10" s="23" t="s">
        <v>62</v>
      </c>
      <c r="L10" s="77">
        <v>17.5</v>
      </c>
      <c r="M10" s="23">
        <v>2025</v>
      </c>
      <c r="N10" s="23" t="s">
        <v>474</v>
      </c>
      <c r="X10" s="12"/>
      <c r="Y10" s="11"/>
      <c r="Z10" s="11"/>
    </row>
    <row r="11" spans="1:26" s="19" customFormat="1">
      <c r="A11" s="18"/>
      <c r="B11" s="2" t="s">
        <v>151</v>
      </c>
      <c r="C11" s="75">
        <v>10.5</v>
      </c>
      <c r="D11" s="38">
        <v>2025</v>
      </c>
      <c r="E11" s="38" t="s">
        <v>62</v>
      </c>
      <c r="F11" s="75">
        <v>72.400000000000006</v>
      </c>
      <c r="G11" s="38">
        <v>2025</v>
      </c>
      <c r="H11" s="38" t="s">
        <v>62</v>
      </c>
      <c r="I11" s="75">
        <v>83.2</v>
      </c>
      <c r="J11" s="38">
        <v>2025</v>
      </c>
      <c r="K11" s="38" t="s">
        <v>62</v>
      </c>
      <c r="L11" s="75">
        <v>24.9</v>
      </c>
      <c r="M11" s="38">
        <v>2025</v>
      </c>
      <c r="N11" s="38" t="s">
        <v>62</v>
      </c>
      <c r="X11" s="20"/>
      <c r="Y11" s="21"/>
      <c r="Z11" s="21"/>
    </row>
    <row r="12" spans="1:26">
      <c r="A12" s="6"/>
      <c r="B12" s="17" t="s">
        <v>152</v>
      </c>
      <c r="C12" s="76">
        <v>13.5</v>
      </c>
      <c r="D12" s="23">
        <v>2025</v>
      </c>
      <c r="E12" s="23" t="s">
        <v>62</v>
      </c>
      <c r="F12" s="76">
        <v>67.7</v>
      </c>
      <c r="G12" s="23">
        <v>2025</v>
      </c>
      <c r="H12" s="23" t="s">
        <v>62</v>
      </c>
      <c r="I12" s="76">
        <v>79.900000000000006</v>
      </c>
      <c r="J12" s="23">
        <v>2025</v>
      </c>
      <c r="K12" s="23" t="s">
        <v>62</v>
      </c>
      <c r="L12" s="76">
        <v>29.5</v>
      </c>
      <c r="M12" s="23">
        <v>2025</v>
      </c>
      <c r="N12" s="23" t="s">
        <v>62</v>
      </c>
      <c r="X12" s="12"/>
      <c r="Y12" s="11"/>
      <c r="Z12" s="11"/>
    </row>
    <row r="13" spans="1:26" s="19" customFormat="1">
      <c r="A13" s="18"/>
      <c r="B13" s="2" t="s">
        <v>153</v>
      </c>
      <c r="C13" s="75">
        <v>7.7</v>
      </c>
      <c r="D13" s="38">
        <v>2025</v>
      </c>
      <c r="E13" s="38" t="s">
        <v>62</v>
      </c>
      <c r="F13" s="75">
        <v>75.5</v>
      </c>
      <c r="G13" s="38">
        <v>2025</v>
      </c>
      <c r="H13" s="38" t="s">
        <v>62</v>
      </c>
      <c r="I13" s="75">
        <v>85.9</v>
      </c>
      <c r="J13" s="38">
        <v>2025</v>
      </c>
      <c r="K13" s="38" t="s">
        <v>62</v>
      </c>
      <c r="L13" s="75">
        <v>19.7</v>
      </c>
      <c r="M13" s="38">
        <v>2025</v>
      </c>
      <c r="N13" s="38" t="s">
        <v>62</v>
      </c>
      <c r="X13" s="20"/>
      <c r="Y13" s="21"/>
      <c r="Z13" s="21"/>
    </row>
    <row r="14" spans="1:26">
      <c r="A14" s="6"/>
      <c r="B14" s="17" t="s">
        <v>154</v>
      </c>
      <c r="C14" s="76">
        <v>16.600000000000001</v>
      </c>
      <c r="D14" s="23">
        <v>2025</v>
      </c>
      <c r="E14" s="23" t="s">
        <v>62</v>
      </c>
      <c r="F14" s="76">
        <v>61.2</v>
      </c>
      <c r="G14" s="23">
        <v>2025</v>
      </c>
      <c r="H14" s="23" t="s">
        <v>62</v>
      </c>
      <c r="I14" s="76">
        <v>82.8</v>
      </c>
      <c r="J14" s="23">
        <v>2025</v>
      </c>
      <c r="K14" s="23" t="s">
        <v>62</v>
      </c>
      <c r="L14" s="76">
        <v>37.700000000000003</v>
      </c>
      <c r="M14" s="23">
        <v>2025</v>
      </c>
      <c r="N14" s="23" t="s">
        <v>62</v>
      </c>
      <c r="X14" s="12"/>
      <c r="Y14" s="11"/>
      <c r="Z14" s="11"/>
    </row>
    <row r="15" spans="1:26">
      <c r="A15" s="6"/>
      <c r="B15" s="17" t="s">
        <v>155</v>
      </c>
      <c r="C15" s="76">
        <v>16.899999999999999</v>
      </c>
      <c r="D15" s="23">
        <v>2025</v>
      </c>
      <c r="E15" s="23" t="s">
        <v>62</v>
      </c>
      <c r="F15" s="76">
        <v>50</v>
      </c>
      <c r="G15" s="23">
        <v>2025</v>
      </c>
      <c r="H15" s="23" t="s">
        <v>62</v>
      </c>
      <c r="I15" s="76">
        <v>82.9</v>
      </c>
      <c r="J15" s="23">
        <v>2025</v>
      </c>
      <c r="K15" s="23" t="s">
        <v>62</v>
      </c>
      <c r="L15" s="76">
        <v>33.6</v>
      </c>
      <c r="M15" s="23">
        <v>2025</v>
      </c>
      <c r="N15" s="23" t="s">
        <v>62</v>
      </c>
      <c r="X15" s="12"/>
      <c r="Y15" s="11"/>
      <c r="Z15" s="11"/>
    </row>
    <row r="16" spans="1:26">
      <c r="A16" s="6"/>
      <c r="B16" s="17" t="s">
        <v>156</v>
      </c>
      <c r="C16" s="76">
        <v>13.4</v>
      </c>
      <c r="D16" s="23">
        <v>2025</v>
      </c>
      <c r="E16" s="23" t="s">
        <v>62</v>
      </c>
      <c r="F16" s="76">
        <v>67.400000000000006</v>
      </c>
      <c r="G16" s="23">
        <v>2025</v>
      </c>
      <c r="H16" s="23" t="s">
        <v>62</v>
      </c>
      <c r="I16" s="76">
        <v>81.7</v>
      </c>
      <c r="J16" s="23">
        <v>2025</v>
      </c>
      <c r="K16" s="23" t="s">
        <v>62</v>
      </c>
      <c r="L16" s="76">
        <v>45</v>
      </c>
      <c r="M16" s="23">
        <v>2025</v>
      </c>
      <c r="N16" s="23" t="s">
        <v>62</v>
      </c>
      <c r="X16" s="12"/>
      <c r="Y16" s="11"/>
      <c r="Z16" s="11"/>
    </row>
    <row r="17" spans="1:26">
      <c r="A17" s="6"/>
      <c r="B17" s="17" t="s">
        <v>157</v>
      </c>
      <c r="C17" s="77" t="s">
        <v>1</v>
      </c>
      <c r="D17" s="23" t="s">
        <v>1</v>
      </c>
      <c r="E17" s="23" t="s">
        <v>1</v>
      </c>
      <c r="F17" s="77" t="s">
        <v>1</v>
      </c>
      <c r="G17" s="23" t="s">
        <v>1</v>
      </c>
      <c r="H17" s="23" t="s">
        <v>1</v>
      </c>
      <c r="I17" s="77" t="s">
        <v>1</v>
      </c>
      <c r="J17" s="23" t="s">
        <v>1</v>
      </c>
      <c r="K17" s="23" t="s">
        <v>1</v>
      </c>
      <c r="L17" s="77" t="s">
        <v>1</v>
      </c>
      <c r="M17" s="23" t="s">
        <v>1</v>
      </c>
      <c r="N17" s="23" t="s">
        <v>1</v>
      </c>
      <c r="X17" s="12"/>
      <c r="Y17" s="11"/>
      <c r="Z17" s="11"/>
    </row>
    <row r="18" spans="1:26">
      <c r="A18" s="6"/>
      <c r="B18" s="17" t="s">
        <v>309</v>
      </c>
      <c r="C18" s="76">
        <v>16.3</v>
      </c>
      <c r="D18" s="23">
        <v>2025</v>
      </c>
      <c r="E18" s="23" t="s">
        <v>62</v>
      </c>
      <c r="F18" s="76">
        <v>59.4</v>
      </c>
      <c r="G18" s="23">
        <v>2025</v>
      </c>
      <c r="H18" s="23" t="s">
        <v>62</v>
      </c>
      <c r="I18" s="76">
        <v>84</v>
      </c>
      <c r="J18" s="23">
        <v>2025</v>
      </c>
      <c r="K18" s="23" t="s">
        <v>62</v>
      </c>
      <c r="L18" s="76">
        <v>33.9</v>
      </c>
      <c r="M18" s="23">
        <v>2025</v>
      </c>
      <c r="N18" s="23" t="s">
        <v>62</v>
      </c>
      <c r="X18" s="12"/>
      <c r="Y18" s="11"/>
      <c r="Z18" s="11"/>
    </row>
    <row r="19" spans="1:26" ht="5.25" customHeight="1"/>
    <row r="20" spans="1:26" s="4" customFormat="1" ht="3" customHeight="1">
      <c r="B20" s="5"/>
      <c r="C20" s="5"/>
      <c r="D20" s="5"/>
      <c r="E20" s="5"/>
      <c r="F20" s="5"/>
      <c r="G20" s="5"/>
      <c r="H20" s="5"/>
      <c r="I20" s="5"/>
      <c r="J20" s="5"/>
      <c r="K20" s="5"/>
      <c r="L20" s="5"/>
      <c r="M20" s="5"/>
      <c r="N20" s="5"/>
    </row>
    <row r="21" spans="1:26" s="4" customFormat="1" ht="6.75" customHeight="1"/>
    <row r="22" spans="1:26">
      <c r="B22" s="133" t="s">
        <v>424</v>
      </c>
      <c r="C22" s="133"/>
      <c r="D22" s="133"/>
      <c r="E22" s="133"/>
      <c r="F22" s="133"/>
      <c r="G22" s="133"/>
      <c r="H22" s="133"/>
      <c r="I22" s="133"/>
      <c r="J22" s="133"/>
      <c r="K22" s="133"/>
      <c r="L22" s="133"/>
      <c r="M22" s="133"/>
      <c r="N22" s="133"/>
    </row>
    <row r="23" spans="1:26">
      <c r="B23" s="157" t="s">
        <v>437</v>
      </c>
      <c r="C23" s="133"/>
      <c r="D23" s="133"/>
      <c r="E23" s="133"/>
      <c r="F23" s="133"/>
      <c r="G23" s="133"/>
      <c r="H23" s="133"/>
      <c r="I23" s="133"/>
      <c r="J23" s="133"/>
      <c r="K23" s="133"/>
      <c r="L23" s="133"/>
      <c r="M23" s="133"/>
      <c r="N23" s="133"/>
    </row>
    <row r="24" spans="1:26">
      <c r="B24" s="156" t="s">
        <v>475</v>
      </c>
      <c r="C24" s="156"/>
      <c r="D24" s="156"/>
      <c r="E24" s="156"/>
      <c r="F24" s="156"/>
      <c r="G24" s="156"/>
      <c r="H24" s="156"/>
      <c r="I24" s="156"/>
      <c r="J24" s="156"/>
      <c r="K24" s="156"/>
      <c r="L24" s="156"/>
      <c r="M24" s="156"/>
      <c r="N24" s="156"/>
    </row>
    <row r="25" spans="1:26">
      <c r="B25" s="155" t="s">
        <v>473</v>
      </c>
      <c r="C25" s="155"/>
      <c r="D25" s="155"/>
      <c r="E25" s="155"/>
      <c r="F25" s="155"/>
      <c r="G25" s="155"/>
      <c r="H25" s="155"/>
      <c r="I25" s="155"/>
      <c r="J25" s="155"/>
      <c r="K25" s="155"/>
      <c r="L25" s="155"/>
      <c r="M25" s="155"/>
      <c r="N25" s="155"/>
    </row>
  </sheetData>
  <mergeCells count="11">
    <mergeCell ref="X4:Z4"/>
    <mergeCell ref="L4:N4"/>
    <mergeCell ref="C2:N2"/>
    <mergeCell ref="B25:N25"/>
    <mergeCell ref="B1:N1"/>
    <mergeCell ref="B22:N22"/>
    <mergeCell ref="C4:E4"/>
    <mergeCell ref="F4:H4"/>
    <mergeCell ref="B24:N24"/>
    <mergeCell ref="B23:N23"/>
    <mergeCell ref="I4:K4"/>
  </mergeCells>
  <hyperlinks>
    <hyperlink ref="P4" location="Contents!A1" display="(back to index)" xr:uid="{728D692E-D7C4-4969-99AF-47BE0606B8EC}"/>
  </hyperlinks>
  <printOptions horizontalCentered="1"/>
  <pageMargins left="0.27559055118110237" right="0.27559055118110237" top="0.6692913385826772" bottom="0.47244094488188981" header="0" footer="0"/>
  <pageSetup paperSize="9" scale="8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2374-AD0F-4528-B0CE-2692AB618113}">
  <sheetPr codeName="Folha13">
    <pageSetUpPr fitToPage="1"/>
  </sheetPr>
  <dimension ref="A1:Z24"/>
  <sheetViews>
    <sheetView showGridLines="0" showZeros="0" zoomScaleNormal="100" workbookViewId="0">
      <pane xSplit="2" ySplit="5" topLeftCell="C6" activePane="bottomRight" state="frozen"/>
      <selection activeCell="B1" sqref="B1:P1"/>
      <selection pane="topRight" activeCell="B1" sqref="B1:P1"/>
      <selection pane="bottomLeft" activeCell="B1" sqref="B1:P1"/>
      <selection pane="bottomRight" activeCell="Y2" sqref="Y2"/>
    </sheetView>
  </sheetViews>
  <sheetFormatPr defaultRowHeight="14.6"/>
  <cols>
    <col min="1" max="1" width="6.84375" customWidth="1"/>
    <col min="2" max="2" width="16.84375" customWidth="1"/>
    <col min="3" max="8" width="9.15234375" customWidth="1"/>
    <col min="9" max="9" width="6.69140625" customWidth="1"/>
    <col min="10" max="10" width="9.15234375" customWidth="1"/>
    <col min="11" max="11" width="7.69140625" customWidth="1"/>
    <col min="12" max="13" width="8.69140625" customWidth="1"/>
    <col min="14" max="23" width="7.69140625" customWidth="1"/>
    <col min="24" max="24" width="6.69140625" customWidth="1"/>
    <col min="25" max="25" width="14" bestFit="1" customWidth="1"/>
  </cols>
  <sheetData>
    <row r="1" spans="1:26">
      <c r="B1" s="130" t="s">
        <v>490</v>
      </c>
      <c r="C1" s="130"/>
      <c r="D1" s="130"/>
      <c r="E1" s="130"/>
      <c r="F1" s="130"/>
      <c r="G1" s="130"/>
      <c r="H1" s="130"/>
      <c r="I1" s="130"/>
      <c r="J1" s="130"/>
      <c r="K1" s="130"/>
      <c r="L1" s="130"/>
      <c r="M1" s="130"/>
      <c r="N1" s="130"/>
      <c r="O1" s="130"/>
      <c r="P1" s="130"/>
      <c r="Q1" s="130"/>
      <c r="R1" s="130"/>
      <c r="S1" s="130"/>
      <c r="T1" s="130"/>
      <c r="U1" s="130"/>
      <c r="V1" s="130"/>
      <c r="W1" s="130"/>
    </row>
    <row r="2" spans="1:26">
      <c r="C2" s="130"/>
      <c r="D2" s="130"/>
      <c r="E2" s="130"/>
      <c r="F2" s="130"/>
      <c r="G2" s="130"/>
      <c r="H2" s="130"/>
      <c r="Y2" s="73" t="s">
        <v>423</v>
      </c>
    </row>
    <row r="3" spans="1:26">
      <c r="C3" s="10"/>
      <c r="D3" s="10"/>
      <c r="E3" s="10"/>
      <c r="I3" s="10"/>
      <c r="J3" s="10"/>
      <c r="K3" s="10"/>
      <c r="L3" s="10"/>
      <c r="M3" s="10"/>
      <c r="N3" s="10"/>
      <c r="O3" s="10"/>
      <c r="P3" s="10"/>
      <c r="Q3" s="10"/>
      <c r="R3" s="10"/>
      <c r="S3" s="10"/>
      <c r="T3" s="10"/>
      <c r="U3" s="10"/>
      <c r="V3" s="10"/>
      <c r="W3" s="10"/>
    </row>
    <row r="4" spans="1:26" ht="33.75" customHeight="1">
      <c r="B4" s="3"/>
      <c r="C4" s="131" t="s">
        <v>158</v>
      </c>
      <c r="D4" s="132"/>
      <c r="E4" s="132"/>
      <c r="F4" s="131" t="s">
        <v>324</v>
      </c>
      <c r="G4" s="132"/>
      <c r="H4" s="132"/>
      <c r="I4" s="131" t="s">
        <v>386</v>
      </c>
      <c r="J4" s="132"/>
      <c r="K4" s="132"/>
      <c r="L4" s="131" t="s">
        <v>377</v>
      </c>
      <c r="M4" s="132"/>
      <c r="N4" s="132"/>
      <c r="O4" s="131" t="s">
        <v>435</v>
      </c>
      <c r="P4" s="132"/>
      <c r="Q4" s="132"/>
      <c r="R4" s="131" t="s">
        <v>471</v>
      </c>
      <c r="S4" s="132"/>
      <c r="T4" s="132"/>
      <c r="U4" s="131" t="s">
        <v>472</v>
      </c>
      <c r="V4" s="132"/>
      <c r="W4" s="132"/>
      <c r="X4" s="128"/>
      <c r="Y4" s="128"/>
      <c r="Z4" s="129"/>
    </row>
    <row r="5" spans="1:26" ht="24.75" customHeight="1">
      <c r="B5" s="8"/>
      <c r="C5" s="53" t="s">
        <v>159</v>
      </c>
      <c r="D5" s="53" t="s">
        <v>160</v>
      </c>
      <c r="E5" s="53" t="s">
        <v>161</v>
      </c>
      <c r="F5" s="53" t="s">
        <v>162</v>
      </c>
      <c r="G5" s="67" t="s">
        <v>163</v>
      </c>
      <c r="H5" s="67" t="s">
        <v>164</v>
      </c>
      <c r="I5" s="53" t="s">
        <v>165</v>
      </c>
      <c r="J5" s="53" t="s">
        <v>166</v>
      </c>
      <c r="K5" s="56" t="s">
        <v>167</v>
      </c>
      <c r="L5" s="53" t="s">
        <v>82</v>
      </c>
      <c r="M5" s="53" t="s">
        <v>51</v>
      </c>
      <c r="N5" s="56" t="s">
        <v>52</v>
      </c>
      <c r="O5" s="53" t="s">
        <v>82</v>
      </c>
      <c r="P5" s="53" t="s">
        <v>51</v>
      </c>
      <c r="Q5" s="56" t="s">
        <v>52</v>
      </c>
      <c r="R5" s="53" t="s">
        <v>82</v>
      </c>
      <c r="S5" s="53" t="s">
        <v>51</v>
      </c>
      <c r="T5" s="56" t="s">
        <v>52</v>
      </c>
      <c r="U5" s="53" t="s">
        <v>82</v>
      </c>
      <c r="V5" s="53" t="s">
        <v>51</v>
      </c>
      <c r="W5" s="56" t="s">
        <v>52</v>
      </c>
      <c r="X5" s="55"/>
      <c r="Y5" s="16"/>
      <c r="Z5" s="16"/>
    </row>
    <row r="6" spans="1:26" ht="5.25" customHeight="1">
      <c r="B6" s="49"/>
      <c r="C6" s="54"/>
      <c r="D6" s="54"/>
      <c r="E6" s="54"/>
      <c r="F6" s="20"/>
      <c r="G6" s="21"/>
      <c r="H6" s="21"/>
      <c r="I6" s="54"/>
      <c r="J6" s="54"/>
      <c r="K6" s="54"/>
      <c r="L6" s="54"/>
      <c r="M6" s="54"/>
      <c r="N6" s="54"/>
      <c r="O6" s="54"/>
      <c r="P6" s="54"/>
      <c r="Q6" s="54"/>
      <c r="R6" s="54"/>
      <c r="S6" s="54"/>
      <c r="T6" s="54"/>
      <c r="U6" s="54"/>
      <c r="V6" s="54"/>
      <c r="W6" s="54"/>
      <c r="X6" s="50"/>
      <c r="Y6" s="50"/>
      <c r="Z6" s="50"/>
    </row>
    <row r="7" spans="1:26" s="19" customFormat="1">
      <c r="A7" s="18"/>
      <c r="B7" s="2" t="s">
        <v>168</v>
      </c>
      <c r="C7" s="85">
        <v>16.3</v>
      </c>
      <c r="D7" s="38">
        <v>2024</v>
      </c>
      <c r="E7" s="38" t="s">
        <v>62</v>
      </c>
      <c r="F7" s="85">
        <v>20.9</v>
      </c>
      <c r="G7" s="38">
        <v>2025</v>
      </c>
      <c r="H7" s="38" t="s">
        <v>62</v>
      </c>
      <c r="I7" s="86">
        <v>6.3</v>
      </c>
      <c r="J7" s="38">
        <v>2025</v>
      </c>
      <c r="K7" s="38" t="s">
        <v>62</v>
      </c>
      <c r="L7" s="86">
        <v>7.9</v>
      </c>
      <c r="M7" s="38">
        <v>2024</v>
      </c>
      <c r="N7" s="38" t="s">
        <v>62</v>
      </c>
      <c r="O7" s="86">
        <v>4.5999999999999996</v>
      </c>
      <c r="P7" s="38">
        <v>2024</v>
      </c>
      <c r="Q7" s="38" t="s">
        <v>62</v>
      </c>
      <c r="R7" s="86">
        <v>8.5</v>
      </c>
      <c r="S7" s="38">
        <v>2025</v>
      </c>
      <c r="T7" s="38" t="s">
        <v>62</v>
      </c>
      <c r="U7" s="86">
        <v>8.8000000000000007</v>
      </c>
      <c r="V7" s="38">
        <v>2025</v>
      </c>
      <c r="W7" s="38" t="s">
        <v>62</v>
      </c>
      <c r="X7" s="20"/>
      <c r="Y7" s="21"/>
      <c r="Z7" s="21"/>
    </row>
    <row r="8" spans="1:26" s="19" customFormat="1">
      <c r="A8" s="18"/>
      <c r="B8" s="2" t="s">
        <v>169</v>
      </c>
      <c r="C8" s="85">
        <v>15.4</v>
      </c>
      <c r="D8" s="38">
        <v>2024</v>
      </c>
      <c r="E8" s="38" t="s">
        <v>62</v>
      </c>
      <c r="F8" s="43">
        <v>18.600000000000001</v>
      </c>
      <c r="G8" s="38">
        <v>2025</v>
      </c>
      <c r="H8" s="38" t="s">
        <v>62</v>
      </c>
      <c r="I8" s="85">
        <v>4.3</v>
      </c>
      <c r="J8" s="38">
        <v>2025</v>
      </c>
      <c r="K8" s="38" t="s">
        <v>62</v>
      </c>
      <c r="L8" s="85">
        <v>4.9000000000000004</v>
      </c>
      <c r="M8" s="38">
        <v>2024</v>
      </c>
      <c r="N8" s="38" t="s">
        <v>62</v>
      </c>
      <c r="O8" s="85">
        <v>4.9000000000000004</v>
      </c>
      <c r="P8" s="38">
        <v>2024</v>
      </c>
      <c r="Q8" s="38" t="s">
        <v>62</v>
      </c>
      <c r="R8" s="85">
        <v>1.9</v>
      </c>
      <c r="S8" s="38">
        <v>2025</v>
      </c>
      <c r="T8" s="38" t="s">
        <v>62</v>
      </c>
      <c r="U8" s="85">
        <v>15.6</v>
      </c>
      <c r="V8" s="38">
        <v>2025</v>
      </c>
      <c r="W8" s="38" t="s">
        <v>62</v>
      </c>
      <c r="X8" s="20"/>
      <c r="Y8" s="21"/>
      <c r="Z8" s="21"/>
    </row>
    <row r="9" spans="1:26">
      <c r="A9" s="6"/>
      <c r="B9" s="17" t="s">
        <v>308</v>
      </c>
      <c r="C9" s="87">
        <v>16.600000000000001</v>
      </c>
      <c r="D9" s="23">
        <v>2024</v>
      </c>
      <c r="E9" s="23" t="s">
        <v>62</v>
      </c>
      <c r="F9" s="44">
        <v>20.5</v>
      </c>
      <c r="G9" s="23">
        <v>2025</v>
      </c>
      <c r="H9" s="23" t="s">
        <v>62</v>
      </c>
      <c r="I9" s="87">
        <v>5</v>
      </c>
      <c r="J9" s="23">
        <v>2025</v>
      </c>
      <c r="K9" s="23" t="s">
        <v>62</v>
      </c>
      <c r="L9" s="87">
        <v>6.2</v>
      </c>
      <c r="M9" s="23">
        <v>2024</v>
      </c>
      <c r="N9" s="23" t="s">
        <v>62</v>
      </c>
      <c r="O9" s="87">
        <v>4.5999999999999996</v>
      </c>
      <c r="P9" s="23">
        <v>2024</v>
      </c>
      <c r="Q9" s="23" t="s">
        <v>62</v>
      </c>
      <c r="R9" s="87">
        <v>4.4000000000000004</v>
      </c>
      <c r="S9" s="23">
        <v>2025</v>
      </c>
      <c r="T9" s="23" t="s">
        <v>62</v>
      </c>
      <c r="U9" s="87">
        <v>19.7</v>
      </c>
      <c r="V9" s="23">
        <v>2025</v>
      </c>
      <c r="W9" s="23" t="s">
        <v>62</v>
      </c>
      <c r="X9" s="12"/>
      <c r="Y9" s="11"/>
      <c r="Z9" s="11"/>
    </row>
    <row r="10" spans="1:26">
      <c r="A10" s="6"/>
      <c r="B10" s="17" t="s">
        <v>170</v>
      </c>
      <c r="C10" s="87">
        <v>17.3</v>
      </c>
      <c r="D10" s="23">
        <v>2024</v>
      </c>
      <c r="E10" s="23" t="s">
        <v>62</v>
      </c>
      <c r="F10" s="44">
        <v>21.6</v>
      </c>
      <c r="G10" s="23">
        <v>2025</v>
      </c>
      <c r="H10" s="23" t="s">
        <v>62</v>
      </c>
      <c r="I10" s="87">
        <v>6.7</v>
      </c>
      <c r="J10" s="23">
        <v>2025</v>
      </c>
      <c r="K10" s="23" t="s">
        <v>62</v>
      </c>
      <c r="L10" s="87">
        <v>5.5</v>
      </c>
      <c r="M10" s="23">
        <v>2024</v>
      </c>
      <c r="N10" s="23" t="s">
        <v>62</v>
      </c>
      <c r="O10" s="87">
        <v>5</v>
      </c>
      <c r="P10" s="23">
        <v>2024</v>
      </c>
      <c r="Q10" s="23" t="s">
        <v>62</v>
      </c>
      <c r="R10" s="87">
        <v>7.7</v>
      </c>
      <c r="S10" s="23">
        <v>2025</v>
      </c>
      <c r="T10" s="23" t="s">
        <v>62</v>
      </c>
      <c r="U10" s="87">
        <v>21.4</v>
      </c>
      <c r="V10" s="23">
        <v>2025</v>
      </c>
      <c r="W10" s="23" t="s">
        <v>62</v>
      </c>
      <c r="X10" s="12"/>
      <c r="Y10" s="11"/>
      <c r="Z10" s="11"/>
    </row>
    <row r="11" spans="1:26" s="19" customFormat="1">
      <c r="A11" s="18"/>
      <c r="B11" s="2" t="s">
        <v>171</v>
      </c>
      <c r="C11" s="85">
        <v>19.5</v>
      </c>
      <c r="D11" s="38">
        <v>2024</v>
      </c>
      <c r="E11" s="38" t="s">
        <v>62</v>
      </c>
      <c r="F11" s="43">
        <v>25.7</v>
      </c>
      <c r="G11" s="38">
        <v>2025</v>
      </c>
      <c r="H11" s="38" t="s">
        <v>62</v>
      </c>
      <c r="I11" s="85">
        <v>8.1</v>
      </c>
      <c r="J11" s="38">
        <v>2025</v>
      </c>
      <c r="K11" s="38" t="s">
        <v>62</v>
      </c>
      <c r="L11" s="85">
        <v>8</v>
      </c>
      <c r="M11" s="38">
        <v>2024</v>
      </c>
      <c r="N11" s="38" t="s">
        <v>62</v>
      </c>
      <c r="O11" s="85">
        <v>5.2</v>
      </c>
      <c r="P11" s="38">
        <v>2024</v>
      </c>
      <c r="Q11" s="38" t="s">
        <v>62</v>
      </c>
      <c r="R11" s="85">
        <v>5.3</v>
      </c>
      <c r="S11" s="38">
        <v>2025</v>
      </c>
      <c r="T11" s="38" t="s">
        <v>62</v>
      </c>
      <c r="U11" s="85">
        <v>15.9</v>
      </c>
      <c r="V11" s="38">
        <v>2025</v>
      </c>
      <c r="W11" s="38" t="s">
        <v>62</v>
      </c>
      <c r="X11" s="20"/>
      <c r="Y11" s="21"/>
      <c r="Z11" s="21"/>
    </row>
    <row r="12" spans="1:26">
      <c r="A12" s="6"/>
      <c r="B12" s="17" t="s">
        <v>172</v>
      </c>
      <c r="C12" s="87">
        <v>22.9</v>
      </c>
      <c r="D12" s="23">
        <v>2024</v>
      </c>
      <c r="E12" s="23" t="s">
        <v>62</v>
      </c>
      <c r="F12" s="44">
        <v>31.2</v>
      </c>
      <c r="G12" s="23">
        <v>2025</v>
      </c>
      <c r="H12" s="23" t="s">
        <v>62</v>
      </c>
      <c r="I12" s="87">
        <v>9.3000000000000007</v>
      </c>
      <c r="J12" s="23">
        <v>2025</v>
      </c>
      <c r="K12" s="23" t="s">
        <v>62</v>
      </c>
      <c r="L12" s="87">
        <v>11.6</v>
      </c>
      <c r="M12" s="23">
        <v>2024</v>
      </c>
      <c r="N12" s="23" t="s">
        <v>62</v>
      </c>
      <c r="O12" s="87">
        <v>5</v>
      </c>
      <c r="P12" s="23">
        <v>2024</v>
      </c>
      <c r="Q12" s="23" t="s">
        <v>62</v>
      </c>
      <c r="R12" s="87">
        <v>9</v>
      </c>
      <c r="S12" s="23">
        <v>2025</v>
      </c>
      <c r="T12" s="23" t="s">
        <v>62</v>
      </c>
      <c r="U12" s="87">
        <v>18.899999999999999</v>
      </c>
      <c r="V12" s="23">
        <v>2025</v>
      </c>
      <c r="W12" s="23" t="s">
        <v>62</v>
      </c>
      <c r="X12" s="12"/>
      <c r="Y12" s="11"/>
      <c r="Z12" s="11"/>
    </row>
    <row r="13" spans="1:26" s="19" customFormat="1">
      <c r="A13" s="18"/>
      <c r="B13" s="2" t="s">
        <v>173</v>
      </c>
      <c r="C13" s="85">
        <v>16.3</v>
      </c>
      <c r="D13" s="38">
        <v>2024</v>
      </c>
      <c r="E13" s="38" t="s">
        <v>62</v>
      </c>
      <c r="F13" s="43">
        <v>20.8</v>
      </c>
      <c r="G13" s="38">
        <v>2025</v>
      </c>
      <c r="H13" s="38" t="s">
        <v>62</v>
      </c>
      <c r="I13" s="85">
        <v>7</v>
      </c>
      <c r="J13" s="38">
        <v>2025</v>
      </c>
      <c r="K13" s="38" t="s">
        <v>62</v>
      </c>
      <c r="L13" s="85">
        <v>8.9</v>
      </c>
      <c r="M13" s="38">
        <v>2024</v>
      </c>
      <c r="N13" s="38" t="s">
        <v>62</v>
      </c>
      <c r="O13" s="85">
        <v>4.7</v>
      </c>
      <c r="P13" s="38">
        <v>2024</v>
      </c>
      <c r="Q13" s="38" t="s">
        <v>62</v>
      </c>
      <c r="R13" s="85">
        <v>11.2</v>
      </c>
      <c r="S13" s="38">
        <v>2025</v>
      </c>
      <c r="T13" s="38" t="s">
        <v>62</v>
      </c>
      <c r="U13" s="85">
        <v>11.5</v>
      </c>
      <c r="V13" s="38">
        <v>2025</v>
      </c>
      <c r="W13" s="38" t="s">
        <v>62</v>
      </c>
      <c r="X13" s="20"/>
      <c r="Y13" s="21"/>
      <c r="Z13" s="21"/>
    </row>
    <row r="14" spans="1:26">
      <c r="A14" s="6"/>
      <c r="B14" s="17" t="s">
        <v>174</v>
      </c>
      <c r="C14" s="88">
        <v>32.700000000000003</v>
      </c>
      <c r="D14" s="89">
        <v>2024</v>
      </c>
      <c r="E14" s="23" t="s">
        <v>62</v>
      </c>
      <c r="F14" s="90">
        <v>38.4</v>
      </c>
      <c r="G14" s="23">
        <v>2025</v>
      </c>
      <c r="H14" s="23" t="s">
        <v>62</v>
      </c>
      <c r="I14" s="44">
        <v>12.9</v>
      </c>
      <c r="J14" s="23">
        <v>2025</v>
      </c>
      <c r="K14" s="23" t="s">
        <v>62</v>
      </c>
      <c r="L14" s="44">
        <v>21.4</v>
      </c>
      <c r="M14" s="23">
        <v>2024</v>
      </c>
      <c r="N14" s="23" t="s">
        <v>62</v>
      </c>
      <c r="O14" s="44" t="s">
        <v>1</v>
      </c>
      <c r="P14" s="23" t="s">
        <v>1</v>
      </c>
      <c r="Q14" s="23" t="s">
        <v>1</v>
      </c>
      <c r="R14" s="44">
        <v>17.3</v>
      </c>
      <c r="S14" s="23">
        <v>2025</v>
      </c>
      <c r="T14" s="23" t="s">
        <v>62</v>
      </c>
      <c r="U14" s="44" t="s">
        <v>1</v>
      </c>
      <c r="V14" s="23" t="s">
        <v>1</v>
      </c>
      <c r="W14" s="23" t="s">
        <v>1</v>
      </c>
      <c r="X14" s="12"/>
      <c r="Y14" s="11"/>
      <c r="Z14" s="11"/>
    </row>
    <row r="15" spans="1:26">
      <c r="A15" s="6"/>
      <c r="B15" s="17" t="s">
        <v>175</v>
      </c>
      <c r="C15" s="88">
        <v>50.7</v>
      </c>
      <c r="D15" s="89">
        <v>2024</v>
      </c>
      <c r="E15" s="23" t="s">
        <v>62</v>
      </c>
      <c r="F15" s="44">
        <v>54.8</v>
      </c>
      <c r="G15" s="23">
        <v>2025</v>
      </c>
      <c r="H15" s="23" t="s">
        <v>62</v>
      </c>
      <c r="I15" s="44">
        <v>21.1</v>
      </c>
      <c r="J15" s="23">
        <v>2025</v>
      </c>
      <c r="K15" s="23" t="s">
        <v>62</v>
      </c>
      <c r="L15" s="44">
        <v>29.5</v>
      </c>
      <c r="M15" s="23">
        <v>2024</v>
      </c>
      <c r="N15" s="23" t="s">
        <v>62</v>
      </c>
      <c r="O15" s="44" t="s">
        <v>1</v>
      </c>
      <c r="P15" s="23" t="s">
        <v>1</v>
      </c>
      <c r="Q15" s="23" t="s">
        <v>1</v>
      </c>
      <c r="R15" s="44">
        <v>22.1</v>
      </c>
      <c r="S15" s="23">
        <v>2025</v>
      </c>
      <c r="T15" s="23" t="s">
        <v>62</v>
      </c>
      <c r="U15" s="44" t="s">
        <v>1</v>
      </c>
      <c r="V15" s="23" t="s">
        <v>1</v>
      </c>
      <c r="W15" s="23" t="s">
        <v>1</v>
      </c>
      <c r="X15" s="12"/>
      <c r="Y15" s="11"/>
      <c r="Z15" s="11"/>
    </row>
    <row r="16" spans="1:26">
      <c r="A16" s="6"/>
      <c r="B16" s="17" t="s">
        <v>176</v>
      </c>
      <c r="C16" s="88">
        <v>25.2</v>
      </c>
      <c r="D16" s="89">
        <v>2024</v>
      </c>
      <c r="E16" s="23" t="s">
        <v>62</v>
      </c>
      <c r="F16" s="44">
        <v>31.3</v>
      </c>
      <c r="G16" s="23">
        <v>2025</v>
      </c>
      <c r="H16" s="23" t="s">
        <v>62</v>
      </c>
      <c r="I16" s="44">
        <v>10.6</v>
      </c>
      <c r="J16" s="23">
        <v>2025</v>
      </c>
      <c r="K16" s="23" t="s">
        <v>62</v>
      </c>
      <c r="L16" s="44">
        <v>16.600000000000001</v>
      </c>
      <c r="M16" s="23">
        <v>2024</v>
      </c>
      <c r="N16" s="23" t="s">
        <v>62</v>
      </c>
      <c r="O16" s="44" t="s">
        <v>1</v>
      </c>
      <c r="P16" s="23" t="s">
        <v>1</v>
      </c>
      <c r="Q16" s="23" t="s">
        <v>1</v>
      </c>
      <c r="R16" s="44">
        <v>15.6</v>
      </c>
      <c r="S16" s="23">
        <v>2025</v>
      </c>
      <c r="T16" s="23" t="s">
        <v>62</v>
      </c>
      <c r="U16" s="44" t="s">
        <v>1</v>
      </c>
      <c r="V16" s="23" t="s">
        <v>1</v>
      </c>
      <c r="W16" s="23" t="s">
        <v>1</v>
      </c>
      <c r="X16" s="12"/>
      <c r="Y16" s="11"/>
      <c r="Z16" s="11"/>
    </row>
    <row r="17" spans="1:26">
      <c r="A17" s="6"/>
      <c r="B17" s="17" t="s">
        <v>177</v>
      </c>
      <c r="C17" s="88" t="s">
        <v>1</v>
      </c>
      <c r="D17" s="89" t="s">
        <v>1</v>
      </c>
      <c r="E17" s="89" t="s">
        <v>1</v>
      </c>
      <c r="F17" s="44" t="s">
        <v>1</v>
      </c>
      <c r="G17" s="23" t="s">
        <v>1</v>
      </c>
      <c r="H17" s="23" t="s">
        <v>1</v>
      </c>
      <c r="I17" s="44" t="s">
        <v>1</v>
      </c>
      <c r="J17" s="23" t="s">
        <v>1</v>
      </c>
      <c r="K17" s="23" t="s">
        <v>1</v>
      </c>
      <c r="L17" s="44" t="s">
        <v>1</v>
      </c>
      <c r="M17" s="23" t="s">
        <v>1</v>
      </c>
      <c r="N17" s="23" t="s">
        <v>1</v>
      </c>
      <c r="O17" s="44" t="s">
        <v>1</v>
      </c>
      <c r="P17" s="23" t="s">
        <v>1</v>
      </c>
      <c r="Q17" s="23" t="s">
        <v>1</v>
      </c>
      <c r="R17" s="44" t="s">
        <v>1</v>
      </c>
      <c r="S17" s="23" t="s">
        <v>1</v>
      </c>
      <c r="T17" s="23" t="s">
        <v>1</v>
      </c>
      <c r="U17" s="44" t="s">
        <v>1</v>
      </c>
      <c r="V17" s="23" t="s">
        <v>1</v>
      </c>
      <c r="W17" s="23" t="s">
        <v>1</v>
      </c>
      <c r="X17" s="12"/>
      <c r="Y17" s="11"/>
      <c r="Z17" s="11"/>
    </row>
    <row r="18" spans="1:26">
      <c r="A18" s="6"/>
      <c r="B18" s="17" t="s">
        <v>309</v>
      </c>
      <c r="C18" s="88">
        <v>36.4</v>
      </c>
      <c r="D18" s="89">
        <v>2024</v>
      </c>
      <c r="E18" s="23" t="s">
        <v>62</v>
      </c>
      <c r="F18" s="44">
        <v>42.3</v>
      </c>
      <c r="G18" s="23">
        <v>2025</v>
      </c>
      <c r="H18" s="23" t="s">
        <v>62</v>
      </c>
      <c r="I18" s="44">
        <v>13.8</v>
      </c>
      <c r="J18" s="23">
        <v>2025</v>
      </c>
      <c r="K18" s="23" t="s">
        <v>62</v>
      </c>
      <c r="L18" s="44">
        <v>22.3</v>
      </c>
      <c r="M18" s="23">
        <v>2024</v>
      </c>
      <c r="N18" s="23" t="s">
        <v>62</v>
      </c>
      <c r="O18" s="44" t="s">
        <v>1</v>
      </c>
      <c r="P18" s="23" t="s">
        <v>1</v>
      </c>
      <c r="Q18" s="23" t="s">
        <v>1</v>
      </c>
      <c r="R18" s="44">
        <v>17.399999999999999</v>
      </c>
      <c r="S18" s="23">
        <v>2025</v>
      </c>
      <c r="T18" s="23" t="s">
        <v>62</v>
      </c>
      <c r="U18" s="44" t="s">
        <v>1</v>
      </c>
      <c r="V18" s="23" t="s">
        <v>1</v>
      </c>
      <c r="W18" s="23" t="s">
        <v>1</v>
      </c>
      <c r="Y18" s="11"/>
      <c r="Z18" s="11"/>
    </row>
    <row r="19" spans="1:26" ht="5.25" customHeight="1">
      <c r="I19" s="4"/>
      <c r="L19" s="4"/>
      <c r="O19" s="4"/>
      <c r="R19" s="4"/>
      <c r="U19" s="4"/>
    </row>
    <row r="20" spans="1:26" s="4" customFormat="1" ht="3" customHeight="1">
      <c r="B20" s="5"/>
      <c r="C20" s="5"/>
      <c r="D20" s="5"/>
      <c r="E20" s="5"/>
      <c r="F20" s="5"/>
      <c r="G20" s="5"/>
      <c r="H20" s="5"/>
      <c r="I20" s="5"/>
      <c r="J20" s="5"/>
      <c r="K20" s="5"/>
      <c r="L20" s="5"/>
      <c r="M20" s="5"/>
      <c r="N20" s="5"/>
      <c r="O20" s="5"/>
      <c r="P20" s="5"/>
      <c r="Q20" s="5"/>
      <c r="R20" s="5"/>
      <c r="S20" s="5"/>
      <c r="T20" s="5"/>
      <c r="U20" s="5"/>
      <c r="V20" s="5"/>
      <c r="W20" s="5"/>
    </row>
    <row r="21" spans="1:26" s="4" customFormat="1" ht="6.75" customHeight="1">
      <c r="I21"/>
    </row>
    <row r="22" spans="1:26">
      <c r="B22" s="133" t="s">
        <v>424</v>
      </c>
      <c r="C22" s="133"/>
      <c r="D22" s="133"/>
      <c r="E22" s="133"/>
      <c r="F22" s="133"/>
      <c r="G22" s="133"/>
      <c r="H22" s="133"/>
      <c r="I22" s="133"/>
      <c r="J22" s="133"/>
      <c r="K22" s="133"/>
      <c r="L22" s="133"/>
      <c r="M22" s="133"/>
      <c r="N22" s="133"/>
      <c r="O22" s="133"/>
      <c r="P22" s="133"/>
      <c r="Q22" s="133"/>
      <c r="R22" s="133"/>
      <c r="S22" s="133"/>
      <c r="T22" s="133"/>
      <c r="U22" s="133"/>
      <c r="V22" s="133"/>
      <c r="W22" s="133"/>
    </row>
    <row r="23" spans="1:26" ht="12.75" customHeight="1">
      <c r="B23" s="134" t="s">
        <v>436</v>
      </c>
      <c r="C23" s="134"/>
      <c r="D23" s="134"/>
      <c r="E23" s="134"/>
      <c r="F23" s="134"/>
      <c r="G23" s="134"/>
      <c r="H23" s="134"/>
      <c r="I23" s="134"/>
      <c r="J23" s="134"/>
      <c r="K23" s="134"/>
      <c r="L23" s="134"/>
      <c r="M23" s="134"/>
      <c r="N23" s="134"/>
      <c r="O23" s="134"/>
      <c r="P23" s="134"/>
      <c r="Q23" s="134"/>
      <c r="R23" s="134"/>
      <c r="S23" s="134"/>
      <c r="T23" s="134"/>
      <c r="U23" s="134"/>
      <c r="V23" s="134"/>
      <c r="W23" s="134"/>
    </row>
    <row r="24" spans="1:26" s="13" customFormat="1" ht="12">
      <c r="B24" s="103"/>
      <c r="C24" s="103"/>
      <c r="D24" s="103"/>
      <c r="E24" s="103"/>
      <c r="F24" s="103"/>
      <c r="G24" s="103"/>
      <c r="H24" s="103"/>
      <c r="I24" s="103"/>
      <c r="J24" s="103"/>
      <c r="K24" s="103"/>
      <c r="L24" s="103"/>
      <c r="M24" s="103"/>
      <c r="N24" s="103"/>
      <c r="O24" s="97"/>
      <c r="P24" s="97"/>
      <c r="Q24" s="97"/>
      <c r="R24" s="97"/>
      <c r="S24" s="97"/>
      <c r="T24" s="97"/>
      <c r="U24" s="97"/>
      <c r="V24" s="97"/>
      <c r="W24" s="97"/>
    </row>
  </sheetData>
  <mergeCells count="12">
    <mergeCell ref="B22:W22"/>
    <mergeCell ref="B23:W23"/>
    <mergeCell ref="B1:W1"/>
    <mergeCell ref="I4:K4"/>
    <mergeCell ref="C4:E4"/>
    <mergeCell ref="X4:Z4"/>
    <mergeCell ref="C2:H2"/>
    <mergeCell ref="F4:H4"/>
    <mergeCell ref="L4:N4"/>
    <mergeCell ref="O4:Q4"/>
    <mergeCell ref="R4:T4"/>
    <mergeCell ref="U4:W4"/>
  </mergeCells>
  <hyperlinks>
    <hyperlink ref="Y2" location="Contents!A1" display="(back to index)" xr:uid="{92A2B301-5BE8-489C-BC81-D19923CECC85}"/>
  </hyperlinks>
  <printOptions horizontalCentered="1"/>
  <pageMargins left="0.27559055118110237" right="0.27559055118110237" top="0.6692913385826772" bottom="0.47244094488188981" header="0" footer="0"/>
  <pageSetup paperSize="9" scale="7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A1:AS40"/>
  <sheetViews>
    <sheetView showGridLines="0" showZeros="0" zoomScaleNormal="100" workbookViewId="0">
      <pane xSplit="2" ySplit="6" topLeftCell="C7" activePane="bottomRight" state="frozen"/>
      <selection activeCell="B1" sqref="B1:P1"/>
      <selection pane="topRight" activeCell="B1" sqref="B1:P1"/>
      <selection pane="bottomLeft" activeCell="B1" sqref="B1:P1"/>
      <selection pane="bottomRight" activeCell="B25" sqref="B25"/>
    </sheetView>
  </sheetViews>
  <sheetFormatPr defaultRowHeight="14.6"/>
  <cols>
    <col min="1" max="1" width="6.69140625" customWidth="1"/>
    <col min="2" max="2" width="16.84375" customWidth="1"/>
    <col min="3" max="24" width="9.15234375" customWidth="1"/>
    <col min="25" max="30" width="14.3046875" customWidth="1"/>
    <col min="31" max="31" width="6.69140625" customWidth="1"/>
    <col min="32" max="32" width="14" bestFit="1" customWidth="1"/>
    <col min="33" max="36" width="7.69140625" customWidth="1"/>
  </cols>
  <sheetData>
    <row r="1" spans="1:45">
      <c r="B1" s="130" t="s">
        <v>178</v>
      </c>
      <c r="C1" s="130"/>
      <c r="D1" s="130"/>
      <c r="E1" s="130"/>
      <c r="F1" s="130"/>
      <c r="G1" s="130"/>
      <c r="H1" s="130"/>
      <c r="I1" s="130"/>
      <c r="J1" s="130"/>
      <c r="K1" s="130"/>
      <c r="L1" s="130"/>
      <c r="M1" s="130"/>
      <c r="N1" s="130"/>
      <c r="O1" s="130"/>
      <c r="P1" s="130"/>
      <c r="Q1" s="130"/>
      <c r="R1" s="130"/>
      <c r="S1" s="130"/>
      <c r="T1" s="130"/>
      <c r="U1" s="130"/>
      <c r="V1" s="130"/>
      <c r="W1" s="130"/>
      <c r="X1" s="130"/>
      <c r="Y1" s="74"/>
      <c r="Z1" s="74"/>
      <c r="AA1" s="74"/>
      <c r="AB1" s="74"/>
      <c r="AC1" s="74"/>
      <c r="AD1" s="74"/>
    </row>
    <row r="2" spans="1:45">
      <c r="C2" s="130"/>
      <c r="D2" s="130"/>
      <c r="E2" s="130"/>
      <c r="F2" s="130"/>
      <c r="G2" s="130"/>
      <c r="H2" s="130"/>
      <c r="I2" s="130"/>
      <c r="J2" s="130"/>
      <c r="K2" s="130"/>
      <c r="L2" s="130"/>
      <c r="M2" s="130"/>
      <c r="N2" s="130"/>
      <c r="O2" s="130"/>
      <c r="P2" s="130"/>
      <c r="Q2" s="130"/>
      <c r="R2" s="130"/>
      <c r="S2" s="130"/>
      <c r="T2" s="130"/>
      <c r="U2" s="130"/>
      <c r="V2" s="130"/>
      <c r="W2" s="130"/>
      <c r="X2" s="130"/>
      <c r="Y2" s="74"/>
      <c r="Z2" s="74"/>
      <c r="AA2" s="74"/>
      <c r="AB2" s="74"/>
      <c r="AC2" s="74"/>
      <c r="AD2" s="74"/>
      <c r="AE2" s="34"/>
      <c r="AF2" s="73"/>
    </row>
    <row r="3" spans="1:45" ht="15" customHeight="1">
      <c r="O3" s="10"/>
      <c r="P3" s="10"/>
      <c r="Q3" s="10"/>
      <c r="R3" s="10"/>
      <c r="S3" s="10"/>
      <c r="T3" s="10"/>
      <c r="U3" s="10"/>
      <c r="V3" s="10"/>
      <c r="W3" s="10"/>
      <c r="X3" s="10"/>
      <c r="Y3" s="10"/>
      <c r="Z3" s="10"/>
      <c r="AA3" s="10"/>
      <c r="AB3" s="10"/>
      <c r="AC3" s="10"/>
      <c r="AD3" s="10"/>
      <c r="AE3" s="10"/>
      <c r="AF3" s="10"/>
      <c r="AG3" s="10"/>
      <c r="AH3" s="10"/>
      <c r="AI3" s="10"/>
      <c r="AJ3" s="10"/>
    </row>
    <row r="4" spans="1:45" ht="20.25" customHeight="1">
      <c r="B4" s="3"/>
      <c r="C4" s="143" t="s">
        <v>325</v>
      </c>
      <c r="D4" s="144"/>
      <c r="E4" s="145"/>
      <c r="F4" s="143" t="s">
        <v>323</v>
      </c>
      <c r="G4" s="144"/>
      <c r="H4" s="145"/>
      <c r="I4" s="143" t="s">
        <v>385</v>
      </c>
      <c r="J4" s="144"/>
      <c r="K4" s="145"/>
      <c r="L4" s="143" t="s">
        <v>384</v>
      </c>
      <c r="M4" s="144"/>
      <c r="N4" s="145"/>
      <c r="O4" s="143" t="s">
        <v>399</v>
      </c>
      <c r="P4" s="144"/>
      <c r="Q4" s="145"/>
      <c r="R4" s="131" t="s">
        <v>179</v>
      </c>
      <c r="S4" s="132"/>
      <c r="T4" s="132"/>
      <c r="U4" s="132"/>
      <c r="V4" s="132"/>
      <c r="W4" s="132"/>
      <c r="X4" s="132"/>
      <c r="Y4" s="143" t="s">
        <v>486</v>
      </c>
      <c r="Z4" s="144"/>
      <c r="AA4" s="145"/>
      <c r="AB4" s="144" t="s">
        <v>487</v>
      </c>
      <c r="AC4" s="144"/>
      <c r="AD4" s="145"/>
    </row>
    <row r="5" spans="1:45" ht="19.5" customHeight="1">
      <c r="B5" s="8"/>
      <c r="C5" s="131"/>
      <c r="D5" s="132"/>
      <c r="E5" s="146"/>
      <c r="F5" s="131"/>
      <c r="G5" s="132"/>
      <c r="H5" s="146"/>
      <c r="I5" s="131"/>
      <c r="J5" s="132"/>
      <c r="K5" s="146"/>
      <c r="L5" s="131"/>
      <c r="M5" s="132"/>
      <c r="N5" s="146"/>
      <c r="O5" s="131"/>
      <c r="P5" s="132"/>
      <c r="Q5" s="146"/>
      <c r="R5" s="159" t="s">
        <v>180</v>
      </c>
      <c r="S5" s="160"/>
      <c r="T5" s="159" t="s">
        <v>181</v>
      </c>
      <c r="U5" s="160"/>
      <c r="V5" s="159" t="s">
        <v>182</v>
      </c>
      <c r="W5" s="160"/>
      <c r="X5" s="159" t="s">
        <v>183</v>
      </c>
      <c r="Y5" s="131"/>
      <c r="Z5" s="132"/>
      <c r="AA5" s="146"/>
      <c r="AB5" s="132"/>
      <c r="AC5" s="132"/>
      <c r="AD5" s="146"/>
    </row>
    <row r="6" spans="1:45" ht="24.75" customHeight="1">
      <c r="B6" s="8"/>
      <c r="C6" s="53" t="s">
        <v>256</v>
      </c>
      <c r="D6" s="53" t="s">
        <v>184</v>
      </c>
      <c r="E6" s="53" t="s">
        <v>185</v>
      </c>
      <c r="F6" s="53" t="s">
        <v>186</v>
      </c>
      <c r="G6" s="53" t="s">
        <v>187</v>
      </c>
      <c r="H6" s="53" t="s">
        <v>188</v>
      </c>
      <c r="I6" s="53" t="s">
        <v>332</v>
      </c>
      <c r="J6" s="53" t="s">
        <v>51</v>
      </c>
      <c r="K6" s="53" t="s">
        <v>52</v>
      </c>
      <c r="L6" s="53" t="s">
        <v>332</v>
      </c>
      <c r="M6" s="53" t="s">
        <v>51</v>
      </c>
      <c r="N6" s="53" t="s">
        <v>52</v>
      </c>
      <c r="O6" s="53" t="s">
        <v>189</v>
      </c>
      <c r="P6" s="53" t="s">
        <v>190</v>
      </c>
      <c r="Q6" s="53" t="s">
        <v>191</v>
      </c>
      <c r="R6" s="53" t="s">
        <v>192</v>
      </c>
      <c r="S6" s="53" t="s">
        <v>193</v>
      </c>
      <c r="T6" s="53" t="s">
        <v>194</v>
      </c>
      <c r="U6" s="53" t="s">
        <v>195</v>
      </c>
      <c r="V6" s="53" t="s">
        <v>196</v>
      </c>
      <c r="W6" s="53" t="s">
        <v>197</v>
      </c>
      <c r="X6" s="143"/>
      <c r="Y6" s="53" t="s">
        <v>488</v>
      </c>
      <c r="Z6" s="53" t="s">
        <v>484</v>
      </c>
      <c r="AA6" s="53" t="s">
        <v>485</v>
      </c>
      <c r="AB6" s="53" t="s">
        <v>488</v>
      </c>
      <c r="AC6" s="53" t="s">
        <v>484</v>
      </c>
      <c r="AD6" s="53" t="s">
        <v>485</v>
      </c>
    </row>
    <row r="7" spans="1:45" ht="5.25" customHeight="1">
      <c r="B7" s="49"/>
      <c r="C7" s="50"/>
      <c r="D7" s="50"/>
      <c r="E7" s="50"/>
      <c r="F7" s="50"/>
      <c r="G7" s="50"/>
      <c r="H7" s="50"/>
      <c r="I7" s="50"/>
      <c r="J7" s="50"/>
      <c r="K7" s="50"/>
      <c r="L7" s="50"/>
      <c r="M7" s="50"/>
      <c r="N7" s="50"/>
      <c r="O7" s="50"/>
      <c r="P7" s="50"/>
      <c r="Q7" s="50"/>
      <c r="R7" s="50"/>
      <c r="S7" s="50"/>
      <c r="T7" s="50"/>
      <c r="U7" s="50"/>
      <c r="V7" s="50"/>
      <c r="W7" s="50"/>
      <c r="X7" s="57"/>
    </row>
    <row r="8" spans="1:45">
      <c r="A8" s="6"/>
      <c r="B8" s="2" t="s">
        <v>198</v>
      </c>
      <c r="C8" s="36">
        <v>39900</v>
      </c>
      <c r="D8" s="37">
        <v>2024</v>
      </c>
      <c r="E8" s="37" t="s">
        <v>62</v>
      </c>
      <c r="F8" s="98">
        <v>100</v>
      </c>
      <c r="G8" s="37">
        <v>2024</v>
      </c>
      <c r="H8" s="37" t="s">
        <v>62</v>
      </c>
      <c r="I8" s="85">
        <v>4.4000000000000004</v>
      </c>
      <c r="J8" s="37">
        <v>2024</v>
      </c>
      <c r="K8" s="37" t="s">
        <v>62</v>
      </c>
      <c r="L8" s="85">
        <v>1.1000000000000001</v>
      </c>
      <c r="M8" s="37">
        <v>2024</v>
      </c>
      <c r="N8" s="37" t="s">
        <v>62</v>
      </c>
      <c r="O8" s="85">
        <v>1</v>
      </c>
      <c r="P8" s="37">
        <v>2024</v>
      </c>
      <c r="Q8" s="37" t="s">
        <v>62</v>
      </c>
      <c r="R8" s="85">
        <v>1.8</v>
      </c>
      <c r="S8" s="38">
        <v>2024</v>
      </c>
      <c r="T8" s="85">
        <v>19.3</v>
      </c>
      <c r="U8" s="38">
        <v>2024</v>
      </c>
      <c r="V8" s="85">
        <v>78.900000000000006</v>
      </c>
      <c r="W8" s="38">
        <v>2024</v>
      </c>
      <c r="X8" s="78" t="s">
        <v>62</v>
      </c>
      <c r="Y8" s="118">
        <v>45700</v>
      </c>
      <c r="Z8" s="38">
        <v>2024</v>
      </c>
      <c r="AA8" s="38" t="s">
        <v>62</v>
      </c>
      <c r="AB8" s="119">
        <v>29.6</v>
      </c>
      <c r="AC8" s="38">
        <v>2024</v>
      </c>
      <c r="AD8" s="38" t="s">
        <v>62</v>
      </c>
    </row>
    <row r="9" spans="1:45">
      <c r="A9" s="6"/>
      <c r="B9" s="2" t="s">
        <v>199</v>
      </c>
      <c r="C9" s="36">
        <v>32900</v>
      </c>
      <c r="D9" s="37">
        <v>2024</v>
      </c>
      <c r="E9" s="37" t="s">
        <v>62</v>
      </c>
      <c r="F9" s="98">
        <v>82</v>
      </c>
      <c r="G9" s="37">
        <v>2024</v>
      </c>
      <c r="H9" s="37" t="s">
        <v>62</v>
      </c>
      <c r="I9" s="85">
        <v>7.1</v>
      </c>
      <c r="J9" s="37">
        <v>2024</v>
      </c>
      <c r="K9" s="37" t="s">
        <v>62</v>
      </c>
      <c r="L9" s="85">
        <v>2.1</v>
      </c>
      <c r="M9" s="37">
        <v>2024</v>
      </c>
      <c r="N9" s="37" t="s">
        <v>62</v>
      </c>
      <c r="O9" s="85">
        <v>2</v>
      </c>
      <c r="P9" s="37">
        <v>2024</v>
      </c>
      <c r="Q9" s="37" t="s">
        <v>62</v>
      </c>
      <c r="R9" s="85">
        <v>2.2999999999999998</v>
      </c>
      <c r="S9" s="38">
        <v>2024</v>
      </c>
      <c r="T9" s="85">
        <v>16.399999999999999</v>
      </c>
      <c r="U9" s="99">
        <v>2024</v>
      </c>
      <c r="V9" s="85">
        <v>81.2</v>
      </c>
      <c r="W9" s="99">
        <v>2024</v>
      </c>
      <c r="X9" s="78" t="s">
        <v>62</v>
      </c>
      <c r="Y9" s="118">
        <v>28700</v>
      </c>
      <c r="Z9" s="38">
        <v>2023</v>
      </c>
      <c r="AA9" s="38" t="s">
        <v>62</v>
      </c>
      <c r="AB9" s="119">
        <v>14.8</v>
      </c>
      <c r="AC9" s="38">
        <v>2023</v>
      </c>
      <c r="AD9" s="38" t="s">
        <v>62</v>
      </c>
    </row>
    <row r="10" spans="1:45">
      <c r="A10" s="6"/>
      <c r="B10" s="17" t="s">
        <v>308</v>
      </c>
      <c r="C10" s="24">
        <v>35300</v>
      </c>
      <c r="D10" s="25">
        <v>2024</v>
      </c>
      <c r="E10" s="25" t="s">
        <v>62</v>
      </c>
      <c r="F10" s="100">
        <v>88</v>
      </c>
      <c r="G10" s="25">
        <v>2024</v>
      </c>
      <c r="H10" s="23" t="s">
        <v>62</v>
      </c>
      <c r="I10" s="87">
        <v>7.5</v>
      </c>
      <c r="J10" s="25">
        <v>2024</v>
      </c>
      <c r="K10" s="23" t="s">
        <v>62</v>
      </c>
      <c r="L10" s="87">
        <v>1.5</v>
      </c>
      <c r="M10" s="25">
        <v>2024</v>
      </c>
      <c r="N10" s="23" t="s">
        <v>62</v>
      </c>
      <c r="O10" s="87">
        <v>1.3</v>
      </c>
      <c r="P10" s="25">
        <v>2024</v>
      </c>
      <c r="Q10" s="23" t="s">
        <v>62</v>
      </c>
      <c r="R10" s="87">
        <v>1.5</v>
      </c>
      <c r="S10" s="23">
        <v>2024</v>
      </c>
      <c r="T10" s="87">
        <v>5.7</v>
      </c>
      <c r="U10" s="101">
        <v>2024</v>
      </c>
      <c r="V10" s="87">
        <v>92.8</v>
      </c>
      <c r="W10" s="101">
        <v>2024</v>
      </c>
      <c r="X10" s="102" t="s">
        <v>62</v>
      </c>
      <c r="Y10" s="120">
        <v>27200</v>
      </c>
      <c r="Z10" s="23">
        <v>2023</v>
      </c>
      <c r="AA10" s="23" t="s">
        <v>62</v>
      </c>
      <c r="AB10" s="121">
        <v>14.3</v>
      </c>
      <c r="AC10" s="23">
        <v>2023</v>
      </c>
      <c r="AD10" s="23" t="s">
        <v>62</v>
      </c>
    </row>
    <row r="11" spans="1:45">
      <c r="A11" s="6"/>
      <c r="B11" s="17" t="s">
        <v>200</v>
      </c>
      <c r="C11" s="24">
        <v>29000</v>
      </c>
      <c r="D11" s="25">
        <v>2024</v>
      </c>
      <c r="E11" s="25" t="s">
        <v>62</v>
      </c>
      <c r="F11" s="100">
        <v>73</v>
      </c>
      <c r="G11" s="25">
        <v>2024</v>
      </c>
      <c r="H11" s="23" t="s">
        <v>62</v>
      </c>
      <c r="I11" s="87">
        <v>7.1</v>
      </c>
      <c r="J11" s="25">
        <v>2024</v>
      </c>
      <c r="K11" s="23" t="s">
        <v>62</v>
      </c>
      <c r="L11" s="87">
        <v>2.2999999999999998</v>
      </c>
      <c r="M11" s="25">
        <v>2024</v>
      </c>
      <c r="N11" s="23" t="s">
        <v>62</v>
      </c>
      <c r="O11" s="87">
        <v>2.2000000000000002</v>
      </c>
      <c r="P11" s="25">
        <v>2024</v>
      </c>
      <c r="Q11" s="23" t="s">
        <v>62</v>
      </c>
      <c r="R11" s="87">
        <v>6.1</v>
      </c>
      <c r="S11" s="23">
        <v>2024</v>
      </c>
      <c r="T11" s="87">
        <v>7.9</v>
      </c>
      <c r="U11" s="101">
        <v>2024</v>
      </c>
      <c r="V11" s="87">
        <v>86</v>
      </c>
      <c r="W11" s="101">
        <v>2024</v>
      </c>
      <c r="X11" s="102" t="s">
        <v>62</v>
      </c>
      <c r="Y11" s="120">
        <v>26000</v>
      </c>
      <c r="Z11" s="23">
        <v>2023</v>
      </c>
      <c r="AA11" s="23" t="s">
        <v>62</v>
      </c>
      <c r="AB11" s="121">
        <v>14</v>
      </c>
      <c r="AC11" s="23">
        <v>2023</v>
      </c>
      <c r="AD11" s="23" t="s">
        <v>62</v>
      </c>
      <c r="AS11" s="14"/>
    </row>
    <row r="12" spans="1:45">
      <c r="A12" s="6"/>
      <c r="B12" s="2" t="s">
        <v>201</v>
      </c>
      <c r="C12" s="36">
        <v>36400</v>
      </c>
      <c r="D12" s="37">
        <v>2024</v>
      </c>
      <c r="E12" s="37" t="s">
        <v>62</v>
      </c>
      <c r="F12" s="98">
        <v>91</v>
      </c>
      <c r="G12" s="37">
        <v>2024</v>
      </c>
      <c r="H12" s="37" t="s">
        <v>62</v>
      </c>
      <c r="I12" s="85">
        <v>6.4</v>
      </c>
      <c r="J12" s="37">
        <v>2024</v>
      </c>
      <c r="K12" s="37" t="s">
        <v>62</v>
      </c>
      <c r="L12" s="85">
        <v>3.5</v>
      </c>
      <c r="M12" s="37">
        <v>2024</v>
      </c>
      <c r="N12" s="37" t="s">
        <v>62</v>
      </c>
      <c r="O12" s="85">
        <v>3.9</v>
      </c>
      <c r="P12" s="37">
        <v>2024</v>
      </c>
      <c r="Q12" s="37" t="s">
        <v>62</v>
      </c>
      <c r="R12" s="85">
        <v>3</v>
      </c>
      <c r="S12" s="38">
        <v>2024</v>
      </c>
      <c r="T12" s="85">
        <v>15.6</v>
      </c>
      <c r="U12" s="38">
        <v>2024</v>
      </c>
      <c r="V12" s="85">
        <v>81.3</v>
      </c>
      <c r="W12" s="38">
        <v>2024</v>
      </c>
      <c r="X12" s="78" t="s">
        <v>62</v>
      </c>
      <c r="Y12" s="118">
        <v>40500</v>
      </c>
      <c r="Z12" s="38">
        <v>2024</v>
      </c>
      <c r="AA12" s="38" t="s">
        <v>62</v>
      </c>
      <c r="AB12" s="119">
        <v>25.6</v>
      </c>
      <c r="AC12" s="38">
        <v>2024</v>
      </c>
      <c r="AD12" s="38" t="s">
        <v>62</v>
      </c>
      <c r="AS12" s="14"/>
    </row>
    <row r="13" spans="1:45">
      <c r="A13" s="6"/>
      <c r="B13" s="17" t="s">
        <v>202</v>
      </c>
      <c r="C13" s="24">
        <v>28900</v>
      </c>
      <c r="D13" s="25">
        <v>2024</v>
      </c>
      <c r="E13" s="25" t="s">
        <v>62</v>
      </c>
      <c r="F13" s="100">
        <v>72</v>
      </c>
      <c r="G13" s="25">
        <v>2024</v>
      </c>
      <c r="H13" s="23" t="s">
        <v>62</v>
      </c>
      <c r="I13" s="87">
        <v>7.7</v>
      </c>
      <c r="J13" s="25">
        <v>2024</v>
      </c>
      <c r="K13" s="23" t="s">
        <v>62</v>
      </c>
      <c r="L13" s="87">
        <v>4.4000000000000004</v>
      </c>
      <c r="M13" s="25">
        <v>2024</v>
      </c>
      <c r="N13" s="23" t="s">
        <v>62</v>
      </c>
      <c r="O13" s="87">
        <v>4.7</v>
      </c>
      <c r="P13" s="25">
        <v>2024</v>
      </c>
      <c r="Q13" s="23" t="s">
        <v>62</v>
      </c>
      <c r="R13" s="87">
        <v>1.7</v>
      </c>
      <c r="S13" s="38">
        <v>2024</v>
      </c>
      <c r="T13" s="87">
        <v>6.1</v>
      </c>
      <c r="U13" s="38">
        <v>2024</v>
      </c>
      <c r="V13" s="87">
        <v>92.2</v>
      </c>
      <c r="W13" s="38">
        <v>2024</v>
      </c>
      <c r="X13" s="102" t="s">
        <v>62</v>
      </c>
      <c r="Y13" s="122">
        <v>35800</v>
      </c>
      <c r="Z13" s="23">
        <v>2024</v>
      </c>
      <c r="AA13" s="23" t="s">
        <v>62</v>
      </c>
      <c r="AB13" s="123">
        <v>22.8</v>
      </c>
      <c r="AC13" s="23">
        <v>2024</v>
      </c>
      <c r="AD13" s="23" t="s">
        <v>62</v>
      </c>
      <c r="AS13" s="1"/>
    </row>
    <row r="14" spans="1:45">
      <c r="A14" s="6"/>
      <c r="B14" s="2" t="s">
        <v>203</v>
      </c>
      <c r="C14" s="36">
        <v>39200</v>
      </c>
      <c r="D14" s="37">
        <v>2024</v>
      </c>
      <c r="E14" s="37" t="s">
        <v>62</v>
      </c>
      <c r="F14" s="98">
        <v>98</v>
      </c>
      <c r="G14" s="37">
        <v>2024</v>
      </c>
      <c r="H14" s="37" t="s">
        <v>62</v>
      </c>
      <c r="I14" s="85">
        <v>3.3</v>
      </c>
      <c r="J14" s="37">
        <v>2024</v>
      </c>
      <c r="K14" s="37" t="s">
        <v>62</v>
      </c>
      <c r="L14" s="85">
        <v>1.2</v>
      </c>
      <c r="M14" s="37">
        <v>2024</v>
      </c>
      <c r="N14" s="37" t="s">
        <v>62</v>
      </c>
      <c r="O14" s="85">
        <v>1.5</v>
      </c>
      <c r="P14" s="37">
        <v>2024</v>
      </c>
      <c r="Q14" s="37" t="s">
        <v>62</v>
      </c>
      <c r="R14" s="85">
        <v>1.5</v>
      </c>
      <c r="S14" s="38">
        <v>2024</v>
      </c>
      <c r="T14" s="85">
        <v>13.7</v>
      </c>
      <c r="U14" s="38">
        <v>2024</v>
      </c>
      <c r="V14" s="85">
        <v>84.9</v>
      </c>
      <c r="W14" s="38">
        <v>2024</v>
      </c>
      <c r="X14" s="78" t="s">
        <v>62</v>
      </c>
      <c r="Y14" s="118">
        <v>55200</v>
      </c>
      <c r="Z14" s="38">
        <v>2024</v>
      </c>
      <c r="AA14" s="38" t="s">
        <v>62</v>
      </c>
      <c r="AB14" s="119">
        <v>39.4</v>
      </c>
      <c r="AC14" s="38">
        <v>2024</v>
      </c>
      <c r="AD14" s="38" t="s">
        <v>62</v>
      </c>
      <c r="AS14" s="1"/>
    </row>
    <row r="15" spans="1:45">
      <c r="A15" s="6"/>
      <c r="B15" s="17" t="s">
        <v>204</v>
      </c>
      <c r="C15" s="24">
        <v>26800</v>
      </c>
      <c r="D15" s="25">
        <v>2024</v>
      </c>
      <c r="E15" s="25" t="s">
        <v>62</v>
      </c>
      <c r="F15" s="100">
        <v>67</v>
      </c>
      <c r="G15" s="25">
        <v>2024</v>
      </c>
      <c r="H15" s="23" t="s">
        <v>62</v>
      </c>
      <c r="I15" s="87">
        <v>5.0999999999999996</v>
      </c>
      <c r="J15" s="25">
        <v>2024</v>
      </c>
      <c r="K15" s="23" t="s">
        <v>62</v>
      </c>
      <c r="L15" s="87">
        <v>1.9</v>
      </c>
      <c r="M15" s="25">
        <v>2024</v>
      </c>
      <c r="N15" s="23" t="s">
        <v>62</v>
      </c>
      <c r="O15" s="87">
        <v>1.9</v>
      </c>
      <c r="P15" s="25">
        <v>2024</v>
      </c>
      <c r="Q15" s="23" t="s">
        <v>62</v>
      </c>
      <c r="R15" s="87">
        <v>1.8</v>
      </c>
      <c r="S15" s="38">
        <v>2024</v>
      </c>
      <c r="T15" s="87">
        <v>10.5</v>
      </c>
      <c r="U15" s="38">
        <v>2024</v>
      </c>
      <c r="V15" s="87">
        <v>87.7</v>
      </c>
      <c r="W15" s="38">
        <v>2024</v>
      </c>
      <c r="X15" s="102" t="s">
        <v>62</v>
      </c>
      <c r="Y15" s="122">
        <v>51000</v>
      </c>
      <c r="Z15" s="23">
        <v>2024</v>
      </c>
      <c r="AA15" s="23" t="s">
        <v>62</v>
      </c>
      <c r="AB15" s="123">
        <v>37.1</v>
      </c>
      <c r="AC15" s="23">
        <v>2024</v>
      </c>
      <c r="AD15" s="23" t="s">
        <v>62</v>
      </c>
      <c r="AF15" s="15"/>
      <c r="AS15" s="1"/>
    </row>
    <row r="16" spans="1:45">
      <c r="A16" s="6"/>
      <c r="B16" s="17" t="s">
        <v>205</v>
      </c>
      <c r="C16" s="24">
        <v>16300</v>
      </c>
      <c r="D16" s="25">
        <v>2024</v>
      </c>
      <c r="E16" s="25" t="s">
        <v>62</v>
      </c>
      <c r="F16" s="100">
        <v>41</v>
      </c>
      <c r="G16" s="25">
        <v>2024</v>
      </c>
      <c r="H16" s="23" t="s">
        <v>62</v>
      </c>
      <c r="I16" s="87">
        <v>0.9</v>
      </c>
      <c r="J16" s="25">
        <v>2024</v>
      </c>
      <c r="K16" s="23" t="s">
        <v>62</v>
      </c>
      <c r="L16" s="87">
        <v>-1.1000000000000001</v>
      </c>
      <c r="M16" s="25">
        <v>2024</v>
      </c>
      <c r="N16" s="23" t="s">
        <v>62</v>
      </c>
      <c r="O16" s="87">
        <v>-1.1000000000000001</v>
      </c>
      <c r="P16" s="25">
        <v>2024</v>
      </c>
      <c r="Q16" s="23" t="s">
        <v>62</v>
      </c>
      <c r="R16" s="87">
        <v>4.5</v>
      </c>
      <c r="S16" s="38">
        <v>2024</v>
      </c>
      <c r="T16" s="87">
        <v>8.1999999999999993</v>
      </c>
      <c r="U16" s="38">
        <v>2024</v>
      </c>
      <c r="V16" s="87">
        <v>87.3</v>
      </c>
      <c r="W16" s="38">
        <v>2024</v>
      </c>
      <c r="X16" s="102" t="s">
        <v>62</v>
      </c>
      <c r="Y16" s="122">
        <v>43800</v>
      </c>
      <c r="Z16" s="23">
        <v>2024</v>
      </c>
      <c r="AA16" s="23" t="s">
        <v>62</v>
      </c>
      <c r="AB16" s="123">
        <v>32.4</v>
      </c>
      <c r="AC16" s="23">
        <v>2024</v>
      </c>
      <c r="AD16" s="23" t="s">
        <v>62</v>
      </c>
      <c r="AS16" s="1"/>
    </row>
    <row r="17" spans="1:45">
      <c r="A17" s="6"/>
      <c r="B17" s="17" t="s">
        <v>206</v>
      </c>
      <c r="C17" s="24">
        <v>27500</v>
      </c>
      <c r="D17" s="25">
        <v>2024</v>
      </c>
      <c r="E17" s="25" t="s">
        <v>62</v>
      </c>
      <c r="F17" s="100">
        <v>69</v>
      </c>
      <c r="G17" s="25">
        <v>2024</v>
      </c>
      <c r="H17" s="23" t="s">
        <v>62</v>
      </c>
      <c r="I17" s="87">
        <v>3.8</v>
      </c>
      <c r="J17" s="25">
        <v>2024</v>
      </c>
      <c r="K17" s="23" t="s">
        <v>62</v>
      </c>
      <c r="L17" s="87">
        <v>1</v>
      </c>
      <c r="M17" s="25">
        <v>2024</v>
      </c>
      <c r="N17" s="23" t="s">
        <v>62</v>
      </c>
      <c r="O17" s="87">
        <v>1.1000000000000001</v>
      </c>
      <c r="P17" s="25">
        <v>2024</v>
      </c>
      <c r="Q17" s="23" t="s">
        <v>62</v>
      </c>
      <c r="R17" s="87">
        <v>2.5</v>
      </c>
      <c r="S17" s="38">
        <v>2024</v>
      </c>
      <c r="T17" s="87">
        <v>9.4</v>
      </c>
      <c r="U17" s="38">
        <v>2024</v>
      </c>
      <c r="V17" s="87">
        <v>88.1</v>
      </c>
      <c r="W17" s="38">
        <v>2024</v>
      </c>
      <c r="X17" s="102" t="s">
        <v>62</v>
      </c>
      <c r="Y17" s="122">
        <v>48100</v>
      </c>
      <c r="Z17" s="23">
        <v>2024</v>
      </c>
      <c r="AA17" s="23" t="s">
        <v>62</v>
      </c>
      <c r="AB17" s="123">
        <v>35.1</v>
      </c>
      <c r="AC17" s="23">
        <v>2024</v>
      </c>
      <c r="AD17" s="23" t="s">
        <v>62</v>
      </c>
      <c r="AS17" s="1"/>
    </row>
    <row r="18" spans="1:45">
      <c r="A18" s="6"/>
      <c r="B18" s="17" t="s">
        <v>207</v>
      </c>
      <c r="C18" s="24">
        <v>12000</v>
      </c>
      <c r="D18" s="25">
        <v>2024</v>
      </c>
      <c r="E18" s="25" t="s">
        <v>62</v>
      </c>
      <c r="F18" s="100">
        <v>30</v>
      </c>
      <c r="G18" s="25">
        <v>2024</v>
      </c>
      <c r="H18" s="23" t="s">
        <v>62</v>
      </c>
      <c r="I18" s="87">
        <v>9</v>
      </c>
      <c r="J18" s="25">
        <v>2024</v>
      </c>
      <c r="K18" s="23" t="s">
        <v>62</v>
      </c>
      <c r="L18" s="87">
        <v>6.2</v>
      </c>
      <c r="M18" s="25">
        <v>2024</v>
      </c>
      <c r="N18" s="23" t="s">
        <v>62</v>
      </c>
      <c r="O18" s="87">
        <v>6.2</v>
      </c>
      <c r="P18" s="25">
        <v>2024</v>
      </c>
      <c r="Q18" s="23" t="s">
        <v>62</v>
      </c>
      <c r="R18" s="87">
        <v>3.7</v>
      </c>
      <c r="S18" s="38">
        <v>2024</v>
      </c>
      <c r="T18" s="87">
        <v>6.4</v>
      </c>
      <c r="U18" s="38">
        <v>2024</v>
      </c>
      <c r="V18" s="87">
        <v>89.9</v>
      </c>
      <c r="W18" s="38">
        <v>2024</v>
      </c>
      <c r="X18" s="102" t="s">
        <v>62</v>
      </c>
      <c r="Y18" s="120">
        <v>49400</v>
      </c>
      <c r="Z18" s="23">
        <v>2024</v>
      </c>
      <c r="AA18" s="23" t="s">
        <v>62</v>
      </c>
      <c r="AB18" s="121">
        <v>37.4</v>
      </c>
      <c r="AC18" s="23">
        <v>2024</v>
      </c>
      <c r="AD18" s="23" t="s">
        <v>62</v>
      </c>
      <c r="AS18" s="1"/>
    </row>
    <row r="19" spans="1:45">
      <c r="A19" s="6"/>
      <c r="B19" s="17" t="s">
        <v>309</v>
      </c>
      <c r="C19" s="24">
        <v>25400</v>
      </c>
      <c r="D19" s="25">
        <v>2024</v>
      </c>
      <c r="E19" s="25" t="s">
        <v>62</v>
      </c>
      <c r="F19" s="100">
        <v>63</v>
      </c>
      <c r="G19" s="25">
        <v>2024</v>
      </c>
      <c r="H19" s="23" t="s">
        <v>62</v>
      </c>
      <c r="I19" s="87">
        <v>3.6</v>
      </c>
      <c r="J19" s="25">
        <v>2024</v>
      </c>
      <c r="K19" s="23" t="s">
        <v>62</v>
      </c>
      <c r="L19" s="87">
        <v>0.5</v>
      </c>
      <c r="M19" s="25">
        <v>2024</v>
      </c>
      <c r="N19" s="23" t="s">
        <v>62</v>
      </c>
      <c r="O19" s="87">
        <v>0.5</v>
      </c>
      <c r="P19" s="25">
        <v>2024</v>
      </c>
      <c r="Q19" s="23" t="s">
        <v>62</v>
      </c>
      <c r="R19" s="87">
        <v>2</v>
      </c>
      <c r="S19" s="38">
        <v>2024</v>
      </c>
      <c r="T19" s="87">
        <v>7.2</v>
      </c>
      <c r="U19" s="38">
        <v>2024</v>
      </c>
      <c r="V19" s="87">
        <v>90.9</v>
      </c>
      <c r="W19" s="38">
        <v>2024</v>
      </c>
      <c r="X19" s="102" t="s">
        <v>62</v>
      </c>
      <c r="Y19" s="122">
        <v>46900</v>
      </c>
      <c r="Z19" s="23">
        <v>2024</v>
      </c>
      <c r="AA19" s="23" t="s">
        <v>62</v>
      </c>
      <c r="AB19" s="123">
        <v>34.200000000000003</v>
      </c>
      <c r="AC19" s="23">
        <v>2024</v>
      </c>
      <c r="AD19" s="23" t="s">
        <v>62</v>
      </c>
      <c r="AS19" s="14"/>
    </row>
    <row r="20" spans="1:45" ht="5.25" customHeight="1">
      <c r="A20" s="6"/>
      <c r="B20" s="17"/>
      <c r="C20" s="24"/>
      <c r="D20" s="25"/>
      <c r="E20" s="25"/>
      <c r="F20" s="39"/>
      <c r="G20" s="25"/>
      <c r="H20" s="23"/>
      <c r="I20" s="23"/>
      <c r="J20" s="23"/>
      <c r="K20" s="23"/>
      <c r="L20" s="23"/>
      <c r="M20" s="23"/>
      <c r="N20" s="23"/>
      <c r="O20" s="40"/>
      <c r="P20" s="25"/>
      <c r="Q20" s="23"/>
      <c r="R20" s="41"/>
      <c r="S20" s="23"/>
      <c r="T20" s="41"/>
      <c r="U20" s="42"/>
      <c r="V20" s="41"/>
      <c r="W20" s="42"/>
      <c r="X20" s="41"/>
      <c r="AS20" s="14"/>
    </row>
    <row r="21" spans="1:45" s="4" customFormat="1" ht="3" customHeight="1">
      <c r="B21" s="5"/>
      <c r="C21" s="5"/>
      <c r="D21" s="5"/>
      <c r="E21" s="5"/>
      <c r="F21" s="5"/>
      <c r="G21" s="5"/>
      <c r="H21" s="5"/>
      <c r="I21" s="5"/>
      <c r="J21" s="5"/>
      <c r="K21" s="5"/>
      <c r="L21" s="5"/>
      <c r="M21" s="5"/>
      <c r="N21" s="5"/>
      <c r="O21" s="5"/>
      <c r="P21" s="5"/>
      <c r="Q21" s="5"/>
      <c r="R21" s="5" t="e">
        <f>SUMIFS(#REF!,#REF!,'T7- Economic Accounts'!#REF!,#REF!,'T7- Economic Accounts'!$O6)</f>
        <v>#REF!</v>
      </c>
      <c r="S21" s="5" t="e">
        <f t="array" ref="S21">INDEX(#REF!,MATCH($R$3&amp;#REF!,#REF!&amp;#REF!,0))</f>
        <v>#REF!</v>
      </c>
      <c r="T21" s="5" t="e">
        <f t="array" ref="T21">INDEX(#REF!,MATCH($R$3&amp;#REF!,#REF!&amp;#REF!,0))</f>
        <v>#REF!</v>
      </c>
      <c r="U21" s="5"/>
      <c r="V21" s="5"/>
      <c r="W21" s="5"/>
      <c r="X21" s="5"/>
      <c r="Y21" s="5"/>
      <c r="Z21" s="5"/>
      <c r="AA21" s="5"/>
      <c r="AB21" s="5"/>
      <c r="AC21" s="5"/>
      <c r="AD21" s="5"/>
    </row>
    <row r="22" spans="1:45" s="4" customFormat="1" ht="6.75" customHeight="1">
      <c r="Y22" s="124"/>
      <c r="Z22" s="124"/>
      <c r="AA22" s="124"/>
      <c r="AB22" s="124"/>
      <c r="AC22" s="124"/>
      <c r="AD22" s="124"/>
    </row>
    <row r="23" spans="1:45">
      <c r="B23" s="133" t="s">
        <v>424</v>
      </c>
      <c r="C23" s="133"/>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row>
    <row r="24" spans="1:45">
      <c r="B24" s="2"/>
      <c r="O24" s="158"/>
      <c r="P24" s="158"/>
      <c r="Q24" s="158"/>
      <c r="Y24" s="125"/>
      <c r="Z24" s="125"/>
      <c r="AA24" s="125"/>
      <c r="AB24" s="125"/>
      <c r="AC24" s="125"/>
      <c r="AD24" s="125"/>
    </row>
    <row r="25" spans="1:45">
      <c r="B25" s="73" t="s">
        <v>423</v>
      </c>
      <c r="O25" s="158"/>
      <c r="P25" s="158"/>
      <c r="Q25" s="158"/>
      <c r="Y25" s="125"/>
      <c r="Z25" s="125"/>
      <c r="AA25" s="125"/>
      <c r="AB25" s="125"/>
      <c r="AC25" s="125"/>
      <c r="AD25" s="125"/>
    </row>
    <row r="26" spans="1:45">
      <c r="O26" s="16"/>
      <c r="P26" s="16"/>
      <c r="Q26" s="63"/>
    </row>
    <row r="27" spans="1:45">
      <c r="H27" s="37"/>
      <c r="I27" s="37"/>
      <c r="J27" s="37"/>
      <c r="K27" s="37"/>
      <c r="L27" s="37"/>
      <c r="M27" s="37"/>
      <c r="N27" s="37"/>
      <c r="O27" s="64"/>
      <c r="P27" s="37"/>
      <c r="Q27" s="37"/>
    </row>
    <row r="28" spans="1:45">
      <c r="H28" s="37"/>
      <c r="I28" s="37"/>
      <c r="J28" s="37"/>
      <c r="K28" s="37"/>
      <c r="L28" s="37"/>
      <c r="M28" s="37"/>
      <c r="N28" s="37"/>
      <c r="O28" s="64"/>
      <c r="P28" s="37"/>
      <c r="Q28" s="37"/>
    </row>
    <row r="29" spans="1:45">
      <c r="H29" s="65"/>
      <c r="I29" s="65"/>
      <c r="J29" s="65"/>
      <c r="K29" s="65"/>
      <c r="L29" s="65"/>
      <c r="M29" s="65"/>
      <c r="N29" s="65"/>
      <c r="O29" s="62"/>
      <c r="P29" s="25"/>
      <c r="Q29" s="23"/>
    </row>
    <row r="30" spans="1:45">
      <c r="H30" s="65"/>
      <c r="I30" s="65"/>
      <c r="J30" s="65"/>
      <c r="K30" s="65"/>
      <c r="L30" s="65"/>
      <c r="M30" s="65"/>
      <c r="N30" s="65"/>
      <c r="O30" s="62"/>
      <c r="P30" s="25"/>
      <c r="Q30" s="23"/>
    </row>
    <row r="31" spans="1:45">
      <c r="H31" s="37"/>
      <c r="I31" s="37"/>
      <c r="J31" s="37"/>
      <c r="K31" s="37"/>
      <c r="L31" s="37"/>
      <c r="M31" s="37"/>
      <c r="N31" s="37"/>
      <c r="O31" s="64"/>
      <c r="P31" s="37"/>
      <c r="Q31" s="37"/>
    </row>
    <row r="32" spans="1:45">
      <c r="H32" s="65"/>
      <c r="I32" s="65"/>
      <c r="J32" s="65"/>
      <c r="K32" s="65"/>
      <c r="L32" s="65"/>
      <c r="M32" s="65"/>
      <c r="N32" s="65"/>
      <c r="O32" s="62"/>
      <c r="P32" s="25"/>
      <c r="Q32" s="23"/>
    </row>
    <row r="33" spans="8:17">
      <c r="H33" s="37"/>
      <c r="I33" s="37"/>
      <c r="J33" s="37"/>
      <c r="K33" s="37"/>
      <c r="L33" s="37"/>
      <c r="M33" s="37"/>
      <c r="N33" s="37"/>
      <c r="O33" s="64"/>
      <c r="P33" s="37"/>
      <c r="Q33" s="37"/>
    </row>
    <row r="34" spans="8:17">
      <c r="H34" s="65"/>
      <c r="I34" s="65"/>
      <c r="J34" s="65"/>
      <c r="K34" s="65"/>
      <c r="L34" s="65"/>
      <c r="M34" s="65"/>
      <c r="N34" s="65"/>
      <c r="O34" s="62"/>
      <c r="P34" s="25"/>
      <c r="Q34" s="23"/>
    </row>
    <row r="35" spans="8:17">
      <c r="H35" s="65"/>
      <c r="I35" s="65"/>
      <c r="J35" s="65"/>
      <c r="K35" s="65"/>
      <c r="L35" s="65"/>
      <c r="M35" s="65"/>
      <c r="N35" s="65"/>
      <c r="O35" s="62"/>
      <c r="P35" s="25"/>
      <c r="Q35" s="23"/>
    </row>
    <row r="36" spans="8:17">
      <c r="H36" s="65"/>
      <c r="I36" s="65"/>
      <c r="J36" s="65"/>
      <c r="K36" s="65"/>
      <c r="L36" s="65"/>
      <c r="M36" s="65"/>
      <c r="N36" s="65"/>
      <c r="O36" s="62"/>
      <c r="P36" s="25"/>
      <c r="Q36" s="23"/>
    </row>
    <row r="37" spans="8:17">
      <c r="H37" s="65"/>
      <c r="I37" s="65"/>
      <c r="J37" s="65"/>
      <c r="K37" s="65"/>
      <c r="L37" s="65"/>
      <c r="M37" s="65"/>
      <c r="N37" s="65"/>
      <c r="O37" s="62"/>
      <c r="P37" s="25"/>
      <c r="Q37" s="23"/>
    </row>
    <row r="38" spans="8:17">
      <c r="H38" s="65"/>
      <c r="I38" s="65"/>
      <c r="J38" s="65"/>
      <c r="K38" s="65"/>
      <c r="L38" s="65"/>
      <c r="M38" s="65"/>
      <c r="N38" s="65"/>
      <c r="O38" s="62"/>
      <c r="P38" s="25"/>
      <c r="Q38" s="23"/>
    </row>
    <row r="40" spans="8:17">
      <c r="H40" s="17"/>
      <c r="I40" s="17"/>
      <c r="J40" s="17"/>
      <c r="K40" s="17"/>
      <c r="L40" s="17"/>
      <c r="M40" s="17"/>
      <c r="N40" s="17"/>
    </row>
  </sheetData>
  <mergeCells count="16">
    <mergeCell ref="B1:X1"/>
    <mergeCell ref="C2:X2"/>
    <mergeCell ref="C4:E5"/>
    <mergeCell ref="F4:H5"/>
    <mergeCell ref="O4:Q5"/>
    <mergeCell ref="X5:X6"/>
    <mergeCell ref="R5:S5"/>
    <mergeCell ref="T5:U5"/>
    <mergeCell ref="V5:W5"/>
    <mergeCell ref="R4:X4"/>
    <mergeCell ref="I4:K5"/>
    <mergeCell ref="B23:AD23"/>
    <mergeCell ref="Y4:AA5"/>
    <mergeCell ref="AB4:AD5"/>
    <mergeCell ref="L4:N5"/>
    <mergeCell ref="O24:Q25"/>
  </mergeCells>
  <hyperlinks>
    <hyperlink ref="B25" location="Contents!A1" display="(back to index)" xr:uid="{5E17C7B9-49CD-4651-8240-D004C6E70E1B}"/>
  </hyperlinks>
  <printOptions horizontalCentered="1"/>
  <pageMargins left="0.27559055118110237" right="0.27559055118110237" top="0.6692913385826772" bottom="0.47244094488188981" header="0" footer="0"/>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19</vt:i4>
      </vt:variant>
      <vt:variant>
        <vt:lpstr>Intervalos com Nome</vt:lpstr>
      </vt:variant>
      <vt:variant>
        <vt:i4>19</vt:i4>
      </vt:variant>
    </vt:vector>
  </HeadingPairs>
  <TitlesOfParts>
    <vt:vector size="38" baseType="lpstr">
      <vt:lpstr>Contents</vt:lpstr>
      <vt:lpstr>ConvSig</vt:lpstr>
      <vt:lpstr>T1- Territory</vt:lpstr>
      <vt:lpstr>T2- Population</vt:lpstr>
      <vt:lpstr>T3- Education</vt:lpstr>
      <vt:lpstr>T4- Health</vt:lpstr>
      <vt:lpstr>T5- Labour Market</vt:lpstr>
      <vt:lpstr>T6- Income</vt:lpstr>
      <vt:lpstr>T7- Economic Accounts</vt:lpstr>
      <vt:lpstr>T8- Prices</vt:lpstr>
      <vt:lpstr>T9 - Enterprises</vt:lpstr>
      <vt:lpstr>T10- Agriculture</vt:lpstr>
      <vt:lpstr>T11- Transport</vt:lpstr>
      <vt:lpstr>T12- Tourism</vt:lpstr>
      <vt:lpstr>T13- Science and Technology</vt:lpstr>
      <vt:lpstr>T14- Information Society</vt:lpstr>
      <vt:lpstr>T15 - Crimes</vt:lpstr>
      <vt:lpstr>T16 - RCI</vt:lpstr>
      <vt:lpstr>T17 - SPI</vt:lpstr>
      <vt:lpstr>Contents!Área_de_Impressão</vt:lpstr>
      <vt:lpstr>ConvSig!Área_de_Impressão</vt:lpstr>
      <vt:lpstr>'T1- Territory'!Área_de_Impressão</vt:lpstr>
      <vt:lpstr>'T10- Agriculture'!Área_de_Impressão</vt:lpstr>
      <vt:lpstr>'T11- Transport'!Área_de_Impressão</vt:lpstr>
      <vt:lpstr>'T12- Tourism'!Área_de_Impressão</vt:lpstr>
      <vt:lpstr>'T13- Science and Technology'!Área_de_Impressão</vt:lpstr>
      <vt:lpstr>'T14- Information Society'!Área_de_Impressão</vt:lpstr>
      <vt:lpstr>'T15 - Crimes'!Área_de_Impressão</vt:lpstr>
      <vt:lpstr>'T16 - RCI'!Área_de_Impressão</vt:lpstr>
      <vt:lpstr>'T17 - SPI'!Área_de_Impressão</vt:lpstr>
      <vt:lpstr>'T2- Population'!Área_de_Impressão</vt:lpstr>
      <vt:lpstr>'T3- Education'!Área_de_Impressão</vt:lpstr>
      <vt:lpstr>'T4- Health'!Área_de_Impressão</vt:lpstr>
      <vt:lpstr>'T5- Labour Market'!Área_de_Impressão</vt:lpstr>
      <vt:lpstr>'T6- Income'!Área_de_Impressão</vt:lpstr>
      <vt:lpstr>'T7- Economic Accounts'!Área_de_Impressão</vt:lpstr>
      <vt:lpstr>'T8- Prices'!Área_de_Impressão</vt:lpstr>
      <vt:lpstr>'T9 - Enterprises'!Área_de_Impressão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António Mendonça</dc:creator>
  <cp:lastModifiedBy>Jesus Costa</cp:lastModifiedBy>
  <cp:lastPrinted>2026-06-03T15:17:45Z</cp:lastPrinted>
  <dcterms:created xsi:type="dcterms:W3CDTF">2019-06-18T10:59:21Z</dcterms:created>
  <dcterms:modified xsi:type="dcterms:W3CDTF">2026-06-19T10:24:18Z</dcterms:modified>
</cp:coreProperties>
</file>