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20" yWindow="-120" windowWidth="20730" windowHeight="11160" tabRatio="776"/>
  </bookViews>
  <sheets>
    <sheet name="ÍNDICE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17" r:id="rId20"/>
    <sheet name="20" sheetId="22" r:id="rId21"/>
    <sheet name="21" sheetId="23" r:id="rId22"/>
    <sheet name="22" sheetId="24" r:id="rId23"/>
    <sheet name="23" sheetId="25" r:id="rId24"/>
    <sheet name="24" sheetId="26" r:id="rId25"/>
    <sheet name="25" sheetId="27" r:id="rId26"/>
    <sheet name="26" sheetId="28" r:id="rId27"/>
    <sheet name="27" sheetId="29" r:id="rId28"/>
    <sheet name="28" sheetId="30" r:id="rId29"/>
  </sheets>
  <definedNames>
    <definedName name="_xlnm.Print_Area" localSheetId="23">'23'!$A$1:$CS$27</definedName>
    <definedName name="OLE_LINK3" localSheetId="3">'3'!$A$2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Q15" i="8" l="1"/>
  <c r="CQ14" i="8"/>
  <c r="CQ13" i="8"/>
  <c r="CQ12" i="8"/>
  <c r="CQ11" i="8"/>
  <c r="CQ10" i="8"/>
  <c r="CQ9" i="8"/>
  <c r="CQ8" i="8"/>
  <c r="CQ7" i="8"/>
  <c r="CQ6" i="8"/>
  <c r="CQ5" i="8"/>
  <c r="CQ4" i="8"/>
  <c r="CQ21" i="18" l="1"/>
  <c r="CQ20" i="18"/>
  <c r="CQ19" i="18"/>
  <c r="CQ18" i="18"/>
  <c r="CQ17" i="18"/>
  <c r="CQ16" i="18"/>
  <c r="CQ15" i="18"/>
  <c r="CQ14" i="18"/>
  <c r="CQ13" i="18"/>
  <c r="CQ12" i="18"/>
  <c r="CQ11" i="18"/>
  <c r="CQ10" i="18"/>
  <c r="CQ9" i="18"/>
  <c r="CQ8" i="18"/>
  <c r="CQ7" i="18"/>
  <c r="CQ6" i="18"/>
  <c r="CQ5" i="18"/>
  <c r="CR13" i="2" l="1"/>
  <c r="CR12" i="2"/>
  <c r="CR11" i="2"/>
  <c r="CR10" i="2"/>
  <c r="CR9" i="2"/>
  <c r="CR8" i="2"/>
  <c r="CR7" i="2"/>
  <c r="CR6" i="2"/>
  <c r="CR5" i="2"/>
  <c r="CR4" i="2"/>
  <c r="CR5" i="22" l="1"/>
  <c r="CR6" i="22"/>
  <c r="CR7" i="22"/>
  <c r="CR8" i="22"/>
  <c r="CR9" i="22"/>
  <c r="CR10" i="22"/>
  <c r="CR11" i="22"/>
  <c r="CR12" i="22"/>
  <c r="CR4" i="22"/>
  <c r="AA4" i="26" l="1"/>
  <c r="CQ6" i="15" l="1"/>
  <c r="CQ5" i="15"/>
  <c r="CQ4" i="15"/>
  <c r="CQ9" i="15" l="1"/>
  <c r="CQ8" i="15"/>
  <c r="AA18" i="18" l="1"/>
  <c r="AE18" i="18"/>
  <c r="AI18" i="18"/>
  <c r="AA19" i="18"/>
  <c r="AE19" i="18"/>
  <c r="AI19" i="18"/>
  <c r="W18" i="18"/>
  <c r="AJ18" i="18" s="1"/>
  <c r="W19" i="18"/>
  <c r="AJ19" i="18" l="1"/>
  <c r="CH14" i="21"/>
  <c r="CD14" i="21"/>
  <c r="BZ14" i="21"/>
  <c r="BV14" i="21"/>
  <c r="BQ14" i="21"/>
  <c r="BM14" i="21"/>
  <c r="BI14" i="21"/>
  <c r="BE14" i="21"/>
  <c r="AZ14" i="21"/>
  <c r="AV14" i="21"/>
  <c r="AR14" i="21"/>
  <c r="AN14" i="21"/>
  <c r="AI14" i="21"/>
  <c r="AE14" i="21"/>
  <c r="AA14" i="21"/>
  <c r="W14" i="21"/>
  <c r="R14" i="21"/>
  <c r="N14" i="21"/>
  <c r="J14" i="21"/>
  <c r="F14" i="21"/>
  <c r="CI13" i="21"/>
  <c r="BR13" i="21"/>
  <c r="BA13" i="21"/>
  <c r="AJ13" i="21"/>
  <c r="S13" i="21"/>
  <c r="CI12" i="21"/>
  <c r="BR12" i="21"/>
  <c r="BA12" i="21"/>
  <c r="AJ12" i="21"/>
  <c r="S12" i="21"/>
  <c r="CI11" i="21"/>
  <c r="BR11" i="21"/>
  <c r="BA11" i="21"/>
  <c r="AJ11" i="21"/>
  <c r="S11" i="21"/>
  <c r="CI10" i="21"/>
  <c r="BR10" i="21"/>
  <c r="BA10" i="21"/>
  <c r="AJ10" i="21"/>
  <c r="S10" i="21"/>
  <c r="CM8" i="21"/>
  <c r="CH8" i="21"/>
  <c r="CD8" i="21"/>
  <c r="BZ8" i="21"/>
  <c r="BV8" i="21"/>
  <c r="BQ8" i="21"/>
  <c r="BM8" i="21"/>
  <c r="BI8" i="21"/>
  <c r="BE8" i="21"/>
  <c r="AZ8" i="21"/>
  <c r="AV8" i="21"/>
  <c r="AR8" i="21"/>
  <c r="AN8" i="21"/>
  <c r="AI8" i="21"/>
  <c r="AE8" i="21"/>
  <c r="AA8" i="21"/>
  <c r="W8" i="21"/>
  <c r="R8" i="21"/>
  <c r="N8" i="21"/>
  <c r="J8" i="21"/>
  <c r="F8" i="21"/>
  <c r="CM7" i="21"/>
  <c r="CH7" i="21"/>
  <c r="CD7" i="21"/>
  <c r="BZ7" i="21"/>
  <c r="BV7" i="21"/>
  <c r="BQ7" i="21"/>
  <c r="BM7" i="21"/>
  <c r="BI7" i="21"/>
  <c r="BE7" i="21"/>
  <c r="AZ7" i="21"/>
  <c r="AV7" i="21"/>
  <c r="AR7" i="21"/>
  <c r="AN7" i="21"/>
  <c r="AI7" i="21"/>
  <c r="AE7" i="21"/>
  <c r="AA7" i="21"/>
  <c r="W7" i="21"/>
  <c r="R7" i="21"/>
  <c r="N7" i="21"/>
  <c r="J7" i="21"/>
  <c r="S7" i="21" s="1"/>
  <c r="F7" i="21"/>
  <c r="CM6" i="21"/>
  <c r="CH6" i="21"/>
  <c r="CD6" i="21"/>
  <c r="BZ6" i="21"/>
  <c r="BV6" i="21"/>
  <c r="BQ6" i="21"/>
  <c r="BM6" i="21"/>
  <c r="BI6" i="21"/>
  <c r="BE6" i="21"/>
  <c r="BR6" i="21" s="1"/>
  <c r="AZ6" i="21"/>
  <c r="AV6" i="21"/>
  <c r="AR6" i="21"/>
  <c r="AN6" i="21"/>
  <c r="AI6" i="21"/>
  <c r="AE6" i="21"/>
  <c r="AA6" i="21"/>
  <c r="W6" i="21"/>
  <c r="R6" i="21"/>
  <c r="N6" i="21"/>
  <c r="J6" i="21"/>
  <c r="F6" i="21"/>
  <c r="CM5" i="21"/>
  <c r="CH5" i="21"/>
  <c r="CD5" i="21"/>
  <c r="BZ5" i="21"/>
  <c r="BV5" i="21"/>
  <c r="BQ5" i="21"/>
  <c r="BM5" i="21"/>
  <c r="BI5" i="21"/>
  <c r="BE5" i="21"/>
  <c r="AZ5" i="21"/>
  <c r="AV5" i="21"/>
  <c r="AR5" i="21"/>
  <c r="AN5" i="21"/>
  <c r="AI5" i="21"/>
  <c r="AE5" i="21"/>
  <c r="AA5" i="21"/>
  <c r="W5" i="21"/>
  <c r="AJ5" i="21" s="1"/>
  <c r="R5" i="21"/>
  <c r="N5" i="21"/>
  <c r="J5" i="21"/>
  <c r="F5" i="21"/>
  <c r="S5" i="21" l="1"/>
  <c r="BA5" i="21"/>
  <c r="BR5" i="21"/>
  <c r="CI5" i="21"/>
  <c r="BA7" i="21"/>
  <c r="BR7" i="21"/>
  <c r="CI7" i="21"/>
  <c r="BA8" i="21"/>
  <c r="BR8" i="21"/>
  <c r="S6" i="21"/>
  <c r="AJ6" i="21"/>
  <c r="BA6" i="21"/>
  <c r="CI6" i="21"/>
  <c r="AJ7" i="21"/>
  <c r="S8" i="21"/>
  <c r="AJ8" i="21"/>
  <c r="CI8" i="21"/>
  <c r="BF4" i="22"/>
  <c r="CN5" i="22"/>
  <c r="CN12" i="22"/>
  <c r="CN11" i="22"/>
  <c r="CN10" i="22"/>
  <c r="CN9" i="22"/>
  <c r="CN8" i="22"/>
  <c r="CN7" i="22"/>
  <c r="CN6" i="22"/>
  <c r="CN4" i="22"/>
  <c r="CI12" i="22"/>
  <c r="CI11" i="22"/>
  <c r="CI10" i="22"/>
  <c r="CI9" i="22"/>
  <c r="CI8" i="22"/>
  <c r="CI7" i="22"/>
  <c r="CI6" i="22"/>
  <c r="CI5" i="22"/>
  <c r="CI4" i="22"/>
  <c r="CE12" i="22"/>
  <c r="CE11" i="22"/>
  <c r="CE10" i="22"/>
  <c r="CE9" i="22"/>
  <c r="CE8" i="22"/>
  <c r="CE7" i="22"/>
  <c r="CE6" i="22"/>
  <c r="CE5" i="22"/>
  <c r="CE4" i="22"/>
  <c r="CA12" i="22"/>
  <c r="CA11" i="22"/>
  <c r="CA10" i="22"/>
  <c r="CA9" i="22"/>
  <c r="CA8" i="22"/>
  <c r="CA7" i="22"/>
  <c r="CA6" i="22"/>
  <c r="CA5" i="22"/>
  <c r="CA4" i="22"/>
  <c r="BW12" i="22"/>
  <c r="BW11" i="22"/>
  <c r="BW10" i="22"/>
  <c r="BW9" i="22"/>
  <c r="BW8" i="22"/>
  <c r="BW7" i="22"/>
  <c r="BW6" i="22"/>
  <c r="BW5" i="22"/>
  <c r="BW4" i="22"/>
  <c r="BR12" i="22"/>
  <c r="BR11" i="22"/>
  <c r="BR10" i="22"/>
  <c r="BR9" i="22"/>
  <c r="BR8" i="22"/>
  <c r="BR7" i="22"/>
  <c r="BR6" i="22"/>
  <c r="BR5" i="22"/>
  <c r="BR4" i="22"/>
  <c r="BN12" i="22"/>
  <c r="BN11" i="22"/>
  <c r="BN10" i="22"/>
  <c r="BN9" i="22"/>
  <c r="BN8" i="22"/>
  <c r="BN7" i="22"/>
  <c r="BN6" i="22"/>
  <c r="BN5" i="22"/>
  <c r="BN4" i="22"/>
  <c r="BJ12" i="22"/>
  <c r="BJ11" i="22"/>
  <c r="BJ10" i="22"/>
  <c r="BJ9" i="22"/>
  <c r="BJ8" i="22"/>
  <c r="BJ7" i="22"/>
  <c r="BJ6" i="22"/>
  <c r="BJ5" i="22"/>
  <c r="BJ4" i="22"/>
  <c r="BF12" i="22"/>
  <c r="BF11" i="22"/>
  <c r="BF10" i="22"/>
  <c r="BF9" i="22"/>
  <c r="BF8" i="22"/>
  <c r="BF7" i="22"/>
  <c r="BF6" i="22"/>
  <c r="BF5" i="22"/>
  <c r="BA12" i="22"/>
  <c r="BA11" i="22"/>
  <c r="BA10" i="22"/>
  <c r="BA9" i="22"/>
  <c r="BA8" i="22"/>
  <c r="BA7" i="22"/>
  <c r="BA6" i="22"/>
  <c r="BA5" i="22"/>
  <c r="BA4" i="22"/>
  <c r="AW12" i="22"/>
  <c r="AW11" i="22"/>
  <c r="AW10" i="22"/>
  <c r="AW9" i="22"/>
  <c r="AW8" i="22"/>
  <c r="AW7" i="22"/>
  <c r="AW6" i="22"/>
  <c r="AW5" i="22"/>
  <c r="AW4" i="22"/>
  <c r="AS12" i="22"/>
  <c r="AS11" i="22"/>
  <c r="AS10" i="22"/>
  <c r="AS9" i="22"/>
  <c r="AS8" i="22"/>
  <c r="AS7" i="22"/>
  <c r="AS6" i="22"/>
  <c r="AS5" i="22"/>
  <c r="AS4" i="22"/>
  <c r="AO12" i="22"/>
  <c r="AO11" i="22"/>
  <c r="AO10" i="22"/>
  <c r="AO9" i="22"/>
  <c r="AO8" i="22"/>
  <c r="AO7" i="22"/>
  <c r="AO6" i="22"/>
  <c r="AO5" i="22"/>
  <c r="AO4" i="22"/>
  <c r="AJ12" i="22"/>
  <c r="AJ11" i="22"/>
  <c r="AJ10" i="22"/>
  <c r="AJ9" i="22"/>
  <c r="AJ8" i="22"/>
  <c r="AJ7" i="22"/>
  <c r="AJ6" i="22"/>
  <c r="AJ5" i="22"/>
  <c r="AJ4" i="22"/>
  <c r="AF12" i="22"/>
  <c r="AF11" i="22"/>
  <c r="AF10" i="22"/>
  <c r="AF9" i="22"/>
  <c r="AF8" i="22"/>
  <c r="AF7" i="22"/>
  <c r="AF6" i="22"/>
  <c r="AF5" i="22"/>
  <c r="AF4" i="22"/>
  <c r="AB12" i="22"/>
  <c r="AB11" i="22"/>
  <c r="AB10" i="22"/>
  <c r="AB9" i="22"/>
  <c r="AB8" i="22"/>
  <c r="AB7" i="22"/>
  <c r="AB6" i="22"/>
  <c r="AB5" i="22"/>
  <c r="AB4" i="22"/>
  <c r="X12" i="22"/>
  <c r="X11" i="22"/>
  <c r="X10" i="22"/>
  <c r="X9" i="22"/>
  <c r="X8" i="22"/>
  <c r="X7" i="22"/>
  <c r="X6" i="22"/>
  <c r="X5" i="22"/>
  <c r="X4" i="22"/>
  <c r="S12" i="22"/>
  <c r="S11" i="22"/>
  <c r="S10" i="22"/>
  <c r="S9" i="22"/>
  <c r="S8" i="22"/>
  <c r="S7" i="22"/>
  <c r="S6" i="22"/>
  <c r="S5" i="22"/>
  <c r="S4" i="22"/>
  <c r="O12" i="22"/>
  <c r="O11" i="22"/>
  <c r="O10" i="22"/>
  <c r="O9" i="22"/>
  <c r="O8" i="22"/>
  <c r="O7" i="22"/>
  <c r="O6" i="22"/>
  <c r="O5" i="22"/>
  <c r="O4" i="22"/>
  <c r="K12" i="22"/>
  <c r="K11" i="22"/>
  <c r="K10" i="22"/>
  <c r="K9" i="22"/>
  <c r="K8" i="22"/>
  <c r="K7" i="22"/>
  <c r="K6" i="22"/>
  <c r="K5" i="22"/>
  <c r="K4" i="22"/>
  <c r="G12" i="22"/>
  <c r="G11" i="22"/>
  <c r="G10" i="22"/>
  <c r="G9" i="22"/>
  <c r="G8" i="22"/>
  <c r="G7" i="22"/>
  <c r="G6" i="22"/>
  <c r="G5" i="22"/>
  <c r="G4" i="22"/>
  <c r="F6" i="15"/>
  <c r="F5" i="15"/>
  <c r="F4" i="15"/>
  <c r="J6" i="15"/>
  <c r="J5" i="15"/>
  <c r="J4" i="15"/>
  <c r="N6" i="15"/>
  <c r="N5" i="15"/>
  <c r="N4" i="15"/>
  <c r="R6" i="15"/>
  <c r="R5" i="15"/>
  <c r="R4" i="15"/>
  <c r="W6" i="15"/>
  <c r="W5" i="15"/>
  <c r="W4" i="15"/>
  <c r="AA6" i="15"/>
  <c r="AA5" i="15"/>
  <c r="AA4" i="15"/>
  <c r="AE6" i="15"/>
  <c r="AE5" i="15"/>
  <c r="AE4" i="15"/>
  <c r="AI7" i="15"/>
  <c r="AI6" i="15"/>
  <c r="AI5" i="15"/>
  <c r="AI4" i="15"/>
  <c r="AN9" i="15"/>
  <c r="AN8" i="15"/>
  <c r="AN7" i="15"/>
  <c r="AN6" i="15"/>
  <c r="AN5" i="15"/>
  <c r="AN4" i="15"/>
  <c r="AR9" i="15"/>
  <c r="AR8" i="15"/>
  <c r="AR7" i="15"/>
  <c r="AR6" i="15"/>
  <c r="AR5" i="15"/>
  <c r="AR4" i="15"/>
  <c r="AV9" i="15"/>
  <c r="AV8" i="15"/>
  <c r="AV7" i="15"/>
  <c r="AV6" i="15"/>
  <c r="AV5" i="15"/>
  <c r="AV4" i="15"/>
  <c r="AZ9" i="15"/>
  <c r="AZ8" i="15"/>
  <c r="AZ7" i="15"/>
  <c r="AZ6" i="15"/>
  <c r="AZ5" i="15"/>
  <c r="AZ4" i="15"/>
  <c r="BE9" i="15"/>
  <c r="BE8" i="15"/>
  <c r="BE7" i="15"/>
  <c r="BE6" i="15"/>
  <c r="BE5" i="15"/>
  <c r="BE4" i="15"/>
  <c r="BI9" i="15"/>
  <c r="BI8" i="15"/>
  <c r="BI7" i="15"/>
  <c r="BI6" i="15"/>
  <c r="BI5" i="15"/>
  <c r="BI4" i="15"/>
  <c r="BM9" i="15"/>
  <c r="BM8" i="15"/>
  <c r="BM7" i="15"/>
  <c r="BM6" i="15"/>
  <c r="BM5" i="15"/>
  <c r="BM4" i="15"/>
  <c r="BQ9" i="15"/>
  <c r="BQ8" i="15"/>
  <c r="BQ7" i="15"/>
  <c r="BQ6" i="15"/>
  <c r="BQ5" i="15"/>
  <c r="BQ4" i="15"/>
  <c r="BV9" i="15"/>
  <c r="BV8" i="15"/>
  <c r="BV7" i="15"/>
  <c r="BV6" i="15"/>
  <c r="BV5" i="15"/>
  <c r="BV4" i="15"/>
  <c r="BZ9" i="15"/>
  <c r="BZ8" i="15"/>
  <c r="BZ7" i="15"/>
  <c r="BZ6" i="15"/>
  <c r="BZ5" i="15"/>
  <c r="BZ4" i="15"/>
  <c r="CD9" i="15"/>
  <c r="CD8" i="15"/>
  <c r="CD7" i="15"/>
  <c r="CD6" i="15"/>
  <c r="CD5" i="15"/>
  <c r="CD4" i="15"/>
  <c r="CH9" i="15"/>
  <c r="CH8" i="15"/>
  <c r="CH7" i="15"/>
  <c r="CH6" i="15"/>
  <c r="CH5" i="15"/>
  <c r="CH4" i="15"/>
  <c r="CM9" i="15"/>
  <c r="CM8" i="15"/>
  <c r="CM7" i="15"/>
  <c r="CM6" i="15"/>
  <c r="CM5" i="15"/>
  <c r="CM4" i="15"/>
  <c r="G6" i="3" l="1"/>
  <c r="G5" i="3"/>
  <c r="G4" i="3"/>
  <c r="L6" i="3"/>
  <c r="L5" i="3"/>
  <c r="L4" i="3"/>
  <c r="Q5" i="3" l="1"/>
  <c r="Q4" i="3"/>
  <c r="BA15" i="8" l="1"/>
  <c r="BA13" i="8"/>
  <c r="BA11" i="8"/>
  <c r="BA9" i="8"/>
  <c r="BA7" i="8"/>
  <c r="BA5" i="8"/>
  <c r="AJ14" i="8"/>
  <c r="AJ12" i="8"/>
  <c r="AJ10" i="8"/>
  <c r="AJ8" i="8"/>
  <c r="AJ6" i="8"/>
  <c r="CM15" i="8"/>
  <c r="CM14" i="8"/>
  <c r="CM13" i="8"/>
  <c r="CM12" i="8"/>
  <c r="CM11" i="8"/>
  <c r="CM10" i="8"/>
  <c r="CM9" i="8"/>
  <c r="CM8" i="8"/>
  <c r="CM7" i="8"/>
  <c r="CM6" i="8"/>
  <c r="CM5" i="8"/>
  <c r="CM4" i="8"/>
  <c r="CH15" i="8"/>
  <c r="CI15" i="8" s="1"/>
  <c r="CH14" i="8"/>
  <c r="CI14" i="8" s="1"/>
  <c r="CH13" i="8"/>
  <c r="CI13" i="8" s="1"/>
  <c r="CH12" i="8"/>
  <c r="CI12" i="8" s="1"/>
  <c r="CH11" i="8"/>
  <c r="CI11" i="8" s="1"/>
  <c r="CH10" i="8"/>
  <c r="CI10" i="8" s="1"/>
  <c r="CH9" i="8"/>
  <c r="CI9" i="8" s="1"/>
  <c r="CH8" i="8"/>
  <c r="CI8" i="8" s="1"/>
  <c r="CH7" i="8"/>
  <c r="CI7" i="8" s="1"/>
  <c r="CH6" i="8"/>
  <c r="CI6" i="8" s="1"/>
  <c r="CH5" i="8"/>
  <c r="CI5" i="8" s="1"/>
  <c r="CH4" i="8"/>
  <c r="CI4" i="8" s="1"/>
  <c r="CD15" i="8"/>
  <c r="CD14" i="8"/>
  <c r="CD13" i="8"/>
  <c r="CD12" i="8"/>
  <c r="CD11" i="8"/>
  <c r="CD10" i="8"/>
  <c r="CD9" i="8"/>
  <c r="CD8" i="8"/>
  <c r="CD7" i="8"/>
  <c r="CD6" i="8"/>
  <c r="CD5" i="8"/>
  <c r="CD4" i="8"/>
  <c r="BZ15" i="8"/>
  <c r="BZ14" i="8"/>
  <c r="BZ13" i="8"/>
  <c r="BZ12" i="8"/>
  <c r="BZ11" i="8"/>
  <c r="BZ10" i="8"/>
  <c r="BZ9" i="8"/>
  <c r="BZ8" i="8"/>
  <c r="BZ7" i="8"/>
  <c r="BZ6" i="8"/>
  <c r="BZ5" i="8"/>
  <c r="BZ4" i="8"/>
  <c r="BV15" i="8"/>
  <c r="BV14" i="8"/>
  <c r="BV13" i="8"/>
  <c r="BV12" i="8"/>
  <c r="BV11" i="8"/>
  <c r="BV10" i="8"/>
  <c r="BV9" i="8"/>
  <c r="BV8" i="8"/>
  <c r="BV7" i="8"/>
  <c r="BV6" i="8"/>
  <c r="BV5" i="8"/>
  <c r="BV4" i="8"/>
  <c r="BQ15" i="8"/>
  <c r="BR15" i="8" s="1"/>
  <c r="BQ14" i="8"/>
  <c r="BR14" i="8" s="1"/>
  <c r="BQ13" i="8"/>
  <c r="BR13" i="8" s="1"/>
  <c r="BQ12" i="8"/>
  <c r="BR12" i="8" s="1"/>
  <c r="BQ11" i="8"/>
  <c r="BR11" i="8" s="1"/>
  <c r="BQ10" i="8"/>
  <c r="BR10" i="8" s="1"/>
  <c r="BQ9" i="8"/>
  <c r="BR9" i="8" s="1"/>
  <c r="BQ8" i="8"/>
  <c r="BR8" i="8" s="1"/>
  <c r="BQ7" i="8"/>
  <c r="BR7" i="8" s="1"/>
  <c r="BQ6" i="8"/>
  <c r="BR6" i="8" s="1"/>
  <c r="BQ5" i="8"/>
  <c r="BR5" i="8" s="1"/>
  <c r="BM15" i="8"/>
  <c r="BM14" i="8"/>
  <c r="BM13" i="8"/>
  <c r="BM12" i="8"/>
  <c r="BM11" i="8"/>
  <c r="BM10" i="8"/>
  <c r="BM9" i="8"/>
  <c r="BM8" i="8"/>
  <c r="BM7" i="8"/>
  <c r="BM6" i="8"/>
  <c r="BM5" i="8"/>
  <c r="BI15" i="8"/>
  <c r="BI14" i="8"/>
  <c r="BI13" i="8"/>
  <c r="BI12" i="8"/>
  <c r="BI11" i="8"/>
  <c r="BI10" i="8"/>
  <c r="BI9" i="8"/>
  <c r="BI8" i="8"/>
  <c r="BI7" i="8"/>
  <c r="BI6" i="8"/>
  <c r="BI5" i="8"/>
  <c r="BE15" i="8"/>
  <c r="BE14" i="8"/>
  <c r="BE13" i="8"/>
  <c r="BE12" i="8"/>
  <c r="BE11" i="8"/>
  <c r="BE10" i="8"/>
  <c r="BE9" i="8"/>
  <c r="BE8" i="8"/>
  <c r="BE7" i="8"/>
  <c r="BE6" i="8"/>
  <c r="BE5" i="8"/>
  <c r="AZ15" i="8"/>
  <c r="AZ14" i="8"/>
  <c r="BA14" i="8" s="1"/>
  <c r="AZ13" i="8"/>
  <c r="AZ12" i="8"/>
  <c r="BA12" i="8" s="1"/>
  <c r="AZ11" i="8"/>
  <c r="AZ10" i="8"/>
  <c r="BA10" i="8" s="1"/>
  <c r="AZ9" i="8"/>
  <c r="AZ8" i="8"/>
  <c r="BA8" i="8" s="1"/>
  <c r="AZ7" i="8"/>
  <c r="AZ6" i="8"/>
  <c r="BA6" i="8" s="1"/>
  <c r="AZ5" i="8"/>
  <c r="AV15" i="8"/>
  <c r="AV14" i="8"/>
  <c r="AV13" i="8"/>
  <c r="AV12" i="8"/>
  <c r="AV11" i="8"/>
  <c r="AV10" i="8"/>
  <c r="AV9" i="8"/>
  <c r="AV8" i="8"/>
  <c r="AV7" i="8"/>
  <c r="AV6" i="8"/>
  <c r="AV5" i="8"/>
  <c r="AR15" i="8"/>
  <c r="AR14" i="8"/>
  <c r="AR13" i="8"/>
  <c r="AR12" i="8"/>
  <c r="AR11" i="8"/>
  <c r="AR10" i="8"/>
  <c r="AR9" i="8"/>
  <c r="AR8" i="8"/>
  <c r="AR7" i="8"/>
  <c r="AR6" i="8"/>
  <c r="AR5" i="8"/>
  <c r="AN15" i="8"/>
  <c r="AN14" i="8"/>
  <c r="AN13" i="8"/>
  <c r="AN12" i="8"/>
  <c r="AN11" i="8"/>
  <c r="AN10" i="8"/>
  <c r="AN9" i="8"/>
  <c r="AN8" i="8"/>
  <c r="AN7" i="8"/>
  <c r="AN6" i="8"/>
  <c r="AN4" i="8" s="1"/>
  <c r="AN5" i="8"/>
  <c r="AI15" i="8"/>
  <c r="AJ15" i="8" s="1"/>
  <c r="AI14" i="8"/>
  <c r="AI13" i="8"/>
  <c r="AJ13" i="8" s="1"/>
  <c r="AI12" i="8"/>
  <c r="AI11" i="8"/>
  <c r="AJ11" i="8" s="1"/>
  <c r="AI10" i="8"/>
  <c r="AI9" i="8"/>
  <c r="AJ9" i="8" s="1"/>
  <c r="AI8" i="8"/>
  <c r="AI7" i="8"/>
  <c r="AJ7" i="8" s="1"/>
  <c r="AI6" i="8"/>
  <c r="AI5" i="8"/>
  <c r="AJ5" i="8" s="1"/>
  <c r="AE15" i="8"/>
  <c r="AE14" i="8"/>
  <c r="AE13" i="8"/>
  <c r="AE12" i="8"/>
  <c r="AE11" i="8"/>
  <c r="AE10" i="8"/>
  <c r="AE9" i="8"/>
  <c r="AE8" i="8"/>
  <c r="AE7" i="8"/>
  <c r="AE6" i="8"/>
  <c r="AE5" i="8"/>
  <c r="AA15" i="8"/>
  <c r="AA14" i="8"/>
  <c r="AA13" i="8"/>
  <c r="AA12" i="8"/>
  <c r="AA11" i="8"/>
  <c r="AA10" i="8"/>
  <c r="AA9" i="8"/>
  <c r="AA8" i="8"/>
  <c r="AA7" i="8"/>
  <c r="AA6" i="8"/>
  <c r="AA5" i="8"/>
  <c r="W15" i="8"/>
  <c r="W14" i="8"/>
  <c r="W13" i="8"/>
  <c r="W12" i="8"/>
  <c r="W11" i="8"/>
  <c r="W10" i="8"/>
  <c r="W9" i="8"/>
  <c r="W8" i="8"/>
  <c r="W7" i="8"/>
  <c r="W6" i="8"/>
  <c r="W5" i="8"/>
  <c r="R15" i="8"/>
  <c r="S15" i="8" s="1"/>
  <c r="R14" i="8"/>
  <c r="R13" i="8"/>
  <c r="S13" i="8" s="1"/>
  <c r="R12" i="8"/>
  <c r="R11" i="8"/>
  <c r="S11" i="8" s="1"/>
  <c r="R10" i="8"/>
  <c r="R9" i="8"/>
  <c r="S9" i="8" s="1"/>
  <c r="R8" i="8"/>
  <c r="R7" i="8"/>
  <c r="S7" i="8" s="1"/>
  <c r="R6" i="8"/>
  <c r="R5" i="8"/>
  <c r="S5" i="8" s="1"/>
  <c r="N15" i="8"/>
  <c r="N14" i="8"/>
  <c r="N13" i="8"/>
  <c r="N12" i="8"/>
  <c r="N11" i="8"/>
  <c r="N10" i="8"/>
  <c r="N9" i="8"/>
  <c r="N8" i="8"/>
  <c r="N7" i="8"/>
  <c r="N6" i="8"/>
  <c r="N5" i="8"/>
  <c r="N4" i="8" s="1"/>
  <c r="J15" i="8"/>
  <c r="J14" i="8"/>
  <c r="S14" i="8" s="1"/>
  <c r="J13" i="8"/>
  <c r="J12" i="8"/>
  <c r="S12" i="8" s="1"/>
  <c r="J11" i="8"/>
  <c r="J10" i="8"/>
  <c r="S10" i="8" s="1"/>
  <c r="J9" i="8"/>
  <c r="J8" i="8"/>
  <c r="S8" i="8" s="1"/>
  <c r="J7" i="8"/>
  <c r="J6" i="8"/>
  <c r="S6" i="8" s="1"/>
  <c r="J5" i="8"/>
  <c r="F15" i="8"/>
  <c r="F14" i="8"/>
  <c r="F13" i="8"/>
  <c r="F12" i="8"/>
  <c r="F11" i="8"/>
  <c r="F10" i="8"/>
  <c r="F9" i="8"/>
  <c r="F8" i="8"/>
  <c r="F7" i="8"/>
  <c r="F6" i="8"/>
  <c r="F5" i="8"/>
  <c r="BP4" i="8"/>
  <c r="BO4" i="8"/>
  <c r="BN4" i="8"/>
  <c r="BQ4" i="8" s="1"/>
  <c r="BL4" i="8"/>
  <c r="BK4" i="8"/>
  <c r="BJ4" i="8"/>
  <c r="BM4" i="8" s="1"/>
  <c r="BH4" i="8"/>
  <c r="BG4" i="8"/>
  <c r="BF4" i="8"/>
  <c r="BI4" i="8" s="1"/>
  <c r="BD4" i="8"/>
  <c r="BC4" i="8"/>
  <c r="BB4" i="8"/>
  <c r="BE4" i="8" s="1"/>
  <c r="AY4" i="8"/>
  <c r="AX4" i="8"/>
  <c r="AW4" i="8"/>
  <c r="AZ4" i="8" s="1"/>
  <c r="AU4" i="8"/>
  <c r="AT4" i="8"/>
  <c r="AV4" i="8" s="1"/>
  <c r="AS4" i="8"/>
  <c r="AQ4" i="8"/>
  <c r="AP4" i="8"/>
  <c r="AO4" i="8"/>
  <c r="AR4" i="8" s="1"/>
  <c r="AM4" i="8"/>
  <c r="AL4" i="8"/>
  <c r="AK4" i="8"/>
  <c r="AH4" i="8"/>
  <c r="AG4" i="8"/>
  <c r="AF4" i="8"/>
  <c r="AI4" i="8" s="1"/>
  <c r="AD4" i="8"/>
  <c r="AC4" i="8"/>
  <c r="AB4" i="8"/>
  <c r="AE4" i="8" s="1"/>
  <c r="Z4" i="8"/>
  <c r="Y4" i="8"/>
  <c r="X4" i="8"/>
  <c r="AA4" i="8" s="1"/>
  <c r="V4" i="8"/>
  <c r="U4" i="8"/>
  <c r="T4" i="8"/>
  <c r="W4" i="8" s="1"/>
  <c r="Q4" i="8"/>
  <c r="P4" i="8"/>
  <c r="O4" i="8"/>
  <c r="R4" i="8" s="1"/>
  <c r="M4" i="8"/>
  <c r="L4" i="8"/>
  <c r="K4" i="8"/>
  <c r="I4" i="8"/>
  <c r="H4" i="8"/>
  <c r="G4" i="8"/>
  <c r="J4" i="8" s="1"/>
  <c r="E4" i="8"/>
  <c r="D4" i="8"/>
  <c r="C4" i="8"/>
  <c r="F4" i="8" s="1"/>
  <c r="S4" i="8" l="1"/>
  <c r="AJ4" i="8"/>
  <c r="BR4" i="8"/>
  <c r="BA4" i="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F21" i="18"/>
  <c r="S21" i="18" s="1"/>
  <c r="F20" i="18"/>
  <c r="F19" i="18"/>
  <c r="S19" i="18" s="1"/>
  <c r="F18" i="18"/>
  <c r="F17" i="18"/>
  <c r="S17" i="18" s="1"/>
  <c r="F16" i="18"/>
  <c r="F15" i="18"/>
  <c r="S15" i="18" s="1"/>
  <c r="F14" i="18"/>
  <c r="F13" i="18"/>
  <c r="S13" i="18" s="1"/>
  <c r="F12" i="18"/>
  <c r="F11" i="18"/>
  <c r="F10" i="18"/>
  <c r="F9" i="18"/>
  <c r="S9" i="18" s="1"/>
  <c r="F8" i="18"/>
  <c r="F7" i="18"/>
  <c r="S7" i="18" s="1"/>
  <c r="F6" i="18"/>
  <c r="F5" i="18"/>
  <c r="S5" i="18" s="1"/>
  <c r="W21" i="18"/>
  <c r="W20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AA21" i="18"/>
  <c r="AA20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E21" i="18"/>
  <c r="AE20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E5" i="18"/>
  <c r="AI21" i="18"/>
  <c r="AI20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R21" i="18"/>
  <c r="AR20" i="18"/>
  <c r="AR19" i="18"/>
  <c r="AR18" i="18"/>
  <c r="AR17" i="18"/>
  <c r="AR16" i="18"/>
  <c r="AR15" i="18"/>
  <c r="AR14" i="18"/>
  <c r="AR13" i="18"/>
  <c r="AR12" i="18"/>
  <c r="AR11" i="18"/>
  <c r="AR10" i="18"/>
  <c r="AR9" i="18"/>
  <c r="AR8" i="18"/>
  <c r="AR7" i="18"/>
  <c r="AR6" i="18"/>
  <c r="AR5" i="18"/>
  <c r="AV21" i="18"/>
  <c r="AV20" i="18"/>
  <c r="AV19" i="18"/>
  <c r="AV18" i="18"/>
  <c r="AV17" i="18"/>
  <c r="AV16" i="18"/>
  <c r="AV15" i="18"/>
  <c r="AV14" i="18"/>
  <c r="AV13" i="18"/>
  <c r="AV12" i="18"/>
  <c r="AV11" i="18"/>
  <c r="AV10" i="18"/>
  <c r="AV9" i="18"/>
  <c r="AV8" i="18"/>
  <c r="AV7" i="18"/>
  <c r="AV6" i="18"/>
  <c r="AV5" i="18"/>
  <c r="AZ21" i="18"/>
  <c r="AZ20" i="18"/>
  <c r="AZ19" i="18"/>
  <c r="AZ18" i="18"/>
  <c r="AZ17" i="18"/>
  <c r="AZ16" i="18"/>
  <c r="AZ15" i="18"/>
  <c r="AZ14" i="18"/>
  <c r="AZ13" i="18"/>
  <c r="AZ12" i="18"/>
  <c r="AZ11" i="18"/>
  <c r="AZ10" i="18"/>
  <c r="AZ9" i="18"/>
  <c r="AZ8" i="18"/>
  <c r="AZ7" i="18"/>
  <c r="AZ6" i="18"/>
  <c r="AZ5" i="18"/>
  <c r="BE21" i="18"/>
  <c r="BE20" i="18"/>
  <c r="BE19" i="18"/>
  <c r="BE18" i="18"/>
  <c r="BE17" i="18"/>
  <c r="BE16" i="18"/>
  <c r="BE15" i="18"/>
  <c r="BE14" i="18"/>
  <c r="BE13" i="18"/>
  <c r="BE12" i="18"/>
  <c r="BE11" i="18"/>
  <c r="BE10" i="18"/>
  <c r="BE9" i="18"/>
  <c r="BE8" i="18"/>
  <c r="BE7" i="18"/>
  <c r="BE6" i="18"/>
  <c r="BE5" i="18"/>
  <c r="BI21" i="18"/>
  <c r="BI20" i="18"/>
  <c r="BI19" i="18"/>
  <c r="BI18" i="18"/>
  <c r="BI17" i="18"/>
  <c r="BI16" i="18"/>
  <c r="BI15" i="18"/>
  <c r="BI14" i="18"/>
  <c r="BI13" i="18"/>
  <c r="BI12" i="18"/>
  <c r="BI11" i="18"/>
  <c r="BI10" i="18"/>
  <c r="BI9" i="18"/>
  <c r="BI8" i="18"/>
  <c r="BI7" i="18"/>
  <c r="BI6" i="18"/>
  <c r="BI5" i="18"/>
  <c r="BM21" i="18"/>
  <c r="BM20" i="18"/>
  <c r="BM19" i="18"/>
  <c r="BM18" i="18"/>
  <c r="BM17" i="18"/>
  <c r="BM16" i="18"/>
  <c r="BM15" i="18"/>
  <c r="BM14" i="18"/>
  <c r="BM13" i="18"/>
  <c r="BM12" i="18"/>
  <c r="BM11" i="18"/>
  <c r="BM10" i="18"/>
  <c r="BM9" i="18"/>
  <c r="BM8" i="18"/>
  <c r="BM7" i="18"/>
  <c r="BM6" i="18"/>
  <c r="BM5" i="18"/>
  <c r="BQ21" i="18"/>
  <c r="BQ20" i="18"/>
  <c r="BQ19" i="18"/>
  <c r="BQ18" i="18"/>
  <c r="BQ17" i="18"/>
  <c r="BQ16" i="18"/>
  <c r="BQ15" i="18"/>
  <c r="BQ14" i="18"/>
  <c r="BQ13" i="18"/>
  <c r="BQ12" i="18"/>
  <c r="BQ11" i="18"/>
  <c r="BQ10" i="18"/>
  <c r="BQ9" i="18"/>
  <c r="BQ8" i="18"/>
  <c r="BQ7" i="18"/>
  <c r="BQ6" i="18"/>
  <c r="BQ5" i="18"/>
  <c r="BV21" i="18"/>
  <c r="BV20" i="18"/>
  <c r="BV19" i="18"/>
  <c r="BV18" i="18"/>
  <c r="BV17" i="18"/>
  <c r="BV16" i="18"/>
  <c r="BV15" i="18"/>
  <c r="BV14" i="18"/>
  <c r="BV13" i="18"/>
  <c r="BV12" i="18"/>
  <c r="BV11" i="18"/>
  <c r="BV10" i="18"/>
  <c r="BV9" i="18"/>
  <c r="BV8" i="18"/>
  <c r="BV7" i="18"/>
  <c r="BV6" i="18"/>
  <c r="BV5" i="18"/>
  <c r="BZ21" i="18"/>
  <c r="BZ20" i="18"/>
  <c r="BZ19" i="18"/>
  <c r="BZ18" i="18"/>
  <c r="BZ17" i="18"/>
  <c r="BZ16" i="18"/>
  <c r="BZ15" i="18"/>
  <c r="BZ14" i="18"/>
  <c r="BZ13" i="18"/>
  <c r="BZ12" i="18"/>
  <c r="BZ11" i="18"/>
  <c r="BZ10" i="18"/>
  <c r="BZ9" i="18"/>
  <c r="BZ8" i="18"/>
  <c r="BZ7" i="18"/>
  <c r="BZ6" i="18"/>
  <c r="BZ5" i="18"/>
  <c r="CD21" i="18"/>
  <c r="CD20" i="18"/>
  <c r="CD19" i="18"/>
  <c r="CD18" i="18"/>
  <c r="CD17" i="18"/>
  <c r="CD16" i="18"/>
  <c r="CD15" i="18"/>
  <c r="CD14" i="18"/>
  <c r="CD13" i="18"/>
  <c r="CD12" i="18"/>
  <c r="CD11" i="18"/>
  <c r="CD10" i="18"/>
  <c r="CD9" i="18"/>
  <c r="CD8" i="18"/>
  <c r="CD7" i="18"/>
  <c r="CD6" i="18"/>
  <c r="CD5" i="18"/>
  <c r="CH21" i="18"/>
  <c r="CH20" i="18"/>
  <c r="CH19" i="18"/>
  <c r="CH18" i="18"/>
  <c r="CH17" i="18"/>
  <c r="CH16" i="18"/>
  <c r="CH15" i="18"/>
  <c r="CH14" i="18"/>
  <c r="CH13" i="18"/>
  <c r="CH12" i="18"/>
  <c r="CH11" i="18"/>
  <c r="CH10" i="18"/>
  <c r="CH9" i="18"/>
  <c r="CH8" i="18"/>
  <c r="CH7" i="18"/>
  <c r="CH6" i="18"/>
  <c r="CH5" i="18"/>
  <c r="CM21" i="18"/>
  <c r="CM20" i="18"/>
  <c r="CM19" i="18"/>
  <c r="CM18" i="18"/>
  <c r="CM17" i="18"/>
  <c r="CM16" i="18"/>
  <c r="CM15" i="18"/>
  <c r="CM14" i="18"/>
  <c r="CM13" i="18"/>
  <c r="CM12" i="18"/>
  <c r="CM11" i="18"/>
  <c r="CM10" i="18"/>
  <c r="CM9" i="18"/>
  <c r="CM8" i="18"/>
  <c r="CM7" i="18"/>
  <c r="CM6" i="18"/>
  <c r="CM5" i="18"/>
  <c r="S11" i="18" l="1"/>
  <c r="CI6" i="18"/>
  <c r="CI8" i="18"/>
  <c r="CI10" i="18"/>
  <c r="CI12" i="18"/>
  <c r="CI14" i="18"/>
  <c r="CI16" i="18"/>
  <c r="CI18" i="18"/>
  <c r="CI20" i="18"/>
  <c r="BR6" i="18"/>
  <c r="BR8" i="18"/>
  <c r="BR10" i="18"/>
  <c r="BR12" i="18"/>
  <c r="BR14" i="18"/>
  <c r="BR16" i="18"/>
  <c r="BR18" i="18"/>
  <c r="BR20" i="18"/>
  <c r="BA6" i="18"/>
  <c r="BA8" i="18"/>
  <c r="BA10" i="18"/>
  <c r="BA12" i="18"/>
  <c r="BA14" i="18"/>
  <c r="BA16" i="18"/>
  <c r="BA18" i="18"/>
  <c r="BA20" i="18"/>
  <c r="AJ6" i="18"/>
  <c r="AJ8" i="18"/>
  <c r="AJ10" i="18"/>
  <c r="AJ12" i="18"/>
  <c r="AJ14" i="18"/>
  <c r="AJ16" i="18"/>
  <c r="AJ20" i="18"/>
  <c r="CI5" i="18"/>
  <c r="CI7" i="18"/>
  <c r="CI9" i="18"/>
  <c r="CI11" i="18"/>
  <c r="CI13" i="18"/>
  <c r="CI15" i="18"/>
  <c r="CI17" i="18"/>
  <c r="CI19" i="18"/>
  <c r="CI21" i="18"/>
  <c r="BR5" i="18"/>
  <c r="BR7" i="18"/>
  <c r="BR9" i="18"/>
  <c r="BR11" i="18"/>
  <c r="BR13" i="18"/>
  <c r="BR15" i="18"/>
  <c r="BR17" i="18"/>
  <c r="BR19" i="18"/>
  <c r="BR21" i="18"/>
  <c r="BA5" i="18"/>
  <c r="BA7" i="18"/>
  <c r="BA9" i="18"/>
  <c r="BA11" i="18"/>
  <c r="BA13" i="18"/>
  <c r="BA15" i="18"/>
  <c r="BA17" i="18"/>
  <c r="BA19" i="18"/>
  <c r="BA21" i="18"/>
  <c r="AJ5" i="18"/>
  <c r="AJ7" i="18"/>
  <c r="AJ9" i="18"/>
  <c r="AJ11" i="18"/>
  <c r="AJ13" i="18"/>
  <c r="AJ15" i="18"/>
  <c r="AJ17" i="18"/>
  <c r="AJ21" i="18"/>
  <c r="S6" i="18"/>
  <c r="S8" i="18"/>
  <c r="S10" i="18"/>
  <c r="S12" i="18"/>
  <c r="S14" i="18"/>
  <c r="S16" i="18"/>
  <c r="S18" i="18"/>
  <c r="S20" i="18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M6" i="16"/>
  <c r="M5" i="16"/>
  <c r="T12" i="22" l="1"/>
  <c r="T11" i="22"/>
  <c r="T10" i="22"/>
  <c r="T9" i="22"/>
  <c r="T8" i="22"/>
  <c r="T7" i="22"/>
  <c r="T6" i="22"/>
  <c r="T5" i="22"/>
  <c r="AK12" i="22"/>
  <c r="AK11" i="22"/>
  <c r="AK10" i="22"/>
  <c r="AK9" i="22"/>
  <c r="AK8" i="22"/>
  <c r="AK7" i="22"/>
  <c r="AK6" i="22"/>
  <c r="AK5" i="22"/>
  <c r="BB12" i="22"/>
  <c r="BB11" i="22"/>
  <c r="BB10" i="22"/>
  <c r="BB9" i="22"/>
  <c r="BB8" i="22"/>
  <c r="BB7" i="22"/>
  <c r="BB6" i="22"/>
  <c r="BB5" i="22"/>
  <c r="BS6" i="22"/>
  <c r="BS7" i="22"/>
  <c r="BS8" i="22"/>
  <c r="BS9" i="22"/>
  <c r="BS10" i="22"/>
  <c r="BS11" i="22"/>
  <c r="BS12" i="22"/>
  <c r="BS5" i="22"/>
  <c r="CJ5" i="22"/>
  <c r="AA7" i="29" l="1"/>
  <c r="AA6" i="29"/>
  <c r="AA5" i="29"/>
  <c r="AA4" i="29"/>
  <c r="V7" i="29"/>
  <c r="V6" i="29"/>
  <c r="V5" i="29"/>
  <c r="V4" i="29"/>
  <c r="Q7" i="29"/>
  <c r="Q6" i="29"/>
  <c r="Q5" i="29"/>
  <c r="Q4" i="29"/>
  <c r="L7" i="29"/>
  <c r="L6" i="29"/>
  <c r="L5" i="29"/>
  <c r="L4" i="29"/>
  <c r="G7" i="29"/>
  <c r="G6" i="29"/>
  <c r="G5" i="29"/>
  <c r="G4" i="29"/>
  <c r="V23" i="27" l="1"/>
  <c r="V22" i="27"/>
  <c r="V21" i="27"/>
  <c r="V20" i="27"/>
  <c r="V18" i="27"/>
  <c r="V17" i="27"/>
  <c r="V16" i="27"/>
  <c r="V15" i="27"/>
  <c r="V13" i="27"/>
  <c r="V12" i="27"/>
  <c r="V11" i="27"/>
  <c r="V10" i="27"/>
  <c r="V8" i="27"/>
  <c r="V7" i="27"/>
  <c r="V6" i="27"/>
  <c r="V5" i="27"/>
  <c r="Q23" i="27"/>
  <c r="Q22" i="27"/>
  <c r="Q21" i="27"/>
  <c r="Q20" i="27"/>
  <c r="Q18" i="27"/>
  <c r="Q17" i="27"/>
  <c r="Q16" i="27"/>
  <c r="Q15" i="27"/>
  <c r="Q13" i="27"/>
  <c r="Q12" i="27"/>
  <c r="Q11" i="27"/>
  <c r="Q10" i="27"/>
  <c r="Q8" i="27"/>
  <c r="Q7" i="27"/>
  <c r="Q6" i="27"/>
  <c r="Q5" i="27"/>
  <c r="L23" i="27"/>
  <c r="L22" i="27"/>
  <c r="L21" i="27"/>
  <c r="L20" i="27"/>
  <c r="L18" i="27"/>
  <c r="L17" i="27"/>
  <c r="L16" i="27"/>
  <c r="L15" i="27"/>
  <c r="L13" i="27"/>
  <c r="L12" i="27"/>
  <c r="L11" i="27"/>
  <c r="L10" i="27"/>
  <c r="L8" i="27"/>
  <c r="L7" i="27"/>
  <c r="L6" i="27"/>
  <c r="L5" i="27"/>
  <c r="G23" i="27"/>
  <c r="G6" i="27"/>
  <c r="G7" i="27"/>
  <c r="G8" i="27"/>
  <c r="G10" i="27"/>
  <c r="G11" i="27"/>
  <c r="G12" i="27"/>
  <c r="G13" i="27"/>
  <c r="G15" i="27"/>
  <c r="G16" i="27"/>
  <c r="G17" i="27"/>
  <c r="G18" i="27"/>
  <c r="G20" i="27"/>
  <c r="G21" i="27"/>
  <c r="G22" i="27"/>
  <c r="G5" i="27"/>
  <c r="AA11" i="26" l="1"/>
  <c r="AA10" i="26"/>
  <c r="AA9" i="26"/>
  <c r="AA8" i="26"/>
  <c r="AA7" i="26"/>
  <c r="AA6" i="26"/>
  <c r="AA5" i="26"/>
  <c r="V11" i="26"/>
  <c r="V10" i="26"/>
  <c r="V9" i="26"/>
  <c r="V8" i="26"/>
  <c r="V7" i="26"/>
  <c r="V6" i="26"/>
  <c r="V5" i="26"/>
  <c r="V4" i="26"/>
  <c r="Q11" i="26"/>
  <c r="Q10" i="26"/>
  <c r="Q9" i="26"/>
  <c r="Q8" i="26"/>
  <c r="Q7" i="26"/>
  <c r="Q6" i="26"/>
  <c r="Q5" i="26"/>
  <c r="Q4" i="26"/>
  <c r="L11" i="26"/>
  <c r="L10" i="26"/>
  <c r="L9" i="26"/>
  <c r="L8" i="26"/>
  <c r="L7" i="26"/>
  <c r="L6" i="26"/>
  <c r="L5" i="26"/>
  <c r="L4" i="26"/>
  <c r="G11" i="26"/>
  <c r="G10" i="26"/>
  <c r="G9" i="26"/>
  <c r="G8" i="26"/>
  <c r="G7" i="26"/>
  <c r="G6" i="26"/>
  <c r="G5" i="26"/>
  <c r="G4" i="26"/>
  <c r="CJ12" i="22" l="1"/>
  <c r="CJ11" i="22"/>
  <c r="CJ10" i="22"/>
  <c r="CJ9" i="22"/>
  <c r="CJ8" i="22"/>
  <c r="CJ7" i="22"/>
  <c r="CJ6" i="22"/>
  <c r="AA17" i="14" l="1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V10" i="20" l="1"/>
  <c r="V9" i="20"/>
  <c r="V8" i="20"/>
  <c r="V7" i="20"/>
  <c r="V6" i="20"/>
  <c r="V5" i="20"/>
  <c r="V4" i="20"/>
  <c r="Q10" i="20"/>
  <c r="Q9" i="20"/>
  <c r="Q8" i="20"/>
  <c r="Q7" i="20"/>
  <c r="Q6" i="20"/>
  <c r="Q5" i="20"/>
  <c r="Q4" i="20"/>
  <c r="L4" i="20"/>
  <c r="L10" i="20"/>
  <c r="L9" i="20"/>
  <c r="L8" i="20"/>
  <c r="L7" i="20"/>
  <c r="L6" i="20"/>
  <c r="L5" i="20"/>
  <c r="G10" i="20"/>
  <c r="G9" i="20"/>
  <c r="G8" i="20"/>
  <c r="G7" i="20"/>
  <c r="G6" i="20"/>
  <c r="G5" i="20"/>
  <c r="G4" i="20"/>
</calcChain>
</file>

<file path=xl/sharedStrings.xml><?xml version="1.0" encoding="utf-8"?>
<sst xmlns="http://schemas.openxmlformats.org/spreadsheetml/2006/main" count="2127" uniqueCount="392">
  <si>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</si>
  <si>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</si>
  <si>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</si>
  <si>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</si>
  <si>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</si>
  <si>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</si>
  <si>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</si>
  <si>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</si>
  <si>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</si>
  <si>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</si>
  <si>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</si>
  <si>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</si>
  <si>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</si>
  <si>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</si>
  <si>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</si>
  <si>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</si>
  <si>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</si>
  <si>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</si>
  <si>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</si>
  <si>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</si>
  <si>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</si>
  <si>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</si>
  <si>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</si>
  <si>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 xml:space="preserve">População desempregada    </t>
  </si>
  <si>
    <t>(%)</t>
  </si>
  <si>
    <t xml:space="preserve"> </t>
  </si>
  <si>
    <t>M</t>
  </si>
  <si>
    <t xml:space="preserve">Taxa de desemprego                 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</si>
  <si>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</si>
  <si>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</si>
  <si>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</si>
  <si>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</si>
  <si>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</si>
  <si>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</si>
  <si>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</si>
  <si>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</si>
  <si>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</si>
  <si>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</si>
  <si>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</si>
  <si>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</si>
  <si>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</si>
  <si>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</si>
  <si>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</si>
  <si>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</si>
  <si>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</si>
  <si>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</si>
  <si>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</si>
  <si>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</si>
  <si>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</si>
  <si>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</si>
  <si>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</si>
  <si>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</si>
  <si>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</si>
  <si>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</si>
  <si>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</si>
  <si>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</si>
  <si>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</si>
  <si>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</si>
  <si>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</si>
  <si>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</si>
  <si>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</si>
  <si>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</si>
  <si>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</si>
  <si>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</si>
  <si>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</si>
  <si>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</si>
  <si>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</si>
  <si>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</si>
  <si>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</si>
  <si>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</si>
  <si>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</si>
  <si>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</si>
  <si>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</si>
  <si>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</si>
  <si>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</si>
  <si>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</si>
  <si>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</si>
  <si>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</si>
  <si>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</si>
  <si>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</si>
  <si>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</si>
  <si>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</si>
  <si>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</si>
  <si>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</si>
  <si>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</si>
  <si>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</si>
  <si>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</si>
  <si>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</si>
  <si>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</si>
  <si>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</si>
  <si>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</si>
  <si>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</si>
  <si>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</si>
  <si>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</si>
  <si>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</si>
  <si>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</si>
  <si>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</si>
  <si>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</si>
  <si>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</si>
  <si>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</si>
  <si>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Chegada</t>
  </si>
  <si>
    <t xml:space="preserve">   Expedição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</si>
  <si>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</si>
  <si>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</si>
  <si>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</si>
  <si>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</si>
  <si>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</si>
  <si>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</si>
  <si>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</si>
  <si>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</si>
  <si>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</si>
  <si>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</si>
  <si>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</si>
  <si>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</si>
  <si>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</si>
  <si>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</si>
  <si>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</si>
  <si>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</si>
  <si>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</si>
  <si>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</si>
  <si>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</si>
  <si>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</si>
  <si>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</si>
  <si>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</si>
  <si>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</si>
  <si>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</si>
  <si>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</si>
  <si>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</si>
  <si>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</si>
  <si>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</si>
  <si>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</si>
  <si>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</si>
  <si>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</si>
  <si>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</si>
  <si>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</si>
  <si>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</si>
  <si>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</si>
  <si>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</si>
  <si>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</si>
  <si>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</si>
  <si>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</si>
  <si>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</si>
  <si>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</si>
  <si>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</si>
  <si>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</si>
  <si>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</si>
  <si>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</si>
  <si>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</si>
  <si>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</si>
  <si>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</si>
  <si>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</si>
  <si>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</si>
  <si>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</si>
  <si>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</si>
  <si>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</si>
  <si>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</si>
  <si>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</si>
  <si>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</si>
  <si>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</si>
  <si>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</si>
  <si>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</si>
  <si>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</si>
  <si>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</si>
  <si>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</si>
  <si>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</si>
  <si>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</si>
  <si>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</si>
  <si>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</si>
  <si>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</si>
  <si>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</si>
  <si>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</si>
  <si>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</si>
  <si>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</si>
  <si>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</si>
  <si>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</si>
  <si>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</si>
  <si>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</si>
  <si>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</si>
  <si>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</si>
  <si>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</si>
  <si>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</si>
  <si>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</si>
  <si>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</si>
  <si>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</si>
  <si>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</si>
  <si>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</si>
  <si>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</si>
  <si>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</si>
  <si>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</si>
  <si>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</si>
  <si>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r>
      <t>Total de caixas com operações</t>
    </r>
    <r>
      <rPr>
        <vertAlign val="superscript"/>
        <sz val="8"/>
        <color theme="1"/>
        <rFont val="Arial"/>
        <family val="2"/>
      </rPr>
      <t>(1)</t>
    </r>
  </si>
  <si>
    <t>Total de operações</t>
  </si>
  <si>
    <t>Levantamentos + Compras em TPA</t>
  </si>
  <si>
    <t>Cartões nacionais</t>
  </si>
  <si>
    <t>Cartões internacionais</t>
  </si>
  <si>
    <t>Total de levantamentos</t>
  </si>
  <si>
    <t>Consultas</t>
  </si>
  <si>
    <t xml:space="preserve">Pagamentos </t>
  </si>
  <si>
    <r>
      <t>Term.  pag. autom. c/ operações</t>
    </r>
    <r>
      <rPr>
        <vertAlign val="superscript"/>
        <sz val="8"/>
        <color theme="1"/>
        <rFont val="Arial"/>
        <family val="2"/>
      </rPr>
      <t>(1)</t>
    </r>
  </si>
  <si>
    <t>Compras term. pagam. autom.(TPA)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</si>
  <si>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</si>
  <si>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</si>
  <si>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</si>
  <si>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</si>
  <si>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</si>
  <si>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</si>
  <si>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</si>
  <si>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</si>
  <si>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</si>
  <si>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</si>
  <si>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</si>
  <si>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</si>
  <si>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</si>
  <si>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</si>
  <si>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</si>
  <si>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</si>
  <si>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</si>
  <si>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</si>
  <si>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</si>
  <si>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</si>
  <si>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</si>
  <si>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</si>
  <si>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</si>
  <si>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</si>
  <si>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</si>
  <si>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</si>
  <si>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</si>
  <si>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</si>
  <si>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</si>
  <si>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Serviços</t>
  </si>
  <si>
    <t>Indústria, Construção, Energia  e Água</t>
  </si>
  <si>
    <t>Emprego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</si>
  <si>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</si>
  <si>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</si>
  <si>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</si>
  <si>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</si>
  <si>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</si>
  <si>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</si>
  <si>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</si>
  <si>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</si>
  <si>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</si>
  <si>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</si>
  <si>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</si>
  <si>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</si>
  <si>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</si>
  <si>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</si>
  <si>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</si>
  <si>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</si>
  <si>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</si>
  <si>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</si>
  <si>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</si>
  <si>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</si>
  <si>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</si>
  <si>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</si>
  <si>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</si>
  <si>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</si>
  <si>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</si>
  <si>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</si>
  <si>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</si>
  <si>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</si>
  <si>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</si>
  <si>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</si>
  <si>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</si>
  <si>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</si>
  <si>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</si>
  <si>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</si>
  <si>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</si>
  <si>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</si>
  <si>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</si>
  <si>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</si>
  <si>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</si>
  <si>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</si>
  <si>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</si>
  <si>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</si>
  <si>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</si>
  <si>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</si>
  <si>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)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</si>
  <si>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</si>
  <si>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</si>
  <si>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</si>
  <si>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</si>
  <si>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</si>
  <si>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</si>
  <si>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</si>
  <si>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</si>
  <si>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</si>
  <si>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</si>
  <si>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</si>
  <si>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</si>
  <si>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</si>
  <si>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</si>
  <si>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</si>
  <si>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</si>
  <si>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</si>
  <si>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</si>
  <si>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</si>
  <si>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</si>
  <si>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</si>
  <si>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</si>
  <si>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</si>
  <si>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</si>
  <si>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</si>
  <si>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</si>
  <si>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</si>
  <si>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</si>
  <si>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</si>
  <si>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</si>
  <si>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</si>
  <si>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</si>
  <si>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</si>
  <si>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</si>
  <si>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</si>
  <si>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</si>
  <si>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</si>
  <si>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</si>
  <si>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</si>
  <si>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</si>
  <si>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</si>
  <si>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</si>
  <si>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Taxa de atividade (+15 anos)</t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</si>
  <si>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</si>
  <si>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</si>
  <si>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</si>
  <si>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</si>
  <si>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</si>
  <si>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</si>
  <si>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</si>
  <si>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</si>
  <si>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</si>
  <si>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</si>
  <si>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</si>
  <si>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</si>
  <si>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</si>
  <si>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</si>
  <si>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</si>
  <si>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</si>
  <si>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</si>
  <si>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</si>
  <si>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</si>
  <si>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</si>
  <si>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</si>
  <si>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</si>
  <si>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</si>
  <si>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</si>
  <si>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</si>
  <si>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</si>
  <si>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</si>
  <si>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</si>
  <si>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</si>
  <si>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</si>
  <si>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</si>
  <si>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</si>
  <si>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</si>
  <si>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</si>
  <si>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</si>
  <si>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</si>
  <si>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</si>
  <si>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</si>
  <si>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</si>
  <si>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jan-20</t>
    </r>
    <r>
      <rPr>
        <vertAlign val="superscript"/>
        <sz val="8"/>
        <color theme="1"/>
        <rFont val="Arial"/>
        <family val="2"/>
      </rPr>
      <t>Po</t>
    </r>
  </si>
  <si>
    <r>
      <t>fev-20</t>
    </r>
    <r>
      <rPr>
        <vertAlign val="superscript"/>
        <sz val="8"/>
        <color theme="1"/>
        <rFont val="Arial"/>
        <family val="2"/>
      </rPr>
      <t>Po</t>
    </r>
  </si>
  <si>
    <r>
      <t>mar-20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</si>
  <si>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</si>
  <si>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</si>
  <si>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</si>
  <si>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</si>
  <si>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</si>
  <si>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2019</t>
    </r>
    <r>
      <rPr>
        <b/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</si>
  <si>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</si>
  <si>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</si>
  <si>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</si>
  <si>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</si>
  <si>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</si>
  <si>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</si>
  <si>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</si>
  <si>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</si>
  <si>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</si>
  <si>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abr-20</t>
    </r>
    <r>
      <rPr>
        <vertAlign val="superscript"/>
        <sz val="8"/>
        <color theme="1"/>
        <rFont val="Arial"/>
        <family val="2"/>
      </rPr>
      <t>Po</t>
    </r>
  </si>
  <si>
    <r>
      <t>mai-20</t>
    </r>
    <r>
      <rPr>
        <vertAlign val="superscript"/>
        <sz val="8"/>
        <color theme="1"/>
        <rFont val="Arial"/>
        <family val="2"/>
      </rPr>
      <t>Po</t>
    </r>
  </si>
  <si>
    <r>
      <t>jun-20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</si>
  <si>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</si>
  <si>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</si>
  <si>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t>75 514</t>
  </si>
  <si>
    <t>128 228</t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</si>
  <si>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</si>
  <si>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</si>
  <si>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</si>
  <si>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</si>
  <si>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2019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</si>
  <si>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</si>
  <si>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</si>
  <si>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BOLETIM TRIMESTRAL DE ESTATÍSTICA - 2.º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</si>
</sst>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mmm"/>
    <numFmt numFmtId="166" formatCode="[$-816]mmm/yy;@"/>
    <numFmt numFmtId="167" formatCode="0.000000"/>
    <numFmt numFmtId="168" formatCode="0.000"/>
    <numFmt numFmtId="169" formatCode="###\ ###"/>
    <numFmt numFmtId="170" formatCode="###\ ###\ ###"/>
    <numFmt numFmtId="171" formatCode="###\ ###.#"/>
    <numFmt numFmtId="172" formatCode="###\ ###.##"/>
    <numFmt numFmtId="173" formatCode="_(&quot;€&quot;* #,##0.00_);_(&quot;€&quot;* \(#,##0.00\);_(&quot;€&quot;* &quot;-&quot;??_);_(@_)"/>
    <numFmt numFmtId="174" formatCode="0_)"/>
    <numFmt numFmtId="175" formatCode="#\ ###\ ###\ ##0"/>
    <numFmt numFmtId="176" formatCode="####\ ###"/>
    <numFmt numFmtId="177" formatCode="###\ ###\ ###\ ###"/>
    <numFmt numFmtId="178" formatCode="###.00\ ###"/>
    <numFmt numFmtId="179" formatCode="###\ ###\ ##0"/>
  </numFmts>
  <fonts count="9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 style="medium">
        <color rgb="FF012B5B"/>
      </top>
      <bottom/>
      <diagonal/>
    </border>
  </borders>
  <cellStyleXfs count="625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8" applyNumberFormat="0" applyBorder="0" applyProtection="0">
      <alignment horizontal="center"/>
    </xf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9" applyNumberFormat="0" applyAlignment="0" applyProtection="0"/>
    <xf numFmtId="0" fontId="50" fillId="53" borderId="29" applyNumberFormat="0" applyAlignment="0" applyProtection="0"/>
    <xf numFmtId="0" fontId="37" fillId="8" borderId="22" applyNumberFormat="0" applyAlignment="0" applyProtection="0"/>
    <xf numFmtId="0" fontId="37" fillId="8" borderId="22" applyNumberFormat="0" applyAlignment="0" applyProtection="0"/>
    <xf numFmtId="0" fontId="38" fillId="0" borderId="24" applyNumberFormat="0" applyFill="0" applyAlignment="0" applyProtection="0"/>
    <xf numFmtId="0" fontId="51" fillId="54" borderId="30" applyNumberFormat="0" applyAlignment="0" applyProtection="0"/>
    <xf numFmtId="0" fontId="51" fillId="54" borderId="30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2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9" applyNumberFormat="0" applyAlignment="0" applyProtection="0"/>
    <xf numFmtId="174" fontId="60" fillId="0" borderId="34" applyNumberFormat="0" applyFont="0" applyFill="0" applyAlignment="0" applyProtection="0"/>
    <xf numFmtId="174" fontId="60" fillId="0" borderId="35" applyNumberFormat="0" applyFont="0" applyFill="0" applyAlignment="0" applyProtection="0"/>
    <xf numFmtId="0" fontId="61" fillId="0" borderId="36" applyNumberFormat="0" applyFill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6" applyNumberFormat="0" applyFont="0" applyAlignment="0" applyProtection="0"/>
    <xf numFmtId="0" fontId="25" fillId="56" borderId="37" applyNumberFormat="0" applyFont="0" applyAlignment="0" applyProtection="0"/>
    <xf numFmtId="0" fontId="49" fillId="57" borderId="27" applyNumberFormat="0" applyBorder="0" applyProtection="0">
      <alignment horizontal="center"/>
    </xf>
    <xf numFmtId="0" fontId="65" fillId="53" borderId="38" applyNumberFormat="0" applyAlignment="0" applyProtection="0"/>
    <xf numFmtId="0" fontId="65" fillId="53" borderId="38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3" applyNumberFormat="0" applyAlignment="0" applyProtection="0"/>
    <xf numFmtId="0" fontId="36" fillId="8" borderId="23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5" applyNumberFormat="0" applyAlignment="0" applyProtection="0"/>
    <xf numFmtId="0" fontId="39" fillId="9" borderId="25" applyNumberFormat="0" applyAlignment="0" applyProtection="0"/>
    <xf numFmtId="0" fontId="70" fillId="0" borderId="0" applyNumberFormat="0" applyFill="0" applyBorder="0" applyAlignment="0" applyProtection="0"/>
    <xf numFmtId="174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0" fontId="49" fillId="0" borderId="28" applyNumberFormat="0" applyBorder="0" applyProtection="0">
      <alignment horizont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9" applyNumberFormat="0" applyAlignment="0" applyProtection="0"/>
    <xf numFmtId="0" fontId="79" fillId="0" borderId="0"/>
    <xf numFmtId="0" fontId="79" fillId="0" borderId="0"/>
    <xf numFmtId="0" fontId="65" fillId="59" borderId="38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9" applyNumberFormat="0" applyFill="0" applyAlignment="0" applyProtection="0"/>
    <xf numFmtId="0" fontId="84" fillId="0" borderId="32" applyNumberFormat="0" applyFill="0" applyAlignment="0" applyProtection="0"/>
    <xf numFmtId="0" fontId="85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9" applyNumberFormat="0" applyAlignment="0" applyProtection="0"/>
    <xf numFmtId="0" fontId="28" fillId="0" borderId="0"/>
    <xf numFmtId="0" fontId="28" fillId="0" borderId="0"/>
    <xf numFmtId="0" fontId="25" fillId="56" borderId="37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</cellStyleXfs>
  <cellXfs count="581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9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8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3" fontId="4" fillId="2" borderId="10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9" xfId="0" applyFont="1" applyBorder="1" applyAlignment="1">
      <alignment horizontal="left" vertical="center" wrapText="1" indent="3"/>
    </xf>
    <xf numFmtId="0" fontId="1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0" fillId="0" borderId="10" xfId="0" applyFont="1" applyBorder="1"/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4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>
      <alignment horizontal="right" vertical="center"/>
    </xf>
    <xf numFmtId="0" fontId="24" fillId="3" borderId="15" xfId="2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>
      <alignment horizontal="right" vertical="center"/>
    </xf>
    <xf numFmtId="165" fontId="4" fillId="0" borderId="9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wrapText="1"/>
    </xf>
    <xf numFmtId="166" fontId="1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9" xfId="0" quotePrefix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right" vertical="top" wrapText="1"/>
    </xf>
    <xf numFmtId="0" fontId="4" fillId="0" borderId="10" xfId="0" quotePrefix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1" applyAlignment="1"/>
    <xf numFmtId="0" fontId="3" fillId="0" borderId="9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12" fillId="0" borderId="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vertical="center" wrapText="1"/>
    </xf>
    <xf numFmtId="168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 wrapText="1"/>
    </xf>
    <xf numFmtId="169" fontId="4" fillId="0" borderId="6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6" fontId="1" fillId="0" borderId="8" xfId="0" quotePrefix="1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4" fillId="0" borderId="0" xfId="0" quotePrefix="1" applyNumberFormat="1" applyFont="1" applyBorder="1" applyAlignment="1">
      <alignment horizontal="right" vertical="center" wrapText="1"/>
    </xf>
    <xf numFmtId="170" fontId="4" fillId="0" borderId="9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4" fillId="0" borderId="10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9" xfId="0" quotePrefix="1" applyFont="1" applyBorder="1" applyAlignment="1">
      <alignment vertical="center" wrapText="1"/>
    </xf>
    <xf numFmtId="170" fontId="4" fillId="0" borderId="10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applyNumberFormat="1" applyFont="1" applyAlignment="1">
      <alignment horizontal="center" vertical="center" textRotation="90" wrapText="1"/>
    </xf>
    <xf numFmtId="170" fontId="0" fillId="0" borderId="0" xfId="0" applyNumberFormat="1"/>
    <xf numFmtId="170" fontId="1" fillId="0" borderId="0" xfId="0" applyNumberFormat="1" applyFont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center" vertical="center" textRotation="90" wrapText="1"/>
    </xf>
    <xf numFmtId="170" fontId="4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8" xfId="0" applyNumberFormat="1" applyFont="1" applyBorder="1" applyAlignment="1">
      <alignment horizontal="right" vertical="center" wrapText="1"/>
    </xf>
    <xf numFmtId="171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1" fillId="0" borderId="0" xfId="0" quotePrefix="1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left" vertical="center" wrapText="1" indent="1"/>
    </xf>
    <xf numFmtId="169" fontId="4" fillId="0" borderId="0" xfId="0" quotePrefix="1" applyNumberFormat="1" applyFont="1" applyBorder="1" applyAlignment="1">
      <alignment vertical="center" textRotation="90" wrapText="1"/>
    </xf>
    <xf numFmtId="169" fontId="0" fillId="0" borderId="0" xfId="0" applyNumberFormat="1"/>
    <xf numFmtId="172" fontId="1" fillId="0" borderId="0" xfId="0" applyNumberFormat="1" applyFont="1" applyBorder="1" applyAlignment="1">
      <alignment horizontal="left" vertical="center" wrapText="1" indent="1"/>
    </xf>
    <xf numFmtId="172" fontId="4" fillId="0" borderId="0" xfId="0" quotePrefix="1" applyNumberFormat="1" applyFont="1" applyBorder="1" applyAlignment="1">
      <alignment horizontal="center" vertical="center" wrapText="1"/>
    </xf>
    <xf numFmtId="172" fontId="0" fillId="0" borderId="0" xfId="0" applyNumberFormat="1"/>
    <xf numFmtId="172" fontId="1" fillId="0" borderId="0" xfId="0" applyNumberFormat="1" applyFont="1" applyBorder="1" applyAlignment="1">
      <alignment horizontal="center" vertical="center" wrapText="1"/>
    </xf>
    <xf numFmtId="172" fontId="3" fillId="0" borderId="18" xfId="0" applyNumberFormat="1" applyFont="1" applyBorder="1" applyAlignment="1">
      <alignment vertical="center" wrapText="1"/>
    </xf>
    <xf numFmtId="172" fontId="4" fillId="0" borderId="18" xfId="0" applyNumberFormat="1" applyFont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left" vertical="center" wrapText="1" inden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horizontal="center" wrapText="1"/>
    </xf>
    <xf numFmtId="172" fontId="4" fillId="0" borderId="0" xfId="0" quotePrefix="1" applyNumberFormat="1" applyFont="1" applyBorder="1" applyAlignment="1">
      <alignment horizontal="center" vertical="top" wrapText="1"/>
    </xf>
    <xf numFmtId="172" fontId="4" fillId="0" borderId="2" xfId="0" quotePrefix="1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/>
    <xf numFmtId="17" fontId="4" fillId="0" borderId="9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right" vertical="center" wrapText="1"/>
    </xf>
    <xf numFmtId="175" fontId="1" fillId="0" borderId="0" xfId="0" applyNumberFormat="1" applyFont="1" applyBorder="1" applyAlignment="1">
      <alignment horizontal="right" vertical="center" wrapText="1"/>
    </xf>
    <xf numFmtId="175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left" vertical="center" textRotation="90" wrapText="1"/>
    </xf>
    <xf numFmtId="169" fontId="0" fillId="0" borderId="0" xfId="0" applyNumberFormat="1" applyBorder="1"/>
    <xf numFmtId="169" fontId="5" fillId="0" borderId="0" xfId="0" applyNumberFormat="1" applyFont="1" applyAlignment="1">
      <alignment vertical="center" textRotation="90" wrapText="1"/>
    </xf>
    <xf numFmtId="169" fontId="4" fillId="0" borderId="6" xfId="0" applyNumberFormat="1" applyFont="1" applyBorder="1" applyAlignment="1">
      <alignment horizontal="left" vertical="center" textRotation="90" wrapText="1"/>
    </xf>
    <xf numFmtId="169" fontId="1" fillId="0" borderId="0" xfId="0" applyNumberFormat="1" applyFont="1" applyBorder="1"/>
    <xf numFmtId="169" fontId="1" fillId="0" borderId="0" xfId="0" applyNumberFormat="1" applyFont="1" applyBorder="1" applyAlignment="1">
      <alignment wrapText="1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23" fillId="0" borderId="0" xfId="0" applyNumberFormat="1" applyFont="1" applyBorder="1"/>
    <xf numFmtId="176" fontId="23" fillId="0" borderId="0" xfId="0" applyNumberFormat="1" applyFont="1" applyBorder="1" applyAlignment="1">
      <alignment wrapText="1"/>
    </xf>
    <xf numFmtId="176" fontId="1" fillId="0" borderId="8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169" fontId="4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70" fontId="24" fillId="0" borderId="0" xfId="2" applyNumberFormat="1" applyFont="1" applyFill="1"/>
    <xf numFmtId="170" fontId="24" fillId="0" borderId="0" xfId="2" applyNumberFormat="1" applyFont="1" applyFill="1" applyProtection="1">
      <protection hidden="1"/>
    </xf>
    <xf numFmtId="170" fontId="1" fillId="0" borderId="0" xfId="3" applyNumberFormat="1" applyFont="1" applyFill="1"/>
    <xf numFmtId="170" fontId="24" fillId="0" borderId="0" xfId="2" applyNumberFormat="1" applyFont="1"/>
    <xf numFmtId="2" fontId="24" fillId="0" borderId="0" xfId="2" applyNumberFormat="1" applyFont="1" applyFill="1"/>
    <xf numFmtId="2" fontId="1" fillId="0" borderId="0" xfId="2" applyNumberFormat="1" applyFont="1" applyFill="1" applyProtection="1">
      <protection hidden="1"/>
    </xf>
    <xf numFmtId="2" fontId="1" fillId="0" borderId="0" xfId="3" applyNumberFormat="1" applyFont="1" applyFill="1"/>
    <xf numFmtId="170" fontId="1" fillId="0" borderId="0" xfId="2" applyNumberFormat="1" applyFont="1" applyFill="1" applyProtection="1">
      <protection hidden="1"/>
    </xf>
    <xf numFmtId="164" fontId="24" fillId="0" borderId="0" xfId="2" applyNumberFormat="1" applyFont="1" applyFill="1"/>
    <xf numFmtId="164" fontId="1" fillId="0" borderId="0" xfId="2" applyNumberFormat="1" applyFont="1" applyFill="1" applyProtection="1">
      <protection hidden="1"/>
    </xf>
    <xf numFmtId="164" fontId="1" fillId="0" borderId="0" xfId="3" applyNumberFormat="1" applyFont="1" applyFill="1"/>
    <xf numFmtId="0" fontId="24" fillId="0" borderId="0" xfId="2" applyFont="1" applyFill="1" applyProtection="1">
      <protection hidden="1"/>
    </xf>
    <xf numFmtId="170" fontId="24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170" fontId="24" fillId="0" borderId="41" xfId="0" applyNumberFormat="1" applyFont="1" applyFill="1" applyBorder="1" applyAlignment="1">
      <alignment horizontal="right"/>
    </xf>
    <xf numFmtId="170" fontId="24" fillId="0" borderId="41" xfId="2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 wrapText="1"/>
    </xf>
    <xf numFmtId="170" fontId="1" fillId="0" borderId="41" xfId="0" applyNumberFormat="1" applyFont="1" applyFill="1" applyBorder="1" applyAlignment="1">
      <alignment vertical="center" wrapText="1"/>
    </xf>
    <xf numFmtId="166" fontId="1" fillId="0" borderId="9" xfId="0" applyNumberFormat="1" applyFont="1" applyBorder="1" applyAlignment="1">
      <alignment horizontal="right" vertical="center" wrapText="1"/>
    </xf>
    <xf numFmtId="166" fontId="1" fillId="0" borderId="9" xfId="0" quotePrefix="1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68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9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9" fontId="4" fillId="0" borderId="0" xfId="0" quotePrefix="1" applyNumberFormat="1" applyFont="1" applyBorder="1" applyAlignment="1">
      <alignment vertical="center" wrapText="1"/>
    </xf>
    <xf numFmtId="169" fontId="1" fillId="0" borderId="0" xfId="0" applyNumberFormat="1" applyFont="1" applyAlignment="1">
      <alignment vertical="center" wrapText="1"/>
    </xf>
    <xf numFmtId="169" fontId="4" fillId="0" borderId="18" xfId="0" applyNumberFormat="1" applyFont="1" applyBorder="1" applyAlignment="1">
      <alignment vertical="center" wrapText="1"/>
    </xf>
    <xf numFmtId="169" fontId="1" fillId="0" borderId="18" xfId="0" applyNumberFormat="1" applyFont="1" applyBorder="1" applyAlignment="1">
      <alignment vertical="center" wrapText="1"/>
    </xf>
    <xf numFmtId="169" fontId="1" fillId="0" borderId="10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>
      <alignment vertical="center" wrapText="1"/>
    </xf>
    <xf numFmtId="169" fontId="4" fillId="0" borderId="0" xfId="0" quotePrefix="1" applyNumberFormat="1" applyFont="1" applyBorder="1" applyAlignment="1">
      <alignment vertical="top" wrapText="1"/>
    </xf>
    <xf numFmtId="169" fontId="4" fillId="0" borderId="2" xfId="0" quotePrefix="1" applyNumberFormat="1" applyFont="1" applyBorder="1" applyAlignment="1">
      <alignment vertical="top" wrapText="1"/>
    </xf>
    <xf numFmtId="0" fontId="1" fillId="0" borderId="10" xfId="0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horizontal="right" vertical="center" wrapText="1"/>
    </xf>
    <xf numFmtId="170" fontId="24" fillId="4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Alignment="1">
      <alignment horizontal="right" vertical="center"/>
    </xf>
    <xf numFmtId="168" fontId="24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0" fontId="88" fillId="0" borderId="0" xfId="0" applyNumberFormat="1" applyFont="1" applyFill="1" applyBorder="1" applyAlignment="1">
      <alignment vertical="center" wrapText="1"/>
    </xf>
    <xf numFmtId="170" fontId="88" fillId="0" borderId="0" xfId="2" applyNumberFormat="1" applyFont="1" applyFill="1"/>
    <xf numFmtId="2" fontId="88" fillId="0" borderId="0" xfId="0" applyNumberFormat="1" applyFont="1" applyFill="1" applyBorder="1" applyAlignment="1">
      <alignment horizontal="right" vertical="center" wrapText="1"/>
    </xf>
    <xf numFmtId="2" fontId="88" fillId="0" borderId="0" xfId="2" applyNumberFormat="1" applyFont="1" applyFill="1"/>
    <xf numFmtId="0" fontId="4" fillId="0" borderId="0" xfId="0" applyFont="1" applyFill="1" applyBorder="1" applyAlignment="1">
      <alignment vertical="center" wrapText="1"/>
    </xf>
    <xf numFmtId="164" fontId="88" fillId="0" borderId="0" xfId="2" applyNumberFormat="1" applyFont="1" applyFill="1"/>
    <xf numFmtId="0" fontId="88" fillId="0" borderId="0" xfId="2" applyFont="1" applyFill="1" applyProtection="1">
      <protection hidden="1"/>
    </xf>
    <xf numFmtId="170" fontId="88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/>
    <xf numFmtId="170" fontId="88" fillId="0" borderId="41" xfId="0" applyNumberFormat="1" applyFont="1" applyFill="1" applyBorder="1" applyAlignment="1">
      <alignment vertical="center" wrapText="1"/>
    </xf>
    <xf numFmtId="170" fontId="88" fillId="0" borderId="41" xfId="0" applyNumberFormat="1" applyFont="1" applyFill="1" applyBorder="1" applyAlignment="1">
      <alignment horizontal="right"/>
    </xf>
    <xf numFmtId="170" fontId="24" fillId="0" borderId="41" xfId="2" applyNumberFormat="1" applyFont="1" applyFill="1" applyBorder="1"/>
    <xf numFmtId="0" fontId="8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2" fontId="24" fillId="0" borderId="0" xfId="2" applyNumberFormat="1" applyFont="1" applyFill="1" applyProtection="1">
      <protection hidden="1"/>
    </xf>
    <xf numFmtId="0" fontId="12" fillId="0" borderId="0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169" fontId="90" fillId="0" borderId="0" xfId="618" applyNumberFormat="1" applyFont="1"/>
    <xf numFmtId="0" fontId="1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" fillId="0" borderId="0" xfId="0" applyNumberFormat="1" applyFont="1" applyBorder="1" applyAlignment="1">
      <alignment horizontal="right"/>
    </xf>
    <xf numFmtId="169" fontId="1" fillId="0" borderId="8" xfId="0" applyNumberFormat="1" applyFont="1" applyBorder="1" applyAlignment="1">
      <alignment horizontal="right"/>
    </xf>
    <xf numFmtId="170" fontId="4" fillId="0" borderId="8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vertical="center" wrapText="1"/>
    </xf>
    <xf numFmtId="17" fontId="4" fillId="0" borderId="1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5" fontId="1" fillId="0" borderId="10" xfId="0" applyNumberFormat="1" applyFont="1" applyBorder="1" applyAlignment="1">
      <alignment horizontal="right" vertical="center" wrapText="1"/>
    </xf>
    <xf numFmtId="170" fontId="1" fillId="0" borderId="10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Alignment="1">
      <alignment horizontal="right" vertical="center" wrapText="1"/>
    </xf>
    <xf numFmtId="170" fontId="4" fillId="0" borderId="2" xfId="0" applyNumberFormat="1" applyFont="1" applyFill="1" applyBorder="1" applyAlignment="1">
      <alignment horizontal="right" vertical="center" wrapText="1"/>
    </xf>
    <xf numFmtId="170" fontId="1" fillId="0" borderId="0" xfId="0" quotePrefix="1" applyNumberFormat="1" applyFont="1" applyFill="1" applyBorder="1" applyAlignment="1">
      <alignment horizontal="right" vertical="center" wrapText="1"/>
    </xf>
    <xf numFmtId="169" fontId="1" fillId="0" borderId="9" xfId="0" applyNumberFormat="1" applyFont="1" applyBorder="1" applyAlignment="1">
      <alignment horizontal="right" vertical="center"/>
    </xf>
    <xf numFmtId="169" fontId="1" fillId="0" borderId="10" xfId="0" applyNumberFormat="1" applyFont="1" applyBorder="1" applyAlignment="1">
      <alignment horizontal="right" vertical="center"/>
    </xf>
    <xf numFmtId="169" fontId="0" fillId="0" borderId="10" xfId="0" applyNumberFormat="1" applyFont="1" applyBorder="1" applyAlignment="1">
      <alignment vertical="center"/>
    </xf>
    <xf numFmtId="169" fontId="1" fillId="0" borderId="0" xfId="0" applyNumberFormat="1" applyFont="1" applyAlignment="1">
      <alignment horizontal="right" vertical="center"/>
    </xf>
    <xf numFmtId="169" fontId="0" fillId="0" borderId="0" xfId="0" applyNumberFormat="1" applyFont="1" applyBorder="1" applyAlignment="1">
      <alignment vertical="center"/>
    </xf>
    <xf numFmtId="169" fontId="1" fillId="0" borderId="2" xfId="0" applyNumberFormat="1" applyFont="1" applyBorder="1" applyAlignment="1">
      <alignment horizontal="right" vertical="center"/>
    </xf>
    <xf numFmtId="169" fontId="4" fillId="0" borderId="10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69" fontId="4" fillId="0" borderId="2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wrapText="1"/>
    </xf>
    <xf numFmtId="169" fontId="1" fillId="0" borderId="2" xfId="0" applyNumberFormat="1" applyFont="1" applyBorder="1" applyAlignment="1">
      <alignment vertical="top" wrapText="1"/>
    </xf>
    <xf numFmtId="169" fontId="1" fillId="0" borderId="0" xfId="0" applyNumberFormat="1" applyFont="1" applyBorder="1" applyAlignment="1">
      <alignment vertical="top" wrapText="1"/>
    </xf>
    <xf numFmtId="169" fontId="1" fillId="0" borderId="0" xfId="0" applyNumberFormat="1" applyFont="1" applyAlignment="1">
      <alignment vertical="top" wrapText="1"/>
    </xf>
    <xf numFmtId="169" fontId="4" fillId="0" borderId="0" xfId="0" quotePrefix="1" applyNumberFormat="1" applyFont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172" fontId="0" fillId="0" borderId="0" xfId="0" applyNumberFormat="1" applyFill="1"/>
    <xf numFmtId="172" fontId="4" fillId="0" borderId="0" xfId="0" quotePrefix="1" applyNumberFormat="1" applyFont="1" applyFill="1" applyBorder="1" applyAlignment="1">
      <alignment horizontal="center" vertical="top" wrapText="1"/>
    </xf>
    <xf numFmtId="169" fontId="4" fillId="0" borderId="0" xfId="0" quotePrefix="1" applyNumberFormat="1" applyFont="1" applyFill="1" applyBorder="1" applyAlignment="1">
      <alignment vertical="top" wrapText="1"/>
    </xf>
    <xf numFmtId="169" fontId="1" fillId="0" borderId="0" xfId="0" applyNumberFormat="1" applyFont="1" applyFill="1" applyBorder="1" applyAlignment="1">
      <alignment vertical="top" wrapText="1"/>
    </xf>
    <xf numFmtId="169" fontId="1" fillId="0" borderId="0" xfId="0" applyNumberFormat="1" applyFont="1" applyFill="1" applyAlignment="1">
      <alignment vertical="top" wrapText="1"/>
    </xf>
    <xf numFmtId="6" fontId="1" fillId="0" borderId="0" xfId="0" quotePrefix="1" applyNumberFormat="1" applyFont="1" applyBorder="1" applyAlignment="1">
      <alignment horizontal="center" wrapText="1"/>
    </xf>
    <xf numFmtId="170" fontId="1" fillId="0" borderId="0" xfId="0" quotePrefix="1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6" fontId="1" fillId="0" borderId="0" xfId="0" quotePrefix="1" applyNumberFormat="1" applyFont="1" applyBorder="1" applyAlignment="1">
      <alignment horizontal="center" vertical="top" wrapText="1"/>
    </xf>
    <xf numFmtId="170" fontId="1" fillId="0" borderId="0" xfId="0" quotePrefix="1" applyNumberFormat="1" applyFont="1" applyBorder="1" applyAlignment="1">
      <alignment horizontal="right" vertical="top" wrapText="1"/>
    </xf>
    <xf numFmtId="170" fontId="1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70" fontId="1" fillId="0" borderId="0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right" wrapText="1"/>
    </xf>
    <xf numFmtId="6" fontId="1" fillId="0" borderId="2" xfId="0" quotePrefix="1" applyNumberFormat="1" applyFont="1" applyBorder="1" applyAlignment="1">
      <alignment horizontal="center" vertical="top" wrapText="1"/>
    </xf>
    <xf numFmtId="170" fontId="1" fillId="0" borderId="2" xfId="0" quotePrefix="1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1" fillId="0" borderId="0" xfId="0" quotePrefix="1" applyNumberFormat="1" applyFont="1" applyFill="1" applyBorder="1" applyAlignment="1">
      <alignment horizontal="right" vertical="top" wrapText="1"/>
    </xf>
    <xf numFmtId="178" fontId="0" fillId="0" borderId="0" xfId="0" applyNumberFormat="1"/>
    <xf numFmtId="169" fontId="1" fillId="0" borderId="0" xfId="0" applyNumberFormat="1" applyFont="1" applyAlignment="1">
      <alignment wrapText="1"/>
    </xf>
    <xf numFmtId="169" fontId="1" fillId="0" borderId="0" xfId="0" applyNumberFormat="1" applyFont="1" applyFill="1" applyBorder="1" applyAlignment="1">
      <alignment wrapText="1"/>
    </xf>
    <xf numFmtId="169" fontId="1" fillId="0" borderId="0" xfId="0" applyNumberFormat="1" applyFont="1" applyFill="1" applyAlignment="1">
      <alignment wrapText="1"/>
    </xf>
    <xf numFmtId="170" fontId="1" fillId="0" borderId="0" xfId="0" applyNumberFormat="1" applyFont="1" applyBorder="1" applyAlignment="1">
      <alignment horizontal="right"/>
    </xf>
    <xf numFmtId="170" fontId="1" fillId="0" borderId="9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 vertical="center" wrapText="1"/>
    </xf>
    <xf numFmtId="170" fontId="7" fillId="0" borderId="16" xfId="0" applyNumberFormat="1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/>
    </xf>
    <xf numFmtId="170" fontId="1" fillId="0" borderId="8" xfId="0" applyNumberFormat="1" applyFont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7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7" fontId="4" fillId="0" borderId="0" xfId="0" applyNumberFormat="1" applyFont="1" applyBorder="1" applyAlignment="1">
      <alignment horizontal="right" vertical="center" wrapText="1"/>
    </xf>
    <xf numFmtId="0" fontId="23" fillId="0" borderId="0" xfId="0" applyFont="1" applyBorder="1"/>
    <xf numFmtId="0" fontId="27" fillId="0" borderId="0" xfId="0" applyFont="1" applyBorder="1" applyAlignment="1">
      <alignment horizontal="center" vertical="center" wrapText="1"/>
    </xf>
    <xf numFmtId="179" fontId="24" fillId="0" borderId="0" xfId="2" applyNumberFormat="1" applyFont="1" applyFill="1" applyBorder="1" applyAlignment="1">
      <alignment horizontal="right"/>
    </xf>
    <xf numFmtId="179" fontId="24" fillId="0" borderId="41" xfId="2" applyNumberFormat="1" applyFont="1" applyFill="1" applyBorder="1" applyAlignment="1">
      <alignment horizontal="right"/>
    </xf>
    <xf numFmtId="0" fontId="1" fillId="0" borderId="0" xfId="0" quotePrefix="1" applyNumberFormat="1" applyFont="1" applyAlignment="1">
      <alignment horizontal="right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1" fillId="0" borderId="0" xfId="0" applyNumberFormat="1" applyFont="1" applyFill="1" applyBorder="1" applyAlignment="1">
      <alignment horizontal="left" vertical="center" wrapText="1" indent="1"/>
    </xf>
    <xf numFmtId="172" fontId="1" fillId="0" borderId="2" xfId="0" applyNumberFormat="1" applyFont="1" applyBorder="1" applyAlignment="1">
      <alignment horizontal="left" vertical="center" wrapText="1" indent="1"/>
    </xf>
    <xf numFmtId="172" fontId="3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25">
    <cellStyle name="%" xfId="257"/>
    <cellStyle name="% 3" xfId="258"/>
    <cellStyle name="% 3 2" xfId="10"/>
    <cellStyle name="20% - Accent1" xfId="11"/>
    <cellStyle name="20% - Accent1 2" xfId="12"/>
    <cellStyle name="20% - Accent1 3" xfId="561"/>
    <cellStyle name="20% - Accent2" xfId="13"/>
    <cellStyle name="20% - Accent2 2" xfId="14"/>
    <cellStyle name="20% - Accent2 3" xfId="562"/>
    <cellStyle name="20% - Accent3" xfId="15"/>
    <cellStyle name="20% - Accent3 2" xfId="16"/>
    <cellStyle name="20% - Accent3 3" xfId="563"/>
    <cellStyle name="20% - Accent4" xfId="17"/>
    <cellStyle name="20% - Accent4 2" xfId="18"/>
    <cellStyle name="20% - Accent4 3" xfId="564"/>
    <cellStyle name="20% - Accent5" xfId="19"/>
    <cellStyle name="20% - Accent5 2" xfId="20"/>
    <cellStyle name="20% - Accent6" xfId="21"/>
    <cellStyle name="20% - Accent6 2" xfId="22"/>
    <cellStyle name="20% - Accent6 3" xfId="565"/>
    <cellStyle name="20% - Cor1 2" xfId="23"/>
    <cellStyle name="20% - Cor1 3" xfId="24"/>
    <cellStyle name="20% - Cor2 2" xfId="25"/>
    <cellStyle name="20% - Cor2 3" xfId="26"/>
    <cellStyle name="20% - Cor3 2" xfId="27"/>
    <cellStyle name="20% - Cor3 3" xfId="28"/>
    <cellStyle name="20% - Cor4 2" xfId="29"/>
    <cellStyle name="20% - Cor4 3" xfId="30"/>
    <cellStyle name="20% - Cor5 2" xfId="31"/>
    <cellStyle name="20% - Cor5 3" xfId="32"/>
    <cellStyle name="20% - Cor6 2" xfId="33"/>
    <cellStyle name="20% - Cor6 3" xfId="34"/>
    <cellStyle name="40% - Accent1" xfId="35"/>
    <cellStyle name="40% - Accent1 2" xfId="36"/>
    <cellStyle name="40% - Accent1 3" xfId="566"/>
    <cellStyle name="40% - Accent2" xfId="37"/>
    <cellStyle name="40% - Accent2 2" xfId="38"/>
    <cellStyle name="40% - Accent3" xfId="39"/>
    <cellStyle name="40% - Accent3 2" xfId="40"/>
    <cellStyle name="40% - Accent3 3" xfId="567"/>
    <cellStyle name="40% - Accent4" xfId="41"/>
    <cellStyle name="40% - Accent4 2" xfId="42"/>
    <cellStyle name="40% - Accent4 3" xfId="568"/>
    <cellStyle name="40% - Accent5" xfId="43"/>
    <cellStyle name="40% - Accent5 2" xfId="44"/>
    <cellStyle name="40% - Accent6" xfId="45"/>
    <cellStyle name="40% - Accent6 2" xfId="46"/>
    <cellStyle name="40% - Accent6 3" xfId="569"/>
    <cellStyle name="40% - Cor1 2" xfId="47"/>
    <cellStyle name="40% - Cor1 3" xfId="48"/>
    <cellStyle name="40% - Cor2 2" xfId="49"/>
    <cellStyle name="40% - Cor2 3" xfId="50"/>
    <cellStyle name="40% - Cor3 2" xfId="51"/>
    <cellStyle name="40% - Cor3 3" xfId="52"/>
    <cellStyle name="40% - Cor4 2" xfId="53"/>
    <cellStyle name="40% - Cor4 3" xfId="54"/>
    <cellStyle name="40% - Cor5 2" xfId="55"/>
    <cellStyle name="40% - Cor5 3" xfId="56"/>
    <cellStyle name="40% - Cor6 2" xfId="57"/>
    <cellStyle name="40% - Cor6 3" xfId="58"/>
    <cellStyle name="60% - Accent1" xfId="59"/>
    <cellStyle name="60% - Accent1 2" xfId="60"/>
    <cellStyle name="60% - Accent1 3" xfId="570"/>
    <cellStyle name="60% - Accent2" xfId="61"/>
    <cellStyle name="60% - Accent2 2" xfId="62"/>
    <cellStyle name="60% - Accent3" xfId="63"/>
    <cellStyle name="60% - Accent3 2" xfId="64"/>
    <cellStyle name="60% - Accent3 3" xfId="571"/>
    <cellStyle name="60% - Accent4" xfId="65"/>
    <cellStyle name="60% - Accent4 2" xfId="66"/>
    <cellStyle name="60% - Accent4 3" xfId="572"/>
    <cellStyle name="60% - Accent5" xfId="67"/>
    <cellStyle name="60% - Accent5 2" xfId="68"/>
    <cellStyle name="60% - Accent6" xfId="69"/>
    <cellStyle name="60% - Accent6 2" xfId="70"/>
    <cellStyle name="60% - Accent6 3" xfId="573"/>
    <cellStyle name="60% - Cor1 2" xfId="71"/>
    <cellStyle name="60% - Cor1 3" xfId="72"/>
    <cellStyle name="60% - Cor2 2" xfId="73"/>
    <cellStyle name="60% - Cor2 3" xfId="74"/>
    <cellStyle name="60% - Cor3 2" xfId="75"/>
    <cellStyle name="60% - Cor3 3" xfId="76"/>
    <cellStyle name="60% - Cor4 2" xfId="77"/>
    <cellStyle name="60% - Cor4 3" xfId="78"/>
    <cellStyle name="60% - Cor5 2" xfId="79"/>
    <cellStyle name="60% - Cor5 3" xfId="80"/>
    <cellStyle name="60% - Cor6 2" xfId="81"/>
    <cellStyle name="60% - Cor6 3" xfId="82"/>
    <cellStyle name="Accent1" xfId="83"/>
    <cellStyle name="Accent1 2" xfId="84"/>
    <cellStyle name="Accent1 3" xfId="574"/>
    <cellStyle name="Accent2" xfId="85"/>
    <cellStyle name="Accent2 2" xfId="86"/>
    <cellStyle name="Accent3" xfId="87"/>
    <cellStyle name="Accent3 2" xfId="88"/>
    <cellStyle name="Accent4" xfId="89"/>
    <cellStyle name="Accent4 2" xfId="90"/>
    <cellStyle name="Accent4 3" xfId="575"/>
    <cellStyle name="Accent5" xfId="91"/>
    <cellStyle name="Accent5 2" xfId="92"/>
    <cellStyle name="Accent6" xfId="93"/>
    <cellStyle name="Accent6 2" xfId="94"/>
    <cellStyle name="Accent6 3" xfId="576"/>
    <cellStyle name="Bad" xfId="95"/>
    <cellStyle name="Bad 2" xfId="96"/>
    <cellStyle name="CABECALHO" xfId="97"/>
    <cellStyle name="Cabeçalho 1 2" xfId="98"/>
    <cellStyle name="Cabeçalho 2 2" xfId="99"/>
    <cellStyle name="Cabeçalho 3 2" xfId="100"/>
    <cellStyle name="Cabeçalho 4 2" xfId="101"/>
    <cellStyle name="CABECALHO_Publicação dos Transportes 2013" xfId="259"/>
    <cellStyle name="Calculation" xfId="102"/>
    <cellStyle name="Calculation 2" xfId="103"/>
    <cellStyle name="Calculation 3" xfId="577"/>
    <cellStyle name="Cálculo 2" xfId="104"/>
    <cellStyle name="Cálculo 3" xfId="105"/>
    <cellStyle name="Célula Ligada 2" xfId="106"/>
    <cellStyle name="Check Cell" xfId="107"/>
    <cellStyle name="Check Cell 2" xfId="108"/>
    <cellStyle name="Comma 2" xfId="260"/>
    <cellStyle name="Comma 2 2" xfId="261"/>
    <cellStyle name="Comma 3" xfId="262"/>
    <cellStyle name="Cor1 2" xfId="109"/>
    <cellStyle name="Cor1 3" xfId="110"/>
    <cellStyle name="Cor2 2" xfId="111"/>
    <cellStyle name="Cor2 3" xfId="112"/>
    <cellStyle name="Cor3 2" xfId="113"/>
    <cellStyle name="Cor3 3" xfId="114"/>
    <cellStyle name="Cor4 2" xfId="115"/>
    <cellStyle name="Cor4 3" xfId="116"/>
    <cellStyle name="Cor5 2" xfId="117"/>
    <cellStyle name="Cor5 3" xfId="118"/>
    <cellStyle name="Cor6 2" xfId="119"/>
    <cellStyle name="Cor6 3" xfId="120"/>
    <cellStyle name="Currency 2" xfId="263"/>
    <cellStyle name="DADOS" xfId="121"/>
    <cellStyle name="Entrada 2" xfId="122"/>
    <cellStyle name="Estilo 1" xfId="123"/>
    <cellStyle name="Euro" xfId="124"/>
    <cellStyle name="Euro 2" xfId="125"/>
    <cellStyle name="Euro 2 2" xfId="126"/>
    <cellStyle name="Euro 3" xfId="127"/>
    <cellStyle name="Euro 4" xfId="128"/>
    <cellStyle name="Euro 5" xfId="129"/>
    <cellStyle name="Explanatory Text" xfId="130"/>
    <cellStyle name="Explanatory Text 2" xfId="131"/>
    <cellStyle name="Good" xfId="132"/>
    <cellStyle name="Heading 1" xfId="133"/>
    <cellStyle name="Heading 1 2" xfId="601"/>
    <cellStyle name="Heading 2" xfId="134"/>
    <cellStyle name="Heading 2 2" xfId="602"/>
    <cellStyle name="Heading 3" xfId="135"/>
    <cellStyle name="Heading 3 2" xfId="603"/>
    <cellStyle name="Heading 4" xfId="136"/>
    <cellStyle name="Heading 4 2" xfId="604"/>
    <cellStyle name="Hiperligação" xfId="1" builtinId="8"/>
    <cellStyle name="Hiperligação 2" xfId="5"/>
    <cellStyle name="Hiperligação 2 2" xfId="553"/>
    <cellStyle name="Hiperligação 2 3" xfId="599"/>
    <cellStyle name="Hyperlink 2" xfId="264"/>
    <cellStyle name="Hyperlink 2 2" xfId="265"/>
    <cellStyle name="Hyperlink 3" xfId="266"/>
    <cellStyle name="Incorrecto 2" xfId="137"/>
    <cellStyle name="Incorrecto 3" xfId="138"/>
    <cellStyle name="Input" xfId="139"/>
    <cellStyle name="Input 2" xfId="605"/>
    <cellStyle name="LineBottom2" xfId="140"/>
    <cellStyle name="LineBottom3" xfId="141"/>
    <cellStyle name="Linked Cell" xfId="142"/>
    <cellStyle name="Neutral" xfId="143"/>
    <cellStyle name="Neutral 2" xfId="144"/>
    <cellStyle name="Neutro 2" xfId="145"/>
    <cellStyle name="Neutro 3" xfId="146"/>
    <cellStyle name="Normal" xfId="0" builtinId="0"/>
    <cellStyle name="Normal - Style1" xfId="147"/>
    <cellStyle name="Normal - Style2" xfId="148"/>
    <cellStyle name="Normal - Style3" xfId="149"/>
    <cellStyle name="Normal - Style4" xfId="150"/>
    <cellStyle name="Normal - Style5" xfId="151"/>
    <cellStyle name="Normal - Style6" xfId="152"/>
    <cellStyle name="Normal - Style7" xfId="153"/>
    <cellStyle name="Normal - Style8" xfId="154"/>
    <cellStyle name="Normal 10" xfId="155"/>
    <cellStyle name="Normal 10 2" xfId="3"/>
    <cellStyle name="Normal 10 2 2" xfId="554"/>
    <cellStyle name="Normal 10 3" xfId="267"/>
    <cellStyle name="Normal 10 4" xfId="268"/>
    <cellStyle name="Normal 100" xfId="269"/>
    <cellStyle name="Normal 101" xfId="270"/>
    <cellStyle name="Normal 102" xfId="271"/>
    <cellStyle name="Normal 103" xfId="272"/>
    <cellStyle name="Normal 104" xfId="273"/>
    <cellStyle name="Normal 104 2" xfId="274"/>
    <cellStyle name="Normal 105" xfId="275"/>
    <cellStyle name="Normal 106" xfId="276"/>
    <cellStyle name="Normal 107" xfId="277"/>
    <cellStyle name="Normal 108" xfId="278"/>
    <cellStyle name="Normal 109" xfId="279"/>
    <cellStyle name="Normal 11" xfId="156"/>
    <cellStyle name="Normal 11 2" xfId="280"/>
    <cellStyle name="Normal 11 3" xfId="281"/>
    <cellStyle name="Normal 11 4" xfId="282"/>
    <cellStyle name="Normal 110" xfId="283"/>
    <cellStyle name="Normal 111" xfId="284"/>
    <cellStyle name="Normal 111 2" xfId="285"/>
    <cellStyle name="Normal 112" xfId="286"/>
    <cellStyle name="Normal 112 2" xfId="287"/>
    <cellStyle name="Normal 113" xfId="288"/>
    <cellStyle name="Normal 113 2" xfId="289"/>
    <cellStyle name="Normal 114" xfId="290"/>
    <cellStyle name="Normal 114 2" xfId="291"/>
    <cellStyle name="Normal 115" xfId="292"/>
    <cellStyle name="Normal 115 2" xfId="293"/>
    <cellStyle name="Normal 116" xfId="294"/>
    <cellStyle name="Normal 116 2" xfId="295"/>
    <cellStyle name="Normal 117" xfId="296"/>
    <cellStyle name="Normal 118" xfId="297"/>
    <cellStyle name="Normal 119" xfId="298"/>
    <cellStyle name="Normal 12" xfId="157"/>
    <cellStyle name="Normal 12 2" xfId="299"/>
    <cellStyle name="Normal 12 3" xfId="300"/>
    <cellStyle name="Normal 12 4" xfId="301"/>
    <cellStyle name="Normal 120" xfId="302"/>
    <cellStyle name="Normal 121" xfId="303"/>
    <cellStyle name="Normal 122" xfId="304"/>
    <cellStyle name="Normal 123" xfId="305"/>
    <cellStyle name="Normal 124" xfId="306"/>
    <cellStyle name="Normal 125" xfId="307"/>
    <cellStyle name="Normal 126" xfId="308"/>
    <cellStyle name="Normal 127" xfId="309"/>
    <cellStyle name="Normal 128" xfId="310"/>
    <cellStyle name="Normal 129" xfId="311"/>
    <cellStyle name="Normal 13" xfId="158"/>
    <cellStyle name="Normal 13 2" xfId="312"/>
    <cellStyle name="Normal 13 3" xfId="313"/>
    <cellStyle name="Normal 13 4" xfId="314"/>
    <cellStyle name="Normal 130" xfId="315"/>
    <cellStyle name="Normal 131" xfId="316"/>
    <cellStyle name="Normal 132" xfId="317"/>
    <cellStyle name="Normal 133" xfId="318"/>
    <cellStyle name="Normal 134" xfId="319"/>
    <cellStyle name="Normal 135" xfId="320"/>
    <cellStyle name="Normal 136" xfId="321"/>
    <cellStyle name="Normal 137" xfId="322"/>
    <cellStyle name="Normal 138" xfId="323"/>
    <cellStyle name="Normal 139" xfId="560"/>
    <cellStyle name="Normal 14" xfId="159"/>
    <cellStyle name="Normal 14 10" xfId="160"/>
    <cellStyle name="Normal 14 10 2" xfId="324"/>
    <cellStyle name="Normal 14 11" xfId="161"/>
    <cellStyle name="Normal 14 11 2" xfId="325"/>
    <cellStyle name="Normal 14 12" xfId="162"/>
    <cellStyle name="Normal 14 12 2" xfId="326"/>
    <cellStyle name="Normal 14 13" xfId="163"/>
    <cellStyle name="Normal 14 13 2" xfId="327"/>
    <cellStyle name="Normal 14 14" xfId="164"/>
    <cellStyle name="Normal 14 14 2" xfId="328"/>
    <cellStyle name="Normal 14 15" xfId="165"/>
    <cellStyle name="Normal 14 15 2" xfId="329"/>
    <cellStyle name="Normal 14 16" xfId="166"/>
    <cellStyle name="Normal 14 16 2" xfId="330"/>
    <cellStyle name="Normal 14 17" xfId="167"/>
    <cellStyle name="Normal 14 17 2" xfId="331"/>
    <cellStyle name="Normal 14 18" xfId="168"/>
    <cellStyle name="Normal 14 18 2" xfId="332"/>
    <cellStyle name="Normal 14 19" xfId="333"/>
    <cellStyle name="Normal 14 19 2" xfId="334"/>
    <cellStyle name="Normal 14 2" xfId="169"/>
    <cellStyle name="Normal 14 2 2" xfId="335"/>
    <cellStyle name="Normal 14 2 3" xfId="336"/>
    <cellStyle name="Normal 14 20" xfId="337"/>
    <cellStyle name="Normal 14 21" xfId="338"/>
    <cellStyle name="Normal 14 3" xfId="170"/>
    <cellStyle name="Normal 14 3 2" xfId="339"/>
    <cellStyle name="Normal 14 4" xfId="171"/>
    <cellStyle name="Normal 14 4 2" xfId="340"/>
    <cellStyle name="Normal 14 5" xfId="172"/>
    <cellStyle name="Normal 14 5 2" xfId="341"/>
    <cellStyle name="Normal 14 6" xfId="173"/>
    <cellStyle name="Normal 14 6 2" xfId="174"/>
    <cellStyle name="Normal 14 6 2 2" xfId="342"/>
    <cellStyle name="Normal 14 6 3" xfId="343"/>
    <cellStyle name="Normal 14 7" xfId="175"/>
    <cellStyle name="Normal 14 7 2" xfId="344"/>
    <cellStyle name="Normal 14 8" xfId="176"/>
    <cellStyle name="Normal 14 8 2" xfId="345"/>
    <cellStyle name="Normal 14 9" xfId="177"/>
    <cellStyle name="Normal 14 9 2" xfId="346"/>
    <cellStyle name="Normal 140" xfId="582"/>
    <cellStyle name="Normal 141" xfId="583"/>
    <cellStyle name="Normal 142" xfId="584"/>
    <cellStyle name="Normal 143" xfId="585"/>
    <cellStyle name="Normal 144" xfId="586"/>
    <cellStyle name="Normal 145" xfId="587"/>
    <cellStyle name="Normal 146" xfId="588"/>
    <cellStyle name="Normal 147" xfId="589"/>
    <cellStyle name="Normal 148" xfId="590"/>
    <cellStyle name="Normal 149" xfId="591"/>
    <cellStyle name="Normal 15" xfId="178"/>
    <cellStyle name="Normal 15 2" xfId="347"/>
    <cellStyle name="Normal 15 3" xfId="348"/>
    <cellStyle name="Normal 15 4" xfId="349"/>
    <cellStyle name="Normal 150" xfId="592"/>
    <cellStyle name="Normal 151" xfId="593"/>
    <cellStyle name="Normal 152" xfId="594"/>
    <cellStyle name="Normal 153" xfId="595"/>
    <cellStyle name="Normal 154" xfId="596"/>
    <cellStyle name="Normal 155" xfId="597"/>
    <cellStyle name="Normal 156" xfId="598"/>
    <cellStyle name="Normal 157" xfId="612"/>
    <cellStyle name="Normal 158" xfId="615"/>
    <cellStyle name="Normal 159" xfId="616"/>
    <cellStyle name="Normal 16" xfId="179"/>
    <cellStyle name="Normal 16 2" xfId="350"/>
    <cellStyle name="Normal 16 3" xfId="351"/>
    <cellStyle name="Normal 16 4" xfId="352"/>
    <cellStyle name="Normal 160" xfId="617"/>
    <cellStyle name="Normal 161" xfId="618"/>
    <cellStyle name="Normal 162" xfId="619"/>
    <cellStyle name="Normal 163" xfId="620"/>
    <cellStyle name="Normal 164" xfId="624"/>
    <cellStyle name="Normal 17" xfId="180"/>
    <cellStyle name="Normal 17 2" xfId="353"/>
    <cellStyle name="Normal 17 3" xfId="354"/>
    <cellStyle name="Normal 17 4" xfId="355"/>
    <cellStyle name="Normal 18" xfId="181"/>
    <cellStyle name="Normal 18 2" xfId="356"/>
    <cellStyle name="Normal 18 3" xfId="357"/>
    <cellStyle name="Normal 18 4" xfId="358"/>
    <cellStyle name="Normal 19" xfId="182"/>
    <cellStyle name="Normal 19 2" xfId="359"/>
    <cellStyle name="Normal 19 3" xfId="360"/>
    <cellStyle name="Normal 19 4" xfId="361"/>
    <cellStyle name="Normal 2" xfId="2"/>
    <cellStyle name="Normal 2 2" xfId="6"/>
    <cellStyle name="Normal 2 2 2" xfId="362"/>
    <cellStyle name="Normal 2 2 2 2" xfId="363"/>
    <cellStyle name="Normal 2 2 3" xfId="364"/>
    <cellStyle name="Normal 2 2 4" xfId="365"/>
    <cellStyle name="Normal 2 3" xfId="183"/>
    <cellStyle name="Normal 2 3 2" xfId="578"/>
    <cellStyle name="Normal 2 4" xfId="555"/>
    <cellStyle name="Normal 2 5" xfId="613"/>
    <cellStyle name="Normal 20" xfId="184"/>
    <cellStyle name="Normal 20 2" xfId="366"/>
    <cellStyle name="Normal 20 3" xfId="367"/>
    <cellStyle name="Normal 20 4" xfId="368"/>
    <cellStyle name="Normal 21" xfId="185"/>
    <cellStyle name="Normal 21 2" xfId="369"/>
    <cellStyle name="Normal 21 3" xfId="370"/>
    <cellStyle name="Normal 21 4" xfId="371"/>
    <cellStyle name="Normal 22" xfId="186"/>
    <cellStyle name="Normal 22 2" xfId="372"/>
    <cellStyle name="Normal 22 3" xfId="373"/>
    <cellStyle name="Normal 22 4" xfId="374"/>
    <cellStyle name="Normal 23" xfId="187"/>
    <cellStyle name="Normal 23 2" xfId="375"/>
    <cellStyle name="Normal 23 3" xfId="376"/>
    <cellStyle name="Normal 23 4" xfId="377"/>
    <cellStyle name="Normal 24" xfId="188"/>
    <cellStyle name="Normal 24 2" xfId="378"/>
    <cellStyle name="Normal 24 3" xfId="379"/>
    <cellStyle name="Normal 24 4" xfId="380"/>
    <cellStyle name="Normal 25" xfId="189"/>
    <cellStyle name="Normal 25 2" xfId="381"/>
    <cellStyle name="Normal 25 3" xfId="382"/>
    <cellStyle name="Normal 25 4" xfId="383"/>
    <cellStyle name="Normal 26" xfId="190"/>
    <cellStyle name="Normal 26 2" xfId="384"/>
    <cellStyle name="Normal 26 3" xfId="385"/>
    <cellStyle name="Normal 26 4" xfId="386"/>
    <cellStyle name="Normal 27" xfId="191"/>
    <cellStyle name="Normal 27 2" xfId="387"/>
    <cellStyle name="Normal 27 3" xfId="388"/>
    <cellStyle name="Normal 27 4" xfId="389"/>
    <cellStyle name="Normal 28" xfId="192"/>
    <cellStyle name="Normal 28 2" xfId="390"/>
    <cellStyle name="Normal 28 3" xfId="391"/>
    <cellStyle name="Normal 28 4" xfId="392"/>
    <cellStyle name="Normal 29" xfId="193"/>
    <cellStyle name="Normal 29 2" xfId="393"/>
    <cellStyle name="Normal 29 3" xfId="394"/>
    <cellStyle name="Normal 29 4" xfId="395"/>
    <cellStyle name="Normal 3" xfId="4"/>
    <cellStyle name="Normal 3 2" xfId="194"/>
    <cellStyle name="Normal 3 2 2" xfId="396"/>
    <cellStyle name="Normal 3 2 2 2" xfId="607"/>
    <cellStyle name="Normal 3 2 3" xfId="606"/>
    <cellStyle name="Normal 3 3" xfId="195"/>
    <cellStyle name="Normal 3 4" xfId="397"/>
    <cellStyle name="Normal 3 5" xfId="398"/>
    <cellStyle name="Normal 3 6" xfId="399"/>
    <cellStyle name="Normal 3 7" xfId="600"/>
    <cellStyle name="Normal 3 8" xfId="614"/>
    <cellStyle name="Normal 30" xfId="196"/>
    <cellStyle name="Normal 30 2" xfId="400"/>
    <cellStyle name="Normal 30 3" xfId="401"/>
    <cellStyle name="Normal 30 4" xfId="402"/>
    <cellStyle name="Normal 31" xfId="197"/>
    <cellStyle name="Normal 31 2" xfId="403"/>
    <cellStyle name="Normal 31 3" xfId="404"/>
    <cellStyle name="Normal 31 4" xfId="405"/>
    <cellStyle name="Normal 32" xfId="198"/>
    <cellStyle name="Normal 32 2" xfId="406"/>
    <cellStyle name="Normal 32 3" xfId="407"/>
    <cellStyle name="Normal 32 4" xfId="408"/>
    <cellStyle name="Normal 33" xfId="199"/>
    <cellStyle name="Normal 33 2" xfId="200"/>
    <cellStyle name="Normal 33 3" xfId="409"/>
    <cellStyle name="Normal 33 4" xfId="410"/>
    <cellStyle name="Normal 34" xfId="201"/>
    <cellStyle name="Normal 34 2" xfId="202"/>
    <cellStyle name="Normal 34 3" xfId="411"/>
    <cellStyle name="Normal 34 4" xfId="412"/>
    <cellStyle name="Normal 35" xfId="203"/>
    <cellStyle name="Normal 35 2" xfId="204"/>
    <cellStyle name="Normal 35 2 2" xfId="205"/>
    <cellStyle name="Normal 35 2 2 2" xfId="206"/>
    <cellStyle name="Normal 35 2 2 2 2" xfId="413"/>
    <cellStyle name="Normal 35 2 2 3" xfId="207"/>
    <cellStyle name="Normal 35 2 2 3 2" xfId="414"/>
    <cellStyle name="Normal 35 2 2 4" xfId="415"/>
    <cellStyle name="Normal 35 2 3" xfId="416"/>
    <cellStyle name="Normal 35 2 4" xfId="417"/>
    <cellStyle name="Normal 35 3" xfId="418"/>
    <cellStyle name="Normal 35 4" xfId="419"/>
    <cellStyle name="Normal 36" xfId="208"/>
    <cellStyle name="Normal 36 2" xfId="420"/>
    <cellStyle name="Normal 36 3" xfId="556"/>
    <cellStyle name="Normal 36 4" xfId="557"/>
    <cellStyle name="Normal 37" xfId="209"/>
    <cellStyle name="Normal 37 2" xfId="421"/>
    <cellStyle name="Normal 37 3" xfId="422"/>
    <cellStyle name="Normal 37 4" xfId="423"/>
    <cellStyle name="Normal 38" xfId="210"/>
    <cellStyle name="Normal 38 2" xfId="424"/>
    <cellStyle name="Normal 38 3" xfId="425"/>
    <cellStyle name="Normal 38 4" xfId="426"/>
    <cellStyle name="Normal 39" xfId="211"/>
    <cellStyle name="Normal 39 2" xfId="427"/>
    <cellStyle name="Normal 39 3" xfId="428"/>
    <cellStyle name="Normal 39 4" xfId="429"/>
    <cellStyle name="Normal 4" xfId="212"/>
    <cellStyle name="Normal 4 2" xfId="7"/>
    <cellStyle name="Normal 4 2 2" xfId="430"/>
    <cellStyle name="Normal 4 2 3" xfId="431"/>
    <cellStyle name="Normal 4 3" xfId="432"/>
    <cellStyle name="Normal 4 4" xfId="433"/>
    <cellStyle name="Normal 40" xfId="213"/>
    <cellStyle name="Normal 40 2" xfId="434"/>
    <cellStyle name="Normal 40 3" xfId="435"/>
    <cellStyle name="Normal 40 4" xfId="436"/>
    <cellStyle name="Normal 41" xfId="214"/>
    <cellStyle name="Normal 41 2" xfId="437"/>
    <cellStyle name="Normal 41 3" xfId="438"/>
    <cellStyle name="Normal 41 4" xfId="439"/>
    <cellStyle name="Normal 42" xfId="215"/>
    <cellStyle name="Normal 42 2" xfId="440"/>
    <cellStyle name="Normal 43" xfId="216"/>
    <cellStyle name="Normal 43 2" xfId="441"/>
    <cellStyle name="Normal 43 3" xfId="579"/>
    <cellStyle name="Normal 44" xfId="217"/>
    <cellStyle name="Normal 44 2" xfId="442"/>
    <cellStyle name="Normal 45" xfId="218"/>
    <cellStyle name="Normal 45 2" xfId="443"/>
    <cellStyle name="Normal 46" xfId="219"/>
    <cellStyle name="Normal 46 2" xfId="444"/>
    <cellStyle name="Normal 47" xfId="220"/>
    <cellStyle name="Normal 47 2" xfId="445"/>
    <cellStyle name="Normal 48" xfId="221"/>
    <cellStyle name="Normal 48 2" xfId="446"/>
    <cellStyle name="Normal 49" xfId="222"/>
    <cellStyle name="Normal 49 2" xfId="447"/>
    <cellStyle name="Normal 5" xfId="8"/>
    <cellStyle name="Normal 5 2" xfId="448"/>
    <cellStyle name="Normal 5 3" xfId="449"/>
    <cellStyle name="Normal 5 4" xfId="450"/>
    <cellStyle name="Normal 5 5" xfId="622"/>
    <cellStyle name="Normal 50" xfId="223"/>
    <cellStyle name="Normal 50 2" xfId="451"/>
    <cellStyle name="Normal 51" xfId="224"/>
    <cellStyle name="Normal 51 2" xfId="452"/>
    <cellStyle name="Normal 52" xfId="256"/>
    <cellStyle name="Normal 52 2" xfId="453"/>
    <cellStyle name="Normal 53" xfId="454"/>
    <cellStyle name="Normal 53 2" xfId="455"/>
    <cellStyle name="Normal 54" xfId="456"/>
    <cellStyle name="Normal 54 2" xfId="457"/>
    <cellStyle name="Normal 55" xfId="458"/>
    <cellStyle name="Normal 55 2" xfId="459"/>
    <cellStyle name="Normal 56" xfId="460"/>
    <cellStyle name="Normal 56 2" xfId="461"/>
    <cellStyle name="Normal 57" xfId="462"/>
    <cellStyle name="Normal 57 2" xfId="463"/>
    <cellStyle name="Normal 58" xfId="464"/>
    <cellStyle name="Normal 58 2" xfId="465"/>
    <cellStyle name="Normal 59" xfId="466"/>
    <cellStyle name="Normal 59 2" xfId="467"/>
    <cellStyle name="Normal 6" xfId="9"/>
    <cellStyle name="Normal 6 2" xfId="225"/>
    <cellStyle name="Normal 6 3" xfId="468"/>
    <cellStyle name="Normal 6 4" xfId="469"/>
    <cellStyle name="Normal 6 5" xfId="623"/>
    <cellStyle name="Normal 60" xfId="470"/>
    <cellStyle name="Normal 60 2" xfId="471"/>
    <cellStyle name="Normal 61" xfId="472"/>
    <cellStyle name="Normal 61 2" xfId="473"/>
    <cellStyle name="Normal 62" xfId="474"/>
    <cellStyle name="Normal 62 2" xfId="475"/>
    <cellStyle name="Normal 63" xfId="476"/>
    <cellStyle name="Normal 63 2" xfId="477"/>
    <cellStyle name="Normal 64" xfId="478"/>
    <cellStyle name="Normal 64 2" xfId="479"/>
    <cellStyle name="Normal 65" xfId="480"/>
    <cellStyle name="Normal 65 2" xfId="481"/>
    <cellStyle name="Normal 66" xfId="482"/>
    <cellStyle name="Normal 66 2" xfId="483"/>
    <cellStyle name="Normal 67" xfId="484"/>
    <cellStyle name="Normal 67 2" xfId="485"/>
    <cellStyle name="Normal 68" xfId="486"/>
    <cellStyle name="Normal 68 2" xfId="487"/>
    <cellStyle name="Normal 69" xfId="488"/>
    <cellStyle name="Normal 69 2" xfId="489"/>
    <cellStyle name="Normal 7" xfId="226"/>
    <cellStyle name="Normal 7 2" xfId="490"/>
    <cellStyle name="Normal 7 3" xfId="491"/>
    <cellStyle name="Normal 7 4" xfId="492"/>
    <cellStyle name="Normal 70" xfId="493"/>
    <cellStyle name="Normal 70 2" xfId="494"/>
    <cellStyle name="Normal 71" xfId="495"/>
    <cellStyle name="Normal 71 2" xfId="496"/>
    <cellStyle name="Normal 72" xfId="497"/>
    <cellStyle name="Normal 72 2" xfId="498"/>
    <cellStyle name="Normal 73" xfId="499"/>
    <cellStyle name="Normal 73 2" xfId="500"/>
    <cellStyle name="Normal 74" xfId="501"/>
    <cellStyle name="Normal 74 2" xfId="502"/>
    <cellStyle name="Normal 75" xfId="503"/>
    <cellStyle name="Normal 75 2" xfId="504"/>
    <cellStyle name="Normal 76" xfId="505"/>
    <cellStyle name="Normal 76 2" xfId="506"/>
    <cellStyle name="Normal 77" xfId="507"/>
    <cellStyle name="Normal 77 2" xfId="508"/>
    <cellStyle name="Normal 78" xfId="509"/>
    <cellStyle name="Normal 78 2" xfId="510"/>
    <cellStyle name="Normal 79" xfId="511"/>
    <cellStyle name="Normal 79 2" xfId="512"/>
    <cellStyle name="Normal 8" xfId="227"/>
    <cellStyle name="Normal 8 2" xfId="513"/>
    <cellStyle name="Normal 8 3" xfId="514"/>
    <cellStyle name="Normal 8 4" xfId="515"/>
    <cellStyle name="Normal 8 5" xfId="621"/>
    <cellStyle name="Normal 80" xfId="516"/>
    <cellStyle name="Normal 80 2" xfId="517"/>
    <cellStyle name="Normal 81" xfId="518"/>
    <cellStyle name="Normal 81 2" xfId="519"/>
    <cellStyle name="Normal 82" xfId="520"/>
    <cellStyle name="Normal 82 2" xfId="521"/>
    <cellStyle name="Normal 83" xfId="522"/>
    <cellStyle name="Normal 83 2" xfId="523"/>
    <cellStyle name="Normal 84" xfId="524"/>
    <cellStyle name="Normal 84 2" xfId="525"/>
    <cellStyle name="Normal 85" xfId="526"/>
    <cellStyle name="Normal 85 2" xfId="527"/>
    <cellStyle name="Normal 86" xfId="528"/>
    <cellStyle name="Normal 86 2" xfId="529"/>
    <cellStyle name="Normal 87" xfId="530"/>
    <cellStyle name="Normal 87 2" xfId="531"/>
    <cellStyle name="Normal 88" xfId="532"/>
    <cellStyle name="Normal 88 2" xfId="533"/>
    <cellStyle name="Normal 89" xfId="534"/>
    <cellStyle name="Normal 89 2" xfId="535"/>
    <cellStyle name="Normal 9" xfId="228"/>
    <cellStyle name="Normal 9 2" xfId="536"/>
    <cellStyle name="Normal 9 3" xfId="537"/>
    <cellStyle name="Normal 9 4" xfId="538"/>
    <cellStyle name="Normal 90" xfId="539"/>
    <cellStyle name="Normal 90 2" xfId="540"/>
    <cellStyle name="Normal 91" xfId="541"/>
    <cellStyle name="Normal 92" xfId="542"/>
    <cellStyle name="Normal 93" xfId="543"/>
    <cellStyle name="Normal 94" xfId="544"/>
    <cellStyle name="Normal 95" xfId="545"/>
    <cellStyle name="Normal 96" xfId="546"/>
    <cellStyle name="Normal 97" xfId="547"/>
    <cellStyle name="Normal 98" xfId="548"/>
    <cellStyle name="Normal 99" xfId="549"/>
    <cellStyle name="Nota 2" xfId="229"/>
    <cellStyle name="Note" xfId="230"/>
    <cellStyle name="Note 2" xfId="608"/>
    <cellStyle name="NUMLINHA" xfId="231"/>
    <cellStyle name="Output" xfId="232"/>
    <cellStyle name="Output 2" xfId="233"/>
    <cellStyle name="Output 3" xfId="580"/>
    <cellStyle name="Percent 2" xfId="234"/>
    <cellStyle name="Percent 2 2" xfId="550"/>
    <cellStyle name="Percent 3" xfId="551"/>
    <cellStyle name="Percent 4" xfId="552"/>
    <cellStyle name="Percentagem 2" xfId="235"/>
    <cellStyle name="Percentagem 2 2" xfId="236"/>
    <cellStyle name="Percentagem 3" xfId="237"/>
    <cellStyle name="Percentagem 3 2" xfId="558"/>
    <cellStyle name="Percentagem 4" xfId="238"/>
    <cellStyle name="Porcentagem 2" xfId="559"/>
    <cellStyle name="QDTITULO" xfId="239"/>
    <cellStyle name="Saída 2" xfId="240"/>
    <cellStyle name="Saída 3" xfId="241"/>
    <cellStyle name="Standard_1.4 Crops and Forage" xfId="242"/>
    <cellStyle name="Texto de Aviso 2" xfId="243"/>
    <cellStyle name="Texto Explicativo 2" xfId="244"/>
    <cellStyle name="Texto Explicativo 3" xfId="245"/>
    <cellStyle name="TITCOLUNA" xfId="246"/>
    <cellStyle name="Title" xfId="247"/>
    <cellStyle name="Title 2" xfId="248"/>
    <cellStyle name="Title 3" xfId="581"/>
    <cellStyle name="Título 2" xfId="249"/>
    <cellStyle name="Título 2 2" xfId="250"/>
    <cellStyle name="Título 3" xfId="251"/>
    <cellStyle name="Verificar Célula 2" xfId="252"/>
    <cellStyle name="Verificar Célula 3" xfId="253"/>
    <cellStyle name="Vírgula 2" xfId="609"/>
    <cellStyle name="Vírgula 2 2" xfId="610"/>
    <cellStyle name="Vírgula 3" xfId="611"/>
    <cellStyle name="Warning Text" xfId="254"/>
    <cellStyle name="WithoutLine" xfId="255"/>
  </cellStyles>
  <dxfs count="6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E28"/>
  <sheetViews>
    <sheetView showGridLines="0" tabSelected="1" zoomScaleNormal="100" workbookViewId="0">
      <selection activeCell="C1" sqref="C1:E1"/>
    </sheetView>
  </sheetViews>
  <sheetFormatPr defaultRowHeight="15"/>
  <cols>
    <col min="1" max="1" width="4" customWidth="1"/>
    <col min="2" max="2" width="2.140625" customWidth="1"/>
    <col min="3" max="3" width="65.140625" customWidth="1"/>
  </cols>
  <sheetData>
    <row r="1" spans="1:5" s="286" customFormat="1" ht="18">
      <c r="C1" s="516" t="s">
        <v>391</v>
      </c>
      <c r="D1" s="516"/>
      <c r="E1" s="516"/>
    </row>
    <row r="2" spans="1:5" s="286" customFormat="1"/>
    <row r="3" spans="1:5">
      <c r="A3" s="438">
        <v>3</v>
      </c>
      <c r="C3" s="1" t="s">
        <v>231</v>
      </c>
    </row>
    <row r="4" spans="1:5">
      <c r="A4" s="438">
        <v>4</v>
      </c>
      <c r="C4" s="25" t="s">
        <v>236</v>
      </c>
    </row>
    <row r="5" spans="1:5">
      <c r="A5" s="438">
        <v>5</v>
      </c>
      <c r="C5" s="1" t="s">
        <v>0</v>
      </c>
    </row>
    <row r="6" spans="1:5">
      <c r="A6" s="438">
        <v>6</v>
      </c>
      <c r="C6" s="1" t="s">
        <v>237</v>
      </c>
    </row>
    <row r="7" spans="1:5">
      <c r="A7" s="438">
        <v>7</v>
      </c>
      <c r="C7" s="1" t="s">
        <v>238</v>
      </c>
    </row>
    <row r="8" spans="1:5">
      <c r="A8" s="438">
        <v>8</v>
      </c>
      <c r="C8" s="1" t="s">
        <v>242</v>
      </c>
    </row>
    <row r="9" spans="1:5">
      <c r="A9" s="438">
        <v>9</v>
      </c>
      <c r="C9" s="1" t="s">
        <v>311</v>
      </c>
    </row>
    <row r="10" spans="1:5">
      <c r="A10" s="438">
        <v>10</v>
      </c>
      <c r="C10" s="1" t="s">
        <v>81</v>
      </c>
    </row>
    <row r="11" spans="1:5">
      <c r="A11" s="438">
        <v>11</v>
      </c>
      <c r="C11" s="1" t="s">
        <v>80</v>
      </c>
    </row>
    <row r="12" spans="1:5">
      <c r="A12" s="438">
        <v>12</v>
      </c>
      <c r="C12" s="1" t="s">
        <v>87</v>
      </c>
    </row>
    <row r="13" spans="1:5">
      <c r="A13" s="438">
        <v>13</v>
      </c>
      <c r="C13" s="1" t="s">
        <v>91</v>
      </c>
    </row>
    <row r="14" spans="1:5">
      <c r="A14" s="438">
        <v>14</v>
      </c>
      <c r="C14" s="1" t="s">
        <v>312</v>
      </c>
    </row>
    <row r="15" spans="1:5">
      <c r="A15" s="438">
        <v>15</v>
      </c>
      <c r="C15" s="1" t="s">
        <v>104</v>
      </c>
    </row>
    <row r="16" spans="1:5">
      <c r="A16" s="438">
        <v>16</v>
      </c>
      <c r="C16" s="1" t="s">
        <v>113</v>
      </c>
    </row>
    <row r="17" spans="1:3">
      <c r="A17" s="438">
        <v>17</v>
      </c>
      <c r="C17" s="1" t="s">
        <v>114</v>
      </c>
    </row>
    <row r="18" spans="1:3">
      <c r="A18" s="438">
        <v>18</v>
      </c>
      <c r="C18" s="1" t="s">
        <v>121</v>
      </c>
    </row>
    <row r="19" spans="1:3">
      <c r="A19" s="438">
        <v>19</v>
      </c>
      <c r="C19" s="1" t="s">
        <v>127</v>
      </c>
    </row>
    <row r="20" spans="1:3">
      <c r="A20" s="438">
        <v>20</v>
      </c>
      <c r="C20" s="1" t="s">
        <v>133</v>
      </c>
    </row>
    <row r="21" spans="1:3">
      <c r="A21" s="438">
        <v>21</v>
      </c>
      <c r="C21" s="1" t="s">
        <v>139</v>
      </c>
    </row>
    <row r="22" spans="1:3">
      <c r="A22" s="438">
        <v>22</v>
      </c>
      <c r="C22" s="1" t="s">
        <v>313</v>
      </c>
    </row>
    <row r="23" spans="1:3">
      <c r="A23" s="438">
        <v>23</v>
      </c>
      <c r="C23" s="1" t="s">
        <v>1</v>
      </c>
    </row>
    <row r="24" spans="1:3">
      <c r="A24" s="438">
        <v>24</v>
      </c>
      <c r="C24" s="1" t="s">
        <v>170</v>
      </c>
    </row>
    <row r="25" spans="1:3">
      <c r="A25" s="438">
        <v>25</v>
      </c>
      <c r="C25" s="1" t="s">
        <v>176</v>
      </c>
    </row>
    <row r="26" spans="1:3">
      <c r="A26" s="438">
        <v>26</v>
      </c>
      <c r="C26" s="1" t="s">
        <v>189</v>
      </c>
    </row>
    <row r="27" spans="1:3">
      <c r="A27" s="438">
        <v>27</v>
      </c>
      <c r="C27" s="1" t="s">
        <v>200</v>
      </c>
    </row>
    <row r="28" spans="1:3">
      <c r="A28" s="438">
        <v>28</v>
      </c>
      <c r="C28" s="1" t="s">
        <v>205</v>
      </c>
    </row>
  </sheetData>
  <mergeCells count="1">
    <mergeCell ref="C1:E1"/>
  </mergeCells>
  <hyperlinks>
    <hyperlink ref="C3" location="'3'!A1" display="Mercado de Trabalho"/>
    <hyperlink ref="C4" location="'5'!A1" display="Índice de Preços no Consumidor"/>
    <hyperlink ref="C5" location="'5'!A1" display="Indicador Regional de Atividade Económica"/>
    <hyperlink ref="C6" location="'6'!A1" display="Comercialização de banana"/>
    <hyperlink ref="C7" location="'7'!A1" display="Produção animal e pesca"/>
    <hyperlink ref="C8" location="'8'!A1" display="Introdução no consumo de combustíveis"/>
    <hyperlink ref="C9" location="'9'!A1" display="Mix de produção de energia elétrica"/>
    <hyperlink ref="C10" location="'10'!A1" display="Construção"/>
    <hyperlink ref="C11" location="'11'!A1" display="Avaliação bancária de habitação"/>
    <hyperlink ref="C12" location="'12'!A1" display="Crédito à habitação"/>
    <hyperlink ref="C13" location="'13'!A1" display="Vendas de alojamentos familiares"/>
    <hyperlink ref="C14" location="'14'!A1" display="Valor mediano das vendas de alojamentos familiares_x0009_"/>
    <hyperlink ref="C15" location="'15'!A1" display="Comércio Internacional"/>
    <hyperlink ref="C16" location="'16'!A1" display="Comercialização de vinho “Madeira” e de bordados"/>
    <hyperlink ref="C17" location="'17'!A1" display="Transportes terrestres"/>
    <hyperlink ref="C18" location="'18'!A1" display="Registo de venda de veículos automóveis"/>
    <hyperlink ref="C19" location="'19'!A1" display="Vítimas em acidentes de viação"/>
    <hyperlink ref="C20" location="'20'!A1" display="Transportes aéreos"/>
    <hyperlink ref="C21" location="'21'!A1" display="Transportes marítimos"/>
    <hyperlink ref="C22" location="'22'!A1" display="Redes e serviços de alta velocidade em local fixo"/>
    <hyperlink ref="C23" location="'23'!A1" display="Turismo"/>
    <hyperlink ref="C24" location="'24'!A1" display="Sociedades constituídas e dissolvidas"/>
    <hyperlink ref="C25" location="'25'!A1" display="Estatísticas monetárias e financeiras"/>
    <hyperlink ref="C26" location="'26'!A1" display="Atividade da rede Multibanco"/>
    <hyperlink ref="C27" location="'27'!A1" display="Dívida trimestral"/>
    <hyperlink ref="C28" location="'28'!A1" display="Emprego, Remunerações e Ganhos na Administração Pública da RAM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E12"/>
  <sheetViews>
    <sheetView showGridLines="0" zoomScaleNormal="100" workbookViewId="0">
      <selection sqref="A1:AA1"/>
    </sheetView>
  </sheetViews>
  <sheetFormatPr defaultRowHeight="15" outlineLevelCol="1"/>
  <cols>
    <col min="1" max="1" width="22.28515625" customWidth="1"/>
    <col min="2" max="2" width="5.7109375" style="14" customWidth="1"/>
    <col min="3" max="6" width="5.42578125" hidden="1" customWidth="1" outlineLevel="1"/>
    <col min="7" max="7" width="4.85546875" bestFit="1" customWidth="1" collapsed="1"/>
    <col min="8" max="11" width="5.42578125" hidden="1" customWidth="1" outlineLevel="1"/>
    <col min="12" max="12" width="4.85546875" bestFit="1" customWidth="1" collapsed="1"/>
    <col min="13" max="16" width="5.42578125" hidden="1" customWidth="1" outlineLevel="1"/>
    <col min="17" max="17" width="4.85546875" bestFit="1" customWidth="1" collapsed="1"/>
    <col min="18" max="21" width="5.42578125" hidden="1" customWidth="1" outlineLevel="1"/>
    <col min="22" max="22" width="4.85546875" bestFit="1" customWidth="1" collapsed="1"/>
    <col min="23" max="26" width="5.42578125" hidden="1" customWidth="1" outlineLevel="1"/>
    <col min="27" max="27" width="4.85546875" bestFit="1" customWidth="1" collapsed="1"/>
    <col min="28" max="28" width="6.85546875" customWidth="1"/>
    <col min="29" max="29" width="5.7109375" customWidth="1"/>
    <col min="30" max="30" width="6.7109375" customWidth="1"/>
  </cols>
  <sheetData>
    <row r="1" spans="1:31" ht="20.100000000000001" customHeight="1" thickBot="1">
      <c r="A1" s="548" t="s">
        <v>243</v>
      </c>
      <c r="B1" s="548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E1" s="145" t="s">
        <v>314</v>
      </c>
    </row>
    <row r="2" spans="1:31" ht="15" customHeight="1" thickTop="1">
      <c r="A2" s="33"/>
      <c r="B2" s="524" t="s">
        <v>233</v>
      </c>
      <c r="C2" s="526" t="s">
        <v>90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207"/>
    </row>
    <row r="3" spans="1:31" ht="22.5">
      <c r="A3" s="65"/>
      <c r="B3" s="525"/>
      <c r="C3" s="490" t="s">
        <v>329</v>
      </c>
      <c r="D3" s="490" t="s">
        <v>330</v>
      </c>
      <c r="E3" s="490" t="s">
        <v>331</v>
      </c>
      <c r="F3" s="490" t="s">
        <v>332</v>
      </c>
      <c r="G3" s="69">
        <v>2015</v>
      </c>
      <c r="H3" s="490" t="s">
        <v>328</v>
      </c>
      <c r="I3" s="490" t="s">
        <v>327</v>
      </c>
      <c r="J3" s="490" t="s">
        <v>326</v>
      </c>
      <c r="K3" s="490" t="s">
        <v>325</v>
      </c>
      <c r="L3" s="69">
        <v>2016</v>
      </c>
      <c r="M3" s="490" t="s">
        <v>321</v>
      </c>
      <c r="N3" s="490" t="s">
        <v>322</v>
      </c>
      <c r="O3" s="490" t="s">
        <v>323</v>
      </c>
      <c r="P3" s="490" t="s">
        <v>324</v>
      </c>
      <c r="Q3" s="69">
        <v>2017</v>
      </c>
      <c r="R3" s="65" t="s">
        <v>299</v>
      </c>
      <c r="S3" s="491" t="s">
        <v>300</v>
      </c>
      <c r="T3" s="65" t="s">
        <v>92</v>
      </c>
      <c r="U3" s="491" t="s">
        <v>10</v>
      </c>
      <c r="V3" s="67">
        <v>2018</v>
      </c>
      <c r="W3" s="491" t="s">
        <v>17</v>
      </c>
      <c r="X3" s="65" t="s">
        <v>18</v>
      </c>
      <c r="Y3" s="491" t="s">
        <v>19</v>
      </c>
      <c r="Z3" s="491" t="s">
        <v>11</v>
      </c>
      <c r="AA3" s="67">
        <v>2019</v>
      </c>
      <c r="AB3" s="491" t="s">
        <v>335</v>
      </c>
      <c r="AC3" s="491" t="s">
        <v>376</v>
      </c>
      <c r="AD3" s="212"/>
    </row>
    <row r="4" spans="1:31" ht="15" customHeight="1">
      <c r="A4" s="55" t="s">
        <v>42</v>
      </c>
      <c r="B4" s="120" t="s">
        <v>246</v>
      </c>
      <c r="C4" s="55">
        <v>203.85103799999999</v>
      </c>
      <c r="D4" s="55">
        <v>207.54602</v>
      </c>
      <c r="E4" s="55">
        <v>232.67124000000001</v>
      </c>
      <c r="F4" s="55">
        <v>215.08383800000001</v>
      </c>
      <c r="G4" s="156">
        <f>+SUM(C4:F4)</f>
        <v>859.15213600000004</v>
      </c>
      <c r="H4" s="213">
        <v>205.69474300000002</v>
      </c>
      <c r="I4" s="213">
        <v>207.085376</v>
      </c>
      <c r="J4" s="213">
        <v>232.75726700000001</v>
      </c>
      <c r="K4" s="213">
        <v>216.15076699999997</v>
      </c>
      <c r="L4" s="213">
        <f>+SUM(H4:K4)</f>
        <v>861.68815299999994</v>
      </c>
      <c r="M4" s="213">
        <v>204.11562199999997</v>
      </c>
      <c r="N4" s="213">
        <v>208.69532899999996</v>
      </c>
      <c r="O4" s="213">
        <v>233.96556100000001</v>
      </c>
      <c r="P4" s="213">
        <v>221.96734400000003</v>
      </c>
      <c r="Q4" s="213">
        <f>+SUM(M4:P4)</f>
        <v>868.74385599999994</v>
      </c>
      <c r="R4" s="213">
        <v>208.94454600000003</v>
      </c>
      <c r="S4" s="213">
        <v>207.26437299999998</v>
      </c>
      <c r="T4" s="213">
        <v>229.752723</v>
      </c>
      <c r="U4" s="213">
        <v>219.39960199999999</v>
      </c>
      <c r="V4" s="213">
        <f>+SUM(R4:U4)</f>
        <v>865.36124399999994</v>
      </c>
      <c r="W4" s="156">
        <v>209.7</v>
      </c>
      <c r="X4" s="156">
        <v>212.7</v>
      </c>
      <c r="Y4" s="213">
        <v>236.1</v>
      </c>
      <c r="Z4" s="156">
        <v>224.8</v>
      </c>
      <c r="AA4" s="156">
        <v>883.2</v>
      </c>
      <c r="AB4" s="156">
        <v>211.99531100000002</v>
      </c>
      <c r="AC4" s="156">
        <v>179.56462500000001</v>
      </c>
      <c r="AD4" s="156"/>
    </row>
    <row r="5" spans="1:31" ht="15" customHeight="1">
      <c r="A5" s="59" t="s">
        <v>64</v>
      </c>
      <c r="B5" s="120" t="s">
        <v>246</v>
      </c>
      <c r="C5" s="55">
        <v>24.204484000000001</v>
      </c>
      <c r="D5" s="55">
        <v>13.365036</v>
      </c>
      <c r="E5" s="55">
        <v>5.6597410000000004</v>
      </c>
      <c r="F5" s="55">
        <v>23.257462</v>
      </c>
      <c r="G5" s="213">
        <f t="shared" ref="G5:G10" si="0">+SUM(C5:F5)</f>
        <v>66.486722999999998</v>
      </c>
      <c r="H5" s="213">
        <v>30.370480999999998</v>
      </c>
      <c r="I5" s="213">
        <v>31.976791000000002</v>
      </c>
      <c r="J5" s="213">
        <v>5.9434389999999997</v>
      </c>
      <c r="K5" s="213">
        <v>36.549460999999994</v>
      </c>
      <c r="L5" s="213">
        <f t="shared" ref="L5:L10" si="1">+SUM(H5:K5)</f>
        <v>104.840172</v>
      </c>
      <c r="M5" s="213">
        <v>37.355755000000002</v>
      </c>
      <c r="N5" s="213">
        <v>21.383071999999999</v>
      </c>
      <c r="O5" s="213">
        <v>5.6658470000000003</v>
      </c>
      <c r="P5" s="213">
        <v>13.153009000000001</v>
      </c>
      <c r="Q5" s="213">
        <f t="shared" ref="Q5:Q10" si="2">+SUM(M5:P5)</f>
        <v>77.557682999999997</v>
      </c>
      <c r="R5" s="213">
        <v>40.748016</v>
      </c>
      <c r="S5" s="213">
        <v>25.899695000000001</v>
      </c>
      <c r="T5" s="213">
        <v>7.1055619999999999</v>
      </c>
      <c r="U5" s="213">
        <v>23.041136000000002</v>
      </c>
      <c r="V5" s="213">
        <f t="shared" ref="V5:V10" si="3">+SUM(R5:U5)</f>
        <v>96.794409000000002</v>
      </c>
      <c r="W5" s="156">
        <v>15</v>
      </c>
      <c r="X5" s="156">
        <v>14.2</v>
      </c>
      <c r="Y5" s="213">
        <v>4.5</v>
      </c>
      <c r="Z5" s="156">
        <v>10.3</v>
      </c>
      <c r="AA5" s="156">
        <v>44</v>
      </c>
      <c r="AB5" s="156">
        <v>11.728684999999999</v>
      </c>
      <c r="AC5" s="156">
        <v>17.620135999999999</v>
      </c>
      <c r="AD5" s="156"/>
    </row>
    <row r="6" spans="1:31" ht="15" customHeight="1">
      <c r="A6" s="64" t="s">
        <v>65</v>
      </c>
      <c r="B6" s="120" t="s">
        <v>246</v>
      </c>
      <c r="C6" s="55">
        <v>27.928035000000001</v>
      </c>
      <c r="D6" s="55">
        <v>15.085861999999999</v>
      </c>
      <c r="E6" s="55">
        <v>13.125603</v>
      </c>
      <c r="F6" s="55">
        <v>19.947958</v>
      </c>
      <c r="G6" s="213">
        <f t="shared" si="0"/>
        <v>76.087457999999998</v>
      </c>
      <c r="H6" s="213">
        <v>19.363109999999999</v>
      </c>
      <c r="I6" s="213">
        <v>22.669318999999998</v>
      </c>
      <c r="J6" s="213">
        <v>21.062951999999999</v>
      </c>
      <c r="K6" s="213">
        <v>20.971139000000001</v>
      </c>
      <c r="L6" s="213">
        <f t="shared" si="1"/>
        <v>84.066519999999997</v>
      </c>
      <c r="M6" s="213">
        <v>22.657170000000001</v>
      </c>
      <c r="N6" s="213">
        <v>15.558464000000001</v>
      </c>
      <c r="O6" s="213">
        <v>22.1081</v>
      </c>
      <c r="P6" s="213">
        <v>24.118180000000002</v>
      </c>
      <c r="Q6" s="213">
        <f t="shared" si="2"/>
        <v>84.441913999999997</v>
      </c>
      <c r="R6" s="213">
        <v>31.529590000000002</v>
      </c>
      <c r="S6" s="213">
        <v>29.481307999999999</v>
      </c>
      <c r="T6" s="213">
        <v>16.826367000000001</v>
      </c>
      <c r="U6" s="213">
        <v>24.136962999999998</v>
      </c>
      <c r="V6" s="213">
        <f t="shared" si="3"/>
        <v>101.974228</v>
      </c>
      <c r="W6" s="156">
        <v>22.9</v>
      </c>
      <c r="X6" s="156">
        <v>21.7</v>
      </c>
      <c r="Y6" s="213">
        <v>21.4</v>
      </c>
      <c r="Z6" s="156">
        <v>29.2</v>
      </c>
      <c r="AA6" s="156">
        <v>95.3</v>
      </c>
      <c r="AB6" s="156">
        <v>24.715657</v>
      </c>
      <c r="AC6" s="156">
        <v>18.599657000000001</v>
      </c>
      <c r="AD6" s="156"/>
    </row>
    <row r="7" spans="1:31" ht="15" customHeight="1">
      <c r="A7" s="64" t="s">
        <v>66</v>
      </c>
      <c r="B7" s="120" t="s">
        <v>246</v>
      </c>
      <c r="C7" s="55">
        <v>7.6411739999999995</v>
      </c>
      <c r="D7" s="55">
        <v>10.030432000000001</v>
      </c>
      <c r="E7" s="55">
        <v>9.8129229999999996</v>
      </c>
      <c r="F7" s="55">
        <v>6.2529409999999999</v>
      </c>
      <c r="G7" s="213">
        <f t="shared" si="0"/>
        <v>33.737470000000002</v>
      </c>
      <c r="H7" s="213">
        <v>7.0219880000000003</v>
      </c>
      <c r="I7" s="213">
        <v>9.3778539999999992</v>
      </c>
      <c r="J7" s="213">
        <v>11.053943</v>
      </c>
      <c r="K7" s="213">
        <v>6.1135869999999999</v>
      </c>
      <c r="L7" s="213">
        <f t="shared" si="1"/>
        <v>33.567371999999999</v>
      </c>
      <c r="M7" s="213">
        <v>7.0277310000000002</v>
      </c>
      <c r="N7" s="213">
        <v>9.7328900000000012</v>
      </c>
      <c r="O7" s="213">
        <v>10.555686</v>
      </c>
      <c r="P7" s="213">
        <v>6.2125409999999999</v>
      </c>
      <c r="Q7" s="213">
        <f t="shared" si="2"/>
        <v>33.528848000000004</v>
      </c>
      <c r="R7" s="213">
        <v>6.6256900000000005</v>
      </c>
      <c r="S7" s="213">
        <v>8.9734540000000003</v>
      </c>
      <c r="T7" s="213">
        <v>10.148503</v>
      </c>
      <c r="U7" s="213">
        <v>6.7374070000000001</v>
      </c>
      <c r="V7" s="213">
        <f t="shared" si="3"/>
        <v>32.485053999999998</v>
      </c>
      <c r="W7" s="156">
        <v>7.4</v>
      </c>
      <c r="X7" s="156">
        <v>9.8000000000000007</v>
      </c>
      <c r="Y7" s="213">
        <v>9.9</v>
      </c>
      <c r="Z7" s="156">
        <v>6.9</v>
      </c>
      <c r="AA7" s="156">
        <v>34</v>
      </c>
      <c r="AB7" s="156">
        <v>7.1865539999999992</v>
      </c>
      <c r="AC7" s="156">
        <v>8.6113600000000012</v>
      </c>
      <c r="AD7" s="156"/>
    </row>
    <row r="8" spans="1:31" ht="15" customHeight="1">
      <c r="A8" s="64" t="s">
        <v>67</v>
      </c>
      <c r="B8" s="120" t="s">
        <v>246</v>
      </c>
      <c r="C8" s="55">
        <v>9.8467580000000012</v>
      </c>
      <c r="D8" s="55">
        <v>9.2535249999999998</v>
      </c>
      <c r="E8" s="55">
        <v>10.673147</v>
      </c>
      <c r="F8" s="55">
        <v>9.0772639999999996</v>
      </c>
      <c r="G8" s="213">
        <f t="shared" si="0"/>
        <v>38.850694000000004</v>
      </c>
      <c r="H8" s="213">
        <v>10.036606000000001</v>
      </c>
      <c r="I8" s="213">
        <v>9.1291729999999998</v>
      </c>
      <c r="J8" s="213">
        <v>9.7881850000000004</v>
      </c>
      <c r="K8" s="213">
        <v>6.6118810000000003</v>
      </c>
      <c r="L8" s="213">
        <f t="shared" si="1"/>
        <v>35.565844999999996</v>
      </c>
      <c r="M8" s="213">
        <v>12.543223000000001</v>
      </c>
      <c r="N8" s="213">
        <v>10.701370000000001</v>
      </c>
      <c r="O8" s="213">
        <v>12.388206</v>
      </c>
      <c r="P8" s="213">
        <v>11.980378000000002</v>
      </c>
      <c r="Q8" s="213">
        <f t="shared" si="2"/>
        <v>47.613177000000007</v>
      </c>
      <c r="R8" s="213">
        <v>7.4749169999999996</v>
      </c>
      <c r="S8" s="213">
        <v>10.117372</v>
      </c>
      <c r="T8" s="213">
        <v>9.4420839999999995</v>
      </c>
      <c r="U8" s="213">
        <v>7.9112039999999997</v>
      </c>
      <c r="V8" s="213">
        <f t="shared" si="3"/>
        <v>34.945577</v>
      </c>
      <c r="W8" s="156">
        <v>12.2</v>
      </c>
      <c r="X8" s="156">
        <v>10.199999999999999</v>
      </c>
      <c r="Y8" s="213">
        <v>10.4</v>
      </c>
      <c r="Z8" s="156">
        <v>8.1999999999999993</v>
      </c>
      <c r="AA8" s="156">
        <v>40.9</v>
      </c>
      <c r="AB8" s="156">
        <v>10.124910999999999</v>
      </c>
      <c r="AC8" s="156">
        <v>10.425952000000001</v>
      </c>
      <c r="AD8" s="156"/>
    </row>
    <row r="9" spans="1:31" ht="15" customHeight="1">
      <c r="A9" s="64" t="s">
        <v>68</v>
      </c>
      <c r="B9" s="120" t="s">
        <v>246</v>
      </c>
      <c r="C9" s="55">
        <v>134.23058699999999</v>
      </c>
      <c r="D9" s="55">
        <v>159.81116499999999</v>
      </c>
      <c r="E9" s="55">
        <v>193.39982600000002</v>
      </c>
      <c r="F9" s="55">
        <v>156.548213</v>
      </c>
      <c r="G9" s="213">
        <f t="shared" si="0"/>
        <v>643.98979099999997</v>
      </c>
      <c r="H9" s="213">
        <v>138.902558</v>
      </c>
      <c r="I9" s="213">
        <v>133.93223899999998</v>
      </c>
      <c r="J9" s="213">
        <v>184.908748</v>
      </c>
      <c r="K9" s="213">
        <v>145.90469899999999</v>
      </c>
      <c r="L9" s="213">
        <f t="shared" si="1"/>
        <v>603.64824399999998</v>
      </c>
      <c r="M9" s="213">
        <v>124.53174299999999</v>
      </c>
      <c r="N9" s="213">
        <v>151.31953299999998</v>
      </c>
      <c r="O9" s="213">
        <v>183.24772200000001</v>
      </c>
      <c r="P9" s="213">
        <v>166.50323600000002</v>
      </c>
      <c r="Q9" s="213">
        <f t="shared" si="2"/>
        <v>625.60223399999995</v>
      </c>
      <c r="R9" s="213">
        <v>122.56633300000001</v>
      </c>
      <c r="S9" s="213">
        <v>132.79254399999996</v>
      </c>
      <c r="T9" s="213">
        <v>186.23020700000001</v>
      </c>
      <c r="U9" s="213">
        <v>157.572892</v>
      </c>
      <c r="V9" s="213">
        <f t="shared" si="3"/>
        <v>599.16197599999998</v>
      </c>
      <c r="W9" s="156">
        <v>152.1</v>
      </c>
      <c r="X9" s="156">
        <v>156.80000000000001</v>
      </c>
      <c r="Y9" s="213">
        <v>189.9</v>
      </c>
      <c r="Z9" s="156">
        <v>170.2</v>
      </c>
      <c r="AA9" s="156">
        <v>669.1</v>
      </c>
      <c r="AB9" s="156">
        <v>158.23950400000001</v>
      </c>
      <c r="AC9" s="156">
        <v>124.30752</v>
      </c>
      <c r="AD9" s="156"/>
    </row>
    <row r="10" spans="1:31" ht="15" customHeight="1" thickBot="1">
      <c r="A10" s="34" t="s">
        <v>69</v>
      </c>
      <c r="B10" s="121" t="s">
        <v>246</v>
      </c>
      <c r="C10" s="42">
        <v>36.478432999999995</v>
      </c>
      <c r="D10" s="42">
        <v>40.021230000000003</v>
      </c>
      <c r="E10" s="42">
        <v>47.788977000000003</v>
      </c>
      <c r="F10" s="42">
        <v>35.482255000000002</v>
      </c>
      <c r="G10" s="214">
        <f t="shared" si="0"/>
        <v>159.770895</v>
      </c>
      <c r="H10" s="214">
        <v>25.835523999999999</v>
      </c>
      <c r="I10" s="214">
        <v>23.973275999999998</v>
      </c>
      <c r="J10" s="214">
        <v>38.287336999999994</v>
      </c>
      <c r="K10" s="214">
        <v>32.671343999999998</v>
      </c>
      <c r="L10" s="214">
        <f t="shared" si="1"/>
        <v>120.767481</v>
      </c>
      <c r="M10" s="214">
        <v>26.721857</v>
      </c>
      <c r="N10" s="214">
        <v>31.8992</v>
      </c>
      <c r="O10" s="214">
        <v>44.232022999999998</v>
      </c>
      <c r="P10" s="214">
        <v>47.968576999999996</v>
      </c>
      <c r="Q10" s="214">
        <f t="shared" si="2"/>
        <v>150.82165700000002</v>
      </c>
      <c r="R10" s="214">
        <v>26.509830999999998</v>
      </c>
      <c r="S10" s="214">
        <v>26.914019</v>
      </c>
      <c r="T10" s="214">
        <v>45.923720000000003</v>
      </c>
      <c r="U10" s="214">
        <v>41.80218</v>
      </c>
      <c r="V10" s="214">
        <f t="shared" si="3"/>
        <v>141.14975000000001</v>
      </c>
      <c r="W10" s="215">
        <v>36.4</v>
      </c>
      <c r="X10" s="215">
        <v>38.799999999999997</v>
      </c>
      <c r="Y10" s="214">
        <v>43.8</v>
      </c>
      <c r="Z10" s="215">
        <v>47.1</v>
      </c>
      <c r="AA10" s="215">
        <v>166.1</v>
      </c>
      <c r="AB10" s="215">
        <v>40.710347999999996</v>
      </c>
      <c r="AC10" s="215">
        <v>33.213352</v>
      </c>
      <c r="AD10" s="156"/>
    </row>
    <row r="11" spans="1:31" ht="12" customHeight="1" thickTop="1">
      <c r="A11" s="61" t="s">
        <v>244</v>
      </c>
    </row>
    <row r="12" spans="1:31" ht="12" customHeight="1">
      <c r="A12" s="62" t="s">
        <v>245</v>
      </c>
    </row>
  </sheetData>
  <mergeCells count="3">
    <mergeCell ref="A1:AA1"/>
    <mergeCell ref="B2:B3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CS19"/>
  <sheetViews>
    <sheetView showGridLines="0" zoomScaleNormal="100" workbookViewId="0">
      <selection sqref="A1:CM1"/>
    </sheetView>
  </sheetViews>
  <sheetFormatPr defaultRowHeight="15" outlineLevelCol="3"/>
  <cols>
    <col min="1" max="1" width="29.5703125" customWidth="1"/>
    <col min="2" max="2" width="5.140625" style="14" customWidth="1"/>
    <col min="3" max="5" width="6" hidden="1" customWidth="1" outlineLevel="2"/>
    <col min="6" max="6" width="6" hidden="1" customWidth="1" outlineLevel="1" collapsed="1"/>
    <col min="7" max="9" width="6" hidden="1" customWidth="1" outlineLevel="2"/>
    <col min="10" max="10" width="6" hidden="1" customWidth="1" outlineLevel="1" collapsed="1"/>
    <col min="11" max="13" width="6" hidden="1" customWidth="1" outlineLevel="2"/>
    <col min="14" max="14" width="6" hidden="1" customWidth="1" outlineLevel="1" collapsed="1"/>
    <col min="15" max="17" width="6" hidden="1" customWidth="1" outlineLevel="2"/>
    <col min="18" max="18" width="6" hidden="1" customWidth="1" outlineLevel="1" collapsed="1"/>
    <col min="19" max="19" width="6" customWidth="1" collapsed="1"/>
    <col min="20" max="22" width="6" hidden="1" customWidth="1" outlineLevel="2"/>
    <col min="23" max="23" width="6" hidden="1" customWidth="1" outlineLevel="1" collapsed="1"/>
    <col min="24" max="26" width="6" hidden="1" customWidth="1" outlineLevel="2"/>
    <col min="27" max="27" width="6" hidden="1" customWidth="1" outlineLevel="1" collapsed="1"/>
    <col min="28" max="30" width="6" hidden="1" customWidth="1" outlineLevel="2"/>
    <col min="31" max="31" width="6" hidden="1" customWidth="1" outlineLevel="1" collapsed="1"/>
    <col min="32" max="34" width="6" hidden="1" customWidth="1" outlineLevel="2"/>
    <col min="35" max="35" width="6" hidden="1" customWidth="1" outlineLevel="1" collapsed="1"/>
    <col min="36" max="36" width="6.5703125" bestFit="1" customWidth="1" collapsed="1"/>
    <col min="37" max="39" width="6" hidden="1" customWidth="1" outlineLevel="2"/>
    <col min="40" max="40" width="6" hidden="1" customWidth="1" outlineLevel="1" collapsed="1"/>
    <col min="41" max="43" width="6" hidden="1" customWidth="1" outlineLevel="2"/>
    <col min="44" max="44" width="6" hidden="1" customWidth="1" outlineLevel="1" collapsed="1"/>
    <col min="45" max="47" width="6" hidden="1" customWidth="1" outlineLevel="2"/>
    <col min="48" max="48" width="6" hidden="1" customWidth="1" outlineLevel="1" collapsed="1"/>
    <col min="49" max="51" width="6" hidden="1" customWidth="1" outlineLevel="2"/>
    <col min="52" max="52" width="6" hidden="1" customWidth="1" outlineLevel="1" collapsed="1"/>
    <col min="53" max="53" width="6.5703125" bestFit="1" customWidth="1" collapsed="1"/>
    <col min="54" max="56" width="6" hidden="1" customWidth="1" outlineLevel="2"/>
    <col min="57" max="57" width="6" hidden="1" customWidth="1" outlineLevel="1" collapsed="1"/>
    <col min="58" max="60" width="6" hidden="1" customWidth="1" outlineLevel="2"/>
    <col min="61" max="61" width="6" hidden="1" customWidth="1" outlineLevel="1" collapsed="1"/>
    <col min="62" max="64" width="6" hidden="1" customWidth="1" outlineLevel="2"/>
    <col min="65" max="65" width="6" hidden="1" customWidth="1" outlineLevel="1" collapsed="1"/>
    <col min="66" max="68" width="6" hidden="1" customWidth="1" outlineLevel="2"/>
    <col min="69" max="69" width="6" hidden="1" customWidth="1" outlineLevel="1" collapsed="1"/>
    <col min="70" max="70" width="7" customWidth="1" collapsed="1"/>
    <col min="71" max="73" width="6" hidden="1" customWidth="1" outlineLevel="2"/>
    <col min="74" max="74" width="6" hidden="1" customWidth="1" outlineLevel="1" collapsed="1"/>
    <col min="75" max="77" width="6" hidden="1" customWidth="1" outlineLevel="2"/>
    <col min="78" max="78" width="6" hidden="1" customWidth="1" outlineLevel="1" collapsed="1"/>
    <col min="79" max="81" width="6" hidden="1" customWidth="1" outlineLevel="2"/>
    <col min="82" max="82" width="6" hidden="1" customWidth="1" outlineLevel="1" collapsed="1"/>
    <col min="83" max="85" width="6" hidden="1" customWidth="1" outlineLevel="2"/>
    <col min="86" max="86" width="6" hidden="1" customWidth="1" outlineLevel="1" collapsed="1"/>
    <col min="87" max="87" width="6.5703125" bestFit="1" customWidth="1" collapsed="1"/>
    <col min="88" max="90" width="7" hidden="1" customWidth="1" outlineLevel="3"/>
    <col min="91" max="91" width="7.5703125" customWidth="1" collapsed="1"/>
    <col min="92" max="92" width="7" style="286" customWidth="1" outlineLevel="1"/>
    <col min="93" max="93" width="6.5703125" style="286" customWidth="1" outlineLevel="1"/>
    <col min="94" max="94" width="6.7109375" style="286" customWidth="1" outlineLevel="1"/>
    <col min="95" max="95" width="7.42578125" style="286" customWidth="1"/>
    <col min="96" max="96" width="6.7109375" customWidth="1"/>
  </cols>
  <sheetData>
    <row r="1" spans="1:97" ht="20.100000000000001" customHeight="1" thickBot="1">
      <c r="A1" s="550" t="s">
        <v>81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551"/>
      <c r="BT1" s="551"/>
      <c r="BU1" s="551"/>
      <c r="BV1" s="551"/>
      <c r="BW1" s="551"/>
      <c r="BX1" s="551"/>
      <c r="BY1" s="551"/>
      <c r="BZ1" s="551"/>
      <c r="CA1" s="551"/>
      <c r="CB1" s="551"/>
      <c r="CC1" s="551"/>
      <c r="CD1" s="551"/>
      <c r="CE1" s="551"/>
      <c r="CF1" s="551"/>
      <c r="CG1" s="551"/>
      <c r="CH1" s="551"/>
      <c r="CI1" s="551"/>
      <c r="CJ1" s="551"/>
      <c r="CK1" s="551"/>
      <c r="CL1" s="551"/>
      <c r="CM1" s="551"/>
      <c r="CN1" s="496"/>
      <c r="CO1" s="496"/>
      <c r="CP1" s="496"/>
      <c r="CQ1" s="496"/>
      <c r="CS1" s="145" t="s">
        <v>314</v>
      </c>
    </row>
    <row r="2" spans="1:97" ht="21.6" customHeight="1" thickTop="1">
      <c r="A2" s="10"/>
      <c r="B2" s="524" t="s">
        <v>233</v>
      </c>
      <c r="C2" s="529" t="s">
        <v>90</v>
      </c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</row>
    <row r="3" spans="1:97" ht="22.5">
      <c r="A3" s="68"/>
      <c r="B3" s="525"/>
      <c r="C3" s="287">
        <v>42005</v>
      </c>
      <c r="D3" s="287">
        <v>42036</v>
      </c>
      <c r="E3" s="287">
        <v>42064</v>
      </c>
      <c r="F3" s="490" t="s">
        <v>329</v>
      </c>
      <c r="G3" s="287">
        <v>42095</v>
      </c>
      <c r="H3" s="287">
        <v>42125</v>
      </c>
      <c r="I3" s="287">
        <v>42156</v>
      </c>
      <c r="J3" s="490" t="s">
        <v>330</v>
      </c>
      <c r="K3" s="287">
        <v>42186</v>
      </c>
      <c r="L3" s="287">
        <v>42217</v>
      </c>
      <c r="M3" s="287">
        <v>42248</v>
      </c>
      <c r="N3" s="490" t="s">
        <v>331</v>
      </c>
      <c r="O3" s="287">
        <v>42278</v>
      </c>
      <c r="P3" s="287">
        <v>42309</v>
      </c>
      <c r="Q3" s="287">
        <v>42339</v>
      </c>
      <c r="R3" s="490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490" t="s">
        <v>328</v>
      </c>
      <c r="X3" s="287">
        <v>42461</v>
      </c>
      <c r="Y3" s="287">
        <v>42491</v>
      </c>
      <c r="Z3" s="287">
        <v>42522</v>
      </c>
      <c r="AA3" s="490" t="s">
        <v>327</v>
      </c>
      <c r="AB3" s="287">
        <v>42552</v>
      </c>
      <c r="AC3" s="287">
        <v>42583</v>
      </c>
      <c r="AD3" s="287">
        <v>42614</v>
      </c>
      <c r="AE3" s="490" t="s">
        <v>326</v>
      </c>
      <c r="AF3" s="287">
        <v>42644</v>
      </c>
      <c r="AG3" s="287">
        <v>42675</v>
      </c>
      <c r="AH3" s="287">
        <v>42705</v>
      </c>
      <c r="AI3" s="490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490" t="s">
        <v>321</v>
      </c>
      <c r="AO3" s="287">
        <v>42826</v>
      </c>
      <c r="AP3" s="287">
        <v>42856</v>
      </c>
      <c r="AQ3" s="287">
        <v>42887</v>
      </c>
      <c r="AR3" s="490" t="s">
        <v>322</v>
      </c>
      <c r="AS3" s="287">
        <v>42917</v>
      </c>
      <c r="AT3" s="287">
        <v>42948</v>
      </c>
      <c r="AU3" s="287">
        <v>42979</v>
      </c>
      <c r="AV3" s="490" t="s">
        <v>323</v>
      </c>
      <c r="AW3" s="287">
        <v>43009</v>
      </c>
      <c r="AX3" s="287">
        <v>43040</v>
      </c>
      <c r="AY3" s="287">
        <v>43070</v>
      </c>
      <c r="AZ3" s="490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491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491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91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491" t="s">
        <v>19</v>
      </c>
      <c r="CE3" s="287">
        <v>43739</v>
      </c>
      <c r="CF3" s="287">
        <v>43770</v>
      </c>
      <c r="CG3" s="287">
        <v>43800</v>
      </c>
      <c r="CH3" s="491" t="s">
        <v>11</v>
      </c>
      <c r="CI3" s="67">
        <v>2019</v>
      </c>
      <c r="CJ3" s="338" t="s">
        <v>347</v>
      </c>
      <c r="CK3" s="339" t="s">
        <v>348</v>
      </c>
      <c r="CL3" s="339" t="s">
        <v>346</v>
      </c>
      <c r="CM3" s="340" t="s">
        <v>345</v>
      </c>
      <c r="CN3" s="338" t="s">
        <v>371</v>
      </c>
      <c r="CO3" s="339" t="s">
        <v>372</v>
      </c>
      <c r="CP3" s="339" t="s">
        <v>373</v>
      </c>
      <c r="CQ3" s="340" t="s">
        <v>374</v>
      </c>
    </row>
    <row r="4" spans="1:97" s="309" customFormat="1" ht="15" customHeight="1">
      <c r="A4" s="439" t="s">
        <v>350</v>
      </c>
      <c r="B4" s="379"/>
      <c r="C4" s="440"/>
      <c r="D4" s="440"/>
      <c r="E4" s="440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41"/>
      <c r="BC4" s="441"/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  <c r="BS4" s="441"/>
      <c r="BT4" s="441"/>
      <c r="BU4" s="441"/>
      <c r="BV4" s="441"/>
      <c r="BW4" s="441"/>
      <c r="BX4" s="441"/>
      <c r="BY4" s="441"/>
      <c r="BZ4" s="441"/>
      <c r="CA4" s="441"/>
      <c r="CB4" s="441"/>
      <c r="CC4" s="441"/>
      <c r="CD4" s="441"/>
      <c r="CE4" s="441"/>
      <c r="CF4" s="441"/>
      <c r="CG4" s="441"/>
      <c r="CH4" s="441"/>
      <c r="CI4" s="441"/>
      <c r="CJ4" s="441"/>
      <c r="CK4" s="441"/>
      <c r="CL4" s="441"/>
      <c r="CM4" s="442"/>
      <c r="CN4" s="441"/>
      <c r="CO4" s="441"/>
      <c r="CP4" s="441"/>
      <c r="CQ4" s="442"/>
    </row>
    <row r="5" spans="1:97" s="309" customFormat="1" ht="15" customHeight="1">
      <c r="A5" s="443" t="s">
        <v>70</v>
      </c>
      <c r="B5" s="515" t="s">
        <v>13</v>
      </c>
      <c r="C5" s="330">
        <v>24</v>
      </c>
      <c r="D5" s="330">
        <v>16</v>
      </c>
      <c r="E5" s="330">
        <v>24</v>
      </c>
      <c r="F5" s="442">
        <f>+C5+D5+E5</f>
        <v>64</v>
      </c>
      <c r="G5" s="442">
        <v>14</v>
      </c>
      <c r="H5" s="442">
        <v>17</v>
      </c>
      <c r="I5" s="442">
        <v>14</v>
      </c>
      <c r="J5" s="442">
        <f>+G5+H5+I5</f>
        <v>45</v>
      </c>
      <c r="K5" s="442">
        <v>19</v>
      </c>
      <c r="L5" s="442">
        <v>21</v>
      </c>
      <c r="M5" s="442">
        <v>13</v>
      </c>
      <c r="N5" s="442">
        <f>+K5+L5+M5</f>
        <v>53</v>
      </c>
      <c r="O5" s="442">
        <v>30</v>
      </c>
      <c r="P5" s="442">
        <v>20</v>
      </c>
      <c r="Q5" s="442">
        <v>14</v>
      </c>
      <c r="R5" s="442">
        <f>+O5+P5+Q5</f>
        <v>64</v>
      </c>
      <c r="S5" s="442">
        <f>+R5+N5+J5+F5</f>
        <v>226</v>
      </c>
      <c r="T5" s="442">
        <v>20</v>
      </c>
      <c r="U5" s="442">
        <v>19</v>
      </c>
      <c r="V5" s="442">
        <v>18</v>
      </c>
      <c r="W5" s="442">
        <f>+T5+U5+V5</f>
        <v>57</v>
      </c>
      <c r="X5" s="442">
        <v>16</v>
      </c>
      <c r="Y5" s="442">
        <v>28</v>
      </c>
      <c r="Z5" s="442">
        <v>28</v>
      </c>
      <c r="AA5" s="442">
        <f>+X5+Y5+Z5</f>
        <v>72</v>
      </c>
      <c r="AB5" s="442">
        <v>19</v>
      </c>
      <c r="AC5" s="442">
        <v>20</v>
      </c>
      <c r="AD5" s="442">
        <v>18</v>
      </c>
      <c r="AE5" s="442">
        <f>+AB5+AC5+AD5</f>
        <v>57</v>
      </c>
      <c r="AF5" s="442">
        <v>21</v>
      </c>
      <c r="AG5" s="442">
        <v>29</v>
      </c>
      <c r="AH5" s="442">
        <v>12</v>
      </c>
      <c r="AI5" s="442">
        <f>+AF5+AG5+AH5</f>
        <v>62</v>
      </c>
      <c r="AJ5" s="442">
        <f>+AI5+AE5+AA5+W5</f>
        <v>248</v>
      </c>
      <c r="AK5" s="442">
        <v>18</v>
      </c>
      <c r="AL5" s="442">
        <v>25</v>
      </c>
      <c r="AM5" s="442">
        <v>33</v>
      </c>
      <c r="AN5" s="442">
        <f>+AK5+AL5+AM5</f>
        <v>76</v>
      </c>
      <c r="AO5" s="442">
        <v>10</v>
      </c>
      <c r="AP5" s="442">
        <v>26</v>
      </c>
      <c r="AQ5" s="442">
        <v>25</v>
      </c>
      <c r="AR5" s="442">
        <f>+AO5+AP5+AQ5</f>
        <v>61</v>
      </c>
      <c r="AS5" s="442">
        <v>18</v>
      </c>
      <c r="AT5" s="442">
        <v>16</v>
      </c>
      <c r="AU5" s="442">
        <v>22</v>
      </c>
      <c r="AV5" s="442">
        <f>+AS5+AT5+AU5</f>
        <v>56</v>
      </c>
      <c r="AW5" s="442">
        <v>19</v>
      </c>
      <c r="AX5" s="442">
        <v>22</v>
      </c>
      <c r="AY5" s="442">
        <v>8</v>
      </c>
      <c r="AZ5" s="442">
        <f>+AW5+AX5+AY5</f>
        <v>49</v>
      </c>
      <c r="BA5" s="442">
        <f>+AZ5+AV5+AR5+AN5</f>
        <v>242</v>
      </c>
      <c r="BB5" s="442">
        <v>30</v>
      </c>
      <c r="BC5" s="442">
        <v>26</v>
      </c>
      <c r="BD5" s="442">
        <v>26</v>
      </c>
      <c r="BE5" s="442">
        <f>+BB5+BC5+BD5</f>
        <v>82</v>
      </c>
      <c r="BF5" s="442">
        <v>33</v>
      </c>
      <c r="BG5" s="442">
        <v>26</v>
      </c>
      <c r="BH5" s="442">
        <v>28</v>
      </c>
      <c r="BI5" s="442">
        <f>+BF5+BG5+BH5</f>
        <v>87</v>
      </c>
      <c r="BJ5" s="442">
        <v>24</v>
      </c>
      <c r="BK5" s="442">
        <v>26</v>
      </c>
      <c r="BL5" s="442">
        <v>30</v>
      </c>
      <c r="BM5" s="442">
        <f>+BJ5+BK5+BL5</f>
        <v>80</v>
      </c>
      <c r="BN5" s="442">
        <v>48</v>
      </c>
      <c r="BO5" s="442">
        <v>35</v>
      </c>
      <c r="BP5" s="442">
        <v>15</v>
      </c>
      <c r="BQ5" s="442">
        <f>+BN5+BO5+BP5</f>
        <v>98</v>
      </c>
      <c r="BR5" s="442">
        <f>+BQ5+BM5+BI5+BE5</f>
        <v>347</v>
      </c>
      <c r="BS5" s="442">
        <v>40</v>
      </c>
      <c r="BT5" s="442">
        <v>27</v>
      </c>
      <c r="BU5" s="442">
        <v>43</v>
      </c>
      <c r="BV5" s="442">
        <f>+BS5+BT5+BU5</f>
        <v>110</v>
      </c>
      <c r="BW5" s="442">
        <v>25</v>
      </c>
      <c r="BX5" s="442">
        <v>44</v>
      </c>
      <c r="BY5" s="442">
        <v>18</v>
      </c>
      <c r="BZ5" s="442">
        <f>+BW5+BX5+BY5</f>
        <v>87</v>
      </c>
      <c r="CA5" s="442">
        <v>27</v>
      </c>
      <c r="CB5" s="442">
        <v>33</v>
      </c>
      <c r="CC5" s="442">
        <v>29</v>
      </c>
      <c r="CD5" s="442">
        <f>SUM(CA5:CC5)</f>
        <v>89</v>
      </c>
      <c r="CE5" s="442">
        <v>40</v>
      </c>
      <c r="CF5" s="442">
        <v>40</v>
      </c>
      <c r="CG5" s="442">
        <v>18</v>
      </c>
      <c r="CH5" s="442">
        <f>+CE5+CF5+CG5</f>
        <v>98</v>
      </c>
      <c r="CI5" s="442">
        <f>+CH5+CD5+BZ5+BV5</f>
        <v>384</v>
      </c>
      <c r="CJ5" s="499">
        <v>49</v>
      </c>
      <c r="CK5" s="499">
        <v>40</v>
      </c>
      <c r="CL5" s="499">
        <v>29</v>
      </c>
      <c r="CM5" s="442">
        <f>+CJ5+CK5+CL5</f>
        <v>118</v>
      </c>
      <c r="CN5" s="499">
        <v>14</v>
      </c>
      <c r="CO5" s="499">
        <v>37</v>
      </c>
      <c r="CP5" s="499">
        <v>48</v>
      </c>
      <c r="CQ5" s="442">
        <v>99</v>
      </c>
    </row>
    <row r="6" spans="1:97" s="309" customFormat="1" ht="15" customHeight="1">
      <c r="A6" s="443" t="s">
        <v>71</v>
      </c>
      <c r="B6" s="515" t="s">
        <v>13</v>
      </c>
      <c r="C6" s="330">
        <v>10</v>
      </c>
      <c r="D6" s="330">
        <v>9</v>
      </c>
      <c r="E6" s="330">
        <v>16</v>
      </c>
      <c r="F6" s="442">
        <f t="shared" ref="F6:F8" si="0">+C6+D6+E6</f>
        <v>35</v>
      </c>
      <c r="G6" s="442">
        <v>8</v>
      </c>
      <c r="H6" s="442">
        <v>15</v>
      </c>
      <c r="I6" s="442">
        <v>9</v>
      </c>
      <c r="J6" s="442">
        <f t="shared" ref="J6:J8" si="1">+G6+H6+I6</f>
        <v>32</v>
      </c>
      <c r="K6" s="442">
        <v>14</v>
      </c>
      <c r="L6" s="442">
        <v>9</v>
      </c>
      <c r="M6" s="442">
        <v>7</v>
      </c>
      <c r="N6" s="442">
        <f t="shared" ref="N6:N8" si="2">+K6+L6+M6</f>
        <v>30</v>
      </c>
      <c r="O6" s="442">
        <v>17</v>
      </c>
      <c r="P6" s="442">
        <v>8</v>
      </c>
      <c r="Q6" s="442">
        <v>12</v>
      </c>
      <c r="R6" s="442">
        <f t="shared" ref="R6:R8" si="3">+O6+P6+Q6</f>
        <v>37</v>
      </c>
      <c r="S6" s="442">
        <f t="shared" ref="S6:S8" si="4">+R6+N6+J6+F6</f>
        <v>134</v>
      </c>
      <c r="T6" s="442">
        <v>13</v>
      </c>
      <c r="U6" s="442">
        <v>9</v>
      </c>
      <c r="V6" s="442">
        <v>11</v>
      </c>
      <c r="W6" s="442">
        <f t="shared" ref="W6:W8" si="5">+T6+U6+V6</f>
        <v>33</v>
      </c>
      <c r="X6" s="442">
        <v>7</v>
      </c>
      <c r="Y6" s="442">
        <v>16</v>
      </c>
      <c r="Z6" s="442">
        <v>18</v>
      </c>
      <c r="AA6" s="442">
        <f t="shared" ref="AA6:AA8" si="6">+X6+Y6+Z6</f>
        <v>41</v>
      </c>
      <c r="AB6" s="442">
        <v>8</v>
      </c>
      <c r="AC6" s="442">
        <v>8</v>
      </c>
      <c r="AD6" s="442">
        <v>11</v>
      </c>
      <c r="AE6" s="442">
        <f t="shared" ref="AE6:AE8" si="7">+AB6+AC6+AD6</f>
        <v>27</v>
      </c>
      <c r="AF6" s="442">
        <v>17</v>
      </c>
      <c r="AG6" s="442">
        <v>14</v>
      </c>
      <c r="AH6" s="442">
        <v>6</v>
      </c>
      <c r="AI6" s="442">
        <f t="shared" ref="AI6:AI8" si="8">+AF6+AG6+AH6</f>
        <v>37</v>
      </c>
      <c r="AJ6" s="442">
        <f t="shared" ref="AJ6:AJ8" si="9">+AI6+AE6+AA6+W6</f>
        <v>138</v>
      </c>
      <c r="AK6" s="442">
        <v>12</v>
      </c>
      <c r="AL6" s="442">
        <v>14</v>
      </c>
      <c r="AM6" s="442">
        <v>22</v>
      </c>
      <c r="AN6" s="442">
        <f t="shared" ref="AN6:AN8" si="10">+AK6+AL6+AM6</f>
        <v>48</v>
      </c>
      <c r="AO6" s="442">
        <v>3</v>
      </c>
      <c r="AP6" s="442">
        <v>19</v>
      </c>
      <c r="AQ6" s="442">
        <v>15</v>
      </c>
      <c r="AR6" s="442">
        <f t="shared" ref="AR6:AR8" si="11">+AO6+AP6+AQ6</f>
        <v>37</v>
      </c>
      <c r="AS6" s="442">
        <v>9</v>
      </c>
      <c r="AT6" s="442">
        <v>11</v>
      </c>
      <c r="AU6" s="442">
        <v>11</v>
      </c>
      <c r="AV6" s="442">
        <f t="shared" ref="AV6:AV8" si="12">+AS6+AT6+AU6</f>
        <v>31</v>
      </c>
      <c r="AW6" s="442">
        <v>7</v>
      </c>
      <c r="AX6" s="442">
        <v>13</v>
      </c>
      <c r="AY6" s="442">
        <v>6</v>
      </c>
      <c r="AZ6" s="442">
        <f t="shared" ref="AZ6:AZ8" si="13">+AW6+AX6+AY6</f>
        <v>26</v>
      </c>
      <c r="BA6" s="442">
        <f t="shared" ref="BA6:BA8" si="14">+AZ6+AV6+AR6+AN6</f>
        <v>142</v>
      </c>
      <c r="BB6" s="442">
        <v>19</v>
      </c>
      <c r="BC6" s="442">
        <v>17</v>
      </c>
      <c r="BD6" s="442">
        <v>16</v>
      </c>
      <c r="BE6" s="442">
        <f t="shared" ref="BE6:BE8" si="15">+BB6+BC6+BD6</f>
        <v>52</v>
      </c>
      <c r="BF6" s="442">
        <v>18</v>
      </c>
      <c r="BG6" s="442">
        <v>14</v>
      </c>
      <c r="BH6" s="442">
        <v>19</v>
      </c>
      <c r="BI6" s="442">
        <f t="shared" ref="BI6:BI8" si="16">+BF6+BG6+BH6</f>
        <v>51</v>
      </c>
      <c r="BJ6" s="442">
        <v>15</v>
      </c>
      <c r="BK6" s="442">
        <v>17</v>
      </c>
      <c r="BL6" s="442">
        <v>16</v>
      </c>
      <c r="BM6" s="442">
        <f t="shared" ref="BM6:BM8" si="17">+BJ6+BK6+BL6</f>
        <v>48</v>
      </c>
      <c r="BN6" s="442">
        <v>33</v>
      </c>
      <c r="BO6" s="442">
        <v>20</v>
      </c>
      <c r="BP6" s="442">
        <v>10</v>
      </c>
      <c r="BQ6" s="442">
        <f t="shared" ref="BQ6:BQ8" si="18">+BN6+BO6+BP6</f>
        <v>63</v>
      </c>
      <c r="BR6" s="442">
        <f t="shared" ref="BR6:BR8" si="19">+BQ6+BM6+BI6+BE6</f>
        <v>214</v>
      </c>
      <c r="BS6" s="442">
        <v>24</v>
      </c>
      <c r="BT6" s="442">
        <v>16</v>
      </c>
      <c r="BU6" s="442">
        <v>26</v>
      </c>
      <c r="BV6" s="442">
        <f t="shared" ref="BV6:BV8" si="20">+BS6+BT6+BU6</f>
        <v>66</v>
      </c>
      <c r="BW6" s="442">
        <v>18</v>
      </c>
      <c r="BX6" s="442">
        <v>26</v>
      </c>
      <c r="BY6" s="442">
        <v>7</v>
      </c>
      <c r="BZ6" s="442">
        <f t="shared" ref="BZ6:BZ8" si="21">+BW6+BX6+BY6</f>
        <v>51</v>
      </c>
      <c r="CA6" s="442">
        <v>17</v>
      </c>
      <c r="CB6" s="442">
        <v>18</v>
      </c>
      <c r="CC6" s="442">
        <v>22</v>
      </c>
      <c r="CD6" s="442">
        <f t="shared" ref="CD6:CD8" si="22">+CA6+CB6+CC6</f>
        <v>57</v>
      </c>
      <c r="CE6" s="442">
        <v>24</v>
      </c>
      <c r="CF6" s="442">
        <v>33</v>
      </c>
      <c r="CG6" s="442">
        <v>15</v>
      </c>
      <c r="CH6" s="442">
        <f t="shared" ref="CH6:CH8" si="23">+CE6+CF6+CG6</f>
        <v>72</v>
      </c>
      <c r="CI6" s="442">
        <f t="shared" ref="CI6:CI8" si="24">+CH6+CD6+BZ6+BV6</f>
        <v>246</v>
      </c>
      <c r="CJ6" s="499">
        <v>27</v>
      </c>
      <c r="CK6" s="499">
        <v>22</v>
      </c>
      <c r="CL6" s="499">
        <v>19</v>
      </c>
      <c r="CM6" s="442">
        <f t="shared" ref="CM6:CM8" si="25">+CJ6+CK6+CL6</f>
        <v>68</v>
      </c>
      <c r="CN6" s="499">
        <v>8</v>
      </c>
      <c r="CO6" s="499">
        <v>28</v>
      </c>
      <c r="CP6" s="499">
        <v>34</v>
      </c>
      <c r="CQ6" s="442">
        <v>70</v>
      </c>
    </row>
    <row r="7" spans="1:97" s="309" customFormat="1" ht="15" customHeight="1">
      <c r="A7" s="444" t="s">
        <v>72</v>
      </c>
      <c r="B7" s="515" t="s">
        <v>13</v>
      </c>
      <c r="C7" s="330">
        <v>8</v>
      </c>
      <c r="D7" s="330">
        <v>7</v>
      </c>
      <c r="E7" s="330">
        <v>12</v>
      </c>
      <c r="F7" s="442">
        <f t="shared" si="0"/>
        <v>27</v>
      </c>
      <c r="G7" s="442">
        <v>5</v>
      </c>
      <c r="H7" s="442">
        <v>9</v>
      </c>
      <c r="I7" s="442">
        <v>6</v>
      </c>
      <c r="J7" s="442">
        <f t="shared" si="1"/>
        <v>20</v>
      </c>
      <c r="K7" s="442">
        <v>9</v>
      </c>
      <c r="L7" s="442">
        <v>9</v>
      </c>
      <c r="M7" s="442">
        <v>6</v>
      </c>
      <c r="N7" s="442">
        <f t="shared" si="2"/>
        <v>24</v>
      </c>
      <c r="O7" s="442">
        <v>12</v>
      </c>
      <c r="P7" s="442">
        <v>8</v>
      </c>
      <c r="Q7" s="442">
        <v>10</v>
      </c>
      <c r="R7" s="442">
        <f t="shared" si="3"/>
        <v>30</v>
      </c>
      <c r="S7" s="442">
        <f t="shared" si="4"/>
        <v>101</v>
      </c>
      <c r="T7" s="442">
        <v>8</v>
      </c>
      <c r="U7" s="442">
        <v>8</v>
      </c>
      <c r="V7" s="442">
        <v>11</v>
      </c>
      <c r="W7" s="442">
        <f t="shared" si="5"/>
        <v>27</v>
      </c>
      <c r="X7" s="442">
        <v>7</v>
      </c>
      <c r="Y7" s="442">
        <v>14</v>
      </c>
      <c r="Z7" s="442">
        <v>16</v>
      </c>
      <c r="AA7" s="442">
        <f t="shared" si="6"/>
        <v>37</v>
      </c>
      <c r="AB7" s="442">
        <v>6</v>
      </c>
      <c r="AC7" s="442">
        <v>6</v>
      </c>
      <c r="AD7" s="442">
        <v>9</v>
      </c>
      <c r="AE7" s="442">
        <f t="shared" si="7"/>
        <v>21</v>
      </c>
      <c r="AF7" s="442">
        <v>17</v>
      </c>
      <c r="AG7" s="442">
        <v>10</v>
      </c>
      <c r="AH7" s="442">
        <v>4</v>
      </c>
      <c r="AI7" s="442">
        <f t="shared" si="8"/>
        <v>31</v>
      </c>
      <c r="AJ7" s="442">
        <f t="shared" si="9"/>
        <v>116</v>
      </c>
      <c r="AK7" s="442">
        <v>8</v>
      </c>
      <c r="AL7" s="442">
        <v>12</v>
      </c>
      <c r="AM7" s="442">
        <v>22</v>
      </c>
      <c r="AN7" s="442">
        <f t="shared" si="10"/>
        <v>42</v>
      </c>
      <c r="AO7" s="442">
        <v>2</v>
      </c>
      <c r="AP7" s="442">
        <v>17</v>
      </c>
      <c r="AQ7" s="442">
        <v>12</v>
      </c>
      <c r="AR7" s="442">
        <f t="shared" si="11"/>
        <v>31</v>
      </c>
      <c r="AS7" s="442">
        <v>8</v>
      </c>
      <c r="AT7" s="442">
        <v>9</v>
      </c>
      <c r="AU7" s="442">
        <v>10</v>
      </c>
      <c r="AV7" s="442">
        <f t="shared" si="12"/>
        <v>27</v>
      </c>
      <c r="AW7" s="442">
        <v>6</v>
      </c>
      <c r="AX7" s="442">
        <v>11</v>
      </c>
      <c r="AY7" s="442">
        <v>6</v>
      </c>
      <c r="AZ7" s="442">
        <f t="shared" si="13"/>
        <v>23</v>
      </c>
      <c r="BA7" s="442">
        <f t="shared" si="14"/>
        <v>123</v>
      </c>
      <c r="BB7" s="442">
        <v>15</v>
      </c>
      <c r="BC7" s="442">
        <v>15</v>
      </c>
      <c r="BD7" s="442">
        <v>15</v>
      </c>
      <c r="BE7" s="442">
        <f t="shared" si="15"/>
        <v>45</v>
      </c>
      <c r="BF7" s="442">
        <v>16</v>
      </c>
      <c r="BG7" s="442">
        <v>14</v>
      </c>
      <c r="BH7" s="442">
        <v>16</v>
      </c>
      <c r="BI7" s="442">
        <f t="shared" si="16"/>
        <v>46</v>
      </c>
      <c r="BJ7" s="442">
        <v>13</v>
      </c>
      <c r="BK7" s="442">
        <v>15</v>
      </c>
      <c r="BL7" s="442">
        <v>12</v>
      </c>
      <c r="BM7" s="442">
        <f t="shared" si="17"/>
        <v>40</v>
      </c>
      <c r="BN7" s="442">
        <v>32</v>
      </c>
      <c r="BO7" s="442">
        <v>19</v>
      </c>
      <c r="BP7" s="442">
        <v>7</v>
      </c>
      <c r="BQ7" s="442">
        <f t="shared" si="18"/>
        <v>58</v>
      </c>
      <c r="BR7" s="442">
        <f t="shared" si="19"/>
        <v>189</v>
      </c>
      <c r="BS7" s="442">
        <v>20</v>
      </c>
      <c r="BT7" s="442">
        <v>14</v>
      </c>
      <c r="BU7" s="442">
        <v>24</v>
      </c>
      <c r="BV7" s="442">
        <f t="shared" si="20"/>
        <v>58</v>
      </c>
      <c r="BW7" s="442">
        <v>15</v>
      </c>
      <c r="BX7" s="442">
        <v>24</v>
      </c>
      <c r="BY7" s="442">
        <v>7</v>
      </c>
      <c r="BZ7" s="442">
        <f t="shared" si="21"/>
        <v>46</v>
      </c>
      <c r="CA7" s="442">
        <v>14</v>
      </c>
      <c r="CB7" s="442">
        <v>14</v>
      </c>
      <c r="CC7" s="442">
        <v>19</v>
      </c>
      <c r="CD7" s="442">
        <f t="shared" si="22"/>
        <v>47</v>
      </c>
      <c r="CE7" s="442">
        <v>21</v>
      </c>
      <c r="CF7" s="442">
        <v>28</v>
      </c>
      <c r="CG7" s="442">
        <v>13</v>
      </c>
      <c r="CH7" s="442">
        <f t="shared" si="23"/>
        <v>62</v>
      </c>
      <c r="CI7" s="442">
        <f t="shared" si="24"/>
        <v>213</v>
      </c>
      <c r="CJ7" s="499">
        <v>20</v>
      </c>
      <c r="CK7" s="499">
        <v>18</v>
      </c>
      <c r="CL7" s="499">
        <v>13</v>
      </c>
      <c r="CM7" s="442">
        <f t="shared" si="25"/>
        <v>51</v>
      </c>
      <c r="CN7" s="499">
        <v>7</v>
      </c>
      <c r="CO7" s="499">
        <v>24</v>
      </c>
      <c r="CP7" s="499">
        <v>31</v>
      </c>
      <c r="CQ7" s="442">
        <v>62</v>
      </c>
    </row>
    <row r="8" spans="1:97" s="309" customFormat="1" ht="15" customHeight="1">
      <c r="A8" s="444" t="s">
        <v>73</v>
      </c>
      <c r="B8" s="515" t="s">
        <v>13</v>
      </c>
      <c r="C8" s="330">
        <v>8</v>
      </c>
      <c r="D8" s="330">
        <v>10</v>
      </c>
      <c r="E8" s="330">
        <v>12</v>
      </c>
      <c r="F8" s="442">
        <f t="shared" si="0"/>
        <v>30</v>
      </c>
      <c r="G8" s="442">
        <v>6</v>
      </c>
      <c r="H8" s="442">
        <v>10</v>
      </c>
      <c r="I8" s="442">
        <v>6</v>
      </c>
      <c r="J8" s="442">
        <f t="shared" si="1"/>
        <v>22</v>
      </c>
      <c r="K8" s="442">
        <v>9</v>
      </c>
      <c r="L8" s="442">
        <v>10</v>
      </c>
      <c r="M8" s="442">
        <v>6</v>
      </c>
      <c r="N8" s="442">
        <f t="shared" si="2"/>
        <v>25</v>
      </c>
      <c r="O8" s="442">
        <v>12</v>
      </c>
      <c r="P8" s="442">
        <v>8</v>
      </c>
      <c r="Q8" s="442">
        <v>12</v>
      </c>
      <c r="R8" s="442">
        <f t="shared" si="3"/>
        <v>32</v>
      </c>
      <c r="S8" s="442">
        <f t="shared" si="4"/>
        <v>109</v>
      </c>
      <c r="T8" s="442">
        <v>9</v>
      </c>
      <c r="U8" s="442">
        <v>10</v>
      </c>
      <c r="V8" s="442">
        <v>39</v>
      </c>
      <c r="W8" s="442">
        <f t="shared" si="5"/>
        <v>58</v>
      </c>
      <c r="X8" s="442">
        <v>7</v>
      </c>
      <c r="Y8" s="442">
        <v>16</v>
      </c>
      <c r="Z8" s="442">
        <v>42</v>
      </c>
      <c r="AA8" s="442">
        <f t="shared" si="6"/>
        <v>65</v>
      </c>
      <c r="AB8" s="442">
        <v>9</v>
      </c>
      <c r="AC8" s="442">
        <v>6</v>
      </c>
      <c r="AD8" s="442">
        <v>9</v>
      </c>
      <c r="AE8" s="442">
        <f t="shared" si="7"/>
        <v>24</v>
      </c>
      <c r="AF8" s="442">
        <v>22</v>
      </c>
      <c r="AG8" s="442">
        <v>14</v>
      </c>
      <c r="AH8" s="442">
        <v>4</v>
      </c>
      <c r="AI8" s="442">
        <f t="shared" si="8"/>
        <v>40</v>
      </c>
      <c r="AJ8" s="442">
        <f t="shared" si="9"/>
        <v>187</v>
      </c>
      <c r="AK8" s="442">
        <v>9</v>
      </c>
      <c r="AL8" s="442">
        <v>12</v>
      </c>
      <c r="AM8" s="442">
        <v>24</v>
      </c>
      <c r="AN8" s="442">
        <f t="shared" si="10"/>
        <v>45</v>
      </c>
      <c r="AO8" s="442">
        <v>2</v>
      </c>
      <c r="AP8" s="442">
        <v>65</v>
      </c>
      <c r="AQ8" s="442">
        <v>44</v>
      </c>
      <c r="AR8" s="442">
        <f t="shared" si="11"/>
        <v>111</v>
      </c>
      <c r="AS8" s="442">
        <v>31</v>
      </c>
      <c r="AT8" s="442">
        <v>17</v>
      </c>
      <c r="AU8" s="442">
        <v>11</v>
      </c>
      <c r="AV8" s="442">
        <f t="shared" si="12"/>
        <v>59</v>
      </c>
      <c r="AW8" s="442">
        <v>26</v>
      </c>
      <c r="AX8" s="442">
        <v>56</v>
      </c>
      <c r="AY8" s="442">
        <v>26</v>
      </c>
      <c r="AZ8" s="442">
        <f t="shared" si="13"/>
        <v>108</v>
      </c>
      <c r="BA8" s="442">
        <f t="shared" si="14"/>
        <v>323</v>
      </c>
      <c r="BB8" s="442">
        <v>16</v>
      </c>
      <c r="BC8" s="442">
        <v>22</v>
      </c>
      <c r="BD8" s="442">
        <v>17</v>
      </c>
      <c r="BE8" s="442">
        <f t="shared" si="15"/>
        <v>55</v>
      </c>
      <c r="BF8" s="442">
        <v>21</v>
      </c>
      <c r="BG8" s="442">
        <v>20</v>
      </c>
      <c r="BH8" s="442">
        <v>22</v>
      </c>
      <c r="BI8" s="442">
        <f t="shared" si="16"/>
        <v>63</v>
      </c>
      <c r="BJ8" s="442">
        <v>14</v>
      </c>
      <c r="BK8" s="442">
        <v>27</v>
      </c>
      <c r="BL8" s="442">
        <v>13</v>
      </c>
      <c r="BM8" s="442">
        <f t="shared" si="17"/>
        <v>54</v>
      </c>
      <c r="BN8" s="442">
        <v>79</v>
      </c>
      <c r="BO8" s="442">
        <v>21</v>
      </c>
      <c r="BP8" s="442">
        <v>7</v>
      </c>
      <c r="BQ8" s="442">
        <f t="shared" si="18"/>
        <v>107</v>
      </c>
      <c r="BR8" s="442">
        <f t="shared" si="19"/>
        <v>279</v>
      </c>
      <c r="BS8" s="442">
        <v>21</v>
      </c>
      <c r="BT8" s="442">
        <v>14</v>
      </c>
      <c r="BU8" s="442">
        <v>31</v>
      </c>
      <c r="BV8" s="442">
        <f t="shared" si="20"/>
        <v>66</v>
      </c>
      <c r="BW8" s="442">
        <v>74</v>
      </c>
      <c r="BX8" s="442">
        <v>25</v>
      </c>
      <c r="BY8" s="442">
        <v>15</v>
      </c>
      <c r="BZ8" s="442">
        <f t="shared" si="21"/>
        <v>114</v>
      </c>
      <c r="CA8" s="442">
        <v>20</v>
      </c>
      <c r="CB8" s="442">
        <v>21</v>
      </c>
      <c r="CC8" s="442">
        <v>28</v>
      </c>
      <c r="CD8" s="442">
        <f t="shared" si="22"/>
        <v>69</v>
      </c>
      <c r="CE8" s="442">
        <v>59</v>
      </c>
      <c r="CF8" s="442">
        <v>47</v>
      </c>
      <c r="CG8" s="442">
        <v>13</v>
      </c>
      <c r="CH8" s="442">
        <f t="shared" si="23"/>
        <v>119</v>
      </c>
      <c r="CI8" s="442">
        <f t="shared" si="24"/>
        <v>368</v>
      </c>
      <c r="CJ8" s="499">
        <v>21</v>
      </c>
      <c r="CK8" s="499">
        <v>125</v>
      </c>
      <c r="CL8" s="499">
        <v>18</v>
      </c>
      <c r="CM8" s="442">
        <f t="shared" si="25"/>
        <v>164</v>
      </c>
      <c r="CN8" s="499">
        <v>8</v>
      </c>
      <c r="CO8" s="499">
        <v>45</v>
      </c>
      <c r="CP8" s="499">
        <v>33</v>
      </c>
      <c r="CQ8" s="442">
        <v>86</v>
      </c>
    </row>
    <row r="9" spans="1:97" s="309" customFormat="1" ht="15" customHeight="1">
      <c r="A9" s="439" t="s">
        <v>351</v>
      </c>
      <c r="B9" s="515"/>
      <c r="C9" s="440"/>
      <c r="D9" s="440"/>
      <c r="E9" s="440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  <c r="BD9" s="441"/>
      <c r="BE9" s="441"/>
      <c r="BF9" s="441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  <c r="BR9" s="441"/>
      <c r="BS9" s="441"/>
      <c r="BT9" s="441"/>
      <c r="BU9" s="441"/>
      <c r="BV9" s="441"/>
      <c r="BW9" s="441"/>
      <c r="BX9" s="441"/>
      <c r="BY9" s="441"/>
      <c r="BZ9" s="441"/>
      <c r="CA9" s="441"/>
      <c r="CB9" s="441"/>
      <c r="CC9" s="441"/>
      <c r="CD9" s="441"/>
      <c r="CE9" s="441"/>
      <c r="CF9" s="441"/>
      <c r="CG9" s="441"/>
      <c r="CH9" s="441"/>
      <c r="CI9" s="441"/>
      <c r="CJ9" s="441"/>
      <c r="CK9" s="441"/>
      <c r="CL9" s="441"/>
      <c r="CM9" s="441"/>
      <c r="CN9" s="441"/>
      <c r="CO9" s="441"/>
      <c r="CP9" s="441"/>
      <c r="CQ9" s="441"/>
    </row>
    <row r="10" spans="1:97" s="309" customFormat="1" ht="15" customHeight="1">
      <c r="A10" s="443" t="s">
        <v>70</v>
      </c>
      <c r="B10" s="515" t="s">
        <v>13</v>
      </c>
      <c r="C10" s="445" t="s">
        <v>315</v>
      </c>
      <c r="D10" s="445" t="s">
        <v>315</v>
      </c>
      <c r="E10" s="445" t="s">
        <v>315</v>
      </c>
      <c r="F10" s="446">
        <v>59</v>
      </c>
      <c r="G10" s="445" t="s">
        <v>315</v>
      </c>
      <c r="H10" s="445" t="s">
        <v>315</v>
      </c>
      <c r="I10" s="445" t="s">
        <v>315</v>
      </c>
      <c r="J10" s="446">
        <v>43</v>
      </c>
      <c r="K10" s="445" t="s">
        <v>315</v>
      </c>
      <c r="L10" s="445" t="s">
        <v>315</v>
      </c>
      <c r="M10" s="445" t="s">
        <v>315</v>
      </c>
      <c r="N10" s="446">
        <v>38</v>
      </c>
      <c r="O10" s="445" t="s">
        <v>315</v>
      </c>
      <c r="P10" s="445" t="s">
        <v>315</v>
      </c>
      <c r="Q10" s="445" t="s">
        <v>315</v>
      </c>
      <c r="R10" s="446">
        <v>76</v>
      </c>
      <c r="S10" s="446">
        <f>+F10+J10+N10+R10</f>
        <v>216</v>
      </c>
      <c r="T10" s="445" t="s">
        <v>315</v>
      </c>
      <c r="U10" s="445" t="s">
        <v>315</v>
      </c>
      <c r="V10" s="445" t="s">
        <v>315</v>
      </c>
      <c r="W10" s="446">
        <v>46</v>
      </c>
      <c r="X10" s="445" t="s">
        <v>315</v>
      </c>
      <c r="Y10" s="445" t="s">
        <v>315</v>
      </c>
      <c r="Z10" s="445" t="s">
        <v>315</v>
      </c>
      <c r="AA10" s="446">
        <v>43</v>
      </c>
      <c r="AB10" s="445" t="s">
        <v>315</v>
      </c>
      <c r="AC10" s="445" t="s">
        <v>315</v>
      </c>
      <c r="AD10" s="445" t="s">
        <v>315</v>
      </c>
      <c r="AE10" s="446">
        <v>37</v>
      </c>
      <c r="AF10" s="445" t="s">
        <v>315</v>
      </c>
      <c r="AG10" s="445" t="s">
        <v>315</v>
      </c>
      <c r="AH10" s="445" t="s">
        <v>315</v>
      </c>
      <c r="AI10" s="446">
        <v>57</v>
      </c>
      <c r="AJ10" s="446">
        <f>+W10+AA10+AE10+AI10</f>
        <v>183</v>
      </c>
      <c r="AK10" s="445" t="s">
        <v>315</v>
      </c>
      <c r="AL10" s="445" t="s">
        <v>315</v>
      </c>
      <c r="AM10" s="445" t="s">
        <v>315</v>
      </c>
      <c r="AN10" s="446">
        <v>48</v>
      </c>
      <c r="AO10" s="445" t="s">
        <v>315</v>
      </c>
      <c r="AP10" s="445" t="s">
        <v>315</v>
      </c>
      <c r="AQ10" s="445" t="s">
        <v>315</v>
      </c>
      <c r="AR10" s="446">
        <v>40</v>
      </c>
      <c r="AS10" s="445" t="s">
        <v>315</v>
      </c>
      <c r="AT10" s="445" t="s">
        <v>315</v>
      </c>
      <c r="AU10" s="445" t="s">
        <v>315</v>
      </c>
      <c r="AV10" s="446">
        <v>45</v>
      </c>
      <c r="AW10" s="445" t="s">
        <v>315</v>
      </c>
      <c r="AX10" s="445" t="s">
        <v>315</v>
      </c>
      <c r="AY10" s="445" t="s">
        <v>315</v>
      </c>
      <c r="AZ10" s="446">
        <v>53</v>
      </c>
      <c r="BA10" s="446">
        <f>+AN10+AR10+AV10+AZ10</f>
        <v>186</v>
      </c>
      <c r="BB10" s="445" t="s">
        <v>315</v>
      </c>
      <c r="BC10" s="445" t="s">
        <v>315</v>
      </c>
      <c r="BD10" s="445" t="s">
        <v>315</v>
      </c>
      <c r="BE10" s="446">
        <v>56</v>
      </c>
      <c r="BF10" s="445" t="s">
        <v>315</v>
      </c>
      <c r="BG10" s="445" t="s">
        <v>315</v>
      </c>
      <c r="BH10" s="445" t="s">
        <v>315</v>
      </c>
      <c r="BI10" s="446">
        <v>50</v>
      </c>
      <c r="BJ10" s="445" t="s">
        <v>315</v>
      </c>
      <c r="BK10" s="445" t="s">
        <v>315</v>
      </c>
      <c r="BL10" s="445" t="s">
        <v>315</v>
      </c>
      <c r="BM10" s="446">
        <v>63</v>
      </c>
      <c r="BN10" s="445" t="s">
        <v>315</v>
      </c>
      <c r="BO10" s="445" t="s">
        <v>315</v>
      </c>
      <c r="BP10" s="445" t="s">
        <v>315</v>
      </c>
      <c r="BQ10" s="446">
        <v>59</v>
      </c>
      <c r="BR10" s="446">
        <f>+BE10+BI10+BM10+BQ10</f>
        <v>228</v>
      </c>
      <c r="BS10" s="445" t="s">
        <v>315</v>
      </c>
      <c r="BT10" s="445" t="s">
        <v>315</v>
      </c>
      <c r="BU10" s="445" t="s">
        <v>315</v>
      </c>
      <c r="BV10" s="446">
        <v>71</v>
      </c>
      <c r="BW10" s="445" t="s">
        <v>315</v>
      </c>
      <c r="BX10" s="445" t="s">
        <v>315</v>
      </c>
      <c r="BY10" s="445" t="s">
        <v>315</v>
      </c>
      <c r="BZ10" s="446">
        <v>71</v>
      </c>
      <c r="CA10" s="445" t="s">
        <v>315</v>
      </c>
      <c r="CB10" s="445" t="s">
        <v>315</v>
      </c>
      <c r="CC10" s="445" t="s">
        <v>315</v>
      </c>
      <c r="CD10" s="446">
        <v>99</v>
      </c>
      <c r="CE10" s="445" t="s">
        <v>315</v>
      </c>
      <c r="CF10" s="445" t="s">
        <v>315</v>
      </c>
      <c r="CG10" s="445" t="s">
        <v>315</v>
      </c>
      <c r="CH10" s="446">
        <v>91</v>
      </c>
      <c r="CI10" s="446">
        <f>+BV10+BZ10+CD10+CH10</f>
        <v>332</v>
      </c>
      <c r="CJ10" s="445" t="s">
        <v>315</v>
      </c>
      <c r="CK10" s="445" t="s">
        <v>315</v>
      </c>
      <c r="CL10" s="445" t="s">
        <v>315</v>
      </c>
      <c r="CM10" s="446">
        <v>93</v>
      </c>
      <c r="CN10" s="445" t="s">
        <v>315</v>
      </c>
      <c r="CO10" s="445" t="s">
        <v>315</v>
      </c>
      <c r="CP10" s="445" t="s">
        <v>315</v>
      </c>
      <c r="CQ10" s="446">
        <v>65</v>
      </c>
    </row>
    <row r="11" spans="1:97" s="309" customFormat="1" ht="15" customHeight="1">
      <c r="A11" s="443" t="s">
        <v>71</v>
      </c>
      <c r="B11" s="515" t="s">
        <v>13</v>
      </c>
      <c r="C11" s="445" t="s">
        <v>315</v>
      </c>
      <c r="D11" s="445" t="s">
        <v>315</v>
      </c>
      <c r="E11" s="445" t="s">
        <v>315</v>
      </c>
      <c r="F11" s="446">
        <v>30</v>
      </c>
      <c r="G11" s="445" t="s">
        <v>315</v>
      </c>
      <c r="H11" s="445" t="s">
        <v>315</v>
      </c>
      <c r="I11" s="445" t="s">
        <v>315</v>
      </c>
      <c r="J11" s="446">
        <v>29</v>
      </c>
      <c r="K11" s="445" t="s">
        <v>315</v>
      </c>
      <c r="L11" s="445" t="s">
        <v>315</v>
      </c>
      <c r="M11" s="445" t="s">
        <v>315</v>
      </c>
      <c r="N11" s="446">
        <v>27</v>
      </c>
      <c r="O11" s="445" t="s">
        <v>315</v>
      </c>
      <c r="P11" s="445" t="s">
        <v>315</v>
      </c>
      <c r="Q11" s="445" t="s">
        <v>315</v>
      </c>
      <c r="R11" s="446">
        <v>54</v>
      </c>
      <c r="S11" s="446">
        <f>+F11+J11+N11+R11</f>
        <v>140</v>
      </c>
      <c r="T11" s="445" t="s">
        <v>315</v>
      </c>
      <c r="U11" s="445" t="s">
        <v>315</v>
      </c>
      <c r="V11" s="445" t="s">
        <v>315</v>
      </c>
      <c r="W11" s="446">
        <v>25</v>
      </c>
      <c r="X11" s="445" t="s">
        <v>315</v>
      </c>
      <c r="Y11" s="445" t="s">
        <v>315</v>
      </c>
      <c r="Z11" s="445" t="s">
        <v>315</v>
      </c>
      <c r="AA11" s="446">
        <v>30</v>
      </c>
      <c r="AB11" s="445" t="s">
        <v>315</v>
      </c>
      <c r="AC11" s="445" t="s">
        <v>315</v>
      </c>
      <c r="AD11" s="445" t="s">
        <v>315</v>
      </c>
      <c r="AE11" s="446">
        <v>15</v>
      </c>
      <c r="AF11" s="445" t="s">
        <v>315</v>
      </c>
      <c r="AG11" s="445" t="s">
        <v>315</v>
      </c>
      <c r="AH11" s="445" t="s">
        <v>315</v>
      </c>
      <c r="AI11" s="446">
        <v>36</v>
      </c>
      <c r="AJ11" s="446">
        <f>+W11+AA11+AE11+AI11</f>
        <v>106</v>
      </c>
      <c r="AK11" s="445" t="s">
        <v>315</v>
      </c>
      <c r="AL11" s="445" t="s">
        <v>315</v>
      </c>
      <c r="AM11" s="445" t="s">
        <v>315</v>
      </c>
      <c r="AN11" s="446">
        <v>32</v>
      </c>
      <c r="AO11" s="445" t="s">
        <v>315</v>
      </c>
      <c r="AP11" s="445" t="s">
        <v>315</v>
      </c>
      <c r="AQ11" s="445" t="s">
        <v>315</v>
      </c>
      <c r="AR11" s="446">
        <v>22</v>
      </c>
      <c r="AS11" s="445" t="s">
        <v>315</v>
      </c>
      <c r="AT11" s="445" t="s">
        <v>315</v>
      </c>
      <c r="AU11" s="445" t="s">
        <v>315</v>
      </c>
      <c r="AV11" s="446">
        <v>25</v>
      </c>
      <c r="AW11" s="445" t="s">
        <v>315</v>
      </c>
      <c r="AX11" s="445" t="s">
        <v>315</v>
      </c>
      <c r="AY11" s="445" t="s">
        <v>315</v>
      </c>
      <c r="AZ11" s="446">
        <v>31</v>
      </c>
      <c r="BA11" s="446">
        <f>+AN11+AR11+AV11+AZ11</f>
        <v>110</v>
      </c>
      <c r="BB11" s="445" t="s">
        <v>315</v>
      </c>
      <c r="BC11" s="445" t="s">
        <v>315</v>
      </c>
      <c r="BD11" s="445" t="s">
        <v>315</v>
      </c>
      <c r="BE11" s="446">
        <v>32</v>
      </c>
      <c r="BF11" s="445" t="s">
        <v>315</v>
      </c>
      <c r="BG11" s="445" t="s">
        <v>315</v>
      </c>
      <c r="BH11" s="445" t="s">
        <v>315</v>
      </c>
      <c r="BI11" s="446">
        <v>31</v>
      </c>
      <c r="BJ11" s="445" t="s">
        <v>315</v>
      </c>
      <c r="BK11" s="445" t="s">
        <v>315</v>
      </c>
      <c r="BL11" s="445" t="s">
        <v>315</v>
      </c>
      <c r="BM11" s="446">
        <v>40</v>
      </c>
      <c r="BN11" s="445" t="s">
        <v>315</v>
      </c>
      <c r="BO11" s="445" t="s">
        <v>315</v>
      </c>
      <c r="BP11" s="445" t="s">
        <v>315</v>
      </c>
      <c r="BQ11" s="446">
        <v>39</v>
      </c>
      <c r="BR11" s="446">
        <f>+BE11+BI11+BM11+BQ11</f>
        <v>142</v>
      </c>
      <c r="BS11" s="445" t="s">
        <v>315</v>
      </c>
      <c r="BT11" s="445" t="s">
        <v>315</v>
      </c>
      <c r="BU11" s="445" t="s">
        <v>315</v>
      </c>
      <c r="BV11" s="446">
        <v>41</v>
      </c>
      <c r="BW11" s="445" t="s">
        <v>315</v>
      </c>
      <c r="BX11" s="445" t="s">
        <v>315</v>
      </c>
      <c r="BY11" s="445" t="s">
        <v>315</v>
      </c>
      <c r="BZ11" s="446">
        <v>47</v>
      </c>
      <c r="CA11" s="445" t="s">
        <v>315</v>
      </c>
      <c r="CB11" s="445" t="s">
        <v>315</v>
      </c>
      <c r="CC11" s="445" t="s">
        <v>315</v>
      </c>
      <c r="CD11" s="446">
        <v>62</v>
      </c>
      <c r="CE11" s="445" t="s">
        <v>315</v>
      </c>
      <c r="CF11" s="445" t="s">
        <v>315</v>
      </c>
      <c r="CG11" s="445" t="s">
        <v>315</v>
      </c>
      <c r="CH11" s="446">
        <v>51</v>
      </c>
      <c r="CI11" s="446">
        <f>+BV11+BZ11+CD11+CH11</f>
        <v>201</v>
      </c>
      <c r="CJ11" s="445" t="s">
        <v>315</v>
      </c>
      <c r="CK11" s="445" t="s">
        <v>315</v>
      </c>
      <c r="CL11" s="445" t="s">
        <v>315</v>
      </c>
      <c r="CM11" s="446">
        <v>58</v>
      </c>
      <c r="CN11" s="445" t="s">
        <v>315</v>
      </c>
      <c r="CO11" s="445" t="s">
        <v>315</v>
      </c>
      <c r="CP11" s="445" t="s">
        <v>315</v>
      </c>
      <c r="CQ11" s="446">
        <v>44</v>
      </c>
    </row>
    <row r="12" spans="1:97" s="309" customFormat="1" ht="15" customHeight="1">
      <c r="A12" s="444" t="s">
        <v>72</v>
      </c>
      <c r="B12" s="515" t="s">
        <v>13</v>
      </c>
      <c r="C12" s="445" t="s">
        <v>315</v>
      </c>
      <c r="D12" s="445" t="s">
        <v>315</v>
      </c>
      <c r="E12" s="445" t="s">
        <v>315</v>
      </c>
      <c r="F12" s="446">
        <v>26</v>
      </c>
      <c r="G12" s="445" t="s">
        <v>315</v>
      </c>
      <c r="H12" s="445" t="s">
        <v>315</v>
      </c>
      <c r="I12" s="445" t="s">
        <v>315</v>
      </c>
      <c r="J12" s="446">
        <v>22</v>
      </c>
      <c r="K12" s="445" t="s">
        <v>315</v>
      </c>
      <c r="L12" s="445" t="s">
        <v>315</v>
      </c>
      <c r="M12" s="445" t="s">
        <v>315</v>
      </c>
      <c r="N12" s="446">
        <v>24</v>
      </c>
      <c r="O12" s="445" t="s">
        <v>315</v>
      </c>
      <c r="P12" s="445" t="s">
        <v>315</v>
      </c>
      <c r="Q12" s="445" t="s">
        <v>315</v>
      </c>
      <c r="R12" s="446">
        <v>42</v>
      </c>
      <c r="S12" s="446">
        <f>+F12+J12+N12+R12</f>
        <v>114</v>
      </c>
      <c r="T12" s="445" t="s">
        <v>315</v>
      </c>
      <c r="U12" s="445" t="s">
        <v>315</v>
      </c>
      <c r="V12" s="445" t="s">
        <v>315</v>
      </c>
      <c r="W12" s="446">
        <v>19</v>
      </c>
      <c r="X12" s="445" t="s">
        <v>315</v>
      </c>
      <c r="Y12" s="445" t="s">
        <v>315</v>
      </c>
      <c r="Z12" s="445" t="s">
        <v>315</v>
      </c>
      <c r="AA12" s="446">
        <v>24</v>
      </c>
      <c r="AB12" s="445" t="s">
        <v>315</v>
      </c>
      <c r="AC12" s="445" t="s">
        <v>315</v>
      </c>
      <c r="AD12" s="445" t="s">
        <v>315</v>
      </c>
      <c r="AE12" s="446">
        <v>10</v>
      </c>
      <c r="AF12" s="445" t="s">
        <v>315</v>
      </c>
      <c r="AG12" s="445" t="s">
        <v>315</v>
      </c>
      <c r="AH12" s="445" t="s">
        <v>315</v>
      </c>
      <c r="AI12" s="446">
        <v>27</v>
      </c>
      <c r="AJ12" s="446">
        <f>+W12+AA12+AE12+AI12</f>
        <v>80</v>
      </c>
      <c r="AK12" s="445" t="s">
        <v>315</v>
      </c>
      <c r="AL12" s="445" t="s">
        <v>315</v>
      </c>
      <c r="AM12" s="445" t="s">
        <v>315</v>
      </c>
      <c r="AN12" s="446">
        <v>29</v>
      </c>
      <c r="AO12" s="445" t="s">
        <v>315</v>
      </c>
      <c r="AP12" s="445" t="s">
        <v>315</v>
      </c>
      <c r="AQ12" s="445" t="s">
        <v>315</v>
      </c>
      <c r="AR12" s="446">
        <v>19</v>
      </c>
      <c r="AS12" s="445" t="s">
        <v>315</v>
      </c>
      <c r="AT12" s="445" t="s">
        <v>315</v>
      </c>
      <c r="AU12" s="445" t="s">
        <v>315</v>
      </c>
      <c r="AV12" s="446">
        <v>23</v>
      </c>
      <c r="AW12" s="445" t="s">
        <v>315</v>
      </c>
      <c r="AX12" s="445" t="s">
        <v>315</v>
      </c>
      <c r="AY12" s="445" t="s">
        <v>315</v>
      </c>
      <c r="AZ12" s="446">
        <v>27</v>
      </c>
      <c r="BA12" s="446">
        <f>+AN12+AR12+AV12+AZ12</f>
        <v>98</v>
      </c>
      <c r="BB12" s="445" t="s">
        <v>315</v>
      </c>
      <c r="BC12" s="445" t="s">
        <v>315</v>
      </c>
      <c r="BD12" s="445" t="s">
        <v>315</v>
      </c>
      <c r="BE12" s="446">
        <v>29</v>
      </c>
      <c r="BF12" s="445" t="s">
        <v>315</v>
      </c>
      <c r="BG12" s="445" t="s">
        <v>315</v>
      </c>
      <c r="BH12" s="445" t="s">
        <v>315</v>
      </c>
      <c r="BI12" s="446">
        <v>28</v>
      </c>
      <c r="BJ12" s="445" t="s">
        <v>315</v>
      </c>
      <c r="BK12" s="445" t="s">
        <v>315</v>
      </c>
      <c r="BL12" s="445" t="s">
        <v>315</v>
      </c>
      <c r="BM12" s="446">
        <v>35</v>
      </c>
      <c r="BN12" s="445" t="s">
        <v>315</v>
      </c>
      <c r="BO12" s="445" t="s">
        <v>315</v>
      </c>
      <c r="BP12" s="445" t="s">
        <v>315</v>
      </c>
      <c r="BQ12" s="446">
        <v>37</v>
      </c>
      <c r="BR12" s="446">
        <f>+BE12+BI12+BM12+BQ12</f>
        <v>129</v>
      </c>
      <c r="BS12" s="445" t="s">
        <v>315</v>
      </c>
      <c r="BT12" s="445" t="s">
        <v>315</v>
      </c>
      <c r="BU12" s="445" t="s">
        <v>315</v>
      </c>
      <c r="BV12" s="446">
        <v>37</v>
      </c>
      <c r="BW12" s="445" t="s">
        <v>315</v>
      </c>
      <c r="BX12" s="445" t="s">
        <v>315</v>
      </c>
      <c r="BY12" s="445" t="s">
        <v>315</v>
      </c>
      <c r="BZ12" s="446">
        <v>40</v>
      </c>
      <c r="CA12" s="445" t="s">
        <v>315</v>
      </c>
      <c r="CB12" s="445" t="s">
        <v>315</v>
      </c>
      <c r="CC12" s="445" t="s">
        <v>315</v>
      </c>
      <c r="CD12" s="446">
        <v>53</v>
      </c>
      <c r="CE12" s="445" t="s">
        <v>315</v>
      </c>
      <c r="CF12" s="445" t="s">
        <v>315</v>
      </c>
      <c r="CG12" s="445" t="s">
        <v>315</v>
      </c>
      <c r="CH12" s="446">
        <v>50</v>
      </c>
      <c r="CI12" s="446">
        <f>+BV12+BZ12+CD12+CH12</f>
        <v>180</v>
      </c>
      <c r="CJ12" s="445" t="s">
        <v>315</v>
      </c>
      <c r="CK12" s="445" t="s">
        <v>315</v>
      </c>
      <c r="CL12" s="445" t="s">
        <v>315</v>
      </c>
      <c r="CM12" s="446">
        <v>54</v>
      </c>
      <c r="CN12" s="445" t="s">
        <v>315</v>
      </c>
      <c r="CO12" s="445" t="s">
        <v>315</v>
      </c>
      <c r="CP12" s="445" t="s">
        <v>315</v>
      </c>
      <c r="CQ12" s="446">
        <v>39</v>
      </c>
    </row>
    <row r="13" spans="1:97" s="309" customFormat="1" ht="15" customHeight="1">
      <c r="A13" s="444" t="s">
        <v>73</v>
      </c>
      <c r="B13" s="515" t="s">
        <v>13</v>
      </c>
      <c r="C13" s="445" t="s">
        <v>315</v>
      </c>
      <c r="D13" s="445" t="s">
        <v>315</v>
      </c>
      <c r="E13" s="445" t="s">
        <v>315</v>
      </c>
      <c r="F13" s="446">
        <v>27</v>
      </c>
      <c r="G13" s="445" t="s">
        <v>315</v>
      </c>
      <c r="H13" s="445" t="s">
        <v>315</v>
      </c>
      <c r="I13" s="445" t="s">
        <v>315</v>
      </c>
      <c r="J13" s="446">
        <v>29</v>
      </c>
      <c r="K13" s="445" t="s">
        <v>315</v>
      </c>
      <c r="L13" s="445" t="s">
        <v>315</v>
      </c>
      <c r="M13" s="445" t="s">
        <v>315</v>
      </c>
      <c r="N13" s="446">
        <v>25</v>
      </c>
      <c r="O13" s="445" t="s">
        <v>315</v>
      </c>
      <c r="P13" s="445" t="s">
        <v>315</v>
      </c>
      <c r="Q13" s="445" t="s">
        <v>315</v>
      </c>
      <c r="R13" s="446">
        <v>45</v>
      </c>
      <c r="S13" s="446">
        <f>+R13+N13+J13+F13</f>
        <v>126</v>
      </c>
      <c r="T13" s="445" t="s">
        <v>315</v>
      </c>
      <c r="U13" s="445" t="s">
        <v>315</v>
      </c>
      <c r="V13" s="445" t="s">
        <v>315</v>
      </c>
      <c r="W13" s="446">
        <v>62</v>
      </c>
      <c r="X13" s="445" t="s">
        <v>315</v>
      </c>
      <c r="Y13" s="445" t="s">
        <v>315</v>
      </c>
      <c r="Z13" s="445" t="s">
        <v>315</v>
      </c>
      <c r="AA13" s="446">
        <v>26</v>
      </c>
      <c r="AB13" s="445" t="s">
        <v>315</v>
      </c>
      <c r="AC13" s="445" t="s">
        <v>315</v>
      </c>
      <c r="AD13" s="445" t="s">
        <v>315</v>
      </c>
      <c r="AE13" s="446">
        <v>12</v>
      </c>
      <c r="AF13" s="445" t="s">
        <v>315</v>
      </c>
      <c r="AG13" s="445" t="s">
        <v>315</v>
      </c>
      <c r="AH13" s="445" t="s">
        <v>315</v>
      </c>
      <c r="AI13" s="446">
        <v>41</v>
      </c>
      <c r="AJ13" s="446">
        <f>+W13+AA13+AE13+AI13</f>
        <v>141</v>
      </c>
      <c r="AK13" s="446" t="s">
        <v>315</v>
      </c>
      <c r="AL13" s="446" t="s">
        <v>315</v>
      </c>
      <c r="AM13" s="446" t="s">
        <v>315</v>
      </c>
      <c r="AN13" s="446">
        <v>70</v>
      </c>
      <c r="AO13" s="446" t="s">
        <v>315</v>
      </c>
      <c r="AP13" s="446" t="s">
        <v>315</v>
      </c>
      <c r="AQ13" s="446" t="s">
        <v>315</v>
      </c>
      <c r="AR13" s="446">
        <v>21</v>
      </c>
      <c r="AS13" s="446" t="s">
        <v>315</v>
      </c>
      <c r="AT13" s="446" t="s">
        <v>315</v>
      </c>
      <c r="AU13" s="446" t="s">
        <v>315</v>
      </c>
      <c r="AV13" s="446">
        <v>26</v>
      </c>
      <c r="AW13" s="446" t="s">
        <v>315</v>
      </c>
      <c r="AX13" s="446" t="s">
        <v>315</v>
      </c>
      <c r="AY13" s="446" t="s">
        <v>315</v>
      </c>
      <c r="AZ13" s="446">
        <v>53</v>
      </c>
      <c r="BA13" s="446">
        <f>+AN13+AR13+AV13+AZ13</f>
        <v>170</v>
      </c>
      <c r="BB13" s="446" t="s">
        <v>315</v>
      </c>
      <c r="BC13" s="446" t="s">
        <v>315</v>
      </c>
      <c r="BD13" s="446" t="s">
        <v>315</v>
      </c>
      <c r="BE13" s="446">
        <v>36</v>
      </c>
      <c r="BF13" s="446" t="s">
        <v>315</v>
      </c>
      <c r="BG13" s="446" t="s">
        <v>315</v>
      </c>
      <c r="BH13" s="446" t="s">
        <v>315</v>
      </c>
      <c r="BI13" s="446">
        <v>28</v>
      </c>
      <c r="BJ13" s="446" t="s">
        <v>315</v>
      </c>
      <c r="BK13" s="446" t="s">
        <v>315</v>
      </c>
      <c r="BL13" s="446" t="s">
        <v>315</v>
      </c>
      <c r="BM13" s="446">
        <v>78</v>
      </c>
      <c r="BN13" s="446" t="s">
        <v>315</v>
      </c>
      <c r="BO13" s="446" t="s">
        <v>315</v>
      </c>
      <c r="BP13" s="446" t="s">
        <v>315</v>
      </c>
      <c r="BQ13" s="446">
        <v>65</v>
      </c>
      <c r="BR13" s="446">
        <f>+BE13+BI13+BM13+BQ13</f>
        <v>207</v>
      </c>
      <c r="BS13" s="445" t="s">
        <v>315</v>
      </c>
      <c r="BT13" s="445" t="s">
        <v>315</v>
      </c>
      <c r="BU13" s="445" t="s">
        <v>315</v>
      </c>
      <c r="BV13" s="446">
        <v>60</v>
      </c>
      <c r="BW13" s="445" t="s">
        <v>315</v>
      </c>
      <c r="BX13" s="445" t="s">
        <v>315</v>
      </c>
      <c r="BY13" s="445" t="s">
        <v>315</v>
      </c>
      <c r="BZ13" s="446">
        <v>58</v>
      </c>
      <c r="CA13" s="445" t="s">
        <v>315</v>
      </c>
      <c r="CB13" s="445" t="s">
        <v>315</v>
      </c>
      <c r="CC13" s="445" t="s">
        <v>315</v>
      </c>
      <c r="CD13" s="446">
        <v>73</v>
      </c>
      <c r="CE13" s="445" t="s">
        <v>315</v>
      </c>
      <c r="CF13" s="445" t="s">
        <v>315</v>
      </c>
      <c r="CG13" s="445" t="s">
        <v>315</v>
      </c>
      <c r="CH13" s="446">
        <v>148</v>
      </c>
      <c r="CI13" s="446">
        <f>+BV13+BZ13+CD13+CH13</f>
        <v>339</v>
      </c>
      <c r="CJ13" s="445" t="s">
        <v>315</v>
      </c>
      <c r="CK13" s="445" t="s">
        <v>315</v>
      </c>
      <c r="CL13" s="445" t="s">
        <v>315</v>
      </c>
      <c r="CM13" s="446">
        <v>150</v>
      </c>
      <c r="CN13" s="445" t="s">
        <v>315</v>
      </c>
      <c r="CO13" s="445" t="s">
        <v>315</v>
      </c>
      <c r="CP13" s="445" t="s">
        <v>315</v>
      </c>
      <c r="CQ13" s="446">
        <v>53</v>
      </c>
    </row>
    <row r="14" spans="1:97" ht="15" customHeight="1">
      <c r="A14" s="552" t="s">
        <v>74</v>
      </c>
      <c r="B14" s="117" t="s">
        <v>51</v>
      </c>
      <c r="C14" s="76">
        <v>10020.710000000001</v>
      </c>
      <c r="D14" s="76">
        <v>9247.42</v>
      </c>
      <c r="E14" s="76">
        <v>11156</v>
      </c>
      <c r="F14" s="228">
        <f>+C14+D14+E14</f>
        <v>30424.13</v>
      </c>
      <c r="G14" s="228">
        <v>8655</v>
      </c>
      <c r="H14" s="228">
        <v>8298</v>
      </c>
      <c r="I14" s="228">
        <v>8132</v>
      </c>
      <c r="J14" s="228">
        <f>+G14+H14+I14</f>
        <v>25085</v>
      </c>
      <c r="K14" s="228">
        <v>8000</v>
      </c>
      <c r="L14" s="228">
        <v>7279</v>
      </c>
      <c r="M14" s="228">
        <v>7432</v>
      </c>
      <c r="N14" s="228">
        <f>+K14+L14+M14</f>
        <v>22711</v>
      </c>
      <c r="O14" s="228">
        <v>7249</v>
      </c>
      <c r="P14" s="228">
        <v>9083</v>
      </c>
      <c r="Q14" s="228">
        <v>4491</v>
      </c>
      <c r="R14" s="228">
        <f>+O14+P14+Q14</f>
        <v>20823</v>
      </c>
      <c r="S14" s="228">
        <v>99043</v>
      </c>
      <c r="T14" s="228">
        <v>6904</v>
      </c>
      <c r="U14" s="228">
        <v>8111</v>
      </c>
      <c r="V14" s="228">
        <v>8500</v>
      </c>
      <c r="W14" s="228">
        <f>+T14+U14+V14</f>
        <v>23515</v>
      </c>
      <c r="X14" s="228">
        <v>7089</v>
      </c>
      <c r="Y14" s="228">
        <v>8241</v>
      </c>
      <c r="Z14" s="228">
        <v>6637</v>
      </c>
      <c r="AA14" s="228">
        <f>+X14+Y14+Z14</f>
        <v>21967</v>
      </c>
      <c r="AB14" s="228">
        <v>9251</v>
      </c>
      <c r="AC14" s="228">
        <v>10706</v>
      </c>
      <c r="AD14" s="228">
        <v>11540</v>
      </c>
      <c r="AE14" s="228">
        <f>+AB14+AC14+AD14</f>
        <v>31497</v>
      </c>
      <c r="AF14" s="228">
        <v>10210</v>
      </c>
      <c r="AG14" s="228">
        <v>9720</v>
      </c>
      <c r="AH14" s="228">
        <v>4211</v>
      </c>
      <c r="AI14" s="228">
        <f>+AF14+AG14+AH14</f>
        <v>24141</v>
      </c>
      <c r="AJ14" s="228">
        <v>101121</v>
      </c>
      <c r="AK14" s="228">
        <v>9238</v>
      </c>
      <c r="AL14" s="228">
        <v>8185</v>
      </c>
      <c r="AM14" s="228">
        <v>10888</v>
      </c>
      <c r="AN14" s="228">
        <f>+AK14+AL14+AM14</f>
        <v>28311</v>
      </c>
      <c r="AO14" s="228">
        <v>7999</v>
      </c>
      <c r="AP14" s="228">
        <v>10093</v>
      </c>
      <c r="AQ14" s="228">
        <v>9903</v>
      </c>
      <c r="AR14" s="228">
        <f>+AO14+AP14+AQ14</f>
        <v>27995</v>
      </c>
      <c r="AS14" s="228">
        <v>9554</v>
      </c>
      <c r="AT14" s="228">
        <v>9887</v>
      </c>
      <c r="AU14" s="228">
        <v>11049</v>
      </c>
      <c r="AV14" s="228">
        <f>+AS14+AT14+AU14</f>
        <v>30490</v>
      </c>
      <c r="AW14" s="228">
        <v>10352</v>
      </c>
      <c r="AX14" s="228">
        <v>10597</v>
      </c>
      <c r="AY14" s="228">
        <v>5437</v>
      </c>
      <c r="AZ14" s="228">
        <f>+AW14+AX14+AY14</f>
        <v>26386</v>
      </c>
      <c r="BA14" s="228">
        <v>113183</v>
      </c>
      <c r="BB14" s="228">
        <v>10465</v>
      </c>
      <c r="BC14" s="228">
        <v>8535</v>
      </c>
      <c r="BD14" s="228">
        <v>8962</v>
      </c>
      <c r="BE14" s="228">
        <f>+BB14+BC14+BD14</f>
        <v>27962</v>
      </c>
      <c r="BF14" s="228">
        <v>9916</v>
      </c>
      <c r="BG14" s="228">
        <v>10887</v>
      </c>
      <c r="BH14" s="228">
        <v>10618</v>
      </c>
      <c r="BI14" s="228">
        <f>+BF14+BG14+BH14</f>
        <v>31421</v>
      </c>
      <c r="BJ14" s="228">
        <v>11232</v>
      </c>
      <c r="BK14" s="228">
        <v>9507</v>
      </c>
      <c r="BL14" s="228">
        <v>9190</v>
      </c>
      <c r="BM14" s="228">
        <f>+BJ14+BK14+BL14</f>
        <v>29929</v>
      </c>
      <c r="BN14" s="228">
        <v>9372</v>
      </c>
      <c r="BO14" s="228">
        <v>9310</v>
      </c>
      <c r="BP14" s="228">
        <v>5827</v>
      </c>
      <c r="BQ14" s="228">
        <f>+BN14+BO14+BP14</f>
        <v>24509</v>
      </c>
      <c r="BR14" s="228">
        <v>113820</v>
      </c>
      <c r="BS14" s="228">
        <v>9959</v>
      </c>
      <c r="BT14" s="228">
        <v>10289</v>
      </c>
      <c r="BU14" s="228">
        <v>10507</v>
      </c>
      <c r="BV14" s="228">
        <f>+BS14+BT14+BU14</f>
        <v>30755</v>
      </c>
      <c r="BW14" s="228">
        <v>9140</v>
      </c>
      <c r="BX14" s="228">
        <v>11388</v>
      </c>
      <c r="BY14" s="228">
        <v>11610</v>
      </c>
      <c r="BZ14" s="228">
        <f>+BW14+BX14+BY14</f>
        <v>32138</v>
      </c>
      <c r="CA14" s="228">
        <v>13188</v>
      </c>
      <c r="CB14" s="228">
        <v>12200</v>
      </c>
      <c r="CC14" s="228">
        <v>11025</v>
      </c>
      <c r="CD14" s="228">
        <f>+CA14+CB14+CC14</f>
        <v>36413</v>
      </c>
      <c r="CE14" s="228">
        <v>12446</v>
      </c>
      <c r="CF14" s="228">
        <v>11010</v>
      </c>
      <c r="CG14" s="228">
        <v>7136</v>
      </c>
      <c r="CH14" s="228">
        <f>+CE14+CF14+CG14</f>
        <v>30592</v>
      </c>
      <c r="CI14" s="228">
        <v>129899</v>
      </c>
      <c r="CJ14" s="228">
        <v>10758</v>
      </c>
      <c r="CK14" s="228">
        <v>9834</v>
      </c>
      <c r="CL14" s="228">
        <v>10482</v>
      </c>
      <c r="CM14" s="228">
        <v>31074</v>
      </c>
      <c r="CN14" s="228">
        <v>4588</v>
      </c>
      <c r="CO14" s="228">
        <v>11767</v>
      </c>
      <c r="CP14" s="228">
        <v>10936</v>
      </c>
      <c r="CQ14" s="228">
        <v>27291</v>
      </c>
    </row>
    <row r="15" spans="1:97" s="286" customFormat="1" ht="16.5" customHeight="1" thickBot="1">
      <c r="A15" s="553"/>
      <c r="B15" s="514" t="s">
        <v>247</v>
      </c>
      <c r="C15" s="51"/>
      <c r="D15" s="51"/>
      <c r="E15" s="51"/>
      <c r="F15" s="231" t="s">
        <v>315</v>
      </c>
      <c r="G15" s="231" t="s">
        <v>315</v>
      </c>
      <c r="H15" s="231" t="s">
        <v>315</v>
      </c>
      <c r="I15" s="231" t="s">
        <v>315</v>
      </c>
      <c r="J15" s="231" t="s">
        <v>315</v>
      </c>
      <c r="K15" s="231" t="s">
        <v>315</v>
      </c>
      <c r="L15" s="231" t="s">
        <v>315</v>
      </c>
      <c r="M15" s="231" t="s">
        <v>315</v>
      </c>
      <c r="N15" s="231" t="s">
        <v>315</v>
      </c>
      <c r="O15" s="231" t="s">
        <v>315</v>
      </c>
      <c r="P15" s="231" t="s">
        <v>315</v>
      </c>
      <c r="Q15" s="231" t="s">
        <v>315</v>
      </c>
      <c r="R15" s="231" t="s">
        <v>315</v>
      </c>
      <c r="S15" s="231" t="s">
        <v>315</v>
      </c>
      <c r="T15" s="231" t="s">
        <v>315</v>
      </c>
      <c r="U15" s="231" t="s">
        <v>315</v>
      </c>
      <c r="V15" s="231" t="s">
        <v>315</v>
      </c>
      <c r="W15" s="231" t="s">
        <v>315</v>
      </c>
      <c r="X15" s="231" t="s">
        <v>315</v>
      </c>
      <c r="Y15" s="231" t="s">
        <v>315</v>
      </c>
      <c r="Z15" s="231" t="s">
        <v>315</v>
      </c>
      <c r="AA15" s="231" t="s">
        <v>315</v>
      </c>
      <c r="AB15" s="231" t="s">
        <v>315</v>
      </c>
      <c r="AC15" s="231" t="s">
        <v>315</v>
      </c>
      <c r="AD15" s="231" t="s">
        <v>315</v>
      </c>
      <c r="AE15" s="231" t="s">
        <v>315</v>
      </c>
      <c r="AF15" s="231" t="s">
        <v>315</v>
      </c>
      <c r="AG15" s="231" t="s">
        <v>315</v>
      </c>
      <c r="AH15" s="231" t="s">
        <v>315</v>
      </c>
      <c r="AI15" s="231" t="s">
        <v>315</v>
      </c>
      <c r="AJ15" s="231" t="s">
        <v>315</v>
      </c>
      <c r="AK15" s="231" t="s">
        <v>315</v>
      </c>
      <c r="AL15" s="231" t="s">
        <v>315</v>
      </c>
      <c r="AM15" s="231" t="s">
        <v>315</v>
      </c>
      <c r="AN15" s="231" t="s">
        <v>315</v>
      </c>
      <c r="AO15" s="231" t="s">
        <v>315</v>
      </c>
      <c r="AP15" s="231" t="s">
        <v>315</v>
      </c>
      <c r="AQ15" s="231" t="s">
        <v>315</v>
      </c>
      <c r="AR15" s="231" t="s">
        <v>315</v>
      </c>
      <c r="AS15" s="231" t="s">
        <v>315</v>
      </c>
      <c r="AT15" s="231" t="s">
        <v>315</v>
      </c>
      <c r="AU15" s="231" t="s">
        <v>315</v>
      </c>
      <c r="AV15" s="231" t="s">
        <v>315</v>
      </c>
      <c r="AW15" s="231" t="s">
        <v>315</v>
      </c>
      <c r="AX15" s="231" t="s">
        <v>315</v>
      </c>
      <c r="AY15" s="231" t="s">
        <v>315</v>
      </c>
      <c r="AZ15" s="231" t="s">
        <v>315</v>
      </c>
      <c r="BA15" s="231" t="s">
        <v>315</v>
      </c>
      <c r="BB15" s="231" t="s">
        <v>315</v>
      </c>
      <c r="BC15" s="231" t="s">
        <v>315</v>
      </c>
      <c r="BD15" s="231" t="s">
        <v>315</v>
      </c>
      <c r="BE15" s="231" t="s">
        <v>315</v>
      </c>
      <c r="BF15" s="231" t="s">
        <v>315</v>
      </c>
      <c r="BG15" s="231" t="s">
        <v>315</v>
      </c>
      <c r="BH15" s="231" t="s">
        <v>315</v>
      </c>
      <c r="BI15" s="231" t="s">
        <v>315</v>
      </c>
      <c r="BJ15" s="231" t="s">
        <v>315</v>
      </c>
      <c r="BK15" s="231" t="s">
        <v>315</v>
      </c>
      <c r="BL15" s="231" t="s">
        <v>315</v>
      </c>
      <c r="BM15" s="231" t="s">
        <v>315</v>
      </c>
      <c r="BN15" s="231" t="s">
        <v>315</v>
      </c>
      <c r="BO15" s="231" t="s">
        <v>315</v>
      </c>
      <c r="BP15" s="231" t="s">
        <v>315</v>
      </c>
      <c r="BQ15" s="231" t="s">
        <v>315</v>
      </c>
      <c r="BR15" s="231" t="s">
        <v>315</v>
      </c>
      <c r="BS15" s="231">
        <v>1183.299</v>
      </c>
      <c r="BT15" s="231">
        <v>1216.6369999999999</v>
      </c>
      <c r="BU15" s="231">
        <v>1251.306</v>
      </c>
      <c r="BV15" s="231">
        <v>3651.2419999999997</v>
      </c>
      <c r="BW15" s="231">
        <v>1087.854</v>
      </c>
      <c r="BX15" s="231">
        <v>1363.498</v>
      </c>
      <c r="BY15" s="231">
        <v>1360.04</v>
      </c>
      <c r="BZ15" s="231">
        <v>3811.3919999999998</v>
      </c>
      <c r="CA15" s="231">
        <v>1537.566</v>
      </c>
      <c r="CB15" s="231">
        <v>1397.85</v>
      </c>
      <c r="CC15" s="231">
        <v>1244.9390000000001</v>
      </c>
      <c r="CD15" s="231">
        <v>4180.3550000000005</v>
      </c>
      <c r="CE15" s="231">
        <v>1416.587</v>
      </c>
      <c r="CF15" s="231">
        <v>1235.173</v>
      </c>
      <c r="CG15" s="231">
        <v>798.49199999999996</v>
      </c>
      <c r="CH15" s="231">
        <v>3450.2520000000004</v>
      </c>
      <c r="CI15" s="231">
        <v>15093.241</v>
      </c>
      <c r="CJ15" s="231">
        <v>1171.444</v>
      </c>
      <c r="CK15" s="231">
        <v>1080.01</v>
      </c>
      <c r="CL15" s="231">
        <v>1157.7460000000001</v>
      </c>
      <c r="CM15" s="231">
        <v>3409.2</v>
      </c>
      <c r="CN15" s="231">
        <v>497.43900000000002</v>
      </c>
      <c r="CO15" s="231">
        <v>1294.4929999999999</v>
      </c>
      <c r="CP15" s="231">
        <v>1190.5309999999999</v>
      </c>
      <c r="CQ15" s="231">
        <v>2982.4629999999997</v>
      </c>
    </row>
    <row r="16" spans="1:97" s="129" customFormat="1" ht="12" customHeight="1" thickTop="1">
      <c r="A16" s="88" t="s">
        <v>297</v>
      </c>
      <c r="B16" s="13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</row>
    <row r="17" spans="1:90" s="129" customFormat="1" ht="12" customHeight="1">
      <c r="A17" s="88" t="s">
        <v>293</v>
      </c>
      <c r="B17" s="13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</row>
    <row r="18" spans="1:90" s="129" customFormat="1" ht="12" customHeight="1">
      <c r="A18" s="88" t="s">
        <v>298</v>
      </c>
      <c r="B18" s="13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</row>
    <row r="19" spans="1:90" s="129" customFormat="1" ht="12" customHeight="1">
      <c r="A19" s="88" t="s">
        <v>354</v>
      </c>
      <c r="B19" s="13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</row>
  </sheetData>
  <mergeCells count="4">
    <mergeCell ref="A1:CM1"/>
    <mergeCell ref="B2:B3"/>
    <mergeCell ref="C2:CQ2"/>
    <mergeCell ref="A14:A15"/>
  </mergeCells>
  <phoneticPr fontId="13" type="noConversion"/>
  <hyperlinks>
    <hyperlink ref="C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BW14"/>
  <sheetViews>
    <sheetView showGridLines="0" zoomScaleNormal="100" workbookViewId="0">
      <selection sqref="A1:BR1"/>
    </sheetView>
  </sheetViews>
  <sheetFormatPr defaultRowHeight="15" outlineLevelCol="1"/>
  <cols>
    <col min="1" max="1" width="13.28515625" customWidth="1"/>
    <col min="2" max="2" width="3.5703125" customWidth="1"/>
    <col min="3" max="5" width="5.85546875" hidden="1" customWidth="1" outlineLevel="1"/>
    <col min="6" max="14" width="5.85546875" style="286" hidden="1" customWidth="1" outlineLevel="1"/>
    <col min="15" max="15" width="5.85546875" style="286" customWidth="1" collapsed="1"/>
    <col min="16" max="18" width="5.85546875" style="286" hidden="1" customWidth="1" outlineLevel="1"/>
    <col min="19" max="27" width="5.85546875" hidden="1" customWidth="1" outlineLevel="1"/>
    <col min="28" max="28" width="5.85546875" customWidth="1" collapsed="1"/>
    <col min="29" max="40" width="5.85546875" hidden="1" customWidth="1" outlineLevel="1"/>
    <col min="41" max="41" width="5.85546875" customWidth="1" collapsed="1"/>
    <col min="42" max="50" width="5.85546875" hidden="1" customWidth="1" outlineLevel="1"/>
    <col min="51" max="53" width="5.85546875" style="286" hidden="1" customWidth="1" outlineLevel="1"/>
    <col min="54" max="54" width="5.85546875" style="286" customWidth="1" collapsed="1"/>
    <col min="55" max="65" width="5.85546875" hidden="1" customWidth="1" outlineLevel="1"/>
    <col min="66" max="66" width="5.85546875" style="286" hidden="1" customWidth="1" outlineLevel="1"/>
    <col min="67" max="67" width="5.85546875" style="286" customWidth="1" collapsed="1"/>
    <col min="68" max="69" width="5.85546875" style="286" customWidth="1"/>
    <col min="70" max="70" width="5.85546875" customWidth="1"/>
    <col min="71" max="73" width="5.85546875" style="286" customWidth="1"/>
    <col min="74" max="74" width="6.7109375" style="286" customWidth="1"/>
    <col min="75" max="75" width="8.85546875" style="12"/>
  </cols>
  <sheetData>
    <row r="1" spans="1:75" ht="20.100000000000001" customHeight="1" thickBot="1">
      <c r="A1" s="550" t="s">
        <v>80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496"/>
      <c r="BT1" s="496"/>
      <c r="BU1" s="496"/>
      <c r="BV1" s="496"/>
      <c r="BW1" s="191" t="s">
        <v>314</v>
      </c>
    </row>
    <row r="2" spans="1:75" s="309" customFormat="1" ht="18.600000000000001" customHeight="1" thickTop="1">
      <c r="A2" s="527"/>
      <c r="B2" s="524"/>
      <c r="C2" s="558" t="s">
        <v>364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334"/>
      <c r="BW2" s="308"/>
    </row>
    <row r="3" spans="1:75" s="187" customFormat="1" ht="18.600000000000001" customHeight="1">
      <c r="A3" s="528"/>
      <c r="B3" s="525"/>
      <c r="C3" s="287">
        <v>42005</v>
      </c>
      <c r="D3" s="287">
        <v>42036</v>
      </c>
      <c r="E3" s="287">
        <v>42064</v>
      </c>
      <c r="F3" s="287">
        <v>42095</v>
      </c>
      <c r="G3" s="287">
        <v>42125</v>
      </c>
      <c r="H3" s="287">
        <v>42156</v>
      </c>
      <c r="I3" s="287">
        <v>42186</v>
      </c>
      <c r="J3" s="287">
        <v>42217</v>
      </c>
      <c r="K3" s="287">
        <v>42248</v>
      </c>
      <c r="L3" s="287">
        <v>42278</v>
      </c>
      <c r="M3" s="287">
        <v>42309</v>
      </c>
      <c r="N3" s="287">
        <v>42339</v>
      </c>
      <c r="O3" s="263">
        <v>2015</v>
      </c>
      <c r="P3" s="287">
        <v>42370</v>
      </c>
      <c r="Q3" s="287">
        <v>42401</v>
      </c>
      <c r="R3" s="287">
        <v>42430</v>
      </c>
      <c r="S3" s="287">
        <v>42461</v>
      </c>
      <c r="T3" s="287">
        <v>42491</v>
      </c>
      <c r="U3" s="287">
        <v>42522</v>
      </c>
      <c r="V3" s="287">
        <v>42552</v>
      </c>
      <c r="W3" s="287">
        <v>42583</v>
      </c>
      <c r="X3" s="287">
        <v>42614</v>
      </c>
      <c r="Y3" s="287">
        <v>42644</v>
      </c>
      <c r="Z3" s="287">
        <v>42675</v>
      </c>
      <c r="AA3" s="287">
        <v>42705</v>
      </c>
      <c r="AB3" s="263">
        <v>2016</v>
      </c>
      <c r="AC3" s="287">
        <v>42736</v>
      </c>
      <c r="AD3" s="287">
        <v>42767</v>
      </c>
      <c r="AE3" s="287">
        <v>42795</v>
      </c>
      <c r="AF3" s="287">
        <v>42826</v>
      </c>
      <c r="AG3" s="287">
        <v>42856</v>
      </c>
      <c r="AH3" s="287">
        <v>42887</v>
      </c>
      <c r="AI3" s="287">
        <v>42917</v>
      </c>
      <c r="AJ3" s="287">
        <v>42948</v>
      </c>
      <c r="AK3" s="287">
        <v>42979</v>
      </c>
      <c r="AL3" s="287">
        <v>43009</v>
      </c>
      <c r="AM3" s="287">
        <v>43040</v>
      </c>
      <c r="AN3" s="287">
        <v>43070</v>
      </c>
      <c r="AO3" s="263">
        <v>2017</v>
      </c>
      <c r="AP3" s="287">
        <v>43101</v>
      </c>
      <c r="AQ3" s="287">
        <v>43132</v>
      </c>
      <c r="AR3" s="287">
        <v>43160</v>
      </c>
      <c r="AS3" s="287">
        <v>43191</v>
      </c>
      <c r="AT3" s="287">
        <v>43221</v>
      </c>
      <c r="AU3" s="287">
        <v>43252</v>
      </c>
      <c r="AV3" s="287">
        <v>43282</v>
      </c>
      <c r="AW3" s="287">
        <v>43313</v>
      </c>
      <c r="AX3" s="287">
        <v>43344</v>
      </c>
      <c r="AY3" s="287">
        <v>43374</v>
      </c>
      <c r="AZ3" s="287">
        <v>43405</v>
      </c>
      <c r="BA3" s="287">
        <v>43435</v>
      </c>
      <c r="BB3" s="263">
        <v>2018</v>
      </c>
      <c r="BC3" s="287">
        <v>43466</v>
      </c>
      <c r="BD3" s="287">
        <v>43497</v>
      </c>
      <c r="BE3" s="287">
        <v>43525</v>
      </c>
      <c r="BF3" s="287">
        <v>43556</v>
      </c>
      <c r="BG3" s="287">
        <v>43586</v>
      </c>
      <c r="BH3" s="287">
        <v>43617</v>
      </c>
      <c r="BI3" s="287">
        <v>43647</v>
      </c>
      <c r="BJ3" s="287">
        <v>43678</v>
      </c>
      <c r="BK3" s="287">
        <v>43709</v>
      </c>
      <c r="BL3" s="287">
        <v>43739</v>
      </c>
      <c r="BM3" s="287">
        <v>43770</v>
      </c>
      <c r="BN3" s="491" t="s">
        <v>11</v>
      </c>
      <c r="BO3" s="67">
        <v>2019</v>
      </c>
      <c r="BP3" s="287">
        <v>43831</v>
      </c>
      <c r="BQ3" s="287">
        <v>43862</v>
      </c>
      <c r="BR3" s="287">
        <v>43891</v>
      </c>
      <c r="BS3" s="287">
        <v>43922</v>
      </c>
      <c r="BT3" s="287">
        <v>43952</v>
      </c>
      <c r="BU3" s="287">
        <v>43983</v>
      </c>
      <c r="BV3" s="500"/>
      <c r="BW3" s="192"/>
    </row>
    <row r="4" spans="1:75" ht="15" customHeight="1">
      <c r="A4" s="13" t="s">
        <v>75</v>
      </c>
      <c r="B4" s="555"/>
      <c r="C4" s="177"/>
      <c r="D4" s="177"/>
      <c r="E4" s="177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306"/>
      <c r="AZ4" s="306"/>
      <c r="BA4" s="306"/>
      <c r="BB4" s="306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306"/>
      <c r="BO4" s="306"/>
      <c r="BP4" s="306"/>
      <c r="BQ4" s="306"/>
      <c r="BR4" s="177"/>
      <c r="BS4" s="495"/>
      <c r="BT4" s="495"/>
      <c r="BU4" s="495"/>
      <c r="BV4" s="495"/>
    </row>
    <row r="5" spans="1:75" ht="15" customHeight="1">
      <c r="A5" s="13" t="s">
        <v>76</v>
      </c>
      <c r="B5" s="556"/>
      <c r="C5" s="224">
        <v>756</v>
      </c>
      <c r="D5" s="224">
        <v>756</v>
      </c>
      <c r="E5" s="224">
        <v>756</v>
      </c>
      <c r="F5" s="224">
        <v>760</v>
      </c>
      <c r="G5" s="224">
        <v>768</v>
      </c>
      <c r="H5" s="224">
        <v>769</v>
      </c>
      <c r="I5" s="224">
        <v>776</v>
      </c>
      <c r="J5" s="224">
        <v>774</v>
      </c>
      <c r="K5" s="224">
        <v>777</v>
      </c>
      <c r="L5" s="224">
        <v>780</v>
      </c>
      <c r="M5" s="224">
        <v>783</v>
      </c>
      <c r="N5" s="224">
        <v>788</v>
      </c>
      <c r="O5" s="222">
        <v>774</v>
      </c>
      <c r="P5" s="222">
        <v>785</v>
      </c>
      <c r="Q5" s="222">
        <v>785</v>
      </c>
      <c r="R5" s="222">
        <v>788</v>
      </c>
      <c r="S5" s="222">
        <v>794</v>
      </c>
      <c r="T5" s="222">
        <v>800</v>
      </c>
      <c r="U5" s="222">
        <v>803</v>
      </c>
      <c r="V5" s="222">
        <v>806</v>
      </c>
      <c r="W5" s="222">
        <v>814</v>
      </c>
      <c r="X5" s="222">
        <v>816</v>
      </c>
      <c r="Y5" s="222">
        <v>820</v>
      </c>
      <c r="Z5" s="222">
        <v>826</v>
      </c>
      <c r="AA5" s="222">
        <v>833</v>
      </c>
      <c r="AB5" s="222">
        <v>811</v>
      </c>
      <c r="AC5" s="222">
        <v>841</v>
      </c>
      <c r="AD5" s="222">
        <v>847</v>
      </c>
      <c r="AE5" s="222">
        <v>849</v>
      </c>
      <c r="AF5" s="222">
        <v>854</v>
      </c>
      <c r="AG5" s="222">
        <v>857</v>
      </c>
      <c r="AH5" s="222">
        <v>860</v>
      </c>
      <c r="AI5" s="222">
        <v>861</v>
      </c>
      <c r="AJ5" s="222">
        <v>868</v>
      </c>
      <c r="AK5" s="222">
        <v>881</v>
      </c>
      <c r="AL5" s="222">
        <v>886</v>
      </c>
      <c r="AM5" s="222">
        <v>889</v>
      </c>
      <c r="AN5" s="222">
        <v>891</v>
      </c>
      <c r="AO5" s="222">
        <v>871</v>
      </c>
      <c r="AP5" s="222">
        <v>902</v>
      </c>
      <c r="AQ5" s="222">
        <v>911</v>
      </c>
      <c r="AR5" s="222">
        <v>920</v>
      </c>
      <c r="AS5" s="222">
        <v>924</v>
      </c>
      <c r="AT5" s="222">
        <v>929</v>
      </c>
      <c r="AU5" s="222">
        <v>932</v>
      </c>
      <c r="AV5" s="222">
        <v>941</v>
      </c>
      <c r="AW5" s="222">
        <v>951</v>
      </c>
      <c r="AX5" s="222">
        <v>959</v>
      </c>
      <c r="AY5" s="222">
        <v>967</v>
      </c>
      <c r="AZ5" s="222">
        <v>968</v>
      </c>
      <c r="BA5" s="222">
        <v>977</v>
      </c>
      <c r="BB5" s="222">
        <v>946</v>
      </c>
      <c r="BC5" s="222">
        <v>983</v>
      </c>
      <c r="BD5" s="222">
        <v>1000</v>
      </c>
      <c r="BE5" s="222">
        <v>1006</v>
      </c>
      <c r="BF5" s="222">
        <v>1015</v>
      </c>
      <c r="BG5" s="222">
        <v>1023</v>
      </c>
      <c r="BH5" s="222">
        <v>1030</v>
      </c>
      <c r="BI5" s="222">
        <v>1044</v>
      </c>
      <c r="BJ5" s="222">
        <v>1054</v>
      </c>
      <c r="BK5" s="222">
        <v>1066</v>
      </c>
      <c r="BL5" s="222">
        <v>1069</v>
      </c>
      <c r="BM5" s="222">
        <v>1076</v>
      </c>
      <c r="BN5" s="222">
        <v>1078.6666666666667</v>
      </c>
      <c r="BO5" s="222">
        <v>1049</v>
      </c>
      <c r="BP5" s="222">
        <v>1103</v>
      </c>
      <c r="BQ5" s="222">
        <v>1111</v>
      </c>
      <c r="BR5" s="222">
        <v>1110</v>
      </c>
      <c r="BS5" s="222">
        <v>1111</v>
      </c>
      <c r="BT5" s="222">
        <v>1114</v>
      </c>
      <c r="BU5" s="222">
        <v>1115</v>
      </c>
      <c r="BV5" s="222"/>
    </row>
    <row r="6" spans="1:75" ht="15" customHeight="1">
      <c r="A6" s="13" t="s">
        <v>77</v>
      </c>
      <c r="B6" s="556"/>
      <c r="C6" s="224">
        <v>919</v>
      </c>
      <c r="D6" s="224">
        <v>887</v>
      </c>
      <c r="E6" s="224">
        <v>889</v>
      </c>
      <c r="F6" s="224">
        <v>882</v>
      </c>
      <c r="G6" s="224">
        <v>912</v>
      </c>
      <c r="H6" s="224">
        <v>899</v>
      </c>
      <c r="I6" s="224">
        <v>909</v>
      </c>
      <c r="J6" s="224">
        <v>874</v>
      </c>
      <c r="K6" s="224">
        <v>906</v>
      </c>
      <c r="L6" s="224">
        <v>921</v>
      </c>
      <c r="M6" s="224">
        <v>928</v>
      </c>
      <c r="N6" s="224">
        <v>941</v>
      </c>
      <c r="O6" s="222">
        <v>914</v>
      </c>
      <c r="P6" s="222">
        <v>940</v>
      </c>
      <c r="Q6" s="222">
        <v>940</v>
      </c>
      <c r="R6" s="222">
        <v>905</v>
      </c>
      <c r="S6" s="222">
        <v>909</v>
      </c>
      <c r="T6" s="222">
        <v>909</v>
      </c>
      <c r="U6" s="222">
        <v>910</v>
      </c>
      <c r="V6" s="222">
        <v>885</v>
      </c>
      <c r="W6" s="222">
        <v>887</v>
      </c>
      <c r="X6" s="222">
        <v>891</v>
      </c>
      <c r="Y6" s="222">
        <v>915</v>
      </c>
      <c r="Z6" s="222">
        <v>930</v>
      </c>
      <c r="AA6" s="222">
        <v>958</v>
      </c>
      <c r="AB6" s="222">
        <v>915</v>
      </c>
      <c r="AC6" s="222">
        <v>964</v>
      </c>
      <c r="AD6" s="222">
        <v>960</v>
      </c>
      <c r="AE6" s="222">
        <v>949</v>
      </c>
      <c r="AF6" s="222">
        <v>960</v>
      </c>
      <c r="AG6" s="222">
        <v>975</v>
      </c>
      <c r="AH6" s="222">
        <v>975</v>
      </c>
      <c r="AI6" s="222">
        <v>965</v>
      </c>
      <c r="AJ6" s="222">
        <v>959</v>
      </c>
      <c r="AK6" s="222">
        <v>963</v>
      </c>
      <c r="AL6" s="222">
        <v>979</v>
      </c>
      <c r="AM6" s="222">
        <v>1008</v>
      </c>
      <c r="AN6" s="222">
        <v>1009</v>
      </c>
      <c r="AO6" s="222">
        <v>970</v>
      </c>
      <c r="AP6" s="222">
        <v>994</v>
      </c>
      <c r="AQ6" s="222">
        <v>987</v>
      </c>
      <c r="AR6" s="222">
        <v>992</v>
      </c>
      <c r="AS6" s="222">
        <v>1009</v>
      </c>
      <c r="AT6" s="222">
        <v>1021</v>
      </c>
      <c r="AU6" s="222">
        <v>1054</v>
      </c>
      <c r="AV6" s="222">
        <v>1040</v>
      </c>
      <c r="AW6" s="222">
        <v>1060</v>
      </c>
      <c r="AX6" s="222">
        <v>1043</v>
      </c>
      <c r="AY6" s="222">
        <v>1043</v>
      </c>
      <c r="AZ6" s="222">
        <v>1025</v>
      </c>
      <c r="BA6" s="222">
        <v>1058</v>
      </c>
      <c r="BB6" s="222">
        <v>1031</v>
      </c>
      <c r="BC6" s="222">
        <v>1060</v>
      </c>
      <c r="BD6" s="222">
        <v>1078</v>
      </c>
      <c r="BE6" s="222">
        <v>1059</v>
      </c>
      <c r="BF6" s="222">
        <v>1080</v>
      </c>
      <c r="BG6" s="222">
        <v>1058</v>
      </c>
      <c r="BH6" s="222">
        <v>1075</v>
      </c>
      <c r="BI6" s="222">
        <v>1073</v>
      </c>
      <c r="BJ6" s="222">
        <v>1138</v>
      </c>
      <c r="BK6" s="222">
        <v>1144</v>
      </c>
      <c r="BL6" s="222">
        <v>1138</v>
      </c>
      <c r="BM6" s="222">
        <v>1139</v>
      </c>
      <c r="BN6" s="222">
        <v>1135.3333333333333</v>
      </c>
      <c r="BO6" s="222">
        <v>1096</v>
      </c>
      <c r="BP6" s="222">
        <v>1106</v>
      </c>
      <c r="BQ6" s="222">
        <v>1114</v>
      </c>
      <c r="BR6" s="222">
        <v>1138</v>
      </c>
      <c r="BS6" s="222">
        <v>1147</v>
      </c>
      <c r="BT6" s="222">
        <v>1141</v>
      </c>
      <c r="BU6" s="222">
        <v>1141</v>
      </c>
      <c r="BV6" s="222"/>
    </row>
    <row r="7" spans="1:75" ht="15" customHeight="1">
      <c r="A7" s="13" t="s">
        <v>78</v>
      </c>
      <c r="B7" s="556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</row>
    <row r="8" spans="1:75" ht="15" customHeight="1">
      <c r="A8" s="13" t="s">
        <v>76</v>
      </c>
      <c r="B8" s="556"/>
      <c r="C8" s="224">
        <v>796</v>
      </c>
      <c r="D8" s="224">
        <v>794</v>
      </c>
      <c r="E8" s="224">
        <v>795</v>
      </c>
      <c r="F8" s="224">
        <v>800</v>
      </c>
      <c r="G8" s="224">
        <v>808</v>
      </c>
      <c r="H8" s="224">
        <v>811</v>
      </c>
      <c r="I8" s="224">
        <v>819</v>
      </c>
      <c r="J8" s="224">
        <v>823</v>
      </c>
      <c r="K8" s="224">
        <v>827</v>
      </c>
      <c r="L8" s="224">
        <v>827</v>
      </c>
      <c r="M8" s="224">
        <v>824</v>
      </c>
      <c r="N8" s="224">
        <v>825</v>
      </c>
      <c r="O8" s="222">
        <v>816</v>
      </c>
      <c r="P8" s="222">
        <v>822</v>
      </c>
      <c r="Q8" s="222">
        <v>827</v>
      </c>
      <c r="R8" s="222">
        <v>832</v>
      </c>
      <c r="S8" s="222">
        <v>836</v>
      </c>
      <c r="T8" s="222">
        <v>839</v>
      </c>
      <c r="U8" s="222">
        <v>840</v>
      </c>
      <c r="V8" s="222">
        <v>845</v>
      </c>
      <c r="W8" s="222">
        <v>852</v>
      </c>
      <c r="X8" s="222">
        <v>857</v>
      </c>
      <c r="Y8" s="222">
        <v>860</v>
      </c>
      <c r="Z8" s="222">
        <v>870</v>
      </c>
      <c r="AA8" s="222">
        <v>879</v>
      </c>
      <c r="AB8" s="222">
        <v>852</v>
      </c>
      <c r="AC8" s="222">
        <v>885</v>
      </c>
      <c r="AD8" s="222">
        <v>893</v>
      </c>
      <c r="AE8" s="222">
        <v>897</v>
      </c>
      <c r="AF8" s="222">
        <v>903</v>
      </c>
      <c r="AG8" s="222">
        <v>904</v>
      </c>
      <c r="AH8" s="222">
        <v>905</v>
      </c>
      <c r="AI8" s="222">
        <v>911</v>
      </c>
      <c r="AJ8" s="222">
        <v>917</v>
      </c>
      <c r="AK8" s="222">
        <v>935</v>
      </c>
      <c r="AL8" s="222">
        <v>935</v>
      </c>
      <c r="AM8" s="222">
        <v>941</v>
      </c>
      <c r="AN8" s="222">
        <v>945</v>
      </c>
      <c r="AO8" s="222">
        <v>920</v>
      </c>
      <c r="AP8" s="222">
        <v>958</v>
      </c>
      <c r="AQ8" s="222">
        <v>967</v>
      </c>
      <c r="AR8" s="222">
        <v>973</v>
      </c>
      <c r="AS8" s="222">
        <v>978</v>
      </c>
      <c r="AT8" s="222">
        <v>984</v>
      </c>
      <c r="AU8" s="222">
        <v>991</v>
      </c>
      <c r="AV8" s="222">
        <v>1000</v>
      </c>
      <c r="AW8" s="222">
        <v>1009</v>
      </c>
      <c r="AX8" s="222">
        <v>1019</v>
      </c>
      <c r="AY8" s="222">
        <v>1033</v>
      </c>
      <c r="AZ8" s="222">
        <v>1034</v>
      </c>
      <c r="BA8" s="222">
        <v>1041</v>
      </c>
      <c r="BB8" s="222">
        <v>1003</v>
      </c>
      <c r="BC8" s="222">
        <v>1046</v>
      </c>
      <c r="BD8" s="222">
        <v>1068</v>
      </c>
      <c r="BE8" s="222">
        <v>1082</v>
      </c>
      <c r="BF8" s="222">
        <v>1097</v>
      </c>
      <c r="BG8" s="222">
        <v>1108</v>
      </c>
      <c r="BH8" s="222">
        <v>1115</v>
      </c>
      <c r="BI8" s="222">
        <v>1130</v>
      </c>
      <c r="BJ8" s="222">
        <v>1136</v>
      </c>
      <c r="BK8" s="222">
        <v>1151</v>
      </c>
      <c r="BL8" s="222">
        <v>1155</v>
      </c>
      <c r="BM8" s="222">
        <v>1169</v>
      </c>
      <c r="BN8" s="222">
        <v>1169</v>
      </c>
      <c r="BO8" s="222">
        <v>1135</v>
      </c>
      <c r="BP8" s="222">
        <v>1200</v>
      </c>
      <c r="BQ8" s="222">
        <v>1208</v>
      </c>
      <c r="BR8" s="222">
        <v>1209</v>
      </c>
      <c r="BS8" s="222">
        <v>1210</v>
      </c>
      <c r="BT8" s="222">
        <v>1212</v>
      </c>
      <c r="BU8" s="222">
        <v>1209</v>
      </c>
      <c r="BV8" s="222"/>
    </row>
    <row r="9" spans="1:75" ht="15" customHeight="1">
      <c r="A9" s="13" t="s">
        <v>77</v>
      </c>
      <c r="B9" s="556"/>
      <c r="C9" s="224">
        <v>919</v>
      </c>
      <c r="D9" s="224">
        <v>870</v>
      </c>
      <c r="E9" s="224">
        <v>899</v>
      </c>
      <c r="F9" s="224">
        <v>920</v>
      </c>
      <c r="G9" s="224">
        <v>942</v>
      </c>
      <c r="H9" s="224">
        <v>931</v>
      </c>
      <c r="I9" s="224">
        <v>930</v>
      </c>
      <c r="J9" s="224">
        <v>878</v>
      </c>
      <c r="K9" s="224">
        <v>871</v>
      </c>
      <c r="L9" s="224">
        <v>874</v>
      </c>
      <c r="M9" s="224">
        <v>918</v>
      </c>
      <c r="N9" s="224">
        <v>944</v>
      </c>
      <c r="O9" s="222">
        <v>919</v>
      </c>
      <c r="P9" s="222">
        <v>976</v>
      </c>
      <c r="Q9" s="222">
        <v>952</v>
      </c>
      <c r="R9" s="222">
        <v>938</v>
      </c>
      <c r="S9" s="222">
        <v>909</v>
      </c>
      <c r="T9" s="222">
        <v>906</v>
      </c>
      <c r="U9" s="222">
        <v>900</v>
      </c>
      <c r="V9" s="222">
        <v>885</v>
      </c>
      <c r="W9" s="222">
        <v>897</v>
      </c>
      <c r="X9" s="222">
        <v>905</v>
      </c>
      <c r="Y9" s="222">
        <v>917</v>
      </c>
      <c r="Z9" s="222">
        <v>940</v>
      </c>
      <c r="AA9" s="222">
        <v>954</v>
      </c>
      <c r="AB9" s="222">
        <v>918</v>
      </c>
      <c r="AC9" s="222">
        <v>971</v>
      </c>
      <c r="AD9" s="222">
        <v>955</v>
      </c>
      <c r="AE9" s="222">
        <v>945</v>
      </c>
      <c r="AF9" s="222">
        <v>945</v>
      </c>
      <c r="AG9" s="222">
        <v>961</v>
      </c>
      <c r="AH9" s="222">
        <v>979</v>
      </c>
      <c r="AI9" s="222">
        <v>980</v>
      </c>
      <c r="AJ9" s="222">
        <v>968</v>
      </c>
      <c r="AK9" s="222">
        <v>968</v>
      </c>
      <c r="AL9" s="222">
        <v>985</v>
      </c>
      <c r="AM9" s="222">
        <v>1026</v>
      </c>
      <c r="AN9" s="222">
        <v>1016</v>
      </c>
      <c r="AO9" s="222">
        <v>971</v>
      </c>
      <c r="AP9" s="222">
        <v>991</v>
      </c>
      <c r="AQ9" s="222">
        <v>987</v>
      </c>
      <c r="AR9" s="222">
        <v>1007</v>
      </c>
      <c r="AS9" s="222">
        <v>1024</v>
      </c>
      <c r="AT9" s="222">
        <v>1049</v>
      </c>
      <c r="AU9" s="222">
        <v>1069</v>
      </c>
      <c r="AV9" s="222">
        <v>1052</v>
      </c>
      <c r="AW9" s="222">
        <v>1047</v>
      </c>
      <c r="AX9" s="222">
        <v>1003</v>
      </c>
      <c r="AY9" s="222">
        <v>1006</v>
      </c>
      <c r="AZ9" s="222">
        <v>1003</v>
      </c>
      <c r="BA9" s="222">
        <v>1056</v>
      </c>
      <c r="BB9" s="222">
        <v>1030</v>
      </c>
      <c r="BC9" s="222">
        <v>1045</v>
      </c>
      <c r="BD9" s="222">
        <v>1081</v>
      </c>
      <c r="BE9" s="222">
        <v>1065</v>
      </c>
      <c r="BF9" s="222">
        <v>1100</v>
      </c>
      <c r="BG9" s="222">
        <v>1063</v>
      </c>
      <c r="BH9" s="222">
        <v>1085</v>
      </c>
      <c r="BI9" s="222">
        <v>1072</v>
      </c>
      <c r="BJ9" s="222">
        <v>1149</v>
      </c>
      <c r="BK9" s="222">
        <v>1148</v>
      </c>
      <c r="BL9" s="222">
        <v>1149</v>
      </c>
      <c r="BM9" s="222">
        <v>1139</v>
      </c>
      <c r="BN9" s="222">
        <v>1136</v>
      </c>
      <c r="BO9" s="222">
        <v>1098</v>
      </c>
      <c r="BP9" s="222">
        <v>1126</v>
      </c>
      <c r="BQ9" s="222">
        <v>1143</v>
      </c>
      <c r="BR9" s="222">
        <v>1164</v>
      </c>
      <c r="BS9" s="222">
        <v>1156</v>
      </c>
      <c r="BT9" s="222">
        <v>1138</v>
      </c>
      <c r="BU9" s="222">
        <v>1113</v>
      </c>
      <c r="BV9" s="222"/>
    </row>
    <row r="10" spans="1:75" ht="15" customHeight="1">
      <c r="A10" s="13" t="s">
        <v>79</v>
      </c>
      <c r="B10" s="556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</row>
    <row r="11" spans="1:75" ht="15" customHeight="1">
      <c r="A11" s="13" t="s">
        <v>76</v>
      </c>
      <c r="B11" s="556"/>
      <c r="C11" s="224">
        <v>702</v>
      </c>
      <c r="D11" s="224">
        <v>704</v>
      </c>
      <c r="E11" s="224">
        <v>693</v>
      </c>
      <c r="F11" s="224">
        <v>690</v>
      </c>
      <c r="G11" s="224">
        <v>696</v>
      </c>
      <c r="H11" s="224">
        <v>704</v>
      </c>
      <c r="I11" s="224">
        <v>714</v>
      </c>
      <c r="J11" s="224">
        <v>711</v>
      </c>
      <c r="K11" s="224">
        <v>713</v>
      </c>
      <c r="L11" s="224">
        <v>714</v>
      </c>
      <c r="M11" s="224">
        <v>717</v>
      </c>
      <c r="N11" s="224">
        <v>722</v>
      </c>
      <c r="O11" s="222">
        <v>710</v>
      </c>
      <c r="P11" s="222">
        <v>720</v>
      </c>
      <c r="Q11" s="222">
        <v>721</v>
      </c>
      <c r="R11" s="222">
        <v>714</v>
      </c>
      <c r="S11" s="222">
        <v>717</v>
      </c>
      <c r="T11" s="222">
        <v>727</v>
      </c>
      <c r="U11" s="222">
        <v>738</v>
      </c>
      <c r="V11" s="222">
        <v>741</v>
      </c>
      <c r="W11" s="222">
        <v>748</v>
      </c>
      <c r="X11" s="222">
        <v>751</v>
      </c>
      <c r="Y11" s="222">
        <v>755</v>
      </c>
      <c r="Z11" s="222">
        <v>754</v>
      </c>
      <c r="AA11" s="222">
        <v>766</v>
      </c>
      <c r="AB11" s="222">
        <v>744</v>
      </c>
      <c r="AC11" s="222">
        <v>777</v>
      </c>
      <c r="AD11" s="222">
        <v>779</v>
      </c>
      <c r="AE11" s="222">
        <v>772</v>
      </c>
      <c r="AF11" s="222">
        <v>768</v>
      </c>
      <c r="AG11" s="222">
        <v>780</v>
      </c>
      <c r="AH11" s="222">
        <v>793</v>
      </c>
      <c r="AI11" s="222">
        <v>795</v>
      </c>
      <c r="AJ11" s="222">
        <v>797</v>
      </c>
      <c r="AK11" s="222">
        <v>801</v>
      </c>
      <c r="AL11" s="222">
        <v>806</v>
      </c>
      <c r="AM11" s="222">
        <v>807</v>
      </c>
      <c r="AN11" s="222">
        <v>806</v>
      </c>
      <c r="AO11" s="222">
        <v>795</v>
      </c>
      <c r="AP11" s="222">
        <v>811</v>
      </c>
      <c r="AQ11" s="222">
        <v>815</v>
      </c>
      <c r="AR11" s="222">
        <v>820</v>
      </c>
      <c r="AS11" s="222">
        <v>817</v>
      </c>
      <c r="AT11" s="222">
        <v>819</v>
      </c>
      <c r="AU11" s="222">
        <v>823</v>
      </c>
      <c r="AV11" s="222">
        <v>840</v>
      </c>
      <c r="AW11" s="222">
        <v>856</v>
      </c>
      <c r="AX11" s="222">
        <v>864</v>
      </c>
      <c r="AY11" s="222">
        <v>860</v>
      </c>
      <c r="AZ11" s="222">
        <v>856</v>
      </c>
      <c r="BA11" s="222">
        <v>863</v>
      </c>
      <c r="BB11" s="222">
        <v>842</v>
      </c>
      <c r="BC11" s="222">
        <v>872</v>
      </c>
      <c r="BD11" s="222">
        <v>879</v>
      </c>
      <c r="BE11" s="222">
        <v>878</v>
      </c>
      <c r="BF11" s="222">
        <v>880</v>
      </c>
      <c r="BG11" s="222">
        <v>882</v>
      </c>
      <c r="BH11" s="222">
        <v>885</v>
      </c>
      <c r="BI11" s="222">
        <v>895</v>
      </c>
      <c r="BJ11" s="222">
        <v>907</v>
      </c>
      <c r="BK11" s="222">
        <v>914</v>
      </c>
      <c r="BL11" s="222">
        <v>914</v>
      </c>
      <c r="BM11" s="222">
        <v>912</v>
      </c>
      <c r="BN11" s="222">
        <v>916.33333333333337</v>
      </c>
      <c r="BO11" s="222">
        <v>900</v>
      </c>
      <c r="BP11" s="222">
        <v>923</v>
      </c>
      <c r="BQ11" s="222">
        <v>928</v>
      </c>
      <c r="BR11" s="222">
        <v>923</v>
      </c>
      <c r="BS11" s="222">
        <v>939</v>
      </c>
      <c r="BT11" s="222">
        <v>953</v>
      </c>
      <c r="BU11" s="222">
        <v>971</v>
      </c>
      <c r="BV11" s="222"/>
    </row>
    <row r="12" spans="1:75" ht="15" customHeight="1" thickBot="1">
      <c r="A12" s="35" t="s">
        <v>77</v>
      </c>
      <c r="B12" s="557"/>
      <c r="C12" s="310">
        <v>925</v>
      </c>
      <c r="D12" s="310">
        <v>926</v>
      </c>
      <c r="E12" s="310">
        <v>884</v>
      </c>
      <c r="F12" s="310">
        <v>819</v>
      </c>
      <c r="G12" s="310">
        <v>819</v>
      </c>
      <c r="H12" s="310">
        <v>820</v>
      </c>
      <c r="I12" s="310">
        <v>859</v>
      </c>
      <c r="J12" s="310">
        <v>862</v>
      </c>
      <c r="K12" s="310">
        <v>967</v>
      </c>
      <c r="L12" s="310">
        <v>999</v>
      </c>
      <c r="M12" s="310">
        <v>950</v>
      </c>
      <c r="N12" s="310">
        <v>918</v>
      </c>
      <c r="O12" s="351">
        <v>900</v>
      </c>
      <c r="P12" s="351">
        <v>870</v>
      </c>
      <c r="Q12" s="351">
        <v>919</v>
      </c>
      <c r="R12" s="351">
        <v>853</v>
      </c>
      <c r="S12" s="351">
        <v>902</v>
      </c>
      <c r="T12" s="351">
        <v>915</v>
      </c>
      <c r="U12" s="351">
        <v>930</v>
      </c>
      <c r="V12" s="351">
        <v>886</v>
      </c>
      <c r="W12" s="351">
        <v>884</v>
      </c>
      <c r="X12" s="351">
        <v>881</v>
      </c>
      <c r="Y12" s="351">
        <v>909</v>
      </c>
      <c r="Z12" s="351">
        <v>906</v>
      </c>
      <c r="AA12" s="351">
        <v>962</v>
      </c>
      <c r="AB12" s="351">
        <v>906</v>
      </c>
      <c r="AC12" s="351">
        <v>960</v>
      </c>
      <c r="AD12" s="351">
        <v>975</v>
      </c>
      <c r="AE12" s="351">
        <v>960</v>
      </c>
      <c r="AF12" s="351">
        <v>979</v>
      </c>
      <c r="AG12" s="351">
        <v>1011</v>
      </c>
      <c r="AH12" s="351">
        <v>964</v>
      </c>
      <c r="AI12" s="351">
        <v>938</v>
      </c>
      <c r="AJ12" s="351">
        <v>942</v>
      </c>
      <c r="AK12" s="351">
        <v>953</v>
      </c>
      <c r="AL12" s="351">
        <v>961</v>
      </c>
      <c r="AM12" s="351">
        <v>976</v>
      </c>
      <c r="AN12" s="351">
        <v>1003</v>
      </c>
      <c r="AO12" s="351">
        <v>962</v>
      </c>
      <c r="AP12" s="351">
        <v>1008</v>
      </c>
      <c r="AQ12" s="351">
        <v>987</v>
      </c>
      <c r="AR12" s="351">
        <v>961</v>
      </c>
      <c r="AS12" s="351">
        <v>988</v>
      </c>
      <c r="AT12" s="351">
        <v>967</v>
      </c>
      <c r="AU12" s="351">
        <v>1006</v>
      </c>
      <c r="AV12" s="351">
        <v>995</v>
      </c>
      <c r="AW12" s="351">
        <v>1077</v>
      </c>
      <c r="AX12" s="351">
        <v>1096</v>
      </c>
      <c r="AY12" s="351">
        <v>1120</v>
      </c>
      <c r="AZ12" s="351">
        <v>1062</v>
      </c>
      <c r="BA12" s="351">
        <v>1073</v>
      </c>
      <c r="BB12" s="351">
        <v>1032</v>
      </c>
      <c r="BC12" s="351">
        <v>1085</v>
      </c>
      <c r="BD12" s="351">
        <v>1076</v>
      </c>
      <c r="BE12" s="351">
        <v>1027</v>
      </c>
      <c r="BF12" s="351">
        <v>1029</v>
      </c>
      <c r="BG12" s="351">
        <v>1019</v>
      </c>
      <c r="BH12" s="351">
        <v>1067</v>
      </c>
      <c r="BI12" s="351">
        <v>1074</v>
      </c>
      <c r="BJ12" s="351">
        <v>1119</v>
      </c>
      <c r="BK12" s="351">
        <v>1139</v>
      </c>
      <c r="BL12" s="351">
        <v>1128</v>
      </c>
      <c r="BM12" s="351">
        <v>1140</v>
      </c>
      <c r="BN12" s="351">
        <v>1133</v>
      </c>
      <c r="BO12" s="351">
        <v>1089</v>
      </c>
      <c r="BP12" s="351">
        <v>1091</v>
      </c>
      <c r="BQ12" s="351">
        <v>1076</v>
      </c>
      <c r="BR12" s="351">
        <v>1091</v>
      </c>
      <c r="BS12" s="351">
        <v>1144</v>
      </c>
      <c r="BT12" s="351">
        <v>1147</v>
      </c>
      <c r="BU12" s="351">
        <v>1150</v>
      </c>
      <c r="BV12" s="222"/>
    </row>
    <row r="13" spans="1:75" ht="12" customHeight="1" thickTop="1">
      <c r="A13" s="88" t="s">
        <v>296</v>
      </c>
    </row>
    <row r="14" spans="1:75" ht="10.5" customHeight="1">
      <c r="A14" s="554" t="s">
        <v>363</v>
      </c>
      <c r="B14" s="554"/>
      <c r="C14" s="554"/>
      <c r="D14" s="554"/>
      <c r="E14" s="554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4"/>
      <c r="Q14" s="554"/>
      <c r="R14" s="554"/>
      <c r="S14" s="554"/>
      <c r="T14" s="554"/>
      <c r="U14" s="554"/>
      <c r="V14" s="554"/>
      <c r="W14" s="554"/>
      <c r="X14" s="554"/>
      <c r="Y14" s="554"/>
      <c r="Z14" s="554"/>
      <c r="AA14" s="554"/>
      <c r="AB14" s="554"/>
      <c r="AC14" s="554"/>
      <c r="AD14" s="554"/>
      <c r="AE14" s="554"/>
      <c r="AF14" s="554"/>
      <c r="AG14" s="554"/>
      <c r="AH14" s="554"/>
      <c r="AI14" s="554"/>
      <c r="AJ14" s="554"/>
      <c r="AK14" s="554"/>
      <c r="AL14" s="554"/>
      <c r="AM14" s="554"/>
      <c r="AN14" s="554"/>
      <c r="AO14" s="554"/>
      <c r="AP14" s="554"/>
      <c r="AQ14" s="554"/>
      <c r="AR14" s="554"/>
      <c r="AS14" s="554"/>
      <c r="AT14" s="554"/>
      <c r="AU14" s="554"/>
      <c r="AV14" s="554"/>
      <c r="AW14" s="554"/>
      <c r="AX14" s="554"/>
      <c r="AY14" s="554"/>
      <c r="AZ14" s="554"/>
      <c r="BA14" s="55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494"/>
      <c r="BT14" s="494"/>
      <c r="BU14" s="494"/>
      <c r="BV14" s="494"/>
    </row>
  </sheetData>
  <mergeCells count="6">
    <mergeCell ref="A14:BR14"/>
    <mergeCell ref="B4:B12"/>
    <mergeCell ref="A1:BR1"/>
    <mergeCell ref="A2:A3"/>
    <mergeCell ref="B2:B3"/>
    <mergeCell ref="C2:BU2"/>
  </mergeCells>
  <hyperlinks>
    <hyperlink ref="B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BR9"/>
  <sheetViews>
    <sheetView showGridLines="0" zoomScaleNormal="100" workbookViewId="0">
      <selection sqref="A1:BJ1"/>
    </sheetView>
  </sheetViews>
  <sheetFormatPr defaultRowHeight="15" outlineLevelCol="2"/>
  <cols>
    <col min="1" max="1" width="18.5703125" customWidth="1"/>
    <col min="2" max="2" width="5.42578125" bestFit="1" customWidth="1"/>
    <col min="3" max="13" width="5.5703125" hidden="1" customWidth="1" outlineLevel="1"/>
    <col min="14" max="14" width="5.5703125" customWidth="1" collapsed="1"/>
    <col min="15" max="25" width="5.5703125" hidden="1" customWidth="1" outlineLevel="1"/>
    <col min="26" max="26" width="5.5703125" customWidth="1" collapsed="1"/>
    <col min="27" max="37" width="5.5703125" hidden="1" customWidth="1" outlineLevel="1"/>
    <col min="38" max="38" width="5.5703125" customWidth="1" collapsed="1"/>
    <col min="39" max="49" width="5.5703125" hidden="1" customWidth="1" outlineLevel="1"/>
    <col min="50" max="50" width="5.5703125" customWidth="1" collapsed="1"/>
    <col min="51" max="61" width="5.5703125" hidden="1" customWidth="1" outlineLevel="2"/>
    <col min="62" max="62" width="5.5703125" customWidth="1" collapsed="1"/>
    <col min="63" max="65" width="5.5703125" customWidth="1"/>
    <col min="66" max="68" width="5.5703125" style="286" customWidth="1"/>
    <col min="69" max="69" width="6.7109375" style="286" customWidth="1"/>
  </cols>
  <sheetData>
    <row r="1" spans="1:70" ht="20.100000000000001" customHeight="1" thickBot="1">
      <c r="A1" s="550" t="s">
        <v>87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R1" s="145" t="s">
        <v>314</v>
      </c>
    </row>
    <row r="2" spans="1:70" ht="22.15" customHeight="1" thickTop="1">
      <c r="A2" s="559"/>
      <c r="B2" s="524" t="s">
        <v>233</v>
      </c>
      <c r="C2" s="513" t="s">
        <v>90</v>
      </c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29" t="s">
        <v>90</v>
      </c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01"/>
    </row>
    <row r="3" spans="1:70">
      <c r="A3" s="560"/>
      <c r="B3" s="525"/>
      <c r="C3" s="287">
        <v>42005</v>
      </c>
      <c r="D3" s="287">
        <v>42036</v>
      </c>
      <c r="E3" s="287">
        <v>42064</v>
      </c>
      <c r="F3" s="287">
        <v>42095</v>
      </c>
      <c r="G3" s="287">
        <v>42125</v>
      </c>
      <c r="H3" s="287">
        <v>42156</v>
      </c>
      <c r="I3" s="287">
        <v>42186</v>
      </c>
      <c r="J3" s="287">
        <v>42217</v>
      </c>
      <c r="K3" s="287">
        <v>42248</v>
      </c>
      <c r="L3" s="287">
        <v>42278</v>
      </c>
      <c r="M3" s="287">
        <v>42309</v>
      </c>
      <c r="N3" s="287">
        <v>42339</v>
      </c>
      <c r="O3" s="287">
        <v>42370</v>
      </c>
      <c r="P3" s="287">
        <v>42401</v>
      </c>
      <c r="Q3" s="287">
        <v>42430</v>
      </c>
      <c r="R3" s="287">
        <v>42461</v>
      </c>
      <c r="S3" s="287">
        <v>42491</v>
      </c>
      <c r="T3" s="287">
        <v>42522</v>
      </c>
      <c r="U3" s="287">
        <v>42552</v>
      </c>
      <c r="V3" s="287">
        <v>42583</v>
      </c>
      <c r="W3" s="287">
        <v>42614</v>
      </c>
      <c r="X3" s="287">
        <v>42644</v>
      </c>
      <c r="Y3" s="287">
        <v>42675</v>
      </c>
      <c r="Z3" s="287">
        <v>42705</v>
      </c>
      <c r="AA3" s="287">
        <v>42736</v>
      </c>
      <c r="AB3" s="287">
        <v>42767</v>
      </c>
      <c r="AC3" s="287">
        <v>42795</v>
      </c>
      <c r="AD3" s="287">
        <v>42826</v>
      </c>
      <c r="AE3" s="287">
        <v>42856</v>
      </c>
      <c r="AF3" s="287">
        <v>42887</v>
      </c>
      <c r="AG3" s="287">
        <v>42917</v>
      </c>
      <c r="AH3" s="287">
        <v>42948</v>
      </c>
      <c r="AI3" s="287">
        <v>42979</v>
      </c>
      <c r="AJ3" s="287">
        <v>43009</v>
      </c>
      <c r="AK3" s="287">
        <v>43040</v>
      </c>
      <c r="AL3" s="287">
        <v>43070</v>
      </c>
      <c r="AM3" s="287">
        <v>43101</v>
      </c>
      <c r="AN3" s="287">
        <v>43132</v>
      </c>
      <c r="AO3" s="287">
        <v>43160</v>
      </c>
      <c r="AP3" s="287">
        <v>43191</v>
      </c>
      <c r="AQ3" s="287">
        <v>43221</v>
      </c>
      <c r="AR3" s="287">
        <v>43252</v>
      </c>
      <c r="AS3" s="287">
        <v>43282</v>
      </c>
      <c r="AT3" s="287">
        <v>43313</v>
      </c>
      <c r="AU3" s="287">
        <v>43344</v>
      </c>
      <c r="AV3" s="287">
        <v>43374</v>
      </c>
      <c r="AW3" s="287">
        <v>43405</v>
      </c>
      <c r="AX3" s="287">
        <v>43435</v>
      </c>
      <c r="AY3" s="287">
        <v>43466</v>
      </c>
      <c r="AZ3" s="287">
        <v>43497</v>
      </c>
      <c r="BA3" s="287">
        <v>43525</v>
      </c>
      <c r="BB3" s="287">
        <v>43556</v>
      </c>
      <c r="BC3" s="287">
        <v>43586</v>
      </c>
      <c r="BD3" s="287">
        <v>43617</v>
      </c>
      <c r="BE3" s="71">
        <v>43647</v>
      </c>
      <c r="BF3" s="287">
        <v>43678</v>
      </c>
      <c r="BG3" s="71">
        <v>43709</v>
      </c>
      <c r="BH3" s="287">
        <v>43739</v>
      </c>
      <c r="BI3" s="71">
        <v>43770</v>
      </c>
      <c r="BJ3" s="71">
        <v>43800</v>
      </c>
      <c r="BK3" s="71">
        <v>43831</v>
      </c>
      <c r="BL3" s="71">
        <v>43862</v>
      </c>
      <c r="BM3" s="71">
        <v>43891</v>
      </c>
      <c r="BN3" s="71">
        <v>43922</v>
      </c>
      <c r="BO3" s="71">
        <v>43952</v>
      </c>
      <c r="BP3" s="71">
        <v>43983</v>
      </c>
      <c r="BQ3" s="502"/>
    </row>
    <row r="4" spans="1:70" ht="15" customHeight="1">
      <c r="A4" s="6" t="s">
        <v>82</v>
      </c>
      <c r="B4" s="127" t="s">
        <v>24</v>
      </c>
      <c r="C4" s="225">
        <v>1.3223480724140499</v>
      </c>
      <c r="D4" s="225">
        <v>1.3078602191650701</v>
      </c>
      <c r="E4" s="225">
        <v>1.2888859047385501</v>
      </c>
      <c r="F4" s="225">
        <v>1.27362607739208</v>
      </c>
      <c r="G4" s="225">
        <v>1.2576693268604699</v>
      </c>
      <c r="H4" s="225">
        <v>1.24412861658003</v>
      </c>
      <c r="I4" s="225">
        <v>1.2281724921102</v>
      </c>
      <c r="J4" s="225">
        <v>1.20688404137128</v>
      </c>
      <c r="K4" s="225">
        <v>1.1983492070514599</v>
      </c>
      <c r="L4" s="225">
        <v>1.1922586769055599</v>
      </c>
      <c r="M4" s="225">
        <v>1.19296791483263</v>
      </c>
      <c r="N4" s="225">
        <v>1.1882292822346299</v>
      </c>
      <c r="O4" s="225">
        <v>1.1712989978156301</v>
      </c>
      <c r="P4" s="225">
        <v>1.1526412391301699</v>
      </c>
      <c r="Q4" s="225">
        <v>1.1303108422571899</v>
      </c>
      <c r="R4" s="225">
        <v>1.0998283083099201</v>
      </c>
      <c r="S4" s="225">
        <v>1.07515074489684</v>
      </c>
      <c r="T4" s="225">
        <v>1.0498653242887002</v>
      </c>
      <c r="U4" s="225">
        <v>1.03181576972511</v>
      </c>
      <c r="V4" s="225">
        <v>1.01690368464151</v>
      </c>
      <c r="W4" s="225">
        <v>1.004688648513</v>
      </c>
      <c r="X4" s="225">
        <v>0.99841631279655696</v>
      </c>
      <c r="Y4" s="225">
        <v>0.99220709672951402</v>
      </c>
      <c r="Z4" s="225">
        <v>0.98704499482866692</v>
      </c>
      <c r="AA4" s="225">
        <v>0.987152486437326</v>
      </c>
      <c r="AB4" s="225">
        <v>0.98659950669546193</v>
      </c>
      <c r="AC4" s="225">
        <v>0.98452870191887398</v>
      </c>
      <c r="AD4" s="225">
        <v>0.97499999999999998</v>
      </c>
      <c r="AE4" s="225">
        <v>0.97299999999999998</v>
      </c>
      <c r="AF4" s="225">
        <v>0.96699999999999997</v>
      </c>
      <c r="AG4" s="225">
        <v>0.96799999999999997</v>
      </c>
      <c r="AH4" s="225">
        <v>0.97099999999999997</v>
      </c>
      <c r="AI4" s="225">
        <v>0.96599999999999997</v>
      </c>
      <c r="AJ4" s="225">
        <v>0.96899999999999997</v>
      </c>
      <c r="AK4" s="225">
        <v>0.97099999999999997</v>
      </c>
      <c r="AL4" s="225">
        <v>0.97</v>
      </c>
      <c r="AM4" s="225">
        <v>0.97799999999999998</v>
      </c>
      <c r="AN4" s="225">
        <v>0.97399999999999998</v>
      </c>
      <c r="AO4" s="225">
        <v>0.97599999999999998</v>
      </c>
      <c r="AP4" s="225">
        <v>0.97399999999999998</v>
      </c>
      <c r="AQ4" s="225">
        <v>0.97299999999999998</v>
      </c>
      <c r="AR4" s="225">
        <v>0.97399999999999998</v>
      </c>
      <c r="AS4" s="225">
        <v>0.97699999999999998</v>
      </c>
      <c r="AT4" s="225">
        <v>0.97899999999999998</v>
      </c>
      <c r="AU4" s="225">
        <v>0.99199999999999999</v>
      </c>
      <c r="AV4" s="225">
        <v>1.0009999999999999</v>
      </c>
      <c r="AW4" s="225">
        <v>1</v>
      </c>
      <c r="AX4" s="225">
        <v>1.004</v>
      </c>
      <c r="AY4" s="225">
        <v>1.006</v>
      </c>
      <c r="AZ4" s="225">
        <v>1.008</v>
      </c>
      <c r="BA4" s="225">
        <v>1.0149999999999999</v>
      </c>
      <c r="BB4" s="225">
        <v>1.0269999999999999</v>
      </c>
      <c r="BC4" s="225">
        <v>1.032</v>
      </c>
      <c r="BD4" s="225">
        <v>1.0309999999999999</v>
      </c>
      <c r="BE4" s="225">
        <v>1.0349999999999999</v>
      </c>
      <c r="BF4" s="225">
        <v>1.0269999999999999</v>
      </c>
      <c r="BG4" s="225">
        <v>1.0169999999999999</v>
      </c>
      <c r="BH4" s="225">
        <v>0.99</v>
      </c>
      <c r="BI4" s="225">
        <v>0.96699999999999997</v>
      </c>
      <c r="BJ4" s="225">
        <v>0.95699999999999996</v>
      </c>
      <c r="BK4" s="225">
        <v>0.94899999999999995</v>
      </c>
      <c r="BL4" s="225">
        <v>0.94599999999999995</v>
      </c>
      <c r="BM4" s="225">
        <v>0.95</v>
      </c>
      <c r="BN4" s="225">
        <v>0.90800000000000003</v>
      </c>
      <c r="BO4" s="225">
        <v>0.82899999999999996</v>
      </c>
      <c r="BP4" s="225">
        <v>0.85</v>
      </c>
      <c r="BQ4" s="225"/>
    </row>
    <row r="5" spans="1:70" ht="15" customHeight="1">
      <c r="A5" s="6" t="s">
        <v>83</v>
      </c>
      <c r="B5" s="127" t="s">
        <v>340</v>
      </c>
      <c r="C5" s="222">
        <v>62683.411553784899</v>
      </c>
      <c r="D5" s="222">
        <v>62558.550624501702</v>
      </c>
      <c r="E5" s="222">
        <v>62428.668247236797</v>
      </c>
      <c r="F5" s="222">
        <v>62231.408952730897</v>
      </c>
      <c r="G5" s="222">
        <v>62072.267813596103</v>
      </c>
      <c r="H5" s="222">
        <v>61956.746187801</v>
      </c>
      <c r="I5" s="222">
        <v>61843.154984267298</v>
      </c>
      <c r="J5" s="222">
        <v>61721.029842738797</v>
      </c>
      <c r="K5" s="222">
        <v>61614.597214278503</v>
      </c>
      <c r="L5" s="222">
        <v>61499.762760434198</v>
      </c>
      <c r="M5" s="222">
        <v>61380.681176904298</v>
      </c>
      <c r="N5" s="222">
        <v>61291.935169363802</v>
      </c>
      <c r="O5" s="222">
        <v>61277.546767907501</v>
      </c>
      <c r="P5" s="222">
        <v>61140.927129178599</v>
      </c>
      <c r="Q5" s="222">
        <v>60956.332448417197</v>
      </c>
      <c r="R5" s="222">
        <v>60823.892445496</v>
      </c>
      <c r="S5" s="222">
        <v>60724.127782469201</v>
      </c>
      <c r="T5" s="222">
        <v>60159.181732006196</v>
      </c>
      <c r="U5" s="222">
        <v>60389.878350233899</v>
      </c>
      <c r="V5" s="222">
        <v>60317.532704531499</v>
      </c>
      <c r="W5" s="222">
        <v>60208.379248964498</v>
      </c>
      <c r="X5" s="222">
        <v>60179.653880772697</v>
      </c>
      <c r="Y5" s="222">
        <v>60093.382851791503</v>
      </c>
      <c r="Z5" s="222">
        <v>59900.481347815497</v>
      </c>
      <c r="AA5" s="222">
        <v>59940.554559612399</v>
      </c>
      <c r="AB5" s="222">
        <v>60080.488403673698</v>
      </c>
      <c r="AC5" s="222">
        <v>59934.293567835601</v>
      </c>
      <c r="AD5" s="222">
        <v>59688</v>
      </c>
      <c r="AE5" s="222">
        <v>59635</v>
      </c>
      <c r="AF5" s="222">
        <v>59515</v>
      </c>
      <c r="AG5" s="222">
        <v>59343</v>
      </c>
      <c r="AH5" s="222">
        <v>59300</v>
      </c>
      <c r="AI5" s="222">
        <v>59152</v>
      </c>
      <c r="AJ5" s="222">
        <v>59105</v>
      </c>
      <c r="AK5" s="222">
        <v>59159</v>
      </c>
      <c r="AL5" s="222">
        <v>59040</v>
      </c>
      <c r="AM5" s="222">
        <v>58916</v>
      </c>
      <c r="AN5" s="222">
        <v>58810</v>
      </c>
      <c r="AO5" s="222">
        <v>58740</v>
      </c>
      <c r="AP5" s="222">
        <v>58670</v>
      </c>
      <c r="AQ5" s="222">
        <v>58603</v>
      </c>
      <c r="AR5" s="222">
        <v>58589</v>
      </c>
      <c r="AS5" s="222">
        <v>58456</v>
      </c>
      <c r="AT5" s="222">
        <v>58343</v>
      </c>
      <c r="AU5" s="222">
        <v>58235</v>
      </c>
      <c r="AV5" s="222">
        <v>58181</v>
      </c>
      <c r="AW5" s="222">
        <v>58199</v>
      </c>
      <c r="AX5" s="222">
        <v>58247</v>
      </c>
      <c r="AY5" s="222">
        <v>58267</v>
      </c>
      <c r="AZ5" s="222">
        <v>58112</v>
      </c>
      <c r="BA5" s="222">
        <v>58123</v>
      </c>
      <c r="BB5" s="222">
        <v>58127</v>
      </c>
      <c r="BC5" s="222">
        <v>58059</v>
      </c>
      <c r="BD5" s="222">
        <v>58013</v>
      </c>
      <c r="BE5" s="222">
        <v>57919</v>
      </c>
      <c r="BF5" s="222">
        <v>57943</v>
      </c>
      <c r="BG5" s="222">
        <v>57934</v>
      </c>
      <c r="BH5" s="222">
        <v>57839</v>
      </c>
      <c r="BI5" s="222">
        <v>57971</v>
      </c>
      <c r="BJ5" s="222">
        <v>57807</v>
      </c>
      <c r="BK5" s="222">
        <v>57875</v>
      </c>
      <c r="BL5" s="222">
        <v>57783</v>
      </c>
      <c r="BM5" s="222">
        <v>57891</v>
      </c>
      <c r="BN5" s="222">
        <v>57976</v>
      </c>
      <c r="BO5" s="222">
        <v>57921</v>
      </c>
      <c r="BP5" s="222">
        <v>57788</v>
      </c>
      <c r="BQ5" s="222"/>
    </row>
    <row r="6" spans="1:70" ht="15" customHeight="1">
      <c r="A6" s="13" t="s">
        <v>84</v>
      </c>
      <c r="B6" s="117" t="s">
        <v>340</v>
      </c>
      <c r="C6" s="222">
        <v>277</v>
      </c>
      <c r="D6" s="222">
        <v>276</v>
      </c>
      <c r="E6" s="222">
        <v>276</v>
      </c>
      <c r="F6" s="222">
        <v>275</v>
      </c>
      <c r="G6" s="222">
        <v>275</v>
      </c>
      <c r="H6" s="222">
        <v>275</v>
      </c>
      <c r="I6" s="222">
        <v>274</v>
      </c>
      <c r="J6" s="222">
        <v>274</v>
      </c>
      <c r="K6" s="222">
        <v>274</v>
      </c>
      <c r="L6" s="222">
        <v>274</v>
      </c>
      <c r="M6" s="222">
        <v>277</v>
      </c>
      <c r="N6" s="222">
        <v>274</v>
      </c>
      <c r="O6" s="222">
        <v>274</v>
      </c>
      <c r="P6" s="222">
        <v>273</v>
      </c>
      <c r="Q6" s="222">
        <v>272</v>
      </c>
      <c r="R6" s="222">
        <v>271</v>
      </c>
      <c r="S6" s="222">
        <v>271</v>
      </c>
      <c r="T6" s="222">
        <v>270</v>
      </c>
      <c r="U6" s="222">
        <v>269</v>
      </c>
      <c r="V6" s="222">
        <v>269</v>
      </c>
      <c r="W6" s="222">
        <v>269</v>
      </c>
      <c r="X6" s="222">
        <v>268</v>
      </c>
      <c r="Y6" s="222">
        <v>268</v>
      </c>
      <c r="Z6" s="222">
        <v>268</v>
      </c>
      <c r="AA6" s="222">
        <v>268</v>
      </c>
      <c r="AB6" s="222">
        <v>268</v>
      </c>
      <c r="AC6" s="222">
        <v>268</v>
      </c>
      <c r="AD6" s="222">
        <v>267</v>
      </c>
      <c r="AE6" s="222">
        <v>271</v>
      </c>
      <c r="AF6" s="222">
        <v>269</v>
      </c>
      <c r="AG6" s="222">
        <v>269</v>
      </c>
      <c r="AH6" s="222">
        <v>268</v>
      </c>
      <c r="AI6" s="222">
        <v>269</v>
      </c>
      <c r="AJ6" s="222">
        <v>270</v>
      </c>
      <c r="AK6" s="222">
        <v>269</v>
      </c>
      <c r="AL6" s="222">
        <v>269</v>
      </c>
      <c r="AM6" s="222">
        <v>269</v>
      </c>
      <c r="AN6" s="222">
        <v>269</v>
      </c>
      <c r="AO6" s="222">
        <v>268</v>
      </c>
      <c r="AP6" s="222">
        <v>269</v>
      </c>
      <c r="AQ6" s="222">
        <v>268</v>
      </c>
      <c r="AR6" s="222">
        <v>268</v>
      </c>
      <c r="AS6" s="222">
        <v>269</v>
      </c>
      <c r="AT6" s="222">
        <v>268</v>
      </c>
      <c r="AU6" s="222">
        <v>268</v>
      </c>
      <c r="AV6" s="222">
        <v>269</v>
      </c>
      <c r="AW6" s="222">
        <v>271</v>
      </c>
      <c r="AX6" s="222">
        <v>270</v>
      </c>
      <c r="AY6" s="222">
        <v>270</v>
      </c>
      <c r="AZ6" s="222">
        <v>270</v>
      </c>
      <c r="BA6" s="222">
        <v>271</v>
      </c>
      <c r="BB6" s="222">
        <v>272</v>
      </c>
      <c r="BC6" s="222">
        <v>272</v>
      </c>
      <c r="BD6" s="222">
        <v>271</v>
      </c>
      <c r="BE6" s="222">
        <v>272</v>
      </c>
      <c r="BF6" s="222">
        <v>272</v>
      </c>
      <c r="BG6" s="222">
        <v>271</v>
      </c>
      <c r="BH6" s="222">
        <v>271</v>
      </c>
      <c r="BI6" s="222">
        <v>271</v>
      </c>
      <c r="BJ6" s="222">
        <v>270</v>
      </c>
      <c r="BK6" s="222">
        <v>271</v>
      </c>
      <c r="BL6" s="222">
        <v>271</v>
      </c>
      <c r="BM6" s="222">
        <v>271</v>
      </c>
      <c r="BN6" s="222">
        <v>257</v>
      </c>
      <c r="BO6" s="222">
        <v>237</v>
      </c>
      <c r="BP6" s="222">
        <v>234</v>
      </c>
      <c r="BQ6" s="222"/>
    </row>
    <row r="7" spans="1:70" ht="15" customHeight="1">
      <c r="A7" s="13" t="s">
        <v>85</v>
      </c>
      <c r="B7" s="117" t="s">
        <v>340</v>
      </c>
      <c r="C7" s="222">
        <v>207.689143426295</v>
      </c>
      <c r="D7" s="222">
        <v>208.19146957215</v>
      </c>
      <c r="E7" s="222">
        <v>208.626005943834</v>
      </c>
      <c r="F7" s="222">
        <v>209.330215466845</v>
      </c>
      <c r="G7" s="222">
        <v>209.796158343077</v>
      </c>
      <c r="H7" s="222">
        <v>210.724184055645</v>
      </c>
      <c r="I7" s="222">
        <v>211.144439981255</v>
      </c>
      <c r="J7" s="222">
        <v>211.78969251919699</v>
      </c>
      <c r="K7" s="222">
        <v>212.27164148975501</v>
      </c>
      <c r="L7" s="222">
        <v>213.03927584114399</v>
      </c>
      <c r="M7" s="222">
        <v>215.60138735297099</v>
      </c>
      <c r="N7" s="222">
        <v>213.712165376755</v>
      </c>
      <c r="O7" s="222">
        <v>214.07841687945199</v>
      </c>
      <c r="P7" s="222">
        <v>213.98998824122299</v>
      </c>
      <c r="Q7" s="222">
        <v>214.64648161838801</v>
      </c>
      <c r="R7" s="222">
        <v>215.486631739057</v>
      </c>
      <c r="S7" s="222">
        <v>216.456814727242</v>
      </c>
      <c r="T7" s="222">
        <v>216.98378360078499</v>
      </c>
      <c r="U7" s="222">
        <v>217.38721021543901</v>
      </c>
      <c r="V7" s="222">
        <v>217.98793657303</v>
      </c>
      <c r="W7" s="222">
        <v>218.49392393797299</v>
      </c>
      <c r="X7" s="222">
        <v>217.96617738696901</v>
      </c>
      <c r="Y7" s="222">
        <v>218.38392702299601</v>
      </c>
      <c r="Z7" s="222">
        <v>218.51684769406901</v>
      </c>
      <c r="AA7" s="222">
        <v>218.763661533137</v>
      </c>
      <c r="AB7" s="222">
        <v>218.285387556731</v>
      </c>
      <c r="AC7" s="222">
        <v>218.939138810603</v>
      </c>
      <c r="AD7" s="222">
        <v>219</v>
      </c>
      <c r="AE7" s="222">
        <v>223</v>
      </c>
      <c r="AF7" s="222">
        <v>221</v>
      </c>
      <c r="AG7" s="222">
        <v>221</v>
      </c>
      <c r="AH7" s="222">
        <v>220</v>
      </c>
      <c r="AI7" s="222">
        <v>221</v>
      </c>
      <c r="AJ7" s="222">
        <v>222</v>
      </c>
      <c r="AK7" s="222">
        <v>221</v>
      </c>
      <c r="AL7" s="222">
        <v>221</v>
      </c>
      <c r="AM7" s="222">
        <v>221</v>
      </c>
      <c r="AN7" s="222">
        <v>221</v>
      </c>
      <c r="AO7" s="222">
        <v>220</v>
      </c>
      <c r="AP7" s="222">
        <v>221</v>
      </c>
      <c r="AQ7" s="222">
        <v>220</v>
      </c>
      <c r="AR7" s="222">
        <v>220</v>
      </c>
      <c r="AS7" s="222">
        <v>221</v>
      </c>
      <c r="AT7" s="222">
        <v>220</v>
      </c>
      <c r="AU7" s="222">
        <v>220</v>
      </c>
      <c r="AV7" s="222">
        <v>221</v>
      </c>
      <c r="AW7" s="222">
        <v>222</v>
      </c>
      <c r="AX7" s="222">
        <v>221</v>
      </c>
      <c r="AY7" s="222">
        <v>221</v>
      </c>
      <c r="AZ7" s="222">
        <v>221</v>
      </c>
      <c r="BA7" s="222">
        <v>222</v>
      </c>
      <c r="BB7" s="222">
        <v>222</v>
      </c>
      <c r="BC7" s="222">
        <v>222</v>
      </c>
      <c r="BD7" s="222">
        <v>221</v>
      </c>
      <c r="BE7" s="222">
        <v>222</v>
      </c>
      <c r="BF7" s="222">
        <v>222</v>
      </c>
      <c r="BG7" s="222">
        <v>222</v>
      </c>
      <c r="BH7" s="222">
        <v>223</v>
      </c>
      <c r="BI7" s="222">
        <v>224</v>
      </c>
      <c r="BJ7" s="222">
        <v>224</v>
      </c>
      <c r="BK7" s="222">
        <v>225</v>
      </c>
      <c r="BL7" s="222">
        <v>225</v>
      </c>
      <c r="BM7" s="222">
        <v>225</v>
      </c>
      <c r="BN7" s="222">
        <v>213</v>
      </c>
      <c r="BO7" s="222">
        <v>197</v>
      </c>
      <c r="BP7" s="222">
        <v>193</v>
      </c>
      <c r="BQ7" s="222"/>
    </row>
    <row r="8" spans="1:70" ht="15" customHeight="1" thickBot="1">
      <c r="A8" s="226" t="s">
        <v>86</v>
      </c>
      <c r="B8" s="96" t="s">
        <v>340</v>
      </c>
      <c r="C8" s="256">
        <v>68.9111553784861</v>
      </c>
      <c r="D8" s="223">
        <v>68.0447448844007</v>
      </c>
      <c r="E8" s="223">
        <v>66.9079373559956</v>
      </c>
      <c r="F8" s="223">
        <v>65.941339569066301</v>
      </c>
      <c r="G8" s="223">
        <v>64.9125104392851</v>
      </c>
      <c r="H8" s="223">
        <v>64.151785714285694</v>
      </c>
      <c r="I8" s="223">
        <v>63.149092856664701</v>
      </c>
      <c r="J8" s="223">
        <v>62.0185427354726</v>
      </c>
      <c r="K8" s="223">
        <v>61.451266695824799</v>
      </c>
      <c r="L8" s="223">
        <v>61.0671566313802</v>
      </c>
      <c r="M8" s="223">
        <v>60.919573740826401</v>
      </c>
      <c r="N8" s="223">
        <v>60.621469494421497</v>
      </c>
      <c r="O8" s="223">
        <v>59.7169735250638</v>
      </c>
      <c r="P8" s="223">
        <v>58.653418444481801</v>
      </c>
      <c r="Q8" s="223">
        <v>57.3485449290947</v>
      </c>
      <c r="R8" s="223">
        <v>55.6952171708636</v>
      </c>
      <c r="S8" s="223">
        <v>54.3532849180882</v>
      </c>
      <c r="T8" s="223">
        <v>52.9549055453992</v>
      </c>
      <c r="U8" s="223">
        <v>51.90125985865</v>
      </c>
      <c r="V8" s="223">
        <v>51.0859476454104</v>
      </c>
      <c r="W8" s="223">
        <v>50.413274911854302</v>
      </c>
      <c r="X8" s="223">
        <v>50.050301183964599</v>
      </c>
      <c r="Y8" s="223">
        <v>49.644133051229602</v>
      </c>
      <c r="Z8" s="223">
        <v>49.249470798487003</v>
      </c>
      <c r="AA8" s="223">
        <v>49.300744073369103</v>
      </c>
      <c r="AB8" s="223">
        <v>49.358896472858497</v>
      </c>
      <c r="AC8" s="223">
        <v>49.214548178801998</v>
      </c>
      <c r="AD8" s="223">
        <v>48</v>
      </c>
      <c r="AE8" s="223">
        <v>48</v>
      </c>
      <c r="AF8" s="223">
        <v>48</v>
      </c>
      <c r="AG8" s="223">
        <v>48</v>
      </c>
      <c r="AH8" s="223">
        <v>48</v>
      </c>
      <c r="AI8" s="223">
        <v>48</v>
      </c>
      <c r="AJ8" s="223">
        <v>48</v>
      </c>
      <c r="AK8" s="223">
        <v>48</v>
      </c>
      <c r="AL8" s="223">
        <v>48</v>
      </c>
      <c r="AM8" s="223">
        <v>48</v>
      </c>
      <c r="AN8" s="223">
        <v>48</v>
      </c>
      <c r="AO8" s="223">
        <v>48</v>
      </c>
      <c r="AP8" s="223">
        <v>48</v>
      </c>
      <c r="AQ8" s="223">
        <v>48</v>
      </c>
      <c r="AR8" s="223">
        <v>48</v>
      </c>
      <c r="AS8" s="223">
        <v>48</v>
      </c>
      <c r="AT8" s="223">
        <v>48</v>
      </c>
      <c r="AU8" s="223">
        <v>48</v>
      </c>
      <c r="AV8" s="223">
        <v>48</v>
      </c>
      <c r="AW8" s="223">
        <v>49</v>
      </c>
      <c r="AX8" s="223">
        <v>49</v>
      </c>
      <c r="AY8" s="223">
        <v>49</v>
      </c>
      <c r="AZ8" s="223">
        <v>49</v>
      </c>
      <c r="BA8" s="223">
        <v>49</v>
      </c>
      <c r="BB8" s="223">
        <v>50</v>
      </c>
      <c r="BC8" s="223">
        <v>50</v>
      </c>
      <c r="BD8" s="223">
        <v>50</v>
      </c>
      <c r="BE8" s="223">
        <v>50</v>
      </c>
      <c r="BF8" s="223">
        <v>50</v>
      </c>
      <c r="BG8" s="223">
        <v>49</v>
      </c>
      <c r="BH8" s="223">
        <v>48</v>
      </c>
      <c r="BI8" s="223">
        <v>47</v>
      </c>
      <c r="BJ8" s="223">
        <v>46</v>
      </c>
      <c r="BK8" s="223">
        <v>46</v>
      </c>
      <c r="BL8" s="223">
        <v>46</v>
      </c>
      <c r="BM8" s="223">
        <v>46</v>
      </c>
      <c r="BN8" s="223">
        <v>44</v>
      </c>
      <c r="BO8" s="223">
        <v>40</v>
      </c>
      <c r="BP8" s="223">
        <v>41</v>
      </c>
      <c r="BQ8" s="222"/>
    </row>
    <row r="9" spans="1:70" ht="12" customHeight="1" thickTop="1">
      <c r="A9" s="88" t="s">
        <v>296</v>
      </c>
    </row>
  </sheetData>
  <mergeCells count="4">
    <mergeCell ref="B2:B3"/>
    <mergeCell ref="A1:BJ1"/>
    <mergeCell ref="A2:A3"/>
    <mergeCell ref="N2:BP2"/>
  </mergeCells>
  <hyperlinks>
    <hyperlink ref="BR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AE13"/>
  <sheetViews>
    <sheetView showGridLines="0" zoomScaleNormal="100" workbookViewId="0">
      <selection sqref="A1:Z1"/>
    </sheetView>
  </sheetViews>
  <sheetFormatPr defaultColWidth="8.85546875" defaultRowHeight="14.25" outlineLevelCol="2"/>
  <cols>
    <col min="1" max="1" width="16.85546875" style="136" customWidth="1"/>
    <col min="2" max="2" width="5.42578125" style="136" bestFit="1" customWidth="1"/>
    <col min="3" max="3" width="6.5703125" style="136" hidden="1" customWidth="1" outlineLevel="1"/>
    <col min="4" max="6" width="6.140625" style="136" hidden="1" customWidth="1" outlineLevel="1"/>
    <col min="7" max="7" width="6.5703125" style="136" customWidth="1" collapsed="1"/>
    <col min="8" max="11" width="6.140625" style="136" hidden="1" customWidth="1" outlineLevel="2"/>
    <col min="12" max="12" width="6.5703125" style="136" customWidth="1" collapsed="1"/>
    <col min="13" max="16" width="6.140625" style="136" hidden="1" customWidth="1" outlineLevel="1"/>
    <col min="17" max="17" width="6.5703125" style="136" customWidth="1" collapsed="1"/>
    <col min="18" max="19" width="6.140625" style="136" hidden="1" customWidth="1" outlineLevel="1"/>
    <col min="20" max="21" width="6.5703125" style="136" hidden="1" customWidth="1" outlineLevel="1"/>
    <col min="22" max="22" width="6.5703125" style="136" customWidth="1" collapsed="1"/>
    <col min="23" max="23" width="6.5703125" style="136" hidden="1" customWidth="1" outlineLevel="1"/>
    <col min="24" max="24" width="6.140625" style="136" hidden="1" customWidth="1" outlineLevel="1"/>
    <col min="25" max="26" width="6.5703125" style="136" hidden="1" customWidth="1" outlineLevel="1"/>
    <col min="27" max="27" width="6.5703125" style="136" customWidth="1" collapsed="1"/>
    <col min="28" max="28" width="6.5703125" style="136" bestFit="1" customWidth="1"/>
    <col min="29" max="29" width="7.42578125" style="136" customWidth="1"/>
    <col min="30" max="30" width="6.7109375" style="136" customWidth="1"/>
    <col min="31" max="16384" width="8.85546875" style="136"/>
  </cols>
  <sheetData>
    <row r="1" spans="1:31" ht="20.100000000000001" customHeight="1" thickBot="1">
      <c r="A1" s="550" t="s">
        <v>91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392"/>
      <c r="AB1" s="179"/>
      <c r="AE1" s="145" t="s">
        <v>314</v>
      </c>
    </row>
    <row r="2" spans="1:31" ht="24" customHeight="1" thickTop="1">
      <c r="A2" s="72"/>
      <c r="B2" s="524" t="s">
        <v>233</v>
      </c>
      <c r="C2" s="561" t="s">
        <v>90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03"/>
    </row>
    <row r="3" spans="1:31" ht="12" customHeight="1">
      <c r="A3" s="77"/>
      <c r="B3" s="525"/>
      <c r="C3" s="490" t="s">
        <v>329</v>
      </c>
      <c r="D3" s="490" t="s">
        <v>330</v>
      </c>
      <c r="E3" s="490" t="s">
        <v>331</v>
      </c>
      <c r="F3" s="490" t="s">
        <v>332</v>
      </c>
      <c r="G3" s="69">
        <v>2015</v>
      </c>
      <c r="H3" s="490" t="s">
        <v>328</v>
      </c>
      <c r="I3" s="490" t="s">
        <v>327</v>
      </c>
      <c r="J3" s="490" t="s">
        <v>326</v>
      </c>
      <c r="K3" s="490" t="s">
        <v>325</v>
      </c>
      <c r="L3" s="69">
        <v>2016</v>
      </c>
      <c r="M3" s="490" t="s">
        <v>321</v>
      </c>
      <c r="N3" s="490" t="s">
        <v>322</v>
      </c>
      <c r="O3" s="490" t="s">
        <v>323</v>
      </c>
      <c r="P3" s="490" t="s">
        <v>324</v>
      </c>
      <c r="Q3" s="69">
        <v>2017</v>
      </c>
      <c r="R3" s="490" t="s">
        <v>299</v>
      </c>
      <c r="S3" s="490" t="s">
        <v>300</v>
      </c>
      <c r="T3" s="490" t="s">
        <v>92</v>
      </c>
      <c r="U3" s="490" t="s">
        <v>10</v>
      </c>
      <c r="V3" s="69">
        <v>2018</v>
      </c>
      <c r="W3" s="497" t="s">
        <v>17</v>
      </c>
      <c r="X3" s="497" t="s">
        <v>18</v>
      </c>
      <c r="Y3" s="497" t="s">
        <v>19</v>
      </c>
      <c r="Z3" s="497" t="s">
        <v>11</v>
      </c>
      <c r="AA3" s="78">
        <v>2019</v>
      </c>
      <c r="AB3" s="497" t="s">
        <v>335</v>
      </c>
      <c r="AC3" s="497" t="s">
        <v>376</v>
      </c>
      <c r="AD3" s="117"/>
    </row>
    <row r="4" spans="1:31" ht="15" customHeight="1">
      <c r="A4" s="70" t="s">
        <v>88</v>
      </c>
      <c r="B4" s="137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</row>
    <row r="5" spans="1:31" ht="15" customHeight="1">
      <c r="A5" s="74" t="s">
        <v>89</v>
      </c>
      <c r="B5" s="117" t="s">
        <v>13</v>
      </c>
      <c r="C5" s="299">
        <v>654</v>
      </c>
      <c r="D5" s="299">
        <v>480</v>
      </c>
      <c r="E5" s="299">
        <v>477</v>
      </c>
      <c r="F5" s="299">
        <v>512</v>
      </c>
      <c r="G5" s="299">
        <v>2123</v>
      </c>
      <c r="H5" s="299">
        <v>553</v>
      </c>
      <c r="I5" s="299">
        <v>523</v>
      </c>
      <c r="J5" s="299">
        <v>562</v>
      </c>
      <c r="K5" s="299">
        <v>609</v>
      </c>
      <c r="L5" s="299">
        <v>2247</v>
      </c>
      <c r="M5" s="299">
        <v>693</v>
      </c>
      <c r="N5" s="299">
        <v>616</v>
      </c>
      <c r="O5" s="299">
        <v>758</v>
      </c>
      <c r="P5" s="299">
        <v>729</v>
      </c>
      <c r="Q5" s="299">
        <v>2796</v>
      </c>
      <c r="R5" s="299">
        <v>716</v>
      </c>
      <c r="S5" s="299">
        <v>681</v>
      </c>
      <c r="T5" s="299">
        <v>779</v>
      </c>
      <c r="U5" s="299">
        <v>817</v>
      </c>
      <c r="V5" s="299">
        <v>2993</v>
      </c>
      <c r="W5" s="300">
        <v>799</v>
      </c>
      <c r="X5" s="300">
        <v>736</v>
      </c>
      <c r="Y5" s="300">
        <v>784</v>
      </c>
      <c r="Z5" s="300">
        <v>852</v>
      </c>
      <c r="AA5" s="300">
        <v>3171</v>
      </c>
      <c r="AB5" s="300">
        <v>853</v>
      </c>
      <c r="AC5" s="300">
        <v>525</v>
      </c>
      <c r="AD5" s="300"/>
    </row>
    <row r="6" spans="1:31" ht="15" customHeight="1">
      <c r="A6" s="74" t="s">
        <v>90</v>
      </c>
      <c r="B6" s="57" t="s">
        <v>247</v>
      </c>
      <c r="C6" s="299">
        <v>107614</v>
      </c>
      <c r="D6" s="299">
        <v>49461</v>
      </c>
      <c r="E6" s="299">
        <v>51720</v>
      </c>
      <c r="F6" s="299">
        <v>64307</v>
      </c>
      <c r="G6" s="299">
        <v>273102</v>
      </c>
      <c r="H6" s="299">
        <v>82642</v>
      </c>
      <c r="I6" s="299">
        <v>58332</v>
      </c>
      <c r="J6" s="299">
        <v>67579</v>
      </c>
      <c r="K6" s="299">
        <v>67281</v>
      </c>
      <c r="L6" s="299">
        <v>275834</v>
      </c>
      <c r="M6" s="299">
        <v>85119</v>
      </c>
      <c r="N6" s="299">
        <v>73028</v>
      </c>
      <c r="O6" s="299">
        <v>91778</v>
      </c>
      <c r="P6" s="299">
        <v>91852</v>
      </c>
      <c r="Q6" s="299">
        <v>341777</v>
      </c>
      <c r="R6" s="299">
        <v>92119</v>
      </c>
      <c r="S6" s="299">
        <v>90158</v>
      </c>
      <c r="T6" s="299">
        <v>106466</v>
      </c>
      <c r="U6" s="299">
        <v>106893</v>
      </c>
      <c r="V6" s="299">
        <v>395636</v>
      </c>
      <c r="W6" s="300">
        <v>103508</v>
      </c>
      <c r="X6" s="300">
        <v>97841</v>
      </c>
      <c r="Y6" s="300">
        <v>103460</v>
      </c>
      <c r="Z6" s="300">
        <v>116455</v>
      </c>
      <c r="AA6" s="300">
        <v>421264</v>
      </c>
      <c r="AB6" s="300">
        <v>133701</v>
      </c>
      <c r="AC6" s="300">
        <v>75053</v>
      </c>
      <c r="AD6" s="300"/>
    </row>
    <row r="7" spans="1:31" ht="15" customHeight="1">
      <c r="A7" s="81" t="s">
        <v>248</v>
      </c>
      <c r="B7" s="137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2"/>
      <c r="X7" s="302"/>
      <c r="Y7" s="302"/>
      <c r="Z7" s="300"/>
      <c r="AA7" s="300"/>
      <c r="AB7" s="300"/>
      <c r="AC7" s="300"/>
      <c r="AD7" s="300"/>
    </row>
    <row r="8" spans="1:31" ht="15" customHeight="1">
      <c r="A8" s="82" t="s">
        <v>89</v>
      </c>
      <c r="B8" s="117" t="s">
        <v>13</v>
      </c>
      <c r="C8" s="299">
        <v>212</v>
      </c>
      <c r="D8" s="299">
        <v>86</v>
      </c>
      <c r="E8" s="299">
        <v>96</v>
      </c>
      <c r="F8" s="299">
        <v>92</v>
      </c>
      <c r="G8" s="299">
        <v>486</v>
      </c>
      <c r="H8" s="299">
        <v>156</v>
      </c>
      <c r="I8" s="299">
        <v>105</v>
      </c>
      <c r="J8" s="299">
        <v>118</v>
      </c>
      <c r="K8" s="299">
        <v>114</v>
      </c>
      <c r="L8" s="299">
        <v>493</v>
      </c>
      <c r="M8" s="299">
        <v>163</v>
      </c>
      <c r="N8" s="299">
        <v>160</v>
      </c>
      <c r="O8" s="299">
        <v>185</v>
      </c>
      <c r="P8" s="299">
        <v>162</v>
      </c>
      <c r="Q8" s="299">
        <v>670</v>
      </c>
      <c r="R8" s="299">
        <v>137</v>
      </c>
      <c r="S8" s="299">
        <v>158</v>
      </c>
      <c r="T8" s="299">
        <v>166</v>
      </c>
      <c r="U8" s="299">
        <v>176</v>
      </c>
      <c r="V8" s="299">
        <v>637</v>
      </c>
      <c r="W8" s="300">
        <v>181</v>
      </c>
      <c r="X8" s="300">
        <v>160</v>
      </c>
      <c r="Y8" s="300">
        <v>178</v>
      </c>
      <c r="Z8" s="300">
        <v>145</v>
      </c>
      <c r="AA8" s="300">
        <v>664</v>
      </c>
      <c r="AB8" s="300">
        <v>219</v>
      </c>
      <c r="AC8" s="300">
        <v>135</v>
      </c>
      <c r="AD8" s="300"/>
    </row>
    <row r="9" spans="1:31" ht="15" customHeight="1">
      <c r="A9" s="82" t="s">
        <v>90</v>
      </c>
      <c r="B9" s="57" t="s">
        <v>247</v>
      </c>
      <c r="C9" s="299">
        <v>61556</v>
      </c>
      <c r="D9" s="299">
        <v>11100</v>
      </c>
      <c r="E9" s="299">
        <v>13612</v>
      </c>
      <c r="F9" s="299">
        <v>15572</v>
      </c>
      <c r="G9" s="299">
        <v>101840</v>
      </c>
      <c r="H9" s="299">
        <v>36778</v>
      </c>
      <c r="I9" s="299">
        <v>15235</v>
      </c>
      <c r="J9" s="299">
        <v>17093</v>
      </c>
      <c r="K9" s="299">
        <v>14583</v>
      </c>
      <c r="L9" s="299">
        <v>83689</v>
      </c>
      <c r="M9" s="299">
        <v>24925</v>
      </c>
      <c r="N9" s="299">
        <v>21541</v>
      </c>
      <c r="O9" s="299">
        <v>27444</v>
      </c>
      <c r="P9" s="299">
        <v>22631</v>
      </c>
      <c r="Q9" s="299">
        <v>96541</v>
      </c>
      <c r="R9" s="299">
        <v>22693</v>
      </c>
      <c r="S9" s="299">
        <v>26192</v>
      </c>
      <c r="T9" s="299">
        <v>27424</v>
      </c>
      <c r="U9" s="299">
        <v>27032</v>
      </c>
      <c r="V9" s="299">
        <v>103341</v>
      </c>
      <c r="W9" s="300">
        <v>28998</v>
      </c>
      <c r="X9" s="300">
        <v>27660</v>
      </c>
      <c r="Y9" s="300">
        <v>30959</v>
      </c>
      <c r="Z9" s="300">
        <v>22986</v>
      </c>
      <c r="AA9" s="300">
        <v>110603</v>
      </c>
      <c r="AB9" s="300">
        <v>43229</v>
      </c>
      <c r="AC9" s="300">
        <v>23610</v>
      </c>
      <c r="AD9" s="300"/>
    </row>
    <row r="10" spans="1:31" ht="15" customHeight="1">
      <c r="A10" s="81" t="s">
        <v>249</v>
      </c>
      <c r="B10" s="137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2"/>
      <c r="X10" s="302"/>
      <c r="Y10" s="302"/>
      <c r="Z10" s="300"/>
      <c r="AA10" s="300"/>
      <c r="AB10" s="300"/>
      <c r="AC10" s="300"/>
      <c r="AD10" s="300"/>
    </row>
    <row r="11" spans="1:31" ht="15" customHeight="1">
      <c r="A11" s="82" t="s">
        <v>89</v>
      </c>
      <c r="B11" s="117" t="s">
        <v>13</v>
      </c>
      <c r="C11" s="299">
        <v>442</v>
      </c>
      <c r="D11" s="299">
        <v>394</v>
      </c>
      <c r="E11" s="299">
        <v>381</v>
      </c>
      <c r="F11" s="299">
        <v>420</v>
      </c>
      <c r="G11" s="299">
        <v>1637</v>
      </c>
      <c r="H11" s="299">
        <v>397</v>
      </c>
      <c r="I11" s="299">
        <v>418</v>
      </c>
      <c r="J11" s="299">
        <v>444</v>
      </c>
      <c r="K11" s="299">
        <v>495</v>
      </c>
      <c r="L11" s="299">
        <v>1754</v>
      </c>
      <c r="M11" s="299">
        <v>530</v>
      </c>
      <c r="N11" s="299">
        <v>456</v>
      </c>
      <c r="O11" s="299">
        <v>573</v>
      </c>
      <c r="P11" s="299">
        <v>567</v>
      </c>
      <c r="Q11" s="299">
        <v>2126</v>
      </c>
      <c r="R11" s="299">
        <v>579</v>
      </c>
      <c r="S11" s="299">
        <v>523</v>
      </c>
      <c r="T11" s="299">
        <v>613</v>
      </c>
      <c r="U11" s="299">
        <v>641</v>
      </c>
      <c r="V11" s="299">
        <v>2356</v>
      </c>
      <c r="W11" s="300">
        <v>618</v>
      </c>
      <c r="X11" s="300">
        <v>576</v>
      </c>
      <c r="Y11" s="300">
        <v>606</v>
      </c>
      <c r="Z11" s="300">
        <v>707</v>
      </c>
      <c r="AA11" s="300">
        <v>2507</v>
      </c>
      <c r="AB11" s="300">
        <v>634</v>
      </c>
      <c r="AC11" s="300">
        <v>390</v>
      </c>
      <c r="AD11" s="300"/>
    </row>
    <row r="12" spans="1:31" ht="15" customHeight="1" thickBot="1">
      <c r="A12" s="83" t="s">
        <v>90</v>
      </c>
      <c r="B12" s="80" t="s">
        <v>247</v>
      </c>
      <c r="C12" s="303">
        <v>46058</v>
      </c>
      <c r="D12" s="303">
        <v>38361</v>
      </c>
      <c r="E12" s="303">
        <v>38108</v>
      </c>
      <c r="F12" s="303">
        <v>48735</v>
      </c>
      <c r="G12" s="303">
        <v>171262</v>
      </c>
      <c r="H12" s="303">
        <v>45863</v>
      </c>
      <c r="I12" s="303">
        <v>43097</v>
      </c>
      <c r="J12" s="303">
        <v>50486</v>
      </c>
      <c r="K12" s="303">
        <v>52698</v>
      </c>
      <c r="L12" s="303">
        <v>192144</v>
      </c>
      <c r="M12" s="303">
        <v>60194</v>
      </c>
      <c r="N12" s="303">
        <v>51487</v>
      </c>
      <c r="O12" s="303">
        <v>64333</v>
      </c>
      <c r="P12" s="303">
        <v>69221</v>
      </c>
      <c r="Q12" s="303">
        <v>245235</v>
      </c>
      <c r="R12" s="303">
        <v>69425</v>
      </c>
      <c r="S12" s="303">
        <v>63966</v>
      </c>
      <c r="T12" s="303">
        <v>79041</v>
      </c>
      <c r="U12" s="303">
        <v>79861</v>
      </c>
      <c r="V12" s="303">
        <v>292293</v>
      </c>
      <c r="W12" s="303">
        <v>74511</v>
      </c>
      <c r="X12" s="303">
        <v>70182</v>
      </c>
      <c r="Y12" s="303">
        <v>72501</v>
      </c>
      <c r="Z12" s="303">
        <v>93469</v>
      </c>
      <c r="AA12" s="303">
        <v>310663</v>
      </c>
      <c r="AB12" s="303">
        <v>90472</v>
      </c>
      <c r="AC12" s="303">
        <v>51443</v>
      </c>
      <c r="AD12" s="300"/>
    </row>
    <row r="13" spans="1:31" ht="12" customHeight="1" thickTop="1">
      <c r="A13" s="88" t="s">
        <v>295</v>
      </c>
    </row>
  </sheetData>
  <mergeCells count="3">
    <mergeCell ref="A1:Z1"/>
    <mergeCell ref="B2:B3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9 B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CM17"/>
  <sheetViews>
    <sheetView showGridLines="0" zoomScaleNormal="100" workbookViewId="0">
      <selection sqref="A1:Z1"/>
    </sheetView>
  </sheetViews>
  <sheetFormatPr defaultRowHeight="15" outlineLevelCol="1"/>
  <cols>
    <col min="1" max="1" width="18.7109375" customWidth="1"/>
    <col min="2" max="2" width="2.5703125" customWidth="1"/>
    <col min="3" max="6" width="6" hidden="1" customWidth="1" outlineLevel="1"/>
    <col min="7" max="7" width="4.42578125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140625" bestFit="1" customWidth="1" collapsed="1"/>
    <col min="18" max="21" width="6" customWidth="1" outlineLevel="1"/>
    <col min="22" max="22" width="4.85546875" bestFit="1" customWidth="1"/>
    <col min="23" max="26" width="6" customWidth="1" outlineLevel="1"/>
    <col min="27" max="27" width="4.85546875" style="12" bestFit="1" customWidth="1"/>
    <col min="28" max="28" width="6.140625" style="12" customWidth="1"/>
    <col min="29" max="29" width="8.140625" style="12" customWidth="1"/>
    <col min="30" max="30" width="6.7109375" style="12" customWidth="1"/>
    <col min="31" max="31" width="8.85546875" style="12"/>
  </cols>
  <sheetData>
    <row r="1" spans="1:31" ht="20.100000000000001" customHeight="1" thickBot="1">
      <c r="A1" s="551" t="s">
        <v>312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E1" s="191" t="s">
        <v>314</v>
      </c>
    </row>
    <row r="2" spans="1:31" ht="15" customHeight="1" thickTop="1">
      <c r="A2" s="562"/>
      <c r="B2" s="564"/>
      <c r="C2" s="561" t="s">
        <v>334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292"/>
    </row>
    <row r="3" spans="1:31" ht="22.5">
      <c r="A3" s="563"/>
      <c r="B3" s="565"/>
      <c r="C3" s="490" t="s">
        <v>329</v>
      </c>
      <c r="D3" s="490" t="s">
        <v>330</v>
      </c>
      <c r="E3" s="490" t="s">
        <v>331</v>
      </c>
      <c r="F3" s="490" t="s">
        <v>332</v>
      </c>
      <c r="G3" s="69">
        <v>2015</v>
      </c>
      <c r="H3" s="490" t="s">
        <v>328</v>
      </c>
      <c r="I3" s="490" t="s">
        <v>327</v>
      </c>
      <c r="J3" s="490" t="s">
        <v>326</v>
      </c>
      <c r="K3" s="490" t="s">
        <v>325</v>
      </c>
      <c r="L3" s="69">
        <v>2016</v>
      </c>
      <c r="M3" s="490" t="s">
        <v>321</v>
      </c>
      <c r="N3" s="490" t="s">
        <v>322</v>
      </c>
      <c r="O3" s="490" t="s">
        <v>323</v>
      </c>
      <c r="P3" s="490" t="s">
        <v>324</v>
      </c>
      <c r="Q3" s="69">
        <v>2017</v>
      </c>
      <c r="R3" s="490" t="s">
        <v>299</v>
      </c>
      <c r="S3" s="490" t="s">
        <v>300</v>
      </c>
      <c r="T3" s="490" t="s">
        <v>92</v>
      </c>
      <c r="U3" s="490" t="s">
        <v>10</v>
      </c>
      <c r="V3" s="69">
        <v>2018</v>
      </c>
      <c r="W3" s="497" t="s">
        <v>17</v>
      </c>
      <c r="X3" s="497" t="s">
        <v>18</v>
      </c>
      <c r="Y3" s="497" t="s">
        <v>19</v>
      </c>
      <c r="Z3" s="497" t="s">
        <v>11</v>
      </c>
      <c r="AA3" s="78">
        <v>2019</v>
      </c>
      <c r="AB3" s="497" t="s">
        <v>335</v>
      </c>
      <c r="AC3" s="497" t="s">
        <v>376</v>
      </c>
      <c r="AD3" s="117"/>
    </row>
    <row r="4" spans="1:31" ht="15" customHeight="1">
      <c r="A4" s="4" t="s">
        <v>88</v>
      </c>
      <c r="B4" s="79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31" ht="15" customHeight="1">
      <c r="A5" s="7" t="s">
        <v>93</v>
      </c>
      <c r="B5" s="293"/>
      <c r="C5" s="227" t="s">
        <v>315</v>
      </c>
      <c r="D5" s="227" t="s">
        <v>315</v>
      </c>
      <c r="E5" s="227" t="s">
        <v>315</v>
      </c>
      <c r="F5" s="227" t="s">
        <v>315</v>
      </c>
      <c r="G5" s="227" t="s">
        <v>315</v>
      </c>
      <c r="H5" s="227">
        <v>830</v>
      </c>
      <c r="I5" s="227">
        <v>842</v>
      </c>
      <c r="J5" s="227">
        <v>855</v>
      </c>
      <c r="K5" s="227">
        <v>866</v>
      </c>
      <c r="L5" s="227">
        <v>866</v>
      </c>
      <c r="M5" s="227">
        <v>881</v>
      </c>
      <c r="N5" s="227">
        <v>896</v>
      </c>
      <c r="O5" s="227">
        <v>912</v>
      </c>
      <c r="P5" s="227">
        <v>932</v>
      </c>
      <c r="Q5" s="227">
        <v>932</v>
      </c>
      <c r="R5" s="227">
        <v>950</v>
      </c>
      <c r="S5" s="227">
        <v>969</v>
      </c>
      <c r="T5" s="227">
        <v>984</v>
      </c>
      <c r="U5" s="228">
        <v>996</v>
      </c>
      <c r="V5" s="228">
        <v>996</v>
      </c>
      <c r="W5" s="228">
        <v>1011</v>
      </c>
      <c r="X5" s="228">
        <v>1031</v>
      </c>
      <c r="Y5" s="228">
        <v>1054</v>
      </c>
      <c r="Z5" s="228">
        <v>1081</v>
      </c>
      <c r="AA5" s="400" t="s">
        <v>315</v>
      </c>
      <c r="AB5" s="400">
        <v>1117</v>
      </c>
      <c r="AC5" s="400" t="s">
        <v>315</v>
      </c>
      <c r="AD5" s="400"/>
    </row>
    <row r="6" spans="1:31" ht="15" customHeight="1">
      <c r="A6" s="7" t="s">
        <v>94</v>
      </c>
      <c r="B6" s="293"/>
      <c r="C6" s="227" t="s">
        <v>315</v>
      </c>
      <c r="D6" s="227" t="s">
        <v>315</v>
      </c>
      <c r="E6" s="227" t="s">
        <v>315</v>
      </c>
      <c r="F6" s="227" t="s">
        <v>315</v>
      </c>
      <c r="G6" s="227" t="s">
        <v>315</v>
      </c>
      <c r="H6" s="227">
        <v>974</v>
      </c>
      <c r="I6" s="227">
        <v>1005</v>
      </c>
      <c r="J6" s="227">
        <v>1026</v>
      </c>
      <c r="K6" s="227">
        <v>1024</v>
      </c>
      <c r="L6" s="227">
        <v>1024</v>
      </c>
      <c r="M6" s="227">
        <v>1033</v>
      </c>
      <c r="N6" s="227">
        <v>1063</v>
      </c>
      <c r="O6" s="227">
        <v>1094</v>
      </c>
      <c r="P6" s="227">
        <v>1126</v>
      </c>
      <c r="Q6" s="227">
        <v>1126</v>
      </c>
      <c r="R6" s="227">
        <v>1143</v>
      </c>
      <c r="S6" s="227">
        <v>1159</v>
      </c>
      <c r="T6" s="227">
        <v>1203</v>
      </c>
      <c r="U6" s="228">
        <v>1207</v>
      </c>
      <c r="V6" s="228">
        <v>1207</v>
      </c>
      <c r="W6" s="228">
        <v>1197</v>
      </c>
      <c r="X6" s="228">
        <v>1205</v>
      </c>
      <c r="Y6" s="228">
        <v>1186</v>
      </c>
      <c r="Z6" s="228">
        <v>1196</v>
      </c>
      <c r="AA6" s="400" t="s">
        <v>315</v>
      </c>
      <c r="AB6" s="400">
        <v>1250</v>
      </c>
      <c r="AC6" s="400" t="s">
        <v>315</v>
      </c>
      <c r="AD6" s="400"/>
    </row>
    <row r="7" spans="1:31" ht="15" customHeight="1">
      <c r="A7" s="7" t="s">
        <v>95</v>
      </c>
      <c r="B7" s="293"/>
      <c r="C7" s="227" t="s">
        <v>315</v>
      </c>
      <c r="D7" s="227" t="s">
        <v>315</v>
      </c>
      <c r="E7" s="227" t="s">
        <v>315</v>
      </c>
      <c r="F7" s="227" t="s">
        <v>315</v>
      </c>
      <c r="G7" s="227" t="s">
        <v>315</v>
      </c>
      <c r="H7" s="227">
        <v>1227</v>
      </c>
      <c r="I7" s="227">
        <v>1242</v>
      </c>
      <c r="J7" s="227">
        <v>1276</v>
      </c>
      <c r="K7" s="227">
        <v>1292</v>
      </c>
      <c r="L7" s="227" t="s">
        <v>315</v>
      </c>
      <c r="M7" s="227">
        <v>1286</v>
      </c>
      <c r="N7" s="227">
        <v>1304</v>
      </c>
      <c r="O7" s="227">
        <v>1328</v>
      </c>
      <c r="P7" s="227">
        <v>1385</v>
      </c>
      <c r="Q7" s="227" t="s">
        <v>315</v>
      </c>
      <c r="R7" s="227">
        <v>1405</v>
      </c>
      <c r="S7" s="227">
        <v>1439</v>
      </c>
      <c r="T7" s="227">
        <v>1493</v>
      </c>
      <c r="U7" s="228">
        <v>1535</v>
      </c>
      <c r="V7" s="228" t="s">
        <v>315</v>
      </c>
      <c r="W7" s="228">
        <v>1542</v>
      </c>
      <c r="X7" s="228">
        <v>1558</v>
      </c>
      <c r="Y7" s="228">
        <v>1551</v>
      </c>
      <c r="Z7" s="228">
        <v>1544</v>
      </c>
      <c r="AA7" s="400" t="s">
        <v>315</v>
      </c>
      <c r="AB7" s="400">
        <v>1621</v>
      </c>
      <c r="AC7" s="400" t="s">
        <v>315</v>
      </c>
      <c r="AD7" s="400"/>
    </row>
    <row r="8" spans="1:31" ht="15" customHeight="1">
      <c r="A8" s="84" t="s">
        <v>248</v>
      </c>
      <c r="B8" s="295"/>
      <c r="C8" s="227" t="s">
        <v>315</v>
      </c>
      <c r="D8" s="227" t="s">
        <v>315</v>
      </c>
      <c r="E8" s="227" t="s">
        <v>315</v>
      </c>
      <c r="F8" s="227" t="s">
        <v>315</v>
      </c>
      <c r="G8" s="227" t="s">
        <v>315</v>
      </c>
      <c r="H8" s="294"/>
      <c r="I8" s="294"/>
      <c r="J8" s="294"/>
      <c r="K8" s="294"/>
      <c r="L8" s="294"/>
      <c r="M8" s="294"/>
      <c r="N8" s="294"/>
      <c r="O8" s="294"/>
      <c r="P8" s="294"/>
      <c r="Q8" s="297"/>
      <c r="R8" s="297"/>
      <c r="S8" s="297"/>
      <c r="T8" s="297"/>
      <c r="U8" s="298"/>
      <c r="V8" s="298"/>
      <c r="W8" s="298"/>
      <c r="X8" s="298"/>
      <c r="Y8" s="298"/>
      <c r="Z8" s="228"/>
      <c r="AA8" s="400"/>
      <c r="AB8" s="400"/>
      <c r="AC8" s="400"/>
      <c r="AD8" s="400"/>
    </row>
    <row r="9" spans="1:31" ht="15" customHeight="1">
      <c r="A9" s="16" t="s">
        <v>93</v>
      </c>
      <c r="B9" s="293"/>
      <c r="C9" s="227" t="s">
        <v>315</v>
      </c>
      <c r="D9" s="227" t="s">
        <v>315</v>
      </c>
      <c r="E9" s="227" t="s">
        <v>315</v>
      </c>
      <c r="F9" s="227" t="s">
        <v>315</v>
      </c>
      <c r="G9" s="227" t="s">
        <v>315</v>
      </c>
      <c r="H9" s="227">
        <v>1048</v>
      </c>
      <c r="I9" s="227">
        <v>1049</v>
      </c>
      <c r="J9" s="227">
        <v>1046</v>
      </c>
      <c r="K9" s="227">
        <v>1039</v>
      </c>
      <c r="L9" s="227">
        <v>1039</v>
      </c>
      <c r="M9" s="227">
        <v>1041</v>
      </c>
      <c r="N9" s="227">
        <v>1049</v>
      </c>
      <c r="O9" s="227">
        <v>1051</v>
      </c>
      <c r="P9" s="227">
        <v>1064</v>
      </c>
      <c r="Q9" s="227">
        <v>1064</v>
      </c>
      <c r="R9" s="227">
        <v>1078</v>
      </c>
      <c r="S9" s="227">
        <v>1084</v>
      </c>
      <c r="T9" s="227">
        <v>1102</v>
      </c>
      <c r="U9" s="228">
        <v>1116</v>
      </c>
      <c r="V9" s="228">
        <v>1116</v>
      </c>
      <c r="W9" s="228">
        <v>1132</v>
      </c>
      <c r="X9" s="228">
        <v>1153</v>
      </c>
      <c r="Y9" s="228">
        <v>1171</v>
      </c>
      <c r="Z9" s="228">
        <v>1183</v>
      </c>
      <c r="AA9" s="400" t="s">
        <v>315</v>
      </c>
      <c r="AB9" s="400">
        <v>1209</v>
      </c>
      <c r="AC9" s="400" t="s">
        <v>315</v>
      </c>
      <c r="AD9" s="400"/>
    </row>
    <row r="10" spans="1:31" ht="15" customHeight="1">
      <c r="A10" s="16" t="s">
        <v>94</v>
      </c>
      <c r="B10" s="293"/>
      <c r="C10" s="227" t="s">
        <v>315</v>
      </c>
      <c r="D10" s="227" t="s">
        <v>315</v>
      </c>
      <c r="E10" s="227" t="s">
        <v>315</v>
      </c>
      <c r="F10" s="227" t="s">
        <v>315</v>
      </c>
      <c r="G10" s="227" t="s">
        <v>315</v>
      </c>
      <c r="H10" s="227">
        <v>1276</v>
      </c>
      <c r="I10" s="227">
        <v>1276</v>
      </c>
      <c r="J10" s="227">
        <v>1224</v>
      </c>
      <c r="K10" s="227">
        <v>1236</v>
      </c>
      <c r="L10" s="227">
        <v>1236</v>
      </c>
      <c r="M10" s="227">
        <v>1186</v>
      </c>
      <c r="N10" s="227">
        <v>1183</v>
      </c>
      <c r="O10" s="227">
        <v>1186</v>
      </c>
      <c r="P10" s="227">
        <v>1212</v>
      </c>
      <c r="Q10" s="227">
        <v>1212</v>
      </c>
      <c r="R10" s="227">
        <v>1207</v>
      </c>
      <c r="S10" s="227">
        <v>1240</v>
      </c>
      <c r="T10" s="227">
        <v>1306</v>
      </c>
      <c r="U10" s="228">
        <v>1312</v>
      </c>
      <c r="V10" s="228">
        <v>1312</v>
      </c>
      <c r="W10" s="228">
        <v>1340</v>
      </c>
      <c r="X10" s="228">
        <v>1333</v>
      </c>
      <c r="Y10" s="228">
        <v>1331</v>
      </c>
      <c r="Z10" s="228">
        <v>1288</v>
      </c>
      <c r="AA10" s="400" t="s">
        <v>315</v>
      </c>
      <c r="AB10" s="400">
        <v>1377</v>
      </c>
      <c r="AC10" s="400" t="s">
        <v>315</v>
      </c>
      <c r="AD10" s="400"/>
    </row>
    <row r="11" spans="1:31" ht="15" customHeight="1">
      <c r="A11" s="16" t="s">
        <v>95</v>
      </c>
      <c r="B11" s="293"/>
      <c r="C11" s="227" t="s">
        <v>315</v>
      </c>
      <c r="D11" s="227" t="s">
        <v>315</v>
      </c>
      <c r="E11" s="227" t="s">
        <v>315</v>
      </c>
      <c r="F11" s="227" t="s">
        <v>315</v>
      </c>
      <c r="G11" s="227" t="s">
        <v>315</v>
      </c>
      <c r="H11" s="227">
        <v>1541</v>
      </c>
      <c r="I11" s="227">
        <v>1604</v>
      </c>
      <c r="J11" s="227">
        <v>1603</v>
      </c>
      <c r="K11" s="227">
        <v>1602</v>
      </c>
      <c r="L11" s="227" t="s">
        <v>315</v>
      </c>
      <c r="M11" s="227">
        <v>1530</v>
      </c>
      <c r="N11" s="227">
        <v>1492</v>
      </c>
      <c r="O11" s="227">
        <v>1499</v>
      </c>
      <c r="P11" s="227">
        <v>1524</v>
      </c>
      <c r="Q11" s="227" t="s">
        <v>315</v>
      </c>
      <c r="R11" s="227">
        <v>1527</v>
      </c>
      <c r="S11" s="227">
        <v>1549</v>
      </c>
      <c r="T11" s="227">
        <v>1575</v>
      </c>
      <c r="U11" s="228">
        <v>1650</v>
      </c>
      <c r="V11" s="228" t="s">
        <v>315</v>
      </c>
      <c r="W11" s="228">
        <v>1651</v>
      </c>
      <c r="X11" s="228">
        <v>1656</v>
      </c>
      <c r="Y11" s="228">
        <v>1677</v>
      </c>
      <c r="Z11" s="228">
        <v>1629</v>
      </c>
      <c r="AA11" s="400" t="s">
        <v>315</v>
      </c>
      <c r="AB11" s="400">
        <v>1780</v>
      </c>
      <c r="AC11" s="400" t="s">
        <v>315</v>
      </c>
      <c r="AD11" s="400"/>
    </row>
    <row r="12" spans="1:31" ht="15" customHeight="1">
      <c r="A12" s="84" t="s">
        <v>249</v>
      </c>
      <c r="B12" s="295"/>
      <c r="C12" s="227" t="s">
        <v>315</v>
      </c>
      <c r="D12" s="227" t="s">
        <v>315</v>
      </c>
      <c r="E12" s="227" t="s">
        <v>315</v>
      </c>
      <c r="F12" s="227" t="s">
        <v>315</v>
      </c>
      <c r="G12" s="227" t="s">
        <v>315</v>
      </c>
      <c r="H12" s="294"/>
      <c r="I12" s="294"/>
      <c r="J12" s="294"/>
      <c r="K12" s="294"/>
      <c r="L12" s="294"/>
      <c r="M12" s="294"/>
      <c r="N12" s="294"/>
      <c r="O12" s="294"/>
      <c r="P12" s="294"/>
      <c r="Q12" s="297"/>
      <c r="R12" s="297"/>
      <c r="S12" s="297"/>
      <c r="T12" s="297"/>
      <c r="U12" s="298"/>
      <c r="V12" s="298"/>
      <c r="W12" s="298"/>
      <c r="X12" s="298"/>
      <c r="Y12" s="298"/>
      <c r="Z12" s="228"/>
      <c r="AA12" s="400"/>
      <c r="AB12" s="400"/>
      <c r="AC12" s="400"/>
      <c r="AD12" s="400"/>
    </row>
    <row r="13" spans="1:31" ht="15" customHeight="1">
      <c r="A13" s="16" t="s">
        <v>93</v>
      </c>
      <c r="B13" s="293"/>
      <c r="C13" s="227" t="s">
        <v>315</v>
      </c>
      <c r="D13" s="227" t="s">
        <v>315</v>
      </c>
      <c r="E13" s="227" t="s">
        <v>315</v>
      </c>
      <c r="F13" s="227" t="s">
        <v>315</v>
      </c>
      <c r="G13" s="227" t="s">
        <v>315</v>
      </c>
      <c r="H13" s="227">
        <v>785</v>
      </c>
      <c r="I13" s="227">
        <v>802</v>
      </c>
      <c r="J13" s="227">
        <v>817</v>
      </c>
      <c r="K13" s="227">
        <v>833</v>
      </c>
      <c r="L13" s="227">
        <v>833</v>
      </c>
      <c r="M13" s="227">
        <v>851</v>
      </c>
      <c r="N13" s="227">
        <v>868</v>
      </c>
      <c r="O13" s="227">
        <v>887</v>
      </c>
      <c r="P13" s="227">
        <v>909</v>
      </c>
      <c r="Q13" s="227">
        <v>909</v>
      </c>
      <c r="R13" s="227">
        <v>929</v>
      </c>
      <c r="S13" s="227">
        <v>949</v>
      </c>
      <c r="T13" s="227">
        <v>963</v>
      </c>
      <c r="U13" s="228">
        <v>973</v>
      </c>
      <c r="V13" s="228">
        <v>973</v>
      </c>
      <c r="W13" s="228">
        <v>991</v>
      </c>
      <c r="X13" s="228">
        <v>1010</v>
      </c>
      <c r="Y13" s="228">
        <v>1036</v>
      </c>
      <c r="Z13" s="228">
        <v>1064</v>
      </c>
      <c r="AA13" s="400" t="s">
        <v>315</v>
      </c>
      <c r="AB13" s="400">
        <v>1102</v>
      </c>
      <c r="AC13" s="400" t="s">
        <v>315</v>
      </c>
      <c r="AD13" s="400"/>
    </row>
    <row r="14" spans="1:31" ht="15" customHeight="1">
      <c r="A14" s="16" t="s">
        <v>94</v>
      </c>
      <c r="B14" s="293"/>
      <c r="C14" s="228" t="s">
        <v>315</v>
      </c>
      <c r="D14" s="228" t="s">
        <v>315</v>
      </c>
      <c r="E14" s="228" t="s">
        <v>315</v>
      </c>
      <c r="F14" s="228" t="s">
        <v>315</v>
      </c>
      <c r="G14" s="228" t="s">
        <v>315</v>
      </c>
      <c r="H14" s="227">
        <v>941</v>
      </c>
      <c r="I14" s="227">
        <v>960</v>
      </c>
      <c r="J14" s="227">
        <v>990</v>
      </c>
      <c r="K14" s="227">
        <v>973</v>
      </c>
      <c r="L14" s="227">
        <v>973</v>
      </c>
      <c r="M14" s="227">
        <v>1000</v>
      </c>
      <c r="N14" s="227">
        <v>1026</v>
      </c>
      <c r="O14" s="227">
        <v>1046</v>
      </c>
      <c r="P14" s="227">
        <v>1088</v>
      </c>
      <c r="Q14" s="227">
        <v>1088</v>
      </c>
      <c r="R14" s="227">
        <v>1121</v>
      </c>
      <c r="S14" s="227">
        <v>1135</v>
      </c>
      <c r="T14" s="227">
        <v>1169</v>
      </c>
      <c r="U14" s="228">
        <v>1176</v>
      </c>
      <c r="V14" s="228">
        <v>1176</v>
      </c>
      <c r="W14" s="228">
        <v>1159</v>
      </c>
      <c r="X14" s="228">
        <v>1170</v>
      </c>
      <c r="Y14" s="228">
        <v>1151</v>
      </c>
      <c r="Z14" s="228">
        <v>1180</v>
      </c>
      <c r="AA14" s="400" t="s">
        <v>315</v>
      </c>
      <c r="AB14" s="400">
        <v>1211</v>
      </c>
      <c r="AC14" s="400" t="s">
        <v>315</v>
      </c>
      <c r="AD14" s="400"/>
    </row>
    <row r="15" spans="1:31" ht="15" customHeight="1" thickBot="1">
      <c r="A15" s="85" t="s">
        <v>95</v>
      </c>
      <c r="B15" s="296"/>
      <c r="C15" s="233" t="s">
        <v>315</v>
      </c>
      <c r="D15" s="233" t="s">
        <v>315</v>
      </c>
      <c r="E15" s="233" t="s">
        <v>315</v>
      </c>
      <c r="F15" s="233" t="s">
        <v>315</v>
      </c>
      <c r="G15" s="233" t="s">
        <v>315</v>
      </c>
      <c r="H15" s="233">
        <v>1145</v>
      </c>
      <c r="I15" s="233">
        <v>1148</v>
      </c>
      <c r="J15" s="233">
        <v>1198</v>
      </c>
      <c r="K15" s="233">
        <v>1227</v>
      </c>
      <c r="L15" s="233" t="s">
        <v>315</v>
      </c>
      <c r="M15" s="233">
        <v>1244</v>
      </c>
      <c r="N15" s="233">
        <v>1270</v>
      </c>
      <c r="O15" s="233">
        <v>1283</v>
      </c>
      <c r="P15" s="233">
        <v>1317</v>
      </c>
      <c r="Q15" s="233" t="s">
        <v>315</v>
      </c>
      <c r="R15" s="233">
        <v>1368</v>
      </c>
      <c r="S15" s="233">
        <v>1403</v>
      </c>
      <c r="T15" s="233">
        <v>1467</v>
      </c>
      <c r="U15" s="233">
        <v>1506</v>
      </c>
      <c r="V15" s="233" t="s">
        <v>315</v>
      </c>
      <c r="W15" s="233">
        <v>1504</v>
      </c>
      <c r="X15" s="233">
        <v>1526</v>
      </c>
      <c r="Y15" s="233">
        <v>1514</v>
      </c>
      <c r="Z15" s="233">
        <v>1514</v>
      </c>
      <c r="AA15" s="401" t="s">
        <v>315</v>
      </c>
      <c r="AB15" s="401">
        <v>1560</v>
      </c>
      <c r="AC15" s="401" t="s">
        <v>315</v>
      </c>
      <c r="AD15" s="400"/>
    </row>
    <row r="16" spans="1:31" ht="12" customHeight="1" thickTop="1">
      <c r="A16" s="88" t="s">
        <v>294</v>
      </c>
    </row>
    <row r="17" spans="1:91" s="129" customFormat="1" ht="12" customHeight="1">
      <c r="A17" s="88" t="s">
        <v>354</v>
      </c>
      <c r="B17" s="13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</row>
  </sheetData>
  <mergeCells count="4">
    <mergeCell ref="A1:Z1"/>
    <mergeCell ref="A2:A3"/>
    <mergeCell ref="B2:B3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AE18"/>
  <sheetViews>
    <sheetView showGridLines="0" zoomScaleNormal="100" workbookViewId="0">
      <selection sqref="A1:AB1"/>
    </sheetView>
  </sheetViews>
  <sheetFormatPr defaultRowHeight="15" outlineLevelCol="1"/>
  <cols>
    <col min="1" max="1" width="27.140625" bestFit="1" customWidth="1"/>
    <col min="2" max="2" width="5.28515625" customWidth="1"/>
    <col min="3" max="6" width="6.140625" hidden="1" customWidth="1" outlineLevel="1"/>
    <col min="7" max="7" width="6.5703125" bestFit="1" customWidth="1" collapsed="1"/>
    <col min="8" max="9" width="6.28515625" hidden="1" customWidth="1" outlineLevel="1"/>
    <col min="10" max="11" width="6.28515625" hidden="1" customWidth="1" outlineLevel="1" collapsed="1"/>
    <col min="12" max="12" width="6.5703125" bestFit="1" customWidth="1" collapsed="1"/>
    <col min="13" max="16" width="6.140625" hidden="1" customWidth="1" outlineLevel="1"/>
    <col min="17" max="17" width="6.5703125" bestFit="1" customWidth="1" collapsed="1"/>
    <col min="18" max="21" width="6.140625" hidden="1" customWidth="1" outlineLevel="1"/>
    <col min="22" max="22" width="7.140625" bestFit="1" customWidth="1" collapsed="1"/>
    <col min="23" max="23" width="7.28515625" hidden="1" customWidth="1" outlineLevel="1"/>
    <col min="24" max="24" width="6.5703125" hidden="1" customWidth="1" outlineLevel="1"/>
    <col min="25" max="26" width="7.5703125" hidden="1" customWidth="1" outlineLevel="1"/>
    <col min="27" max="27" width="7.5703125" customWidth="1" collapsed="1"/>
    <col min="28" max="28" width="7.5703125" customWidth="1"/>
    <col min="29" max="29" width="7.5703125" style="286" customWidth="1"/>
    <col min="30" max="30" width="6.7109375" customWidth="1"/>
  </cols>
  <sheetData>
    <row r="1" spans="1:31" ht="20.100000000000001" customHeight="1" thickBot="1">
      <c r="A1" s="550" t="s">
        <v>104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496"/>
      <c r="AE1" s="145" t="s">
        <v>314</v>
      </c>
    </row>
    <row r="2" spans="1:31" ht="21" customHeight="1" thickTop="1">
      <c r="A2" s="119"/>
      <c r="B2" s="566"/>
      <c r="C2" s="195"/>
      <c r="D2" s="195"/>
      <c r="E2" s="195"/>
      <c r="F2" s="195"/>
      <c r="G2" s="526" t="s">
        <v>90</v>
      </c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</row>
    <row r="3" spans="1:31" ht="22.5">
      <c r="A3" s="66"/>
      <c r="B3" s="567"/>
      <c r="C3" s="490" t="s">
        <v>329</v>
      </c>
      <c r="D3" s="490" t="s">
        <v>330</v>
      </c>
      <c r="E3" s="490" t="s">
        <v>331</v>
      </c>
      <c r="F3" s="490" t="s">
        <v>332</v>
      </c>
      <c r="G3" s="263">
        <v>2015</v>
      </c>
      <c r="H3" s="490" t="s">
        <v>328</v>
      </c>
      <c r="I3" s="490" t="s">
        <v>327</v>
      </c>
      <c r="J3" s="490" t="s">
        <v>326</v>
      </c>
      <c r="K3" s="490" t="s">
        <v>325</v>
      </c>
      <c r="L3" s="263">
        <v>2016</v>
      </c>
      <c r="M3" s="490" t="s">
        <v>321</v>
      </c>
      <c r="N3" s="490" t="s">
        <v>322</v>
      </c>
      <c r="O3" s="490" t="s">
        <v>323</v>
      </c>
      <c r="P3" s="490" t="s">
        <v>324</v>
      </c>
      <c r="Q3" s="263">
        <v>2017</v>
      </c>
      <c r="R3" s="65" t="s">
        <v>299</v>
      </c>
      <c r="S3" s="491" t="s">
        <v>300</v>
      </c>
      <c r="T3" s="65" t="s">
        <v>92</v>
      </c>
      <c r="U3" s="491" t="s">
        <v>10</v>
      </c>
      <c r="V3" s="263">
        <v>2018</v>
      </c>
      <c r="W3" s="491" t="s">
        <v>365</v>
      </c>
      <c r="X3" s="65" t="s">
        <v>366</v>
      </c>
      <c r="Y3" s="491" t="s">
        <v>369</v>
      </c>
      <c r="Z3" s="491" t="s">
        <v>368</v>
      </c>
      <c r="AA3" s="67" t="s">
        <v>367</v>
      </c>
      <c r="AB3" s="491" t="s">
        <v>345</v>
      </c>
      <c r="AC3" s="491" t="s">
        <v>374</v>
      </c>
    </row>
    <row r="4" spans="1:31" ht="15" customHeight="1">
      <c r="A4" s="124" t="s">
        <v>96</v>
      </c>
      <c r="B4" s="118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31" s="268" customFormat="1" ht="15" customHeight="1">
      <c r="A5" s="266" t="s">
        <v>97</v>
      </c>
      <c r="B5" s="267"/>
      <c r="C5" s="264">
        <v>28723.042000000001</v>
      </c>
      <c r="D5" s="264">
        <v>36974.656000000003</v>
      </c>
      <c r="E5" s="264">
        <v>31210.733</v>
      </c>
      <c r="F5" s="264">
        <v>34751.800000000003</v>
      </c>
      <c r="G5" s="264">
        <v>131660.23100000003</v>
      </c>
      <c r="H5" s="264">
        <v>33411.441999999995</v>
      </c>
      <c r="I5" s="264">
        <v>33639.868000000002</v>
      </c>
      <c r="J5" s="264">
        <v>29435.491999999998</v>
      </c>
      <c r="K5" s="264">
        <v>32282.327000000005</v>
      </c>
      <c r="L5" s="264">
        <v>128769.129</v>
      </c>
      <c r="M5" s="264">
        <v>36179.376000000004</v>
      </c>
      <c r="N5" s="264">
        <v>35992.815999999999</v>
      </c>
      <c r="O5" s="264">
        <v>33353.743999999999</v>
      </c>
      <c r="P5" s="264">
        <v>43641.358</v>
      </c>
      <c r="Q5" s="264">
        <v>149167.29400000002</v>
      </c>
      <c r="R5" s="264">
        <v>36396.847000000002</v>
      </c>
      <c r="S5" s="264">
        <v>47778.457999999999</v>
      </c>
      <c r="T5" s="264">
        <v>46824.269</v>
      </c>
      <c r="U5" s="264">
        <v>48250.442000000003</v>
      </c>
      <c r="V5" s="264">
        <v>179250.016</v>
      </c>
      <c r="W5" s="264">
        <v>33706.542000000001</v>
      </c>
      <c r="X5" s="264">
        <v>45415.222999999998</v>
      </c>
      <c r="Y5" s="264">
        <v>46183.483999999997</v>
      </c>
      <c r="Z5" s="264">
        <v>36879.305</v>
      </c>
      <c r="AA5" s="264">
        <v>162184.554</v>
      </c>
      <c r="AB5" s="264">
        <v>34403.652000000002</v>
      </c>
      <c r="AC5" s="264">
        <v>31345.435999999991</v>
      </c>
    </row>
    <row r="6" spans="1:31" s="268" customFormat="1" ht="15" customHeight="1">
      <c r="A6" s="264" t="s">
        <v>98</v>
      </c>
      <c r="B6" s="267"/>
      <c r="C6" s="264">
        <v>23440.03</v>
      </c>
      <c r="D6" s="264">
        <v>30082.684999999998</v>
      </c>
      <c r="E6" s="264">
        <v>28082.409</v>
      </c>
      <c r="F6" s="264">
        <v>28988.872000000003</v>
      </c>
      <c r="G6" s="264">
        <v>110593.996</v>
      </c>
      <c r="H6" s="264">
        <v>18532.144</v>
      </c>
      <c r="I6" s="264">
        <v>24340.380999999998</v>
      </c>
      <c r="J6" s="264">
        <v>22912.367999999999</v>
      </c>
      <c r="K6" s="264">
        <v>32977.17</v>
      </c>
      <c r="L6" s="264">
        <v>98762.062999999995</v>
      </c>
      <c r="M6" s="264">
        <v>34862.021000000001</v>
      </c>
      <c r="N6" s="264">
        <v>41368.222999999998</v>
      </c>
      <c r="O6" s="264">
        <v>35010.982000000004</v>
      </c>
      <c r="P6" s="264">
        <v>42007.411999999997</v>
      </c>
      <c r="Q6" s="264">
        <v>153248.63800000001</v>
      </c>
      <c r="R6" s="264">
        <v>30566.423999999999</v>
      </c>
      <c r="S6" s="264">
        <v>58754.339</v>
      </c>
      <c r="T6" s="264">
        <v>46257.237000000001</v>
      </c>
      <c r="U6" s="264">
        <v>94085.806000000011</v>
      </c>
      <c r="V6" s="264">
        <v>229663.80600000001</v>
      </c>
      <c r="W6" s="264">
        <v>79090.591</v>
      </c>
      <c r="X6" s="264">
        <v>55893.909</v>
      </c>
      <c r="Y6" s="264">
        <v>64211.775999999998</v>
      </c>
      <c r="Z6" s="264">
        <v>70274.534</v>
      </c>
      <c r="AA6" s="264">
        <v>269470.81</v>
      </c>
      <c r="AB6" s="264">
        <v>66263.074999999997</v>
      </c>
      <c r="AC6" s="264">
        <v>61276.646000000001</v>
      </c>
    </row>
    <row r="7" spans="1:31" s="268" customFormat="1" ht="15" customHeight="1">
      <c r="A7" s="264" t="s">
        <v>99</v>
      </c>
      <c r="B7" s="267"/>
      <c r="C7" s="264">
        <v>-5283.0119999999997</v>
      </c>
      <c r="D7" s="264">
        <v>-6891.9710000000005</v>
      </c>
      <c r="E7" s="264">
        <v>-3128.3239999999996</v>
      </c>
      <c r="F7" s="264">
        <v>-5762.9279999999999</v>
      </c>
      <c r="G7" s="264">
        <v>-21066.235000000001</v>
      </c>
      <c r="H7" s="264">
        <v>-14879.298000000001</v>
      </c>
      <c r="I7" s="264">
        <v>-9299.487000000001</v>
      </c>
      <c r="J7" s="264">
        <v>-6523.1239999999998</v>
      </c>
      <c r="K7" s="264">
        <v>694.84299999999996</v>
      </c>
      <c r="L7" s="264">
        <v>-30007.066000000003</v>
      </c>
      <c r="M7" s="264">
        <v>-1317.355</v>
      </c>
      <c r="N7" s="264">
        <v>5375.4070000000011</v>
      </c>
      <c r="O7" s="264">
        <v>1657.2380000000001</v>
      </c>
      <c r="P7" s="264">
        <v>-1633.9459999999999</v>
      </c>
      <c r="Q7" s="264">
        <v>4081.344000000001</v>
      </c>
      <c r="R7" s="264">
        <v>-5830.4230000000007</v>
      </c>
      <c r="S7" s="264">
        <v>10975.880999999999</v>
      </c>
      <c r="T7" s="264">
        <v>-567.03199999999993</v>
      </c>
      <c r="U7" s="264">
        <v>45835.364000000001</v>
      </c>
      <c r="V7" s="264">
        <v>50413.79</v>
      </c>
      <c r="W7" s="264">
        <v>45384.048999999999</v>
      </c>
      <c r="X7" s="264">
        <v>10478.686</v>
      </c>
      <c r="Y7" s="264">
        <v>18028.292000000001</v>
      </c>
      <c r="Z7" s="264">
        <v>33395.228999999999</v>
      </c>
      <c r="AA7" s="264">
        <v>107286.25599999999</v>
      </c>
      <c r="AB7" s="264">
        <v>31859.422999999995</v>
      </c>
      <c r="AC7" s="264">
        <v>29931.21000000001</v>
      </c>
    </row>
    <row r="8" spans="1:31" s="268" customFormat="1" ht="15" customHeight="1">
      <c r="A8" s="229" t="s">
        <v>389</v>
      </c>
      <c r="B8" s="267"/>
      <c r="C8" s="264">
        <v>0</v>
      </c>
      <c r="D8" s="264">
        <v>0</v>
      </c>
      <c r="E8" s="264">
        <v>0</v>
      </c>
      <c r="F8" s="264">
        <v>0</v>
      </c>
      <c r="G8" s="264">
        <v>0</v>
      </c>
      <c r="H8" s="264">
        <v>0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0</v>
      </c>
      <c r="V8" s="264">
        <v>0</v>
      </c>
      <c r="W8" s="264">
        <v>0</v>
      </c>
      <c r="X8" s="264">
        <v>0</v>
      </c>
      <c r="Y8" s="264">
        <v>0</v>
      </c>
      <c r="Z8" s="264">
        <v>0</v>
      </c>
      <c r="AA8" s="264">
        <v>0</v>
      </c>
      <c r="AB8" s="264"/>
      <c r="AC8" s="264"/>
    </row>
    <row r="9" spans="1:31" s="268" customFormat="1" ht="15" customHeight="1">
      <c r="A9" s="264" t="s">
        <v>100</v>
      </c>
      <c r="B9" s="267"/>
      <c r="C9" s="264">
        <v>25906.970999999998</v>
      </c>
      <c r="D9" s="264">
        <v>32873.623</v>
      </c>
      <c r="E9" s="264">
        <v>27354.662000000004</v>
      </c>
      <c r="F9" s="264">
        <v>30940.966</v>
      </c>
      <c r="G9" s="264">
        <v>117076.22199999999</v>
      </c>
      <c r="H9" s="264">
        <v>29106.034</v>
      </c>
      <c r="I9" s="264">
        <v>31493.521000000001</v>
      </c>
      <c r="J9" s="264">
        <v>25627.913999999997</v>
      </c>
      <c r="K9" s="264">
        <v>29133.578000000001</v>
      </c>
      <c r="L9" s="264">
        <v>115361.04699999999</v>
      </c>
      <c r="M9" s="264">
        <v>30487.845000000001</v>
      </c>
      <c r="N9" s="264">
        <v>32009.724000000002</v>
      </c>
      <c r="O9" s="264">
        <v>28878.481</v>
      </c>
      <c r="P9" s="264">
        <v>39408.135000000002</v>
      </c>
      <c r="Q9" s="264">
        <v>130784.185</v>
      </c>
      <c r="R9" s="264">
        <v>32020.788</v>
      </c>
      <c r="S9" s="264">
        <v>43111.300999999999</v>
      </c>
      <c r="T9" s="264">
        <v>41343.394</v>
      </c>
      <c r="U9" s="264">
        <v>41613.608</v>
      </c>
      <c r="V9" s="264">
        <v>158089.09100000001</v>
      </c>
      <c r="W9" s="264">
        <v>27742.915000000001</v>
      </c>
      <c r="X9" s="264">
        <v>39965.955000000002</v>
      </c>
      <c r="Y9" s="264">
        <v>42197.462</v>
      </c>
      <c r="Z9" s="264">
        <v>32797.479999999996</v>
      </c>
      <c r="AA9" s="264">
        <v>142703.81199999998</v>
      </c>
      <c r="AB9" s="264">
        <v>27053.113000000001</v>
      </c>
      <c r="AC9" s="264">
        <v>21033.337999999989</v>
      </c>
    </row>
    <row r="10" spans="1:31" s="268" customFormat="1" ht="15" customHeight="1">
      <c r="A10" s="264" t="s">
        <v>101</v>
      </c>
      <c r="B10" s="267"/>
      <c r="C10" s="264">
        <v>4035.8879999999999</v>
      </c>
      <c r="D10" s="264">
        <v>8285.4700000000012</v>
      </c>
      <c r="E10" s="264">
        <v>6739.0720000000001</v>
      </c>
      <c r="F10" s="264">
        <v>7662.1260000000002</v>
      </c>
      <c r="G10" s="264">
        <v>26722.556</v>
      </c>
      <c r="H10" s="264">
        <v>6315.9780000000001</v>
      </c>
      <c r="I10" s="264">
        <v>10571.185000000001</v>
      </c>
      <c r="J10" s="264">
        <v>5381.6990000000005</v>
      </c>
      <c r="K10" s="264">
        <v>12234.774000000001</v>
      </c>
      <c r="L10" s="264">
        <v>34503.635999999999</v>
      </c>
      <c r="M10" s="264">
        <v>10449.369999999999</v>
      </c>
      <c r="N10" s="264">
        <v>16132.93</v>
      </c>
      <c r="O10" s="264">
        <v>10974.236000000001</v>
      </c>
      <c r="P10" s="264">
        <v>10669.467000000001</v>
      </c>
      <c r="Q10" s="264">
        <v>48226.002999999997</v>
      </c>
      <c r="R10" s="264">
        <v>8521.9800000000014</v>
      </c>
      <c r="S10" s="264">
        <v>13103.679</v>
      </c>
      <c r="T10" s="264">
        <v>11676.38</v>
      </c>
      <c r="U10" s="264">
        <v>55595.027999999998</v>
      </c>
      <c r="V10" s="264">
        <v>88897.066999999995</v>
      </c>
      <c r="W10" s="264">
        <v>51607.532000000007</v>
      </c>
      <c r="X10" s="264">
        <v>24920.080000000002</v>
      </c>
      <c r="Y10" s="264">
        <v>37272.048000000003</v>
      </c>
      <c r="Z10" s="264">
        <v>36135.093999999997</v>
      </c>
      <c r="AA10" s="264">
        <v>149934.75400000002</v>
      </c>
      <c r="AB10" s="264">
        <v>35074.346000000012</v>
      </c>
      <c r="AC10" s="264">
        <v>27762.88800000001</v>
      </c>
    </row>
    <row r="11" spans="1:31" s="268" customFormat="1" ht="15" customHeight="1">
      <c r="A11" s="264" t="s">
        <v>102</v>
      </c>
      <c r="B11" s="267"/>
      <c r="C11" s="264">
        <v>-21871.082999999999</v>
      </c>
      <c r="D11" s="264">
        <v>-24588.152999999998</v>
      </c>
      <c r="E11" s="264">
        <v>-20615.59</v>
      </c>
      <c r="F11" s="264">
        <v>-23278.84</v>
      </c>
      <c r="G11" s="264">
        <v>-90353.665999999997</v>
      </c>
      <c r="H11" s="264">
        <v>-22790.056</v>
      </c>
      <c r="I11" s="264">
        <v>-20922.335999999999</v>
      </c>
      <c r="J11" s="264">
        <v>-20246.215</v>
      </c>
      <c r="K11" s="264">
        <v>-16898.804</v>
      </c>
      <c r="L11" s="264">
        <v>-80857.411000000007</v>
      </c>
      <c r="M11" s="264">
        <v>-20038.474999999999</v>
      </c>
      <c r="N11" s="264">
        <v>-15876.794</v>
      </c>
      <c r="O11" s="264">
        <v>-17904.245000000003</v>
      </c>
      <c r="P11" s="264">
        <v>-28738.668000000001</v>
      </c>
      <c r="Q11" s="264">
        <v>-82558.182000000001</v>
      </c>
      <c r="R11" s="264">
        <v>-23498.807999999997</v>
      </c>
      <c r="S11" s="264">
        <v>-30007.621999999999</v>
      </c>
      <c r="T11" s="264">
        <v>-29667.013999999999</v>
      </c>
      <c r="U11" s="264">
        <v>13981.420000000002</v>
      </c>
      <c r="V11" s="264">
        <v>-69192.02399999999</v>
      </c>
      <c r="W11" s="264">
        <v>23864.616999999998</v>
      </c>
      <c r="X11" s="264">
        <v>-15045.875</v>
      </c>
      <c r="Y11" s="264">
        <v>-4925.4139999999998</v>
      </c>
      <c r="Z11" s="264">
        <v>3337.6139999999996</v>
      </c>
      <c r="AA11" s="264">
        <v>7230.9419999999982</v>
      </c>
      <c r="AB11" s="264">
        <v>8021.2330000000111</v>
      </c>
      <c r="AC11" s="264">
        <v>6729.5500000000211</v>
      </c>
    </row>
    <row r="12" spans="1:31" s="268" customFormat="1" ht="15" customHeight="1">
      <c r="A12" s="229" t="s">
        <v>390</v>
      </c>
      <c r="B12" s="267"/>
      <c r="C12" s="264">
        <v>0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4">
        <v>0</v>
      </c>
      <c r="N12" s="264">
        <v>0</v>
      </c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0</v>
      </c>
      <c r="U12" s="264">
        <v>0</v>
      </c>
      <c r="V12" s="264">
        <v>0</v>
      </c>
      <c r="W12" s="264">
        <v>0</v>
      </c>
      <c r="X12" s="264">
        <v>0</v>
      </c>
      <c r="Y12" s="264">
        <v>0</v>
      </c>
      <c r="Z12" s="264">
        <v>0</v>
      </c>
      <c r="AA12" s="264">
        <v>0</v>
      </c>
      <c r="AB12" s="264"/>
      <c r="AC12" s="264"/>
    </row>
    <row r="13" spans="1:31" s="268" customFormat="1" ht="15" customHeight="1">
      <c r="A13" s="264" t="s">
        <v>103</v>
      </c>
      <c r="B13" s="267"/>
      <c r="C13" s="264">
        <v>2816.0709999999999</v>
      </c>
      <c r="D13" s="264">
        <v>4101.0329999999994</v>
      </c>
      <c r="E13" s="264">
        <v>3856.0709999999999</v>
      </c>
      <c r="F13" s="264">
        <v>3810.8339999999998</v>
      </c>
      <c r="G13" s="264">
        <v>14584.008999999998</v>
      </c>
      <c r="H13" s="264">
        <v>4305.4079999999994</v>
      </c>
      <c r="I13" s="264">
        <v>2146.3470000000002</v>
      </c>
      <c r="J13" s="264">
        <v>3807.578</v>
      </c>
      <c r="K13" s="264">
        <v>3148.7489999999998</v>
      </c>
      <c r="L13" s="264">
        <v>13408.081999999999</v>
      </c>
      <c r="M13" s="264">
        <v>5691.5309999999999</v>
      </c>
      <c r="N13" s="264">
        <v>3983.0919999999996</v>
      </c>
      <c r="O13" s="264">
        <v>4475.2629999999999</v>
      </c>
      <c r="P13" s="264">
        <v>4233.223</v>
      </c>
      <c r="Q13" s="264">
        <v>18383.108999999997</v>
      </c>
      <c r="R13" s="264">
        <v>4376.0590000000002</v>
      </c>
      <c r="S13" s="264">
        <v>4667.1570000000002</v>
      </c>
      <c r="T13" s="264">
        <v>5480.8749999999991</v>
      </c>
      <c r="U13" s="264">
        <v>6636.8339999999998</v>
      </c>
      <c r="V13" s="264">
        <v>21160.924999999999</v>
      </c>
      <c r="W13" s="264">
        <v>5963.6270000000004</v>
      </c>
      <c r="X13" s="264">
        <v>5449.268</v>
      </c>
      <c r="Y13" s="264">
        <v>3986.0219999999999</v>
      </c>
      <c r="Z13" s="264">
        <v>4081.8250000000003</v>
      </c>
      <c r="AA13" s="264">
        <v>19480.742000000002</v>
      </c>
      <c r="AB13" s="264">
        <v>7350.5389999999989</v>
      </c>
      <c r="AC13" s="264">
        <v>10312.098000000002</v>
      </c>
    </row>
    <row r="14" spans="1:31" s="268" customFormat="1" ht="15" customHeight="1">
      <c r="A14" s="264" t="s">
        <v>98</v>
      </c>
      <c r="B14" s="267"/>
      <c r="C14" s="264">
        <v>19404.142</v>
      </c>
      <c r="D14" s="264">
        <v>21797.215</v>
      </c>
      <c r="E14" s="264">
        <v>21343.337</v>
      </c>
      <c r="F14" s="264">
        <v>21326.745999999999</v>
      </c>
      <c r="G14" s="264">
        <v>83871.44</v>
      </c>
      <c r="H14" s="264">
        <v>12216.165999999999</v>
      </c>
      <c r="I14" s="264">
        <v>13769.196</v>
      </c>
      <c r="J14" s="264">
        <v>17530.669000000002</v>
      </c>
      <c r="K14" s="264">
        <v>20742.396000000001</v>
      </c>
      <c r="L14" s="264">
        <v>64258.427000000003</v>
      </c>
      <c r="M14" s="264">
        <v>24412.650999999998</v>
      </c>
      <c r="N14" s="264">
        <v>25235.293000000001</v>
      </c>
      <c r="O14" s="264">
        <v>24036.745999999999</v>
      </c>
      <c r="P14" s="264">
        <v>31337.945</v>
      </c>
      <c r="Q14" s="264">
        <v>105022.63500000001</v>
      </c>
      <c r="R14" s="264">
        <v>22044.444</v>
      </c>
      <c r="S14" s="264">
        <v>45650.66</v>
      </c>
      <c r="T14" s="264">
        <v>34580.857000000004</v>
      </c>
      <c r="U14" s="264">
        <v>38490.777999999998</v>
      </c>
      <c r="V14" s="264">
        <v>140766.739</v>
      </c>
      <c r="W14" s="264">
        <v>27483.059000000001</v>
      </c>
      <c r="X14" s="264">
        <v>30973.829000000002</v>
      </c>
      <c r="Y14" s="264">
        <v>26939.728000000003</v>
      </c>
      <c r="Z14" s="264">
        <v>34139.440000000002</v>
      </c>
      <c r="AA14" s="264">
        <v>119536.05600000001</v>
      </c>
      <c r="AB14" s="264">
        <v>31188.728999999996</v>
      </c>
      <c r="AC14" s="264">
        <v>33513.758000000023</v>
      </c>
    </row>
    <row r="15" spans="1:31" s="268" customFormat="1" ht="15" customHeight="1" thickBot="1">
      <c r="A15" s="265" t="s">
        <v>102</v>
      </c>
      <c r="B15" s="265"/>
      <c r="C15" s="265">
        <v>16588.071</v>
      </c>
      <c r="D15" s="265">
        <v>17696.182000000001</v>
      </c>
      <c r="E15" s="265">
        <v>17487.266</v>
      </c>
      <c r="F15" s="265">
        <v>17515.912</v>
      </c>
      <c r="G15" s="265">
        <v>69287.430999999997</v>
      </c>
      <c r="H15" s="265">
        <v>7910.7579999999998</v>
      </c>
      <c r="I15" s="265">
        <v>11622.849</v>
      </c>
      <c r="J15" s="265">
        <v>13723.091</v>
      </c>
      <c r="K15" s="265">
        <v>17593.647000000001</v>
      </c>
      <c r="L15" s="265">
        <v>50850.345000000001</v>
      </c>
      <c r="M15" s="265">
        <v>18721.12</v>
      </c>
      <c r="N15" s="265">
        <v>21252.201000000001</v>
      </c>
      <c r="O15" s="265">
        <v>19561.483</v>
      </c>
      <c r="P15" s="265">
        <v>27104.722000000002</v>
      </c>
      <c r="Q15" s="265">
        <v>86639.525999999998</v>
      </c>
      <c r="R15" s="265">
        <v>17668.384999999998</v>
      </c>
      <c r="S15" s="265">
        <v>40983.502999999997</v>
      </c>
      <c r="T15" s="265">
        <v>29099.981999999996</v>
      </c>
      <c r="U15" s="265">
        <v>31853.944000000003</v>
      </c>
      <c r="V15" s="265">
        <v>119605.814</v>
      </c>
      <c r="W15" s="265">
        <v>21519.432000000001</v>
      </c>
      <c r="X15" s="265">
        <v>25524.561000000002</v>
      </c>
      <c r="Y15" s="265">
        <v>22953.705999999998</v>
      </c>
      <c r="Z15" s="265">
        <v>30057.614999999998</v>
      </c>
      <c r="AA15" s="265">
        <v>100055.31399999998</v>
      </c>
      <c r="AB15" s="265">
        <v>23838.189999999995</v>
      </c>
      <c r="AC15" s="265">
        <v>23201.660000000022</v>
      </c>
    </row>
    <row r="16" spans="1:31" ht="12" customHeight="1" thickTop="1">
      <c r="A16" s="88" t="s">
        <v>290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 t="s">
        <v>291</v>
      </c>
    </row>
    <row r="17" spans="1:30" ht="12" customHeight="1">
      <c r="A17" s="88" t="s">
        <v>292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</row>
    <row r="18" spans="1:30" ht="15" customHeight="1">
      <c r="A18" s="88" t="s">
        <v>293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</row>
  </sheetData>
  <mergeCells count="3">
    <mergeCell ref="B2:B3"/>
    <mergeCell ref="A1:AB1"/>
    <mergeCell ref="G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AE18"/>
  <sheetViews>
    <sheetView showGridLines="0" zoomScaleNormal="100" workbookViewId="0">
      <selection sqref="A1:AA1"/>
    </sheetView>
  </sheetViews>
  <sheetFormatPr defaultRowHeight="15" outlineLevelCol="1"/>
  <cols>
    <col min="1" max="1" width="30.85546875" customWidth="1"/>
    <col min="2" max="2" width="6.28515625" customWidth="1"/>
    <col min="3" max="3" width="6.140625" hidden="1" customWidth="1" outlineLevel="1"/>
    <col min="4" max="6" width="7" hidden="1" customWidth="1" outlineLevel="1"/>
    <col min="7" max="7" width="7" customWidth="1" collapsed="1"/>
    <col min="8" max="11" width="7" hidden="1" customWidth="1" outlineLevel="1"/>
    <col min="12" max="12" width="7" customWidth="1" collapsed="1"/>
    <col min="13" max="16" width="7" hidden="1" customWidth="1" outlineLevel="1"/>
    <col min="17" max="17" width="7" customWidth="1" collapsed="1"/>
    <col min="18" max="21" width="7" hidden="1" customWidth="1" outlineLevel="1"/>
    <col min="22" max="22" width="5.7109375" bestFit="1" customWidth="1" collapsed="1"/>
    <col min="23" max="26" width="7" hidden="1" customWidth="1" outlineLevel="1"/>
    <col min="27" max="27" width="5.7109375" bestFit="1" customWidth="1" collapsed="1"/>
    <col min="28" max="29" width="6.140625" bestFit="1" customWidth="1"/>
    <col min="30" max="30" width="6.7109375" style="286" customWidth="1"/>
    <col min="31" max="31" width="8.85546875" style="12"/>
  </cols>
  <sheetData>
    <row r="1" spans="1:31" ht="20.100000000000001" customHeight="1" thickBot="1">
      <c r="A1" s="550" t="s">
        <v>113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12"/>
      <c r="AC1" s="12"/>
      <c r="AD1" s="12"/>
      <c r="AE1" s="191" t="s">
        <v>314</v>
      </c>
    </row>
    <row r="2" spans="1:31" ht="15" customHeight="1" thickTop="1">
      <c r="A2" s="534"/>
      <c r="B2" s="524" t="s">
        <v>233</v>
      </c>
      <c r="C2" s="526" t="s">
        <v>90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219"/>
    </row>
    <row r="3" spans="1:31" ht="22.5" customHeight="1">
      <c r="A3" s="535"/>
      <c r="B3" s="525"/>
      <c r="C3" s="491" t="s">
        <v>329</v>
      </c>
      <c r="D3" s="491" t="s">
        <v>330</v>
      </c>
      <c r="E3" s="491" t="s">
        <v>331</v>
      </c>
      <c r="F3" s="491" t="s">
        <v>332</v>
      </c>
      <c r="G3" s="67">
        <v>2015</v>
      </c>
      <c r="H3" s="491" t="s">
        <v>328</v>
      </c>
      <c r="I3" s="491" t="s">
        <v>327</v>
      </c>
      <c r="J3" s="491" t="s">
        <v>326</v>
      </c>
      <c r="K3" s="491" t="s">
        <v>325</v>
      </c>
      <c r="L3" s="67">
        <v>2016</v>
      </c>
      <c r="M3" s="491" t="s">
        <v>321</v>
      </c>
      <c r="N3" s="491" t="s">
        <v>322</v>
      </c>
      <c r="O3" s="491" t="s">
        <v>323</v>
      </c>
      <c r="P3" s="491" t="s">
        <v>324</v>
      </c>
      <c r="Q3" s="67">
        <v>2017</v>
      </c>
      <c r="R3" s="491" t="s">
        <v>299</v>
      </c>
      <c r="S3" s="491" t="s">
        <v>300</v>
      </c>
      <c r="T3" s="491" t="s">
        <v>92</v>
      </c>
      <c r="U3" s="491" t="s">
        <v>10</v>
      </c>
      <c r="V3" s="67">
        <v>2018</v>
      </c>
      <c r="W3" s="491" t="s">
        <v>17</v>
      </c>
      <c r="X3" s="491" t="s">
        <v>18</v>
      </c>
      <c r="Y3" s="491" t="s">
        <v>19</v>
      </c>
      <c r="Z3" s="491" t="s">
        <v>11</v>
      </c>
      <c r="AA3" s="67">
        <v>2019</v>
      </c>
      <c r="AB3" s="491" t="s">
        <v>335</v>
      </c>
      <c r="AC3" s="491" t="s">
        <v>376</v>
      </c>
      <c r="AD3" s="492"/>
    </row>
    <row r="4" spans="1:31" ht="15" customHeight="1">
      <c r="A4" s="124" t="s">
        <v>105</v>
      </c>
      <c r="B4" s="12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185"/>
      <c r="AB4" s="219"/>
      <c r="AC4" s="219"/>
      <c r="AD4" s="219"/>
    </row>
    <row r="5" spans="1:31" ht="15" customHeight="1">
      <c r="A5" s="568" t="s">
        <v>42</v>
      </c>
      <c r="B5" s="27" t="s">
        <v>106</v>
      </c>
      <c r="C5" s="227">
        <v>750.55340000000001</v>
      </c>
      <c r="D5" s="227">
        <v>739.69458999999995</v>
      </c>
      <c r="E5" s="227">
        <v>790.1246000000001</v>
      </c>
      <c r="F5" s="227">
        <v>1049.62248</v>
      </c>
      <c r="G5" s="227">
        <f>+SUM(C5:F5)</f>
        <v>3329.9950699999999</v>
      </c>
      <c r="H5" s="227">
        <v>656.93178</v>
      </c>
      <c r="I5" s="227">
        <v>716.99770000000001</v>
      </c>
      <c r="J5" s="227">
        <v>830.49480000000005</v>
      </c>
      <c r="K5" s="227">
        <v>965.41006000000004</v>
      </c>
      <c r="L5" s="227">
        <f t="shared" ref="L5:L17" si="0">+SUM(H5:K5)</f>
        <v>3169.8343400000003</v>
      </c>
      <c r="M5" s="227">
        <v>735.59367999999995</v>
      </c>
      <c r="N5" s="227">
        <v>756.52790000000005</v>
      </c>
      <c r="O5" s="227">
        <v>741.22209000000009</v>
      </c>
      <c r="P5" s="227">
        <v>984.89917999999989</v>
      </c>
      <c r="Q5" s="227">
        <f>+SUM(M5:P5)</f>
        <v>3218.2428500000001</v>
      </c>
      <c r="R5" s="227">
        <v>842.75049000000001</v>
      </c>
      <c r="S5" s="227">
        <v>878.78656999999998</v>
      </c>
      <c r="T5" s="227">
        <v>644.82610999999997</v>
      </c>
      <c r="U5" s="227">
        <v>999.35746000000006</v>
      </c>
      <c r="V5" s="227">
        <f t="shared" ref="V5:V17" si="1">+SUM(R5:U5)</f>
        <v>3365.7206300000003</v>
      </c>
      <c r="W5" s="228">
        <v>659.26059000000009</v>
      </c>
      <c r="X5" s="228">
        <v>829.9506899999999</v>
      </c>
      <c r="Y5" s="228">
        <v>674.12047999999993</v>
      </c>
      <c r="Z5" s="228">
        <v>999.60499000000004</v>
      </c>
      <c r="AA5" s="228">
        <f t="shared" ref="AA5:AA17" si="2">+SUM(W5:Z5)</f>
        <v>3162.9367499999998</v>
      </c>
      <c r="AB5" s="228">
        <v>648.21316000000002</v>
      </c>
      <c r="AC5" s="228">
        <v>613.54749000000004</v>
      </c>
      <c r="AD5" s="228"/>
    </row>
    <row r="6" spans="1:31" ht="15" customHeight="1">
      <c r="A6" s="568"/>
      <c r="B6" s="86" t="s">
        <v>250</v>
      </c>
      <c r="C6" s="227">
        <v>3925.8567599999997</v>
      </c>
      <c r="D6" s="227">
        <v>3728.5045899999991</v>
      </c>
      <c r="E6" s="227">
        <v>4722.5412800000004</v>
      </c>
      <c r="F6" s="227">
        <v>5622.4168699999973</v>
      </c>
      <c r="G6" s="227">
        <f t="shared" ref="G6:G17" si="3">+SUM(C6:F6)</f>
        <v>17999.319499999998</v>
      </c>
      <c r="H6" s="227">
        <v>3771.2607300000004</v>
      </c>
      <c r="I6" s="227">
        <v>4533.0630700000002</v>
      </c>
      <c r="J6" s="227">
        <v>4288.8639299999995</v>
      </c>
      <c r="K6" s="227">
        <v>5095.4007199999996</v>
      </c>
      <c r="L6" s="227">
        <f t="shared" si="0"/>
        <v>17688.588449999999</v>
      </c>
      <c r="M6" s="227">
        <v>4291.8500899999999</v>
      </c>
      <c r="N6" s="227">
        <v>4263.3481600000005</v>
      </c>
      <c r="O6" s="227">
        <v>4561.5189</v>
      </c>
      <c r="P6" s="227">
        <v>6000.6835300000012</v>
      </c>
      <c r="Q6" s="227">
        <f t="shared" ref="Q6:Q17" si="4">+SUM(M6:P6)</f>
        <v>19117.400680000002</v>
      </c>
      <c r="R6" s="227">
        <v>4620.2292300000008</v>
      </c>
      <c r="S6" s="227">
        <v>4865.4545399999997</v>
      </c>
      <c r="T6" s="227">
        <v>4066.3967200000002</v>
      </c>
      <c r="U6" s="227">
        <v>5665.7261200000003</v>
      </c>
      <c r="V6" s="227">
        <f t="shared" si="1"/>
        <v>19217.80661</v>
      </c>
      <c r="W6" s="228">
        <v>3425.5944500000001</v>
      </c>
      <c r="X6" s="228">
        <v>4778.6969900000004</v>
      </c>
      <c r="Y6" s="228">
        <v>4157.4190399999998</v>
      </c>
      <c r="Z6" s="228">
        <v>6304.7287299999998</v>
      </c>
      <c r="AA6" s="228">
        <f t="shared" si="2"/>
        <v>18666.43921</v>
      </c>
      <c r="AB6" s="228">
        <v>3853.5795899999998</v>
      </c>
      <c r="AC6" s="228">
        <v>2830.4439800000005</v>
      </c>
      <c r="AD6" s="228"/>
    </row>
    <row r="7" spans="1:31" ht="15" customHeight="1">
      <c r="A7" s="568" t="s">
        <v>107</v>
      </c>
      <c r="B7" s="27" t="s">
        <v>106</v>
      </c>
      <c r="C7" s="227">
        <v>88.090400000000002</v>
      </c>
      <c r="D7" s="227">
        <v>106.32943999999999</v>
      </c>
      <c r="E7" s="227">
        <v>159.37110000000001</v>
      </c>
      <c r="F7" s="227">
        <v>154.60322999999997</v>
      </c>
      <c r="G7" s="227">
        <f t="shared" si="3"/>
        <v>508.39416999999992</v>
      </c>
      <c r="H7" s="227">
        <v>119.81158000000001</v>
      </c>
      <c r="I7" s="227">
        <v>143.29055</v>
      </c>
      <c r="J7" s="227">
        <v>128.81648999999999</v>
      </c>
      <c r="K7" s="227">
        <v>138.90594000000002</v>
      </c>
      <c r="L7" s="227">
        <f t="shared" si="0"/>
        <v>530.82456000000002</v>
      </c>
      <c r="M7" s="227">
        <v>129.37978000000001</v>
      </c>
      <c r="N7" s="227">
        <v>160.74620000000002</v>
      </c>
      <c r="O7" s="227">
        <v>144.56019000000001</v>
      </c>
      <c r="P7" s="227">
        <v>162.84708000000001</v>
      </c>
      <c r="Q7" s="227">
        <f t="shared" si="4"/>
        <v>597.53325000000007</v>
      </c>
      <c r="R7" s="227">
        <v>139.70564000000002</v>
      </c>
      <c r="S7" s="227">
        <v>155.48146999999997</v>
      </c>
      <c r="T7" s="227">
        <v>117.03074999999998</v>
      </c>
      <c r="U7" s="227">
        <v>194.06206000000003</v>
      </c>
      <c r="V7" s="227">
        <f t="shared" si="1"/>
        <v>606.27991999999995</v>
      </c>
      <c r="W7" s="228">
        <v>110.65379000000001</v>
      </c>
      <c r="X7" s="228">
        <v>176.26823999999999</v>
      </c>
      <c r="Y7" s="228">
        <v>122.75407000000001</v>
      </c>
      <c r="Z7" s="228">
        <v>190.66834</v>
      </c>
      <c r="AA7" s="228">
        <f t="shared" si="2"/>
        <v>600.34444000000008</v>
      </c>
      <c r="AB7" s="228">
        <v>114.99366000000001</v>
      </c>
      <c r="AC7" s="228">
        <v>28.708120000000001</v>
      </c>
      <c r="AD7" s="228"/>
    </row>
    <row r="8" spans="1:31" ht="15" customHeight="1">
      <c r="A8" s="568"/>
      <c r="B8" s="86" t="s">
        <v>250</v>
      </c>
      <c r="C8" s="227">
        <v>603.11553000000004</v>
      </c>
      <c r="D8" s="227">
        <v>767.12086000000011</v>
      </c>
      <c r="E8" s="227">
        <v>1175.5778399999999</v>
      </c>
      <c r="F8" s="227">
        <v>1279.3192900000001</v>
      </c>
      <c r="G8" s="227">
        <f t="shared" si="3"/>
        <v>3825.1335200000003</v>
      </c>
      <c r="H8" s="227">
        <v>874.59653000000003</v>
      </c>
      <c r="I8" s="227">
        <v>1091.0705100000002</v>
      </c>
      <c r="J8" s="227">
        <v>901.66568000000007</v>
      </c>
      <c r="K8" s="227">
        <v>1027.6206999999999</v>
      </c>
      <c r="L8" s="227">
        <f t="shared" si="0"/>
        <v>3894.9534200000003</v>
      </c>
      <c r="M8" s="227">
        <v>980.97888999999986</v>
      </c>
      <c r="N8" s="227">
        <v>1171.55593</v>
      </c>
      <c r="O8" s="227">
        <v>989.34668999999997</v>
      </c>
      <c r="P8" s="227">
        <v>1288.1128799999999</v>
      </c>
      <c r="Q8" s="227">
        <f t="shared" si="4"/>
        <v>4429.9943899999998</v>
      </c>
      <c r="R8" s="227">
        <v>1079.0318900000002</v>
      </c>
      <c r="S8" s="227">
        <v>1092.2063899999998</v>
      </c>
      <c r="T8" s="227">
        <v>920.20084999999995</v>
      </c>
      <c r="U8" s="227">
        <v>1520.73209</v>
      </c>
      <c r="V8" s="227">
        <f t="shared" si="1"/>
        <v>4612.1712200000002</v>
      </c>
      <c r="W8" s="228">
        <v>799.36790999999994</v>
      </c>
      <c r="X8" s="228">
        <v>1213.08457</v>
      </c>
      <c r="Y8" s="228">
        <v>1002.80966</v>
      </c>
      <c r="Z8" s="228">
        <v>1667.7843700000001</v>
      </c>
      <c r="AA8" s="228">
        <f t="shared" si="2"/>
        <v>4683.0465100000001</v>
      </c>
      <c r="AB8" s="228">
        <v>921.81642999999997</v>
      </c>
      <c r="AC8" s="228">
        <v>151.12886</v>
      </c>
      <c r="AD8" s="228"/>
    </row>
    <row r="9" spans="1:31" ht="15" customHeight="1">
      <c r="A9" s="568" t="s">
        <v>108</v>
      </c>
      <c r="B9" s="27" t="s">
        <v>106</v>
      </c>
      <c r="C9" s="227">
        <v>662.46299999999997</v>
      </c>
      <c r="D9" s="227">
        <v>633.36514999999997</v>
      </c>
      <c r="E9" s="227">
        <v>630.75350000000014</v>
      </c>
      <c r="F9" s="227">
        <v>895.01925000000006</v>
      </c>
      <c r="G9" s="227">
        <f t="shared" si="3"/>
        <v>2821.6009000000004</v>
      </c>
      <c r="H9" s="227">
        <v>537.12020000000007</v>
      </c>
      <c r="I9" s="227">
        <v>573.70714999999996</v>
      </c>
      <c r="J9" s="227">
        <v>701.67831000000001</v>
      </c>
      <c r="K9" s="227">
        <v>826.50412000000006</v>
      </c>
      <c r="L9" s="227">
        <f t="shared" si="0"/>
        <v>2639.0097800000003</v>
      </c>
      <c r="M9" s="227">
        <v>606.21389999999985</v>
      </c>
      <c r="N9" s="227">
        <v>595.7817</v>
      </c>
      <c r="O9" s="227">
        <v>596.66190000000017</v>
      </c>
      <c r="P9" s="227">
        <v>822.05209999999988</v>
      </c>
      <c r="Q9" s="227">
        <f t="shared" si="4"/>
        <v>2620.7095999999997</v>
      </c>
      <c r="R9" s="227">
        <v>703.04485</v>
      </c>
      <c r="S9" s="227">
        <v>723.30509999999992</v>
      </c>
      <c r="T9" s="227">
        <v>527.79535999999996</v>
      </c>
      <c r="U9" s="227">
        <v>805.29539999999997</v>
      </c>
      <c r="V9" s="227">
        <f t="shared" si="1"/>
        <v>2759.4407099999999</v>
      </c>
      <c r="W9" s="228">
        <v>548.60680000000002</v>
      </c>
      <c r="X9" s="228">
        <v>653.6824499999999</v>
      </c>
      <c r="Y9" s="228">
        <v>551.36640999999986</v>
      </c>
      <c r="Z9" s="228">
        <v>808.93664999999999</v>
      </c>
      <c r="AA9" s="228">
        <f t="shared" si="2"/>
        <v>2562.5923099999995</v>
      </c>
      <c r="AB9" s="228">
        <v>533.21950000000004</v>
      </c>
      <c r="AC9" s="228">
        <v>584.83937000000003</v>
      </c>
      <c r="AD9" s="228"/>
    </row>
    <row r="10" spans="1:31" ht="15" customHeight="1">
      <c r="A10" s="568"/>
      <c r="B10" s="86" t="s">
        <v>250</v>
      </c>
      <c r="C10" s="227">
        <v>3322.7412299999996</v>
      </c>
      <c r="D10" s="228">
        <v>2961.3837299999986</v>
      </c>
      <c r="E10" s="228">
        <v>3546.9634400000004</v>
      </c>
      <c r="F10" s="228">
        <v>4343.0975799999969</v>
      </c>
      <c r="G10" s="228">
        <f t="shared" si="3"/>
        <v>14174.185979999995</v>
      </c>
      <c r="H10" s="228">
        <v>2896.6642000000002</v>
      </c>
      <c r="I10" s="228">
        <v>3441.9925600000001</v>
      </c>
      <c r="J10" s="228">
        <v>3387.1982499999995</v>
      </c>
      <c r="K10" s="228">
        <v>4067.7800199999997</v>
      </c>
      <c r="L10" s="228">
        <f t="shared" si="0"/>
        <v>13793.635029999999</v>
      </c>
      <c r="M10" s="228">
        <v>3310.8712</v>
      </c>
      <c r="N10" s="228">
        <v>3091.7922300000005</v>
      </c>
      <c r="O10" s="228">
        <v>3572.1722100000006</v>
      </c>
      <c r="P10" s="228">
        <v>4712.5706500000015</v>
      </c>
      <c r="Q10" s="228">
        <f t="shared" si="4"/>
        <v>14687.406290000003</v>
      </c>
      <c r="R10" s="228">
        <v>3541.1973400000002</v>
      </c>
      <c r="S10" s="228">
        <v>3773.2481500000004</v>
      </c>
      <c r="T10" s="228">
        <v>3146.19587</v>
      </c>
      <c r="U10" s="228">
        <v>4144.9940299999998</v>
      </c>
      <c r="V10" s="228">
        <f t="shared" si="1"/>
        <v>14605.635389999999</v>
      </c>
      <c r="W10" s="228">
        <v>2626.2265400000001</v>
      </c>
      <c r="X10" s="228">
        <v>3565.6124199999999</v>
      </c>
      <c r="Y10" s="228">
        <v>3154.6093799999999</v>
      </c>
      <c r="Z10" s="228">
        <v>4636.9443599999995</v>
      </c>
      <c r="AA10" s="228">
        <f t="shared" si="2"/>
        <v>13983.392699999999</v>
      </c>
      <c r="AB10" s="228">
        <v>2931.76316</v>
      </c>
      <c r="AC10" s="228">
        <v>2679.3151200000007</v>
      </c>
      <c r="AD10" s="228"/>
    </row>
    <row r="11" spans="1:31" ht="15" customHeight="1">
      <c r="A11" s="570" t="s">
        <v>109</v>
      </c>
      <c r="B11" s="570"/>
      <c r="C11" s="570"/>
      <c r="D11" s="229"/>
      <c r="E11" s="229"/>
      <c r="F11" s="229"/>
      <c r="G11" s="229">
        <f t="shared" si="3"/>
        <v>0</v>
      </c>
      <c r="H11" s="229"/>
      <c r="I11" s="229"/>
      <c r="J11" s="229"/>
      <c r="K11" s="229"/>
      <c r="L11" s="229">
        <f t="shared" si="0"/>
        <v>0</v>
      </c>
      <c r="M11" s="229"/>
      <c r="N11" s="229"/>
      <c r="O11" s="229"/>
      <c r="P11" s="229"/>
      <c r="Q11" s="229">
        <f t="shared" si="4"/>
        <v>0</v>
      </c>
      <c r="R11" s="229"/>
      <c r="S11" s="229"/>
      <c r="T11" s="229"/>
      <c r="U11" s="229"/>
      <c r="V11" s="229">
        <f t="shared" si="1"/>
        <v>0</v>
      </c>
      <c r="W11" s="228"/>
      <c r="X11" s="228"/>
      <c r="Y11" s="228"/>
      <c r="Z11" s="230"/>
      <c r="AA11" s="228">
        <f t="shared" si="2"/>
        <v>0</v>
      </c>
      <c r="AB11" s="228"/>
      <c r="AC11" s="228"/>
      <c r="AD11" s="228"/>
    </row>
    <row r="12" spans="1:31" ht="15" customHeight="1">
      <c r="A12" s="568" t="s">
        <v>42</v>
      </c>
      <c r="B12" s="220" t="s">
        <v>110</v>
      </c>
      <c r="C12" s="228">
        <v>821.54</v>
      </c>
      <c r="D12" s="228">
        <v>961.34999999999991</v>
      </c>
      <c r="E12" s="228">
        <v>831.62899999999991</v>
      </c>
      <c r="F12" s="228">
        <v>867.41000000000008</v>
      </c>
      <c r="G12" s="228">
        <f t="shared" si="3"/>
        <v>3481.9290000000001</v>
      </c>
      <c r="H12" s="228">
        <v>677.92</v>
      </c>
      <c r="I12" s="228">
        <v>694.49</v>
      </c>
      <c r="J12" s="228">
        <v>572.79999999999995</v>
      </c>
      <c r="K12" s="228">
        <v>896.75</v>
      </c>
      <c r="L12" s="228">
        <f t="shared" si="0"/>
        <v>2841.96</v>
      </c>
      <c r="M12" s="228">
        <v>836.97500000000002</v>
      </c>
      <c r="N12" s="228">
        <v>813.3</v>
      </c>
      <c r="O12" s="228">
        <v>664.26</v>
      </c>
      <c r="P12" s="228">
        <v>865.95</v>
      </c>
      <c r="Q12" s="228">
        <f t="shared" si="4"/>
        <v>3180.4849999999997</v>
      </c>
      <c r="R12" s="228">
        <v>637.69000000000005</v>
      </c>
      <c r="S12" s="228">
        <v>647.12</v>
      </c>
      <c r="T12" s="228">
        <v>515.78</v>
      </c>
      <c r="U12" s="228">
        <v>686.87999999999988</v>
      </c>
      <c r="V12" s="228">
        <f t="shared" si="1"/>
        <v>2487.4699999999998</v>
      </c>
      <c r="W12" s="228">
        <v>560.95000000000005</v>
      </c>
      <c r="X12" s="228">
        <v>534.98</v>
      </c>
      <c r="Y12" s="228">
        <v>470.70000000000005</v>
      </c>
      <c r="Z12" s="228">
        <v>556.91999999999996</v>
      </c>
      <c r="AA12" s="228">
        <f t="shared" si="2"/>
        <v>2123.5500000000002</v>
      </c>
      <c r="AB12" s="228">
        <v>516.495</v>
      </c>
      <c r="AC12" s="228">
        <v>316.10000000000002</v>
      </c>
      <c r="AD12" s="228"/>
    </row>
    <row r="13" spans="1:31" ht="15" customHeight="1">
      <c r="A13" s="568"/>
      <c r="B13" s="86" t="s">
        <v>250</v>
      </c>
      <c r="C13" s="228">
        <v>232.98345999999998</v>
      </c>
      <c r="D13" s="228">
        <v>228.74158999999997</v>
      </c>
      <c r="E13" s="228">
        <v>218.494</v>
      </c>
      <c r="F13" s="228">
        <v>273.20916999999997</v>
      </c>
      <c r="G13" s="228">
        <f t="shared" si="3"/>
        <v>953.4282199999999</v>
      </c>
      <c r="H13" s="228">
        <v>185.33614</v>
      </c>
      <c r="I13" s="228">
        <v>193.71809999999999</v>
      </c>
      <c r="J13" s="228">
        <v>174.16128</v>
      </c>
      <c r="K13" s="228">
        <v>256.70688000000001</v>
      </c>
      <c r="L13" s="228">
        <f t="shared" si="0"/>
        <v>809.92239999999993</v>
      </c>
      <c r="M13" s="228">
        <v>203.25320000000002</v>
      </c>
      <c r="N13" s="228">
        <v>196.15035999999998</v>
      </c>
      <c r="O13" s="228">
        <v>128.57538</v>
      </c>
      <c r="P13" s="228">
        <v>231.91935000000001</v>
      </c>
      <c r="Q13" s="228">
        <f t="shared" si="4"/>
        <v>759.89828999999997</v>
      </c>
      <c r="R13" s="228">
        <v>171.33217999999999</v>
      </c>
      <c r="S13" s="228">
        <v>173.48468</v>
      </c>
      <c r="T13" s="228">
        <v>131.15254000000002</v>
      </c>
      <c r="U13" s="228">
        <v>221.27265000000003</v>
      </c>
      <c r="V13" s="228">
        <f t="shared" si="1"/>
        <v>697.24205000000006</v>
      </c>
      <c r="W13" s="228">
        <v>138.70107000000002</v>
      </c>
      <c r="X13" s="228">
        <v>132.22744</v>
      </c>
      <c r="Y13" s="228">
        <v>130.76775000000001</v>
      </c>
      <c r="Z13" s="228">
        <v>143.38911999999999</v>
      </c>
      <c r="AA13" s="228">
        <f t="shared" si="2"/>
        <v>545.08537999999999</v>
      </c>
      <c r="AB13" s="228">
        <v>132.19695999999999</v>
      </c>
      <c r="AC13" s="228">
        <v>98.87008999999999</v>
      </c>
      <c r="AD13" s="228"/>
    </row>
    <row r="14" spans="1:31" ht="15" customHeight="1">
      <c r="A14" s="568" t="s">
        <v>111</v>
      </c>
      <c r="B14" s="220" t="s">
        <v>110</v>
      </c>
      <c r="C14" s="228">
        <v>473.47</v>
      </c>
      <c r="D14" s="228">
        <v>464.09999999999997</v>
      </c>
      <c r="E14" s="228">
        <v>565.06899999999996</v>
      </c>
      <c r="F14" s="228">
        <v>395.08000000000004</v>
      </c>
      <c r="G14" s="228">
        <f t="shared" si="3"/>
        <v>1897.7190000000001</v>
      </c>
      <c r="H14" s="228">
        <v>402.13</v>
      </c>
      <c r="I14" s="228">
        <v>374.48</v>
      </c>
      <c r="J14" s="228">
        <v>347.83000000000004</v>
      </c>
      <c r="K14" s="228">
        <v>480.47</v>
      </c>
      <c r="L14" s="228">
        <f t="shared" si="0"/>
        <v>1604.91</v>
      </c>
      <c r="M14" s="228">
        <v>502.71500000000003</v>
      </c>
      <c r="N14" s="228">
        <v>512.36</v>
      </c>
      <c r="O14" s="228">
        <v>445.71000000000004</v>
      </c>
      <c r="P14" s="228">
        <v>489.75</v>
      </c>
      <c r="Q14" s="228">
        <f t="shared" si="4"/>
        <v>1950.5350000000001</v>
      </c>
      <c r="R14" s="228">
        <v>342.12</v>
      </c>
      <c r="S14" s="228">
        <v>378.75</v>
      </c>
      <c r="T14" s="228">
        <v>361.28</v>
      </c>
      <c r="U14" s="228">
        <v>342.71</v>
      </c>
      <c r="V14" s="228">
        <f t="shared" si="1"/>
        <v>1424.8600000000001</v>
      </c>
      <c r="W14" s="228">
        <v>310.34000000000003</v>
      </c>
      <c r="X14" s="228">
        <v>339.32</v>
      </c>
      <c r="Y14" s="228">
        <v>295.10000000000002</v>
      </c>
      <c r="Z14" s="228">
        <v>300.08</v>
      </c>
      <c r="AA14" s="228">
        <f t="shared" si="2"/>
        <v>1244.8400000000001</v>
      </c>
      <c r="AB14" s="228">
        <v>255.935</v>
      </c>
      <c r="AC14" s="228">
        <v>17.100000000000001</v>
      </c>
      <c r="AD14" s="228"/>
    </row>
    <row r="15" spans="1:31" ht="15" customHeight="1">
      <c r="A15" s="568"/>
      <c r="B15" s="86" t="s">
        <v>250</v>
      </c>
      <c r="C15" s="228">
        <v>104.88269999999999</v>
      </c>
      <c r="D15" s="228">
        <v>97.613479999999996</v>
      </c>
      <c r="E15" s="228">
        <v>132.10512</v>
      </c>
      <c r="F15" s="228">
        <v>118.06530000000001</v>
      </c>
      <c r="G15" s="228">
        <f t="shared" si="3"/>
        <v>452.66660000000002</v>
      </c>
      <c r="H15" s="228">
        <v>102.13419999999999</v>
      </c>
      <c r="I15" s="228">
        <v>110.27369</v>
      </c>
      <c r="J15" s="228">
        <v>108.03471</v>
      </c>
      <c r="K15" s="228">
        <v>112.2727</v>
      </c>
      <c r="L15" s="228">
        <f t="shared" si="0"/>
        <v>432.71530000000001</v>
      </c>
      <c r="M15" s="228">
        <v>100.44579</v>
      </c>
      <c r="N15" s="228">
        <v>104.05492</v>
      </c>
      <c r="O15" s="228">
        <v>83.616690000000006</v>
      </c>
      <c r="P15" s="228">
        <v>109.24901000000001</v>
      </c>
      <c r="Q15" s="228">
        <f t="shared" si="4"/>
        <v>397.36640999999997</v>
      </c>
      <c r="R15" s="228">
        <v>92.34626999999999</v>
      </c>
      <c r="S15" s="228">
        <v>88.090440000000001</v>
      </c>
      <c r="T15" s="228">
        <v>83.794160000000005</v>
      </c>
      <c r="U15" s="228">
        <v>90.687139999999999</v>
      </c>
      <c r="V15" s="228">
        <f t="shared" si="1"/>
        <v>354.91800999999998</v>
      </c>
      <c r="W15" s="228">
        <v>62.140059999999998</v>
      </c>
      <c r="X15" s="228">
        <v>64.43719999999999</v>
      </c>
      <c r="Y15" s="228">
        <v>59.260119999999993</v>
      </c>
      <c r="Z15" s="228">
        <v>50.974449999999997</v>
      </c>
      <c r="AA15" s="228">
        <f t="shared" si="2"/>
        <v>236.81182999999999</v>
      </c>
      <c r="AB15" s="228">
        <v>43.128219999999999</v>
      </c>
      <c r="AC15" s="228">
        <v>3.5940400000000001</v>
      </c>
      <c r="AD15" s="228"/>
    </row>
    <row r="16" spans="1:31" ht="15" customHeight="1">
      <c r="A16" s="568" t="s">
        <v>112</v>
      </c>
      <c r="B16" s="220" t="s">
        <v>110</v>
      </c>
      <c r="C16" s="228">
        <v>348.07</v>
      </c>
      <c r="D16" s="228">
        <v>497.25</v>
      </c>
      <c r="E16" s="228">
        <v>266.56</v>
      </c>
      <c r="F16" s="228">
        <v>472.33</v>
      </c>
      <c r="G16" s="228">
        <f t="shared" si="3"/>
        <v>1584.2099999999998</v>
      </c>
      <c r="H16" s="228">
        <v>275.78999999999996</v>
      </c>
      <c r="I16" s="228">
        <v>320.01</v>
      </c>
      <c r="J16" s="228">
        <v>224.96999999999997</v>
      </c>
      <c r="K16" s="228">
        <v>416.28</v>
      </c>
      <c r="L16" s="228">
        <f t="shared" si="0"/>
        <v>1237.05</v>
      </c>
      <c r="M16" s="228">
        <v>334.26</v>
      </c>
      <c r="N16" s="228">
        <v>300.94</v>
      </c>
      <c r="O16" s="228">
        <v>218.55</v>
      </c>
      <c r="P16" s="228">
        <v>376.2</v>
      </c>
      <c r="Q16" s="228">
        <f t="shared" si="4"/>
        <v>1229.95</v>
      </c>
      <c r="R16" s="228">
        <v>295.57</v>
      </c>
      <c r="S16" s="228">
        <v>268.37</v>
      </c>
      <c r="T16" s="228">
        <v>154.5</v>
      </c>
      <c r="U16" s="228">
        <v>344.16999999999996</v>
      </c>
      <c r="V16" s="228">
        <f t="shared" si="1"/>
        <v>1062.6100000000001</v>
      </c>
      <c r="W16" s="228">
        <v>250.60999999999999</v>
      </c>
      <c r="X16" s="228">
        <v>195.66</v>
      </c>
      <c r="Y16" s="228">
        <v>175.6</v>
      </c>
      <c r="Z16" s="228">
        <v>256.83999999999997</v>
      </c>
      <c r="AA16" s="228">
        <f t="shared" si="2"/>
        <v>878.71</v>
      </c>
      <c r="AB16" s="228">
        <v>260.56</v>
      </c>
      <c r="AC16" s="228">
        <v>299</v>
      </c>
      <c r="AD16" s="228"/>
    </row>
    <row r="17" spans="1:30" ht="15" customHeight="1" thickBot="1">
      <c r="A17" s="569"/>
      <c r="B17" s="232" t="s">
        <v>250</v>
      </c>
      <c r="C17" s="233">
        <v>128.10076000000001</v>
      </c>
      <c r="D17" s="233">
        <v>131.12810999999999</v>
      </c>
      <c r="E17" s="231">
        <v>86.38888</v>
      </c>
      <c r="F17" s="231">
        <v>155.14386999999999</v>
      </c>
      <c r="G17" s="231">
        <f t="shared" si="3"/>
        <v>500.76161999999999</v>
      </c>
      <c r="H17" s="231">
        <v>83.201940000000008</v>
      </c>
      <c r="I17" s="231">
        <v>83.444410000000005</v>
      </c>
      <c r="J17" s="231">
        <v>66.126569999999987</v>
      </c>
      <c r="K17" s="231">
        <v>144.43418000000003</v>
      </c>
      <c r="L17" s="231">
        <f t="shared" si="0"/>
        <v>377.20710000000003</v>
      </c>
      <c r="M17" s="231">
        <v>102.80741</v>
      </c>
      <c r="N17" s="231">
        <v>92.095439999999996</v>
      </c>
      <c r="O17" s="231">
        <v>44.958690000000004</v>
      </c>
      <c r="P17" s="231">
        <v>122.67034</v>
      </c>
      <c r="Q17" s="231">
        <f t="shared" si="4"/>
        <v>362.53188</v>
      </c>
      <c r="R17" s="231">
        <v>78.985910000000004</v>
      </c>
      <c r="S17" s="231">
        <v>85.394240000000011</v>
      </c>
      <c r="T17" s="231">
        <v>47.358379999999997</v>
      </c>
      <c r="U17" s="231">
        <v>130.58551</v>
      </c>
      <c r="V17" s="231">
        <f t="shared" si="1"/>
        <v>342.32404000000002</v>
      </c>
      <c r="W17" s="231">
        <v>76.561009999999996</v>
      </c>
      <c r="X17" s="231">
        <v>67.790240000000011</v>
      </c>
      <c r="Y17" s="231">
        <v>71.507630000000006</v>
      </c>
      <c r="Z17" s="231">
        <v>92.414669999999987</v>
      </c>
      <c r="AA17" s="231">
        <f t="shared" si="2"/>
        <v>308.27355</v>
      </c>
      <c r="AB17" s="231">
        <v>89.068739999999991</v>
      </c>
      <c r="AC17" s="231">
        <v>95.276049999999998</v>
      </c>
      <c r="AD17" s="228"/>
    </row>
    <row r="18" spans="1:30" ht="15.75" thickTop="1">
      <c r="A18" s="88" t="s">
        <v>289</v>
      </c>
    </row>
  </sheetData>
  <mergeCells count="11">
    <mergeCell ref="A1:AA1"/>
    <mergeCell ref="A14:A15"/>
    <mergeCell ref="A16:A17"/>
    <mergeCell ref="A12:A13"/>
    <mergeCell ref="A7:A8"/>
    <mergeCell ref="A9:A10"/>
    <mergeCell ref="A5:A6"/>
    <mergeCell ref="A2:A3"/>
    <mergeCell ref="B2:B3"/>
    <mergeCell ref="A11:C11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13:B17 B8:B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CS12"/>
  <sheetViews>
    <sheetView showGridLines="0" zoomScaleNormal="100" workbookViewId="0">
      <selection sqref="A1:CI1"/>
    </sheetView>
  </sheetViews>
  <sheetFormatPr defaultRowHeight="15" outlineLevelCol="2"/>
  <cols>
    <col min="1" max="1" width="36.42578125" customWidth="1"/>
    <col min="2" max="2" width="4.28515625" bestFit="1" customWidth="1"/>
    <col min="3" max="3" width="5.42578125" hidden="1" customWidth="1" outlineLevel="2"/>
    <col min="4" max="4" width="5.7109375" hidden="1" customWidth="1" outlineLevel="2"/>
    <col min="5" max="5" width="6" hidden="1" customWidth="1" outlineLevel="2"/>
    <col min="6" max="6" width="6" style="286" hidden="1" customWidth="1" outlineLevel="1" collapsed="1"/>
    <col min="7" max="8" width="5.7109375" hidden="1" customWidth="1" outlineLevel="2"/>
    <col min="9" max="9" width="5.42578125" hidden="1" customWidth="1" outlineLevel="2"/>
    <col min="10" max="10" width="6.5703125" style="286" hidden="1" customWidth="1" outlineLevel="1" collapsed="1"/>
    <col min="11" max="11" width="5.28515625" hidden="1" customWidth="1" outlineLevel="2"/>
    <col min="12" max="12" width="6" hidden="1" customWidth="1" outlineLevel="2"/>
    <col min="13" max="13" width="5.5703125" hidden="1" customWidth="1" outlineLevel="2"/>
    <col min="14" max="14" width="7" style="286" hidden="1" customWidth="1" outlineLevel="1" collapsed="1"/>
    <col min="15" max="15" width="5.5703125" hidden="1" customWidth="1" outlineLevel="2"/>
    <col min="16" max="17" width="6" hidden="1" customWidth="1" outlineLevel="2"/>
    <col min="18" max="18" width="6" style="286" hidden="1" customWidth="1" outlineLevel="1" collapsed="1"/>
    <col min="19" max="19" width="6.140625" bestFit="1" customWidth="1" collapsed="1"/>
    <col min="20" max="22" width="6" hidden="1" customWidth="1" outlineLevel="2"/>
    <col min="23" max="23" width="6" style="286" hidden="1" customWidth="1" outlineLevel="1" collapsed="1"/>
    <col min="24" max="26" width="6" hidden="1" customWidth="1" outlineLevel="2"/>
    <col min="27" max="27" width="6" style="286" hidden="1" customWidth="1" outlineLevel="1" collapsed="1"/>
    <col min="28" max="30" width="6" hidden="1" customWidth="1" outlineLevel="2"/>
    <col min="31" max="31" width="6" style="286" hidden="1" customWidth="1" outlineLevel="1" collapsed="1"/>
    <col min="32" max="34" width="6" hidden="1" customWidth="1" outlineLevel="2"/>
    <col min="35" max="35" width="6" style="286" hidden="1" customWidth="1" outlineLevel="1" collapsed="1"/>
    <col min="36" max="36" width="6.7109375" customWidth="1" collapsed="1"/>
    <col min="37" max="37" width="5.28515625" hidden="1" customWidth="1" outlineLevel="2"/>
    <col min="38" max="38" width="6.140625" hidden="1" customWidth="1" outlineLevel="2"/>
    <col min="39" max="39" width="7" hidden="1" customWidth="1" outlineLevel="2"/>
    <col min="40" max="40" width="7" style="286" hidden="1" customWidth="1" outlineLevel="1" collapsed="1"/>
    <col min="41" max="43" width="7" hidden="1" customWidth="1" outlineLevel="2"/>
    <col min="44" max="44" width="7" style="286" hidden="1" customWidth="1" outlineLevel="1" collapsed="1"/>
    <col min="45" max="47" width="7" hidden="1" customWidth="1" outlineLevel="2"/>
    <col min="48" max="48" width="7" style="286" hidden="1" customWidth="1" outlineLevel="1" collapsed="1"/>
    <col min="49" max="51" width="7" hidden="1" customWidth="1" outlineLevel="2"/>
    <col min="52" max="52" width="7" style="286" hidden="1" customWidth="1" outlineLevel="1" collapsed="1"/>
    <col min="53" max="53" width="7.85546875" bestFit="1" customWidth="1" collapsed="1"/>
    <col min="54" max="54" width="7" hidden="1" customWidth="1" outlineLevel="2" collapsed="1"/>
    <col min="55" max="56" width="7" hidden="1" customWidth="1" outlineLevel="2"/>
    <col min="57" max="57" width="7.85546875" style="286" hidden="1" customWidth="1" outlineLevel="1" collapsed="1"/>
    <col min="58" max="58" width="7.85546875" hidden="1" customWidth="1" outlineLevel="2"/>
    <col min="59" max="60" width="7" hidden="1" customWidth="1" outlineLevel="2"/>
    <col min="61" max="61" width="7.85546875" style="286" hidden="1" customWidth="1" outlineLevel="1" collapsed="1"/>
    <col min="62" max="62" width="7" hidden="1" customWidth="1" outlineLevel="2"/>
    <col min="63" max="63" width="7.85546875" hidden="1" customWidth="1" outlineLevel="2"/>
    <col min="64" max="64" width="7" hidden="1" customWidth="1" outlineLevel="2"/>
    <col min="65" max="65" width="7.85546875" style="286" hidden="1" customWidth="1" outlineLevel="1" collapsed="1"/>
    <col min="66" max="68" width="7" hidden="1" customWidth="1" outlineLevel="2"/>
    <col min="69" max="69" width="7.85546875" style="286" hidden="1" customWidth="1" outlineLevel="1" collapsed="1"/>
    <col min="70" max="70" width="8.7109375" customWidth="1" collapsed="1"/>
    <col min="71" max="73" width="7" hidden="1" customWidth="1" outlineLevel="2"/>
    <col min="74" max="74" width="7.85546875" style="286" hidden="1" customWidth="1" outlineLevel="1" collapsed="1"/>
    <col min="75" max="75" width="7.85546875" hidden="1" customWidth="1" outlineLevel="2"/>
    <col min="76" max="77" width="7" hidden="1" customWidth="1" outlineLevel="2"/>
    <col min="78" max="78" width="7.85546875" style="286" hidden="1" customWidth="1" outlineLevel="1" collapsed="1"/>
    <col min="79" max="81" width="7" hidden="1" customWidth="1" outlineLevel="2"/>
    <col min="82" max="82" width="7.85546875" style="286" hidden="1" customWidth="1" outlineLevel="1" collapsed="1"/>
    <col min="83" max="85" width="7" hidden="1" customWidth="1" outlineLevel="2"/>
    <col min="86" max="86" width="7.85546875" style="286" hidden="1" customWidth="1" outlineLevel="1" collapsed="1"/>
    <col min="87" max="87" width="8.7109375" customWidth="1" collapsed="1"/>
    <col min="88" max="90" width="7" hidden="1" customWidth="1" outlineLevel="1"/>
    <col min="91" max="91" width="7.85546875" bestFit="1" customWidth="1" collapsed="1"/>
    <col min="92" max="93" width="7.85546875" style="286" hidden="1" customWidth="1" outlineLevel="1"/>
    <col min="94" max="94" width="8.7109375" style="286" hidden="1" customWidth="1" outlineLevel="1"/>
    <col min="95" max="95" width="8" style="286" customWidth="1" collapsed="1"/>
    <col min="96" max="96" width="6.7109375" style="286" customWidth="1"/>
  </cols>
  <sheetData>
    <row r="1" spans="1:97" ht="20.100000000000001" customHeight="1" thickBot="1">
      <c r="A1" s="550" t="s">
        <v>114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551"/>
      <c r="BT1" s="551"/>
      <c r="BU1" s="551"/>
      <c r="BV1" s="551"/>
      <c r="BW1" s="551"/>
      <c r="BX1" s="551"/>
      <c r="BY1" s="551"/>
      <c r="BZ1" s="551"/>
      <c r="CA1" s="551"/>
      <c r="CB1" s="551"/>
      <c r="CC1" s="551"/>
      <c r="CD1" s="551"/>
      <c r="CE1" s="551"/>
      <c r="CF1" s="551"/>
      <c r="CG1" s="551"/>
      <c r="CH1" s="551"/>
      <c r="CI1" s="551"/>
      <c r="CJ1" s="221"/>
      <c r="CK1" s="221"/>
      <c r="CL1" s="221"/>
      <c r="CS1" s="145" t="s">
        <v>314</v>
      </c>
    </row>
    <row r="2" spans="1:97" ht="21" customHeight="1" thickTop="1">
      <c r="A2" s="119"/>
      <c r="B2" s="524" t="s">
        <v>233</v>
      </c>
      <c r="C2" s="537" t="s">
        <v>90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12"/>
    </row>
    <row r="3" spans="1:97" ht="18.600000000000001" customHeight="1">
      <c r="A3" s="66"/>
      <c r="B3" s="525"/>
      <c r="C3" s="287">
        <v>42005</v>
      </c>
      <c r="D3" s="287">
        <v>42036</v>
      </c>
      <c r="E3" s="287">
        <v>42064</v>
      </c>
      <c r="F3" s="396" t="s">
        <v>329</v>
      </c>
      <c r="G3" s="287">
        <v>42095</v>
      </c>
      <c r="H3" s="287">
        <v>42125</v>
      </c>
      <c r="I3" s="287">
        <v>42156</v>
      </c>
      <c r="J3" s="396" t="s">
        <v>330</v>
      </c>
      <c r="K3" s="287">
        <v>42186</v>
      </c>
      <c r="L3" s="287">
        <v>42217</v>
      </c>
      <c r="M3" s="287">
        <v>42248</v>
      </c>
      <c r="N3" s="396" t="s">
        <v>331</v>
      </c>
      <c r="O3" s="287">
        <v>42278</v>
      </c>
      <c r="P3" s="287">
        <v>42309</v>
      </c>
      <c r="Q3" s="287">
        <v>42339</v>
      </c>
      <c r="R3" s="396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396" t="s">
        <v>328</v>
      </c>
      <c r="X3" s="287">
        <v>42461</v>
      </c>
      <c r="Y3" s="287">
        <v>42491</v>
      </c>
      <c r="Z3" s="287">
        <v>42522</v>
      </c>
      <c r="AA3" s="396" t="s">
        <v>327</v>
      </c>
      <c r="AB3" s="287">
        <v>42552</v>
      </c>
      <c r="AC3" s="287">
        <v>42583</v>
      </c>
      <c r="AD3" s="287">
        <v>42614</v>
      </c>
      <c r="AE3" s="396" t="s">
        <v>326</v>
      </c>
      <c r="AF3" s="287">
        <v>42644</v>
      </c>
      <c r="AG3" s="287">
        <v>42675</v>
      </c>
      <c r="AH3" s="287">
        <v>42705</v>
      </c>
      <c r="AI3" s="396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396" t="s">
        <v>321</v>
      </c>
      <c r="AO3" s="287">
        <v>42826</v>
      </c>
      <c r="AP3" s="287">
        <v>42856</v>
      </c>
      <c r="AQ3" s="287">
        <v>42887</v>
      </c>
      <c r="AR3" s="396" t="s">
        <v>322</v>
      </c>
      <c r="AS3" s="287">
        <v>42917</v>
      </c>
      <c r="AT3" s="287">
        <v>42948</v>
      </c>
      <c r="AU3" s="287">
        <v>42979</v>
      </c>
      <c r="AV3" s="396" t="s">
        <v>323</v>
      </c>
      <c r="AW3" s="287">
        <v>43009</v>
      </c>
      <c r="AX3" s="287">
        <v>43040</v>
      </c>
      <c r="AY3" s="287">
        <v>43070</v>
      </c>
      <c r="AZ3" s="396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397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397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97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397" t="s">
        <v>19</v>
      </c>
      <c r="CE3" s="287">
        <v>43739</v>
      </c>
      <c r="CF3" s="287">
        <v>43770</v>
      </c>
      <c r="CG3" s="287">
        <v>43800</v>
      </c>
      <c r="CH3" s="397" t="s">
        <v>11</v>
      </c>
      <c r="CI3" s="67">
        <v>2019</v>
      </c>
      <c r="CJ3" s="287">
        <v>43831</v>
      </c>
      <c r="CK3" s="287">
        <v>43862</v>
      </c>
      <c r="CL3" s="404">
        <v>43891</v>
      </c>
      <c r="CM3" s="157" t="s">
        <v>335</v>
      </c>
      <c r="CN3" s="287">
        <v>43922</v>
      </c>
      <c r="CO3" s="287">
        <v>43952</v>
      </c>
      <c r="CP3" s="404">
        <v>43983</v>
      </c>
      <c r="CQ3" s="157" t="s">
        <v>376</v>
      </c>
      <c r="CR3" s="492"/>
    </row>
    <row r="4" spans="1:97" ht="13.15" customHeight="1">
      <c r="A4" s="139" t="s">
        <v>115</v>
      </c>
      <c r="B4" s="241" t="s">
        <v>234</v>
      </c>
      <c r="C4" s="244">
        <v>2168.9870000000001</v>
      </c>
      <c r="D4" s="244">
        <v>1993.0740000000001</v>
      </c>
      <c r="E4" s="244">
        <v>2199.5250000000001</v>
      </c>
      <c r="F4" s="234">
        <f t="shared" ref="F4:F6" si="0">+SUM(C4:E4)</f>
        <v>6361.5859999999993</v>
      </c>
      <c r="G4" s="244">
        <v>2100.66</v>
      </c>
      <c r="H4" s="244">
        <v>2160.6929999999998</v>
      </c>
      <c r="I4" s="244">
        <v>2070.0969999999998</v>
      </c>
      <c r="J4" s="234">
        <f t="shared" ref="J4:J6" si="1">+SUM(G4:I4)</f>
        <v>6331.4499999999989</v>
      </c>
      <c r="K4" s="244">
        <v>2042.9950000000001</v>
      </c>
      <c r="L4" s="244">
        <v>1968.165</v>
      </c>
      <c r="M4" s="244">
        <v>1995.665</v>
      </c>
      <c r="N4" s="234">
        <f t="shared" ref="N4:N6" si="2">+SUM(K4:M4)</f>
        <v>6006.8249999999998</v>
      </c>
      <c r="O4" s="244">
        <v>2234.9110000000001</v>
      </c>
      <c r="P4" s="244">
        <v>2213.92</v>
      </c>
      <c r="Q4" s="244">
        <v>2008.432</v>
      </c>
      <c r="R4" s="234">
        <f t="shared" ref="R4:R6" si="3">+SUM(O4:Q4)</f>
        <v>6457.2629999999999</v>
      </c>
      <c r="S4" s="244">
        <v>25157.124000000003</v>
      </c>
      <c r="T4" s="237">
        <v>2132.252</v>
      </c>
      <c r="U4" s="237">
        <v>2046.049</v>
      </c>
      <c r="V4" s="237">
        <v>2063.7849999999999</v>
      </c>
      <c r="W4" s="235">
        <f t="shared" ref="W4:W6" si="4">+SUM(T4:V4)</f>
        <v>6242.0859999999993</v>
      </c>
      <c r="X4" s="237">
        <v>2115.2199999999998</v>
      </c>
      <c r="Y4" s="237">
        <v>2182.8130000000001</v>
      </c>
      <c r="Z4" s="237">
        <v>1925.962</v>
      </c>
      <c r="AA4" s="235">
        <f t="shared" ref="AA4:AA6" si="5">+SUM(X4:Z4)</f>
        <v>6223.994999999999</v>
      </c>
      <c r="AB4" s="237">
        <v>1999.7779999999998</v>
      </c>
      <c r="AC4" s="237">
        <v>1872.3820000000001</v>
      </c>
      <c r="AD4" s="237">
        <v>2056.3789999999999</v>
      </c>
      <c r="AE4" s="235">
        <f t="shared" ref="AE4:AE6" si="6">+SUM(AB4:AD4)</f>
        <v>5928.5389999999998</v>
      </c>
      <c r="AF4" s="237">
        <v>2134.3449999999998</v>
      </c>
      <c r="AG4" s="237">
        <v>2168.3850000000002</v>
      </c>
      <c r="AH4" s="237">
        <v>1905.7760000000001</v>
      </c>
      <c r="AI4" s="235">
        <f t="shared" ref="AI4:AI7" si="7">+SUM(AF4:AH4)</f>
        <v>6208.5059999999994</v>
      </c>
      <c r="AJ4" s="237">
        <v>24603.126</v>
      </c>
      <c r="AK4" s="237">
        <v>2159.1970000000001</v>
      </c>
      <c r="AL4" s="237">
        <v>1974.8110000000001</v>
      </c>
      <c r="AM4" s="237">
        <v>2227.2429999999999</v>
      </c>
      <c r="AN4" s="235">
        <f t="shared" ref="AN4:AN8" si="8">+SUM(AK4:AM4)</f>
        <v>6361.2510000000002</v>
      </c>
      <c r="AO4" s="237">
        <v>1846.5530000000001</v>
      </c>
      <c r="AP4" s="237">
        <v>2219.2910000000002</v>
      </c>
      <c r="AQ4" s="237">
        <v>2062.98</v>
      </c>
      <c r="AR4" s="235">
        <f t="shared" ref="AR4:AR8" si="9">+SUM(AO4:AQ4)</f>
        <v>6128.8240000000005</v>
      </c>
      <c r="AS4" s="237">
        <v>2015.1349999999998</v>
      </c>
      <c r="AT4" s="237">
        <v>1912.2349999999999</v>
      </c>
      <c r="AU4" s="237">
        <v>2069.703</v>
      </c>
      <c r="AV4" s="235">
        <f t="shared" ref="AV4:AV8" si="10">+SUM(AS4:AU4)</f>
        <v>5997.0730000000003</v>
      </c>
      <c r="AW4" s="237">
        <v>2223.9259999999999</v>
      </c>
      <c r="AX4" s="237">
        <v>2188.9430000000002</v>
      </c>
      <c r="AY4" s="237">
        <v>1868.098</v>
      </c>
      <c r="AZ4" s="235">
        <f t="shared" ref="AZ4:AZ8" si="11">+SUM(AW4:AY4)</f>
        <v>6280.9670000000006</v>
      </c>
      <c r="BA4" s="237">
        <v>24768.114999999998</v>
      </c>
      <c r="BB4" s="237">
        <v>2167.1130000000003</v>
      </c>
      <c r="BC4" s="237">
        <v>1891.0050000000001</v>
      </c>
      <c r="BD4" s="237">
        <v>2089.1329999999998</v>
      </c>
      <c r="BE4" s="235">
        <f t="shared" ref="BE4:BE8" si="12">+SUM(BB4:BD4)</f>
        <v>6147.2510000000002</v>
      </c>
      <c r="BF4" s="237">
        <v>1994.8489999999999</v>
      </c>
      <c r="BG4" s="237">
        <v>2112.8209999999999</v>
      </c>
      <c r="BH4" s="237">
        <v>2022.4860000000001</v>
      </c>
      <c r="BI4" s="235">
        <f t="shared" ref="BI4:BI8" si="13">+SUM(BF4:BH4)</f>
        <v>6130.1559999999999</v>
      </c>
      <c r="BJ4" s="237">
        <v>1984.1889999999999</v>
      </c>
      <c r="BK4" s="237">
        <v>1850.4950000000001</v>
      </c>
      <c r="BL4" s="237">
        <v>2012.7740000000001</v>
      </c>
      <c r="BM4" s="235">
        <f t="shared" ref="BM4:BM8" si="14">+SUM(BJ4:BL4)</f>
        <v>5847.4580000000005</v>
      </c>
      <c r="BN4" s="237">
        <v>2219.3020000000001</v>
      </c>
      <c r="BO4" s="237">
        <v>2137.424</v>
      </c>
      <c r="BP4" s="237">
        <v>1919.9580000000001</v>
      </c>
      <c r="BQ4" s="235">
        <f t="shared" ref="BQ4:BQ8" si="15">+SUM(BN4:BP4)</f>
        <v>6276.6840000000011</v>
      </c>
      <c r="BR4" s="237">
        <v>24401.548999999999</v>
      </c>
      <c r="BS4" s="237">
        <v>2160.4540000000002</v>
      </c>
      <c r="BT4" s="235">
        <v>2044.424</v>
      </c>
      <c r="BU4" s="235">
        <v>2124.4540000000002</v>
      </c>
      <c r="BV4" s="235">
        <f t="shared" ref="BV4:BV8" si="16">+SUM(BS4:BU4)</f>
        <v>6329.3320000000003</v>
      </c>
      <c r="BW4" s="235">
        <v>1941.0029999999999</v>
      </c>
      <c r="BX4" s="235">
        <v>2270.3850000000002</v>
      </c>
      <c r="BY4" s="235">
        <v>2003.0740000000001</v>
      </c>
      <c r="BZ4" s="235">
        <f t="shared" ref="BZ4:BZ8" si="17">+SUM(BW4:BY4)</f>
        <v>6214.4619999999995</v>
      </c>
      <c r="CA4" s="235">
        <v>2102.8389999999999</v>
      </c>
      <c r="CB4" s="235">
        <v>1958.6990000000001</v>
      </c>
      <c r="CC4" s="235">
        <v>2172.9540000000002</v>
      </c>
      <c r="CD4" s="235">
        <f t="shared" ref="CD4:CD8" si="18">+SUM(CA4:CC4)</f>
        <v>6234.4920000000002</v>
      </c>
      <c r="CE4" s="235">
        <v>2287.3130000000001</v>
      </c>
      <c r="CF4" s="235">
        <v>2138.6489999999999</v>
      </c>
      <c r="CG4" s="235">
        <v>1970.3319999999999</v>
      </c>
      <c r="CH4" s="235">
        <f t="shared" ref="CH4:CH8" si="19">+SUM(CE4:CG4)</f>
        <v>6396.2939999999999</v>
      </c>
      <c r="CI4" s="235">
        <v>25175</v>
      </c>
      <c r="CJ4" s="235">
        <v>2424.951</v>
      </c>
      <c r="CK4" s="235">
        <v>2266.7309999999998</v>
      </c>
      <c r="CL4" s="367">
        <v>1378.011</v>
      </c>
      <c r="CM4" s="235">
        <f>+SUM(CJ4:CL4)</f>
        <v>6069.6929999999993</v>
      </c>
      <c r="CN4" s="235">
        <v>335.52199999999999</v>
      </c>
      <c r="CO4" s="235">
        <v>654.30399999999997</v>
      </c>
      <c r="CP4" s="367">
        <v>1028.962</v>
      </c>
      <c r="CQ4" s="235">
        <f t="shared" ref="CQ4:CQ6" si="20">+SUM(CN4:CP4)</f>
        <v>2018.788</v>
      </c>
      <c r="CR4" s="235"/>
    </row>
    <row r="5" spans="1:97" ht="15" customHeight="1">
      <c r="A5" s="218" t="s">
        <v>116</v>
      </c>
      <c r="B5" s="242" t="s">
        <v>234</v>
      </c>
      <c r="C5" s="237">
        <v>1492.17</v>
      </c>
      <c r="D5" s="237">
        <v>1344.568</v>
      </c>
      <c r="E5" s="237">
        <v>1498.327</v>
      </c>
      <c r="F5" s="234">
        <f t="shared" si="0"/>
        <v>4335.0650000000005</v>
      </c>
      <c r="G5" s="237">
        <v>1460.3440000000001</v>
      </c>
      <c r="H5" s="237">
        <v>1519.1369999999999</v>
      </c>
      <c r="I5" s="237">
        <v>1414.453</v>
      </c>
      <c r="J5" s="234">
        <f t="shared" si="1"/>
        <v>4393.9339999999993</v>
      </c>
      <c r="K5" s="237">
        <v>1399.5630000000001</v>
      </c>
      <c r="L5" s="237">
        <v>1223.03</v>
      </c>
      <c r="M5" s="237">
        <v>1321.3920000000001</v>
      </c>
      <c r="N5" s="234">
        <f t="shared" si="2"/>
        <v>3943.9849999999997</v>
      </c>
      <c r="O5" s="237">
        <v>1537.9559999999999</v>
      </c>
      <c r="P5" s="237">
        <v>1522.422</v>
      </c>
      <c r="Q5" s="237">
        <v>1346.73</v>
      </c>
      <c r="R5" s="234">
        <f t="shared" si="3"/>
        <v>4407.1080000000002</v>
      </c>
      <c r="S5" s="237">
        <v>17080.092000000001</v>
      </c>
      <c r="T5" s="237">
        <v>1468.115</v>
      </c>
      <c r="U5" s="237">
        <v>1399.29</v>
      </c>
      <c r="V5" s="237">
        <v>1369.566</v>
      </c>
      <c r="W5" s="235">
        <f t="shared" si="4"/>
        <v>4236.9709999999995</v>
      </c>
      <c r="X5" s="237">
        <v>1467.4459999999999</v>
      </c>
      <c r="Y5" s="237">
        <v>1532.69</v>
      </c>
      <c r="Z5" s="237">
        <v>1263.4079999999999</v>
      </c>
      <c r="AA5" s="235">
        <f t="shared" si="5"/>
        <v>4263.5439999999999</v>
      </c>
      <c r="AB5" s="237">
        <v>1351.9259999999999</v>
      </c>
      <c r="AC5" s="237">
        <v>1239.1780000000001</v>
      </c>
      <c r="AD5" s="237">
        <v>1410.7670000000001</v>
      </c>
      <c r="AE5" s="235">
        <f t="shared" si="6"/>
        <v>4001.8710000000001</v>
      </c>
      <c r="AF5" s="237">
        <v>1451.6869999999999</v>
      </c>
      <c r="AG5" s="237">
        <v>1485.9770000000001</v>
      </c>
      <c r="AH5" s="237">
        <v>1263.93</v>
      </c>
      <c r="AI5" s="235">
        <f t="shared" si="7"/>
        <v>4201.5940000000001</v>
      </c>
      <c r="AJ5" s="237">
        <v>16703.98</v>
      </c>
      <c r="AK5" s="237">
        <v>1475.296</v>
      </c>
      <c r="AL5" s="237">
        <v>1331.5740000000001</v>
      </c>
      <c r="AM5" s="237">
        <v>1512.825</v>
      </c>
      <c r="AN5" s="235">
        <f t="shared" si="8"/>
        <v>4319.6949999999997</v>
      </c>
      <c r="AO5" s="237">
        <v>1233.4280000000001</v>
      </c>
      <c r="AP5" s="237">
        <v>1545.193</v>
      </c>
      <c r="AQ5" s="237">
        <v>1428.0619999999999</v>
      </c>
      <c r="AR5" s="235">
        <f t="shared" si="9"/>
        <v>4206.683</v>
      </c>
      <c r="AS5" s="237">
        <v>1355.9159999999999</v>
      </c>
      <c r="AT5" s="237">
        <v>1249.9939999999999</v>
      </c>
      <c r="AU5" s="237">
        <v>1384.4269999999999</v>
      </c>
      <c r="AV5" s="235">
        <f t="shared" si="10"/>
        <v>3990.3369999999995</v>
      </c>
      <c r="AW5" s="237">
        <v>1525.509</v>
      </c>
      <c r="AX5" s="237">
        <v>1491.049</v>
      </c>
      <c r="AY5" s="237">
        <v>1236.1759999999999</v>
      </c>
      <c r="AZ5" s="235">
        <f t="shared" si="11"/>
        <v>4252.7340000000004</v>
      </c>
      <c r="BA5" s="237">
        <v>16769.449000000001</v>
      </c>
      <c r="BB5" s="237">
        <v>1482.8330000000001</v>
      </c>
      <c r="BC5" s="237">
        <v>1244.335</v>
      </c>
      <c r="BD5" s="237">
        <v>1394.0709999999999</v>
      </c>
      <c r="BE5" s="235">
        <f t="shared" si="12"/>
        <v>4121.2389999999996</v>
      </c>
      <c r="BF5" s="237">
        <v>1360.683</v>
      </c>
      <c r="BG5" s="237">
        <v>1461.1289999999999</v>
      </c>
      <c r="BH5" s="237">
        <v>1363.8230000000001</v>
      </c>
      <c r="BI5" s="235">
        <f t="shared" si="13"/>
        <v>4185.6350000000002</v>
      </c>
      <c r="BJ5" s="237">
        <v>1327.088</v>
      </c>
      <c r="BK5" s="237">
        <v>1209.19</v>
      </c>
      <c r="BL5" s="237">
        <v>1341.7260000000001</v>
      </c>
      <c r="BM5" s="235">
        <f t="shared" si="14"/>
        <v>3878.0040000000004</v>
      </c>
      <c r="BN5" s="237">
        <v>1518.7260000000001</v>
      </c>
      <c r="BO5" s="237">
        <v>1482.213</v>
      </c>
      <c r="BP5" s="237">
        <v>1285.7560000000001</v>
      </c>
      <c r="BQ5" s="235">
        <f t="shared" si="15"/>
        <v>4286.6950000000006</v>
      </c>
      <c r="BR5" s="237">
        <v>16471.573</v>
      </c>
      <c r="BS5" s="237">
        <v>1483.0830000000001</v>
      </c>
      <c r="BT5" s="235">
        <v>1380.6859999999999</v>
      </c>
      <c r="BU5" s="235">
        <v>1439.71</v>
      </c>
      <c r="BV5" s="235">
        <f t="shared" si="16"/>
        <v>4303.4790000000003</v>
      </c>
      <c r="BW5" s="235">
        <v>1313.069</v>
      </c>
      <c r="BX5" s="235">
        <v>1607.1189999999999</v>
      </c>
      <c r="BY5" s="235">
        <v>1377.453</v>
      </c>
      <c r="BZ5" s="235">
        <f t="shared" si="17"/>
        <v>4297.6409999999996</v>
      </c>
      <c r="CA5" s="235">
        <v>1442.6120000000001</v>
      </c>
      <c r="CB5" s="235">
        <v>1316.261</v>
      </c>
      <c r="CC5" s="235">
        <v>1471.7940000000001</v>
      </c>
      <c r="CD5" s="235">
        <f t="shared" si="18"/>
        <v>4230.6670000000004</v>
      </c>
      <c r="CE5" s="235">
        <v>1562.9749999999999</v>
      </c>
      <c r="CF5" s="235">
        <v>1454.607</v>
      </c>
      <c r="CG5" s="235">
        <v>1324.2239999999999</v>
      </c>
      <c r="CH5" s="235">
        <f t="shared" si="19"/>
        <v>4341.8059999999996</v>
      </c>
      <c r="CI5" s="235">
        <v>17174</v>
      </c>
      <c r="CJ5" s="235">
        <v>1577.2760000000001</v>
      </c>
      <c r="CK5" s="235">
        <v>1462.193</v>
      </c>
      <c r="CL5" s="235">
        <v>912.96799999999996</v>
      </c>
      <c r="CM5" s="478">
        <f t="shared" ref="CM5:CM9" si="21">+SUM(CJ5:CL5)</f>
        <v>3952.4369999999999</v>
      </c>
      <c r="CN5" s="235">
        <v>213.125</v>
      </c>
      <c r="CO5" s="235">
        <v>444.97899999999998</v>
      </c>
      <c r="CP5" s="235">
        <v>709.01</v>
      </c>
      <c r="CQ5" s="478">
        <f t="shared" si="20"/>
        <v>1367.114</v>
      </c>
      <c r="CR5" s="478"/>
    </row>
    <row r="6" spans="1:97" ht="15" customHeight="1">
      <c r="A6" s="87" t="s">
        <v>117</v>
      </c>
      <c r="B6" s="243" t="s">
        <v>234</v>
      </c>
      <c r="C6" s="238">
        <v>676.81700000000001</v>
      </c>
      <c r="D6" s="238">
        <v>648.50600000000009</v>
      </c>
      <c r="E6" s="238">
        <v>701.19799999999998</v>
      </c>
      <c r="F6" s="403">
        <f t="shared" si="0"/>
        <v>2026.5210000000002</v>
      </c>
      <c r="G6" s="238">
        <v>640.31600000000003</v>
      </c>
      <c r="H6" s="238">
        <v>641.55599999999993</v>
      </c>
      <c r="I6" s="238">
        <v>655.64400000000001</v>
      </c>
      <c r="J6" s="403">
        <f t="shared" si="1"/>
        <v>1937.5159999999998</v>
      </c>
      <c r="K6" s="238">
        <v>643.43200000000002</v>
      </c>
      <c r="L6" s="238">
        <v>745.13499999999999</v>
      </c>
      <c r="M6" s="238">
        <v>674.27300000000002</v>
      </c>
      <c r="N6" s="403">
        <f t="shared" si="2"/>
        <v>2062.84</v>
      </c>
      <c r="O6" s="238">
        <v>696.95499999999993</v>
      </c>
      <c r="P6" s="238">
        <v>691.49800000000005</v>
      </c>
      <c r="Q6" s="238">
        <v>661.702</v>
      </c>
      <c r="R6" s="403">
        <f t="shared" si="3"/>
        <v>2050.1549999999997</v>
      </c>
      <c r="S6" s="238">
        <v>8077.0320000000002</v>
      </c>
      <c r="T6" s="238">
        <v>664.13700000000006</v>
      </c>
      <c r="U6" s="238">
        <v>646.75900000000001</v>
      </c>
      <c r="V6" s="238">
        <v>694.21900000000005</v>
      </c>
      <c r="W6" s="368">
        <f t="shared" si="4"/>
        <v>2005.1150000000002</v>
      </c>
      <c r="X6" s="238">
        <v>647.774</v>
      </c>
      <c r="Y6" s="238">
        <v>650.12300000000005</v>
      </c>
      <c r="Z6" s="238">
        <v>662.55400000000009</v>
      </c>
      <c r="AA6" s="368">
        <f t="shared" si="5"/>
        <v>1960.451</v>
      </c>
      <c r="AB6" s="238">
        <v>647.85199999999998</v>
      </c>
      <c r="AC6" s="238">
        <v>633.20399999999995</v>
      </c>
      <c r="AD6" s="238">
        <v>645.61199999999997</v>
      </c>
      <c r="AE6" s="368">
        <f t="shared" si="6"/>
        <v>1926.6680000000001</v>
      </c>
      <c r="AF6" s="238">
        <v>682.65800000000002</v>
      </c>
      <c r="AG6" s="238">
        <v>682.40800000000002</v>
      </c>
      <c r="AH6" s="238">
        <v>641.846</v>
      </c>
      <c r="AI6" s="368">
        <f t="shared" si="7"/>
        <v>2006.912</v>
      </c>
      <c r="AJ6" s="238">
        <v>7899.1460000000006</v>
      </c>
      <c r="AK6" s="238">
        <v>683.90100000000007</v>
      </c>
      <c r="AL6" s="238">
        <v>643.23700000000008</v>
      </c>
      <c r="AM6" s="238">
        <v>714.41800000000001</v>
      </c>
      <c r="AN6" s="368">
        <f t="shared" si="8"/>
        <v>2041.556</v>
      </c>
      <c r="AO6" s="238">
        <v>613.125</v>
      </c>
      <c r="AP6" s="238">
        <v>674.09799999999996</v>
      </c>
      <c r="AQ6" s="238">
        <v>634.91800000000001</v>
      </c>
      <c r="AR6" s="368">
        <f t="shared" si="9"/>
        <v>1922.1410000000001</v>
      </c>
      <c r="AS6" s="238">
        <v>659.21899999999994</v>
      </c>
      <c r="AT6" s="238">
        <v>662.24099999999999</v>
      </c>
      <c r="AU6" s="238">
        <v>685.27600000000007</v>
      </c>
      <c r="AV6" s="368">
        <f t="shared" si="10"/>
        <v>2006.7360000000001</v>
      </c>
      <c r="AW6" s="238">
        <v>698.41700000000003</v>
      </c>
      <c r="AX6" s="238">
        <v>697.89400000000001</v>
      </c>
      <c r="AY6" s="238">
        <v>631.92200000000003</v>
      </c>
      <c r="AZ6" s="368">
        <f t="shared" si="11"/>
        <v>2028.2330000000002</v>
      </c>
      <c r="BA6" s="238">
        <v>7998.6660000000011</v>
      </c>
      <c r="BB6" s="238">
        <v>684.28</v>
      </c>
      <c r="BC6" s="238">
        <v>646.66999999999996</v>
      </c>
      <c r="BD6" s="238">
        <v>695.06200000000001</v>
      </c>
      <c r="BE6" s="368">
        <f t="shared" si="12"/>
        <v>2026.0119999999997</v>
      </c>
      <c r="BF6" s="238">
        <v>634.16599999999994</v>
      </c>
      <c r="BG6" s="238">
        <v>651.69200000000001</v>
      </c>
      <c r="BH6" s="238">
        <v>658.66300000000001</v>
      </c>
      <c r="BI6" s="368">
        <f t="shared" si="13"/>
        <v>1944.521</v>
      </c>
      <c r="BJ6" s="238">
        <v>657.101</v>
      </c>
      <c r="BK6" s="238">
        <v>641.30500000000006</v>
      </c>
      <c r="BL6" s="238">
        <v>671.048</v>
      </c>
      <c r="BM6" s="368">
        <f t="shared" si="14"/>
        <v>1969.454</v>
      </c>
      <c r="BN6" s="238">
        <v>700.57600000000002</v>
      </c>
      <c r="BO6" s="238">
        <v>655.21100000000001</v>
      </c>
      <c r="BP6" s="238">
        <v>634.202</v>
      </c>
      <c r="BQ6" s="368">
        <f t="shared" si="15"/>
        <v>1989.989</v>
      </c>
      <c r="BR6" s="238">
        <v>7929.9760000000006</v>
      </c>
      <c r="BS6" s="238">
        <v>677.37099999999998</v>
      </c>
      <c r="BT6" s="479">
        <v>663.73799999999994</v>
      </c>
      <c r="BU6" s="479">
        <v>684.74400000000003</v>
      </c>
      <c r="BV6" s="368">
        <f t="shared" si="16"/>
        <v>2025.8530000000001</v>
      </c>
      <c r="BW6" s="479">
        <v>627.93399999999997</v>
      </c>
      <c r="BX6" s="479">
        <v>663.26600000000008</v>
      </c>
      <c r="BY6" s="479">
        <v>625.62099999999998</v>
      </c>
      <c r="BZ6" s="368">
        <f t="shared" si="17"/>
        <v>1916.8209999999999</v>
      </c>
      <c r="CA6" s="479">
        <v>660.22699999999998</v>
      </c>
      <c r="CB6" s="479">
        <v>642.43799999999999</v>
      </c>
      <c r="CC6" s="479">
        <v>701.16</v>
      </c>
      <c r="CD6" s="368">
        <f t="shared" si="18"/>
        <v>2003.8249999999998</v>
      </c>
      <c r="CE6" s="479">
        <v>724.33799999999997</v>
      </c>
      <c r="CF6" s="479">
        <v>684.04200000000003</v>
      </c>
      <c r="CG6" s="479">
        <v>646.10799999999995</v>
      </c>
      <c r="CH6" s="368">
        <f t="shared" si="19"/>
        <v>2054.4880000000003</v>
      </c>
      <c r="CI6" s="235">
        <v>8001</v>
      </c>
      <c r="CJ6" s="235">
        <v>847.67500000000007</v>
      </c>
      <c r="CK6" s="235">
        <v>804.53800000000001</v>
      </c>
      <c r="CL6" s="368">
        <v>465.04300000000001</v>
      </c>
      <c r="CM6" s="480">
        <f t="shared" si="21"/>
        <v>2117.2560000000003</v>
      </c>
      <c r="CN6" s="235">
        <v>122.39700000000001</v>
      </c>
      <c r="CO6" s="235">
        <v>209.32499999999999</v>
      </c>
      <c r="CP6" s="368">
        <v>319.952</v>
      </c>
      <c r="CQ6" s="480">
        <f t="shared" si="20"/>
        <v>651.67399999999998</v>
      </c>
      <c r="CR6" s="478"/>
    </row>
    <row r="7" spans="1:97" ht="15" customHeight="1">
      <c r="A7" s="3" t="s">
        <v>118</v>
      </c>
      <c r="B7" s="2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481">
        <f t="shared" si="7"/>
        <v>0</v>
      </c>
      <c r="AJ7" s="235"/>
      <c r="AK7" s="235"/>
      <c r="AL7" s="235"/>
      <c r="AM7" s="235"/>
      <c r="AN7" s="481">
        <f t="shared" si="8"/>
        <v>0</v>
      </c>
      <c r="AO7" s="235"/>
      <c r="AP7" s="235"/>
      <c r="AQ7" s="235"/>
      <c r="AR7" s="481">
        <f t="shared" si="9"/>
        <v>0</v>
      </c>
      <c r="AS7" s="235"/>
      <c r="AT7" s="235"/>
      <c r="AU7" s="235"/>
      <c r="AV7" s="481">
        <f t="shared" si="10"/>
        <v>0</v>
      </c>
      <c r="AW7" s="235"/>
      <c r="AX7" s="235"/>
      <c r="AY7" s="235"/>
      <c r="AZ7" s="481">
        <f t="shared" si="11"/>
        <v>0</v>
      </c>
      <c r="BA7" s="235">
        <v>0</v>
      </c>
      <c r="BB7" s="235"/>
      <c r="BC7" s="235"/>
      <c r="BD7" s="235"/>
      <c r="BE7" s="481">
        <f t="shared" si="12"/>
        <v>0</v>
      </c>
      <c r="BF7" s="235"/>
      <c r="BG7" s="235"/>
      <c r="BH7" s="235"/>
      <c r="BI7" s="481">
        <f t="shared" si="13"/>
        <v>0</v>
      </c>
      <c r="BJ7" s="235"/>
      <c r="BK7" s="235"/>
      <c r="BL7" s="235"/>
      <c r="BM7" s="481">
        <f t="shared" si="14"/>
        <v>0</v>
      </c>
      <c r="BN7" s="235"/>
      <c r="BO7" s="235"/>
      <c r="BP7" s="235"/>
      <c r="BQ7" s="481">
        <f t="shared" si="15"/>
        <v>0</v>
      </c>
      <c r="BR7" s="235">
        <v>0</v>
      </c>
      <c r="BS7" s="235"/>
      <c r="BT7" s="481"/>
      <c r="BU7" s="481"/>
      <c r="BV7" s="481">
        <f t="shared" si="16"/>
        <v>0</v>
      </c>
      <c r="BW7" s="481"/>
      <c r="BX7" s="481"/>
      <c r="BY7" s="481"/>
      <c r="BZ7" s="481">
        <f t="shared" si="17"/>
        <v>0</v>
      </c>
      <c r="CA7" s="481"/>
      <c r="CB7" s="481"/>
      <c r="CC7" s="481"/>
      <c r="CD7" s="481">
        <f t="shared" si="18"/>
        <v>0</v>
      </c>
      <c r="CE7" s="481"/>
      <c r="CF7" s="481"/>
      <c r="CG7" s="481"/>
      <c r="CH7" s="481">
        <f t="shared" si="19"/>
        <v>0</v>
      </c>
      <c r="CI7" s="482"/>
      <c r="CJ7" s="482"/>
      <c r="CK7" s="482"/>
      <c r="CL7" s="482"/>
      <c r="CM7" s="483">
        <f t="shared" si="21"/>
        <v>0</v>
      </c>
      <c r="CN7" s="482"/>
      <c r="CO7" s="482"/>
      <c r="CP7" s="482"/>
      <c r="CQ7" s="483"/>
      <c r="CR7" s="478"/>
    </row>
    <row r="8" spans="1:97" ht="15" customHeight="1">
      <c r="A8" s="37" t="s">
        <v>119</v>
      </c>
      <c r="B8" s="2" t="s">
        <v>13</v>
      </c>
      <c r="C8" s="235" t="s">
        <v>315</v>
      </c>
      <c r="D8" s="235" t="s">
        <v>315</v>
      </c>
      <c r="E8" s="235" t="s">
        <v>315</v>
      </c>
      <c r="F8" s="235" t="s">
        <v>315</v>
      </c>
      <c r="G8" s="235" t="s">
        <v>315</v>
      </c>
      <c r="H8" s="235" t="s">
        <v>315</v>
      </c>
      <c r="I8" s="235" t="s">
        <v>315</v>
      </c>
      <c r="J8" s="235" t="s">
        <v>315</v>
      </c>
      <c r="K8" s="235" t="s">
        <v>315</v>
      </c>
      <c r="L8" s="235" t="s">
        <v>315</v>
      </c>
      <c r="M8" s="235" t="s">
        <v>315</v>
      </c>
      <c r="N8" s="235" t="s">
        <v>315</v>
      </c>
      <c r="O8" s="235" t="s">
        <v>315</v>
      </c>
      <c r="P8" s="235" t="s">
        <v>315</v>
      </c>
      <c r="Q8" s="235" t="s">
        <v>315</v>
      </c>
      <c r="R8" s="235" t="s">
        <v>315</v>
      </c>
      <c r="S8" s="235" t="s">
        <v>315</v>
      </c>
      <c r="T8" s="235" t="s">
        <v>315</v>
      </c>
      <c r="U8" s="235" t="s">
        <v>315</v>
      </c>
      <c r="V8" s="235" t="s">
        <v>315</v>
      </c>
      <c r="W8" s="235" t="s">
        <v>315</v>
      </c>
      <c r="X8" s="235" t="s">
        <v>315</v>
      </c>
      <c r="Y8" s="235" t="s">
        <v>315</v>
      </c>
      <c r="Z8" s="235" t="s">
        <v>315</v>
      </c>
      <c r="AA8" s="235" t="s">
        <v>315</v>
      </c>
      <c r="AB8" s="235" t="s">
        <v>315</v>
      </c>
      <c r="AC8" s="235" t="s">
        <v>315</v>
      </c>
      <c r="AD8" s="235" t="s">
        <v>315</v>
      </c>
      <c r="AE8" s="235"/>
      <c r="AF8" s="235" t="s">
        <v>315</v>
      </c>
      <c r="AG8" s="235" t="s">
        <v>315</v>
      </c>
      <c r="AH8" s="235" t="s">
        <v>315</v>
      </c>
      <c r="AI8" s="235" t="s">
        <v>315</v>
      </c>
      <c r="AJ8" s="235" t="s">
        <v>315</v>
      </c>
      <c r="AK8" s="235">
        <v>3689</v>
      </c>
      <c r="AL8" s="235">
        <v>5712</v>
      </c>
      <c r="AM8" s="235">
        <v>15326</v>
      </c>
      <c r="AN8" s="235">
        <f t="shared" si="8"/>
        <v>24727</v>
      </c>
      <c r="AO8" s="235">
        <v>21550</v>
      </c>
      <c r="AP8" s="235">
        <v>19149</v>
      </c>
      <c r="AQ8" s="235">
        <v>19911</v>
      </c>
      <c r="AR8" s="235">
        <f t="shared" si="9"/>
        <v>60610</v>
      </c>
      <c r="AS8" s="235">
        <v>21808</v>
      </c>
      <c r="AT8" s="235">
        <v>31732</v>
      </c>
      <c r="AU8" s="235">
        <v>21041</v>
      </c>
      <c r="AV8" s="235">
        <f t="shared" si="10"/>
        <v>74581</v>
      </c>
      <c r="AW8" s="235">
        <v>20061</v>
      </c>
      <c r="AX8" s="235">
        <v>15677</v>
      </c>
      <c r="AY8" s="235">
        <v>12619</v>
      </c>
      <c r="AZ8" s="235">
        <f t="shared" si="11"/>
        <v>48357</v>
      </c>
      <c r="BA8" s="235">
        <v>208275</v>
      </c>
      <c r="BB8" s="235">
        <v>63294</v>
      </c>
      <c r="BC8" s="235">
        <v>61563</v>
      </c>
      <c r="BD8" s="235">
        <v>75611</v>
      </c>
      <c r="BE8" s="235">
        <f t="shared" si="12"/>
        <v>200468</v>
      </c>
      <c r="BF8" s="235">
        <v>89928</v>
      </c>
      <c r="BG8" s="235">
        <v>78894</v>
      </c>
      <c r="BH8" s="235">
        <v>65354</v>
      </c>
      <c r="BI8" s="235">
        <f t="shared" si="13"/>
        <v>234176</v>
      </c>
      <c r="BJ8" s="235">
        <v>80456</v>
      </c>
      <c r="BK8" s="235">
        <v>96704</v>
      </c>
      <c r="BL8" s="235">
        <v>80254</v>
      </c>
      <c r="BM8" s="235">
        <f t="shared" si="14"/>
        <v>257414</v>
      </c>
      <c r="BN8" s="235">
        <v>75444</v>
      </c>
      <c r="BO8" s="235">
        <v>71360</v>
      </c>
      <c r="BP8" s="235">
        <v>57586</v>
      </c>
      <c r="BQ8" s="235">
        <f t="shared" si="15"/>
        <v>204390</v>
      </c>
      <c r="BR8" s="235">
        <v>896448</v>
      </c>
      <c r="BS8" s="235">
        <v>64869</v>
      </c>
      <c r="BT8" s="235">
        <v>73490</v>
      </c>
      <c r="BU8" s="235">
        <v>81779</v>
      </c>
      <c r="BV8" s="235">
        <f t="shared" si="16"/>
        <v>220138</v>
      </c>
      <c r="BW8" s="235">
        <v>95497</v>
      </c>
      <c r="BX8" s="235">
        <v>80682</v>
      </c>
      <c r="BY8" s="235">
        <v>71009</v>
      </c>
      <c r="BZ8" s="235">
        <f t="shared" si="17"/>
        <v>247188</v>
      </c>
      <c r="CA8" s="235">
        <v>83711</v>
      </c>
      <c r="CB8" s="235">
        <v>91907</v>
      </c>
      <c r="CC8" s="235">
        <v>81738</v>
      </c>
      <c r="CD8" s="235">
        <f t="shared" si="18"/>
        <v>257356</v>
      </c>
      <c r="CE8" s="235">
        <v>79805</v>
      </c>
      <c r="CF8" s="235">
        <v>76254</v>
      </c>
      <c r="CG8" s="235">
        <v>61180</v>
      </c>
      <c r="CH8" s="235">
        <f t="shared" si="19"/>
        <v>217239</v>
      </c>
      <c r="CI8" s="235">
        <v>941921</v>
      </c>
      <c r="CJ8" s="235">
        <v>63347</v>
      </c>
      <c r="CK8" s="235">
        <v>69225</v>
      </c>
      <c r="CL8" s="235">
        <v>34212</v>
      </c>
      <c r="CM8" s="478">
        <f t="shared" si="21"/>
        <v>166784</v>
      </c>
      <c r="CN8" s="478">
        <v>364</v>
      </c>
      <c r="CO8" s="478">
        <v>1099</v>
      </c>
      <c r="CP8" s="478">
        <v>1754</v>
      </c>
      <c r="CQ8" s="478">
        <f t="shared" ref="CQ8:CQ9" si="22">+SUM(CN8:CP8)</f>
        <v>3217</v>
      </c>
      <c r="CR8" s="478"/>
    </row>
    <row r="9" spans="1:97" ht="15" customHeight="1" thickBot="1">
      <c r="A9" s="9" t="s">
        <v>120</v>
      </c>
      <c r="B9" s="5" t="s">
        <v>16</v>
      </c>
      <c r="C9" s="402" t="s">
        <v>315</v>
      </c>
      <c r="D9" s="402" t="s">
        <v>315</v>
      </c>
      <c r="E9" s="402" t="s">
        <v>315</v>
      </c>
      <c r="F9" s="402" t="s">
        <v>315</v>
      </c>
      <c r="G9" s="402" t="s">
        <v>315</v>
      </c>
      <c r="H9" s="402" t="s">
        <v>315</v>
      </c>
      <c r="I9" s="402" t="s">
        <v>315</v>
      </c>
      <c r="J9" s="402" t="s">
        <v>315</v>
      </c>
      <c r="K9" s="402" t="s">
        <v>315</v>
      </c>
      <c r="L9" s="402" t="s">
        <v>315</v>
      </c>
      <c r="M9" s="402" t="s">
        <v>315</v>
      </c>
      <c r="N9" s="402" t="s">
        <v>315</v>
      </c>
      <c r="O9" s="402" t="s">
        <v>315</v>
      </c>
      <c r="P9" s="402" t="s">
        <v>315</v>
      </c>
      <c r="Q9" s="402" t="s">
        <v>315</v>
      </c>
      <c r="R9" s="402" t="s">
        <v>315</v>
      </c>
      <c r="S9" s="402" t="s">
        <v>315</v>
      </c>
      <c r="T9" s="402" t="s">
        <v>315</v>
      </c>
      <c r="U9" s="402" t="s">
        <v>315</v>
      </c>
      <c r="V9" s="402" t="s">
        <v>315</v>
      </c>
      <c r="W9" s="402" t="s">
        <v>315</v>
      </c>
      <c r="X9" s="402" t="s">
        <v>315</v>
      </c>
      <c r="Y9" s="402" t="s">
        <v>315</v>
      </c>
      <c r="Z9" s="402" t="s">
        <v>315</v>
      </c>
      <c r="AA9" s="402" t="s">
        <v>315</v>
      </c>
      <c r="AB9" s="402" t="s">
        <v>315</v>
      </c>
      <c r="AC9" s="402" t="s">
        <v>315</v>
      </c>
      <c r="AD9" s="402" t="s">
        <v>315</v>
      </c>
      <c r="AE9" s="402"/>
      <c r="AF9" s="402" t="s">
        <v>315</v>
      </c>
      <c r="AG9" s="402" t="s">
        <v>315</v>
      </c>
      <c r="AH9" s="402" t="s">
        <v>315</v>
      </c>
      <c r="AI9" s="402" t="s">
        <v>315</v>
      </c>
      <c r="AJ9" s="402" t="s">
        <v>315</v>
      </c>
      <c r="AK9" s="402">
        <v>9366.9500000000007</v>
      </c>
      <c r="AL9" s="402">
        <v>24114.81</v>
      </c>
      <c r="AM9" s="402">
        <v>104314.79000000001</v>
      </c>
      <c r="AN9" s="484">
        <f>+SUM(AK9:AM9)</f>
        <v>137796.55000000002</v>
      </c>
      <c r="AO9" s="402">
        <v>144395.05000000002</v>
      </c>
      <c r="AP9" s="402">
        <v>134921.44</v>
      </c>
      <c r="AQ9" s="402">
        <v>140942.95000000001</v>
      </c>
      <c r="AR9" s="484">
        <f>+SUM(AO9:AQ9)</f>
        <v>420259.44</v>
      </c>
      <c r="AS9" s="402">
        <v>135372.51999999999</v>
      </c>
      <c r="AT9" s="402">
        <v>228200.49</v>
      </c>
      <c r="AU9" s="402">
        <v>150492.29</v>
      </c>
      <c r="AV9" s="484">
        <f>+SUM(AS9:AU9)</f>
        <v>514065.30000000005</v>
      </c>
      <c r="AW9" s="402">
        <v>145379.29999999999</v>
      </c>
      <c r="AX9" s="402">
        <v>128105.66</v>
      </c>
      <c r="AY9" s="402">
        <v>100505.36</v>
      </c>
      <c r="AZ9" s="484">
        <f>+SUM(AW9:AY9)</f>
        <v>373990.31999999995</v>
      </c>
      <c r="BA9" s="402">
        <v>1446111.6099999999</v>
      </c>
      <c r="BB9" s="402">
        <v>727394.49999999988</v>
      </c>
      <c r="BC9" s="402">
        <v>688252.75</v>
      </c>
      <c r="BD9" s="402">
        <v>832100.67999999993</v>
      </c>
      <c r="BE9" s="484">
        <f>+SUM(BB9:BD9)</f>
        <v>2247747.9299999997</v>
      </c>
      <c r="BF9" s="402">
        <v>1003580.83</v>
      </c>
      <c r="BG9" s="402">
        <v>908016.82</v>
      </c>
      <c r="BH9" s="402">
        <v>767848.38</v>
      </c>
      <c r="BI9" s="484">
        <f>+SUM(BF9:BH9)</f>
        <v>2679446.0299999998</v>
      </c>
      <c r="BJ9" s="402">
        <v>896015.23</v>
      </c>
      <c r="BK9" s="402">
        <v>1040372.84</v>
      </c>
      <c r="BL9" s="402">
        <v>934376.21</v>
      </c>
      <c r="BM9" s="484">
        <f>+SUM(BJ9:BL9)</f>
        <v>2870764.28</v>
      </c>
      <c r="BN9" s="402">
        <v>883283</v>
      </c>
      <c r="BO9" s="402">
        <v>819909</v>
      </c>
      <c r="BP9" s="402">
        <v>659593</v>
      </c>
      <c r="BQ9" s="484">
        <f>+SUM(BN9:BP9)</f>
        <v>2362785</v>
      </c>
      <c r="BR9" s="402">
        <v>10160743.239999998</v>
      </c>
      <c r="BS9" s="402">
        <v>764835.35000000009</v>
      </c>
      <c r="BT9" s="484">
        <v>836385.03</v>
      </c>
      <c r="BU9" s="484">
        <v>938275.65</v>
      </c>
      <c r="BV9" s="484">
        <f>+SUM(BS9:BU9)</f>
        <v>2539496.0300000003</v>
      </c>
      <c r="BW9" s="484">
        <v>1061973.1000000001</v>
      </c>
      <c r="BX9" s="484">
        <v>926393.3</v>
      </c>
      <c r="BY9" s="484">
        <v>795137.98</v>
      </c>
      <c r="BZ9" s="484">
        <f>+SUM(BW9:BY9)</f>
        <v>2783504.38</v>
      </c>
      <c r="CA9" s="484">
        <v>906742.67</v>
      </c>
      <c r="CB9" s="484">
        <v>977844.06</v>
      </c>
      <c r="CC9" s="484">
        <v>907159.16</v>
      </c>
      <c r="CD9" s="484">
        <f>+SUM(CA9:CC9)</f>
        <v>2791745.89</v>
      </c>
      <c r="CE9" s="484">
        <v>900661.39</v>
      </c>
      <c r="CF9" s="484">
        <v>887728.34000000008</v>
      </c>
      <c r="CG9" s="484">
        <v>694985.66</v>
      </c>
      <c r="CH9" s="484">
        <f>+SUM(CE9:CG9)</f>
        <v>2483375.39</v>
      </c>
      <c r="CI9" s="484">
        <v>10598122</v>
      </c>
      <c r="CJ9" s="484">
        <v>772179.24</v>
      </c>
      <c r="CK9" s="484">
        <v>794930.26000000013</v>
      </c>
      <c r="CL9" s="484">
        <v>411995.17</v>
      </c>
      <c r="CM9" s="485">
        <f t="shared" si="21"/>
        <v>1979104.67</v>
      </c>
      <c r="CN9" s="485">
        <v>57.8</v>
      </c>
      <c r="CO9" s="485">
        <v>965.88</v>
      </c>
      <c r="CP9" s="485">
        <v>2135.5299999999997</v>
      </c>
      <c r="CQ9" s="485">
        <f t="shared" si="22"/>
        <v>3159.2099999999996</v>
      </c>
      <c r="CR9" s="478"/>
    </row>
    <row r="10" spans="1:97" ht="15.75" thickTop="1">
      <c r="A10" s="88" t="s">
        <v>285</v>
      </c>
    </row>
    <row r="11" spans="1:97">
      <c r="AK11" s="286"/>
      <c r="AL11" s="286"/>
      <c r="AM11" s="286"/>
      <c r="AO11" s="286"/>
      <c r="AP11" s="286"/>
      <c r="AQ11" s="286"/>
      <c r="AS11" s="286"/>
      <c r="AT11" s="286"/>
      <c r="AU11" s="286"/>
      <c r="AW11" s="286"/>
      <c r="AX11" s="286"/>
      <c r="AY11" s="286"/>
      <c r="BA11" s="286"/>
    </row>
    <row r="12" spans="1:97">
      <c r="AK12" s="286"/>
      <c r="AL12" s="286"/>
      <c r="AM12" s="286"/>
      <c r="AO12" s="286"/>
      <c r="AP12" s="286"/>
      <c r="AQ12" s="286"/>
      <c r="AS12" s="286"/>
      <c r="AT12" s="286"/>
      <c r="AU12" s="286"/>
      <c r="AW12" s="286"/>
      <c r="AX12" s="286"/>
      <c r="AY12" s="286"/>
      <c r="BA12" s="286"/>
    </row>
  </sheetData>
  <mergeCells count="3">
    <mergeCell ref="A1:CI1"/>
    <mergeCell ref="B2:B3"/>
    <mergeCell ref="C2:CQ2"/>
  </mergeCells>
  <hyperlinks>
    <hyperlink ref="CS1" location="ÍNDICE!A1" display="ÍNDICE"/>
  </hyperlinks>
  <pageMargins left="0.25" right="0.25" top="0.75" bottom="0.75" header="0.3" footer="0.3"/>
  <pageSetup paperSize="9" orientation="landscape" r:id="rId1"/>
  <ignoredErrors>
    <ignoredError sqref="B4 B5:B6" numberStoredAsText="1"/>
    <ignoredError sqref="CM4:CM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AE23"/>
  <sheetViews>
    <sheetView showGridLines="0" zoomScaleNormal="100" workbookViewId="0">
      <selection sqref="A1:AA1"/>
    </sheetView>
  </sheetViews>
  <sheetFormatPr defaultRowHeight="15" outlineLevelCol="3"/>
  <cols>
    <col min="1" max="1" width="20.42578125" customWidth="1"/>
    <col min="2" max="2" width="7.7109375" customWidth="1"/>
    <col min="3" max="6" width="6.28515625" hidden="1" customWidth="1" outlineLevel="2"/>
    <col min="7" max="7" width="6.5703125" customWidth="1" collapsed="1"/>
    <col min="8" max="10" width="6.140625" hidden="1" customWidth="1" outlineLevel="3"/>
    <col min="11" max="11" width="1.140625" hidden="1" customWidth="1" outlineLevel="3"/>
    <col min="12" max="12" width="6.140625" customWidth="1" collapsed="1"/>
    <col min="13" max="16" width="6.28515625" hidden="1" customWidth="1" outlineLevel="1"/>
    <col min="17" max="17" width="6.28515625" customWidth="1" collapsed="1"/>
    <col min="18" max="21" width="6.28515625" hidden="1" customWidth="1" outlineLevel="1"/>
    <col min="22" max="22" width="6.28515625" customWidth="1" collapsed="1"/>
    <col min="23" max="25" width="6.28515625" hidden="1" customWidth="1" outlineLevel="1"/>
    <col min="26" max="26" width="6" hidden="1" customWidth="1" outlineLevel="1"/>
    <col min="27" max="27" width="6" customWidth="1" collapsed="1"/>
    <col min="28" max="28" width="6.140625" bestFit="1" customWidth="1"/>
    <col min="29" max="29" width="7.140625" customWidth="1"/>
    <col min="30" max="30" width="6.7109375" style="286" customWidth="1"/>
  </cols>
  <sheetData>
    <row r="1" spans="1:31" ht="20.100000000000001" customHeight="1" thickBot="1">
      <c r="A1" s="572" t="s">
        <v>121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E1" s="145" t="s">
        <v>314</v>
      </c>
    </row>
    <row r="2" spans="1:31" ht="11.45" customHeight="1" thickTop="1">
      <c r="A2" s="15"/>
      <c r="B2" s="15"/>
      <c r="C2" s="573" t="s">
        <v>336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178"/>
    </row>
    <row r="3" spans="1:31" ht="18" customHeight="1">
      <c r="A3" s="165"/>
      <c r="B3" s="165"/>
      <c r="C3" s="166" t="s">
        <v>329</v>
      </c>
      <c r="D3" s="166" t="s">
        <v>330</v>
      </c>
      <c r="E3" s="166" t="s">
        <v>331</v>
      </c>
      <c r="F3" s="166" t="s">
        <v>332</v>
      </c>
      <c r="G3" s="352">
        <v>2015</v>
      </c>
      <c r="H3" s="194" t="s">
        <v>328</v>
      </c>
      <c r="I3" s="194" t="s">
        <v>327</v>
      </c>
      <c r="J3" s="194" t="s">
        <v>326</v>
      </c>
      <c r="K3" s="194" t="s">
        <v>325</v>
      </c>
      <c r="L3" s="352">
        <v>2016</v>
      </c>
      <c r="M3" s="194" t="s">
        <v>321</v>
      </c>
      <c r="N3" s="194" t="s">
        <v>322</v>
      </c>
      <c r="O3" s="194" t="s">
        <v>323</v>
      </c>
      <c r="P3" s="194" t="s">
        <v>324</v>
      </c>
      <c r="Q3" s="352">
        <v>2017</v>
      </c>
      <c r="R3" s="194" t="s">
        <v>299</v>
      </c>
      <c r="S3" s="194" t="s">
        <v>300</v>
      </c>
      <c r="T3" s="194" t="s">
        <v>92</v>
      </c>
      <c r="U3" s="194" t="s">
        <v>10</v>
      </c>
      <c r="V3" s="352">
        <v>2018</v>
      </c>
      <c r="W3" s="157" t="s">
        <v>17</v>
      </c>
      <c r="X3" s="157" t="s">
        <v>18</v>
      </c>
      <c r="Y3" s="157" t="s">
        <v>19</v>
      </c>
      <c r="Z3" s="157" t="s">
        <v>11</v>
      </c>
      <c r="AA3" s="353">
        <v>2019</v>
      </c>
      <c r="AB3" s="157" t="s">
        <v>335</v>
      </c>
      <c r="AC3" s="157" t="s">
        <v>376</v>
      </c>
      <c r="AD3" s="492"/>
    </row>
    <row r="4" spans="1:31" s="286" customFormat="1" ht="18" customHeight="1">
      <c r="A4" s="70" t="s">
        <v>349</v>
      </c>
      <c r="B4" s="13"/>
      <c r="C4" s="347"/>
      <c r="D4" s="347"/>
      <c r="E4" s="347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5"/>
      <c r="X4" s="345"/>
      <c r="Y4" s="345"/>
      <c r="Z4" s="345"/>
      <c r="AA4" s="345"/>
      <c r="AB4" s="345"/>
      <c r="AC4" s="492"/>
      <c r="AD4" s="492"/>
    </row>
    <row r="5" spans="1:31" s="286" customFormat="1" ht="18" customHeight="1">
      <c r="A5" s="46"/>
      <c r="B5" s="46" t="s">
        <v>122</v>
      </c>
      <c r="C5" s="410"/>
      <c r="D5" s="410"/>
      <c r="E5" s="410"/>
      <c r="F5" s="410"/>
      <c r="G5" s="415" t="s">
        <v>315</v>
      </c>
      <c r="H5" s="415"/>
      <c r="I5" s="415"/>
      <c r="J5" s="415"/>
      <c r="K5" s="415"/>
      <c r="L5" s="415" t="s">
        <v>315</v>
      </c>
      <c r="M5" s="227">
        <f>+M8+M10+M13+M15+M17+M20</f>
        <v>1001</v>
      </c>
      <c r="N5" s="227">
        <f t="shared" ref="N5:AA5" si="0">+N8+N10+N13+N15+N17+N20</f>
        <v>973</v>
      </c>
      <c r="O5" s="227">
        <f t="shared" si="0"/>
        <v>1156</v>
      </c>
      <c r="P5" s="227">
        <f t="shared" si="0"/>
        <v>932</v>
      </c>
      <c r="Q5" s="227">
        <f t="shared" si="0"/>
        <v>4062</v>
      </c>
      <c r="R5" s="227">
        <f t="shared" si="0"/>
        <v>1034</v>
      </c>
      <c r="S5" s="227">
        <f t="shared" si="0"/>
        <v>1213</v>
      </c>
      <c r="T5" s="227">
        <f t="shared" si="0"/>
        <v>1251</v>
      </c>
      <c r="U5" s="227">
        <f t="shared" si="0"/>
        <v>1023</v>
      </c>
      <c r="V5" s="227">
        <f t="shared" si="0"/>
        <v>4521</v>
      </c>
      <c r="W5" s="227">
        <f t="shared" si="0"/>
        <v>1076</v>
      </c>
      <c r="X5" s="227">
        <f t="shared" si="0"/>
        <v>1070</v>
      </c>
      <c r="Y5" s="227">
        <f t="shared" si="0"/>
        <v>1320</v>
      </c>
      <c r="Z5" s="227">
        <f t="shared" si="0"/>
        <v>1100</v>
      </c>
      <c r="AA5" s="227">
        <f t="shared" si="0"/>
        <v>4566</v>
      </c>
      <c r="AB5" s="227" t="s">
        <v>315</v>
      </c>
      <c r="AC5" s="227" t="s">
        <v>315</v>
      </c>
      <c r="AD5" s="227"/>
    </row>
    <row r="6" spans="1:31" s="286" customFormat="1" ht="18" customHeight="1">
      <c r="A6" s="46"/>
      <c r="B6" s="46" t="s">
        <v>123</v>
      </c>
      <c r="C6" s="410"/>
      <c r="D6" s="410"/>
      <c r="E6" s="410"/>
      <c r="F6" s="410"/>
      <c r="G6" s="415" t="s">
        <v>315</v>
      </c>
      <c r="H6" s="415"/>
      <c r="I6" s="415"/>
      <c r="J6" s="415"/>
      <c r="K6" s="415"/>
      <c r="L6" s="415" t="s">
        <v>315</v>
      </c>
      <c r="M6" s="227">
        <f>+M9+M11+M14+M16+M18+M21</f>
        <v>3505</v>
      </c>
      <c r="N6" s="227">
        <f t="shared" ref="N6:AB6" si="1">+N9+N11+N14+N16+N18+N21</f>
        <v>3364</v>
      </c>
      <c r="O6" s="227">
        <f t="shared" si="1"/>
        <v>3496</v>
      </c>
      <c r="P6" s="227">
        <f t="shared" si="1"/>
        <v>3282</v>
      </c>
      <c r="Q6" s="227">
        <f t="shared" si="1"/>
        <v>13647</v>
      </c>
      <c r="R6" s="227">
        <f t="shared" si="1"/>
        <v>2966</v>
      </c>
      <c r="S6" s="227">
        <f t="shared" si="1"/>
        <v>3847</v>
      </c>
      <c r="T6" s="227">
        <f t="shared" si="1"/>
        <v>4095</v>
      </c>
      <c r="U6" s="227">
        <f t="shared" si="1"/>
        <v>3374</v>
      </c>
      <c r="V6" s="227">
        <f t="shared" si="1"/>
        <v>14282</v>
      </c>
      <c r="W6" s="227">
        <f t="shared" si="1"/>
        <v>3463</v>
      </c>
      <c r="X6" s="227">
        <f t="shared" si="1"/>
        <v>3212</v>
      </c>
      <c r="Y6" s="227">
        <f t="shared" si="1"/>
        <v>3487</v>
      </c>
      <c r="Z6" s="227">
        <f t="shared" si="1"/>
        <v>3473</v>
      </c>
      <c r="AA6" s="227">
        <f t="shared" si="1"/>
        <v>13635</v>
      </c>
      <c r="AB6" s="227">
        <f t="shared" si="1"/>
        <v>3287</v>
      </c>
      <c r="AC6" s="227">
        <v>1527</v>
      </c>
      <c r="AD6" s="227"/>
    </row>
    <row r="7" spans="1:31" ht="15" customHeight="1">
      <c r="A7" s="4" t="s">
        <v>251</v>
      </c>
      <c r="B7" s="6"/>
      <c r="C7" s="411"/>
      <c r="D7" s="411"/>
      <c r="E7" s="411"/>
      <c r="F7" s="411"/>
      <c r="G7" s="412"/>
      <c r="H7" s="412"/>
      <c r="I7" s="412"/>
      <c r="J7" s="412"/>
      <c r="K7" s="412"/>
      <c r="L7" s="412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50"/>
      <c r="X7" s="222"/>
      <c r="Y7" s="222"/>
      <c r="Z7" s="222"/>
      <c r="AA7" s="222"/>
      <c r="AB7" s="222"/>
      <c r="AC7" s="222"/>
      <c r="AD7" s="222"/>
    </row>
    <row r="8" spans="1:31" ht="15" customHeight="1">
      <c r="A8" s="571" t="s">
        <v>252</v>
      </c>
      <c r="B8" s="6" t="s">
        <v>122</v>
      </c>
      <c r="C8" s="412"/>
      <c r="D8" s="412"/>
      <c r="E8" s="412"/>
      <c r="F8" s="412"/>
      <c r="G8" s="412" t="s">
        <v>315</v>
      </c>
      <c r="H8" s="412"/>
      <c r="I8" s="412"/>
      <c r="J8" s="412"/>
      <c r="K8" s="412"/>
      <c r="L8" s="412" t="s">
        <v>315</v>
      </c>
      <c r="M8" s="349">
        <v>843</v>
      </c>
      <c r="N8" s="349">
        <v>872</v>
      </c>
      <c r="O8" s="349">
        <v>1064</v>
      </c>
      <c r="P8" s="349">
        <v>838</v>
      </c>
      <c r="Q8" s="349">
        <v>3617</v>
      </c>
      <c r="R8" s="349">
        <v>882</v>
      </c>
      <c r="S8" s="349">
        <v>1096</v>
      </c>
      <c r="T8" s="349">
        <v>1141</v>
      </c>
      <c r="U8" s="349">
        <v>908</v>
      </c>
      <c r="V8" s="349">
        <v>4027</v>
      </c>
      <c r="W8" s="350">
        <v>934</v>
      </c>
      <c r="X8" s="350">
        <v>934</v>
      </c>
      <c r="Y8" s="350">
        <v>1178</v>
      </c>
      <c r="Z8" s="222">
        <v>935</v>
      </c>
      <c r="AA8" s="222">
        <v>3981</v>
      </c>
      <c r="AB8" s="222" t="s">
        <v>315</v>
      </c>
      <c r="AC8" s="222" t="s">
        <v>315</v>
      </c>
      <c r="AD8" s="222"/>
    </row>
    <row r="9" spans="1:31" ht="15" customHeight="1">
      <c r="A9" s="571"/>
      <c r="B9" s="6" t="s">
        <v>123</v>
      </c>
      <c r="C9" s="413"/>
      <c r="D9" s="413"/>
      <c r="E9" s="413"/>
      <c r="F9" s="413"/>
      <c r="G9" s="413" t="s">
        <v>315</v>
      </c>
      <c r="H9" s="413"/>
      <c r="I9" s="413"/>
      <c r="J9" s="413"/>
      <c r="K9" s="413"/>
      <c r="L9" s="413" t="s">
        <v>315</v>
      </c>
      <c r="M9" s="349">
        <v>2999</v>
      </c>
      <c r="N9" s="349">
        <v>2850</v>
      </c>
      <c r="O9" s="349">
        <v>2975</v>
      </c>
      <c r="P9" s="349">
        <v>2809</v>
      </c>
      <c r="Q9" s="349">
        <v>11633</v>
      </c>
      <c r="R9" s="349">
        <v>2546</v>
      </c>
      <c r="S9" s="349">
        <v>3304</v>
      </c>
      <c r="T9" s="349">
        <v>3381</v>
      </c>
      <c r="U9" s="349">
        <v>2949</v>
      </c>
      <c r="V9" s="349">
        <v>12180</v>
      </c>
      <c r="W9" s="350">
        <v>2948</v>
      </c>
      <c r="X9" s="350">
        <v>2722</v>
      </c>
      <c r="Y9" s="350">
        <v>3058</v>
      </c>
      <c r="Z9" s="222">
        <v>2993</v>
      </c>
      <c r="AA9" s="222">
        <v>11721</v>
      </c>
      <c r="AB9" s="222">
        <v>2664</v>
      </c>
      <c r="AC9" s="222">
        <v>1252</v>
      </c>
      <c r="AD9" s="222"/>
    </row>
    <row r="10" spans="1:31" ht="15" customHeight="1">
      <c r="A10" s="571" t="s">
        <v>253</v>
      </c>
      <c r="B10" s="6" t="s">
        <v>122</v>
      </c>
      <c r="C10" s="412"/>
      <c r="D10" s="412"/>
      <c r="E10" s="412"/>
      <c r="F10" s="412"/>
      <c r="G10" s="412" t="s">
        <v>315</v>
      </c>
      <c r="H10" s="412"/>
      <c r="I10" s="412"/>
      <c r="J10" s="412"/>
      <c r="K10" s="412"/>
      <c r="L10" s="412" t="s">
        <v>315</v>
      </c>
      <c r="M10" s="349">
        <v>132</v>
      </c>
      <c r="N10" s="349">
        <v>88</v>
      </c>
      <c r="O10" s="349">
        <v>79</v>
      </c>
      <c r="P10" s="349">
        <v>79</v>
      </c>
      <c r="Q10" s="349">
        <v>378</v>
      </c>
      <c r="R10" s="349">
        <v>134</v>
      </c>
      <c r="S10" s="349">
        <v>95</v>
      </c>
      <c r="T10" s="349">
        <v>90</v>
      </c>
      <c r="U10" s="349">
        <v>94</v>
      </c>
      <c r="V10" s="349">
        <v>413</v>
      </c>
      <c r="W10" s="350">
        <v>117</v>
      </c>
      <c r="X10" s="350">
        <v>109</v>
      </c>
      <c r="Y10" s="350">
        <v>112</v>
      </c>
      <c r="Z10" s="222">
        <v>143</v>
      </c>
      <c r="AA10" s="222">
        <v>481</v>
      </c>
      <c r="AB10" s="222" t="s">
        <v>315</v>
      </c>
      <c r="AC10" s="222" t="s">
        <v>315</v>
      </c>
      <c r="AD10" s="222"/>
    </row>
    <row r="11" spans="1:31" ht="15" customHeight="1">
      <c r="A11" s="571"/>
      <c r="B11" s="6" t="s">
        <v>123</v>
      </c>
      <c r="C11" s="412"/>
      <c r="D11" s="412"/>
      <c r="E11" s="412"/>
      <c r="F11" s="412"/>
      <c r="G11" s="412" t="s">
        <v>315</v>
      </c>
      <c r="H11" s="412"/>
      <c r="I11" s="412"/>
      <c r="J11" s="412"/>
      <c r="K11" s="412"/>
      <c r="L11" s="412" t="s">
        <v>315</v>
      </c>
      <c r="M11" s="349">
        <v>482</v>
      </c>
      <c r="N11" s="349">
        <v>478</v>
      </c>
      <c r="O11" s="349">
        <v>484</v>
      </c>
      <c r="P11" s="349">
        <v>443</v>
      </c>
      <c r="Q11" s="349">
        <v>1887</v>
      </c>
      <c r="R11" s="349">
        <v>394</v>
      </c>
      <c r="S11" s="349">
        <v>507</v>
      </c>
      <c r="T11" s="349">
        <v>677</v>
      </c>
      <c r="U11" s="349">
        <v>384</v>
      </c>
      <c r="V11" s="349">
        <v>1962</v>
      </c>
      <c r="W11" s="350">
        <v>479</v>
      </c>
      <c r="X11" s="350">
        <v>456</v>
      </c>
      <c r="Y11" s="350">
        <v>397</v>
      </c>
      <c r="Z11" s="222">
        <v>460</v>
      </c>
      <c r="AA11" s="222">
        <v>1792</v>
      </c>
      <c r="AB11" s="222">
        <v>541</v>
      </c>
      <c r="AC11" s="222">
        <v>207</v>
      </c>
      <c r="AD11" s="222"/>
    </row>
    <row r="12" spans="1:31" ht="15" customHeight="1">
      <c r="A12" s="4" t="s">
        <v>255</v>
      </c>
      <c r="B12" s="6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50"/>
      <c r="X12" s="350"/>
      <c r="Y12" s="350"/>
      <c r="Z12" s="222"/>
      <c r="AA12" s="222"/>
      <c r="AB12" s="222"/>
      <c r="AC12" s="222"/>
      <c r="AD12" s="222"/>
    </row>
    <row r="13" spans="1:31" ht="15" customHeight="1">
      <c r="A13" s="571" t="s">
        <v>252</v>
      </c>
      <c r="B13" s="6" t="s">
        <v>122</v>
      </c>
      <c r="C13" s="412"/>
      <c r="D13" s="412"/>
      <c r="E13" s="412"/>
      <c r="F13" s="412"/>
      <c r="G13" s="412" t="s">
        <v>315</v>
      </c>
      <c r="H13" s="412"/>
      <c r="I13" s="412"/>
      <c r="J13" s="412"/>
      <c r="K13" s="412"/>
      <c r="L13" s="412" t="s">
        <v>315</v>
      </c>
      <c r="M13" s="349">
        <v>12</v>
      </c>
      <c r="N13" s="349">
        <v>8</v>
      </c>
      <c r="O13" s="349">
        <v>5</v>
      </c>
      <c r="P13" s="349">
        <v>9</v>
      </c>
      <c r="Q13" s="349">
        <v>34</v>
      </c>
      <c r="R13" s="349">
        <v>3</v>
      </c>
      <c r="S13" s="349">
        <v>9</v>
      </c>
      <c r="T13" s="349">
        <v>4</v>
      </c>
      <c r="U13" s="349">
        <v>5</v>
      </c>
      <c r="V13" s="349">
        <v>21</v>
      </c>
      <c r="W13" s="350">
        <v>3</v>
      </c>
      <c r="X13" s="350">
        <v>5</v>
      </c>
      <c r="Y13" s="350">
        <v>16</v>
      </c>
      <c r="Z13" s="222">
        <v>5</v>
      </c>
      <c r="AA13" s="222">
        <v>29</v>
      </c>
      <c r="AB13" s="222" t="s">
        <v>315</v>
      </c>
      <c r="AC13" s="222" t="s">
        <v>315</v>
      </c>
      <c r="AD13" s="222"/>
    </row>
    <row r="14" spans="1:31" ht="15" customHeight="1">
      <c r="A14" s="571"/>
      <c r="B14" s="6" t="s">
        <v>124</v>
      </c>
      <c r="C14" s="412"/>
      <c r="D14" s="412"/>
      <c r="E14" s="412"/>
      <c r="F14" s="412"/>
      <c r="G14" s="412" t="s">
        <v>315</v>
      </c>
      <c r="H14" s="412"/>
      <c r="I14" s="412"/>
      <c r="J14" s="412"/>
      <c r="K14" s="412"/>
      <c r="L14" s="412" t="s">
        <v>315</v>
      </c>
      <c r="M14" s="349">
        <v>3</v>
      </c>
      <c r="N14" s="349">
        <v>9</v>
      </c>
      <c r="O14" s="349">
        <v>10</v>
      </c>
      <c r="P14" s="349">
        <v>12</v>
      </c>
      <c r="Q14" s="349">
        <v>34</v>
      </c>
      <c r="R14" s="349">
        <v>3</v>
      </c>
      <c r="S14" s="349">
        <v>17</v>
      </c>
      <c r="T14" s="349">
        <v>6</v>
      </c>
      <c r="U14" s="349">
        <v>7</v>
      </c>
      <c r="V14" s="349">
        <v>33</v>
      </c>
      <c r="W14" s="350">
        <v>7</v>
      </c>
      <c r="X14" s="350">
        <v>16</v>
      </c>
      <c r="Y14" s="350">
        <v>7</v>
      </c>
      <c r="Z14" s="222">
        <v>3</v>
      </c>
      <c r="AA14" s="222">
        <v>33</v>
      </c>
      <c r="AB14" s="222">
        <v>8</v>
      </c>
      <c r="AC14" s="222">
        <v>58</v>
      </c>
      <c r="AD14" s="222"/>
    </row>
    <row r="15" spans="1:31" ht="15" customHeight="1">
      <c r="A15" s="571" t="s">
        <v>253</v>
      </c>
      <c r="B15" s="6" t="s">
        <v>122</v>
      </c>
      <c r="C15" s="412"/>
      <c r="D15" s="412"/>
      <c r="E15" s="412"/>
      <c r="F15" s="412"/>
      <c r="G15" s="412" t="s">
        <v>315</v>
      </c>
      <c r="H15" s="412"/>
      <c r="I15" s="412"/>
      <c r="J15" s="412"/>
      <c r="K15" s="412"/>
      <c r="L15" s="412" t="s">
        <v>315</v>
      </c>
      <c r="M15" s="349">
        <v>11</v>
      </c>
      <c r="N15" s="349">
        <v>4</v>
      </c>
      <c r="O15" s="349">
        <v>5</v>
      </c>
      <c r="P15" s="349">
        <v>5</v>
      </c>
      <c r="Q15" s="349">
        <v>25</v>
      </c>
      <c r="R15" s="349">
        <v>13</v>
      </c>
      <c r="S15" s="349">
        <v>12</v>
      </c>
      <c r="T15" s="349">
        <v>15</v>
      </c>
      <c r="U15" s="349">
        <v>13</v>
      </c>
      <c r="V15" s="349">
        <v>53</v>
      </c>
      <c r="W15" s="350">
        <v>15</v>
      </c>
      <c r="X15" s="350">
        <v>19</v>
      </c>
      <c r="Y15" s="350">
        <v>10</v>
      </c>
      <c r="Z15" s="222">
        <v>9</v>
      </c>
      <c r="AA15" s="222">
        <v>53</v>
      </c>
      <c r="AB15" s="222" t="s">
        <v>315</v>
      </c>
      <c r="AC15" s="222" t="s">
        <v>315</v>
      </c>
      <c r="AD15" s="222"/>
    </row>
    <row r="16" spans="1:31" ht="15" customHeight="1">
      <c r="A16" s="571"/>
      <c r="B16" s="6" t="s">
        <v>123</v>
      </c>
      <c r="C16" s="412"/>
      <c r="D16" s="412"/>
      <c r="E16" s="412"/>
      <c r="F16" s="412"/>
      <c r="G16" s="412" t="s">
        <v>315</v>
      </c>
      <c r="H16" s="412"/>
      <c r="I16" s="412"/>
      <c r="J16" s="412"/>
      <c r="K16" s="412"/>
      <c r="L16" s="412" t="s">
        <v>315</v>
      </c>
      <c r="M16" s="349">
        <v>19</v>
      </c>
      <c r="N16" s="349">
        <v>22</v>
      </c>
      <c r="O16" s="349">
        <v>23</v>
      </c>
      <c r="P16" s="349">
        <v>13</v>
      </c>
      <c r="Q16" s="349">
        <v>77</v>
      </c>
      <c r="R16" s="349">
        <v>22</v>
      </c>
      <c r="S16" s="349">
        <v>18</v>
      </c>
      <c r="T16" s="349">
        <v>30</v>
      </c>
      <c r="U16" s="349">
        <v>31</v>
      </c>
      <c r="V16" s="349">
        <v>101</v>
      </c>
      <c r="W16" s="350">
        <v>25</v>
      </c>
      <c r="X16" s="350">
        <v>18</v>
      </c>
      <c r="Y16" s="350">
        <v>24</v>
      </c>
      <c r="Z16" s="222">
        <v>15</v>
      </c>
      <c r="AA16" s="222">
        <v>82</v>
      </c>
      <c r="AB16" s="222">
        <v>65</v>
      </c>
      <c r="AC16" s="222">
        <v>8</v>
      </c>
      <c r="AD16" s="222"/>
    </row>
    <row r="17" spans="1:30" ht="15" customHeight="1">
      <c r="A17" s="571" t="s">
        <v>254</v>
      </c>
      <c r="B17" s="6" t="s">
        <v>122</v>
      </c>
      <c r="C17" s="412"/>
      <c r="D17" s="412"/>
      <c r="E17" s="412"/>
      <c r="F17" s="412"/>
      <c r="G17" s="412" t="s">
        <v>315</v>
      </c>
      <c r="H17" s="412"/>
      <c r="I17" s="412"/>
      <c r="J17" s="412"/>
      <c r="K17" s="412"/>
      <c r="L17" s="412" t="s">
        <v>315</v>
      </c>
      <c r="M17" s="405">
        <v>0</v>
      </c>
      <c r="N17" s="405">
        <v>0</v>
      </c>
      <c r="O17" s="405">
        <v>0</v>
      </c>
      <c r="P17" s="405">
        <v>0</v>
      </c>
      <c r="Q17" s="405">
        <v>0</v>
      </c>
      <c r="R17" s="405">
        <v>0</v>
      </c>
      <c r="S17" s="405">
        <v>0</v>
      </c>
      <c r="T17" s="405">
        <v>0</v>
      </c>
      <c r="U17" s="405">
        <v>0</v>
      </c>
      <c r="V17" s="405">
        <v>0</v>
      </c>
      <c r="W17" s="407">
        <v>3</v>
      </c>
      <c r="X17" s="407">
        <v>0</v>
      </c>
      <c r="Y17" s="407">
        <v>1</v>
      </c>
      <c r="Z17" s="408">
        <v>1</v>
      </c>
      <c r="AA17" s="408">
        <v>5</v>
      </c>
      <c r="AB17" s="408" t="s">
        <v>315</v>
      </c>
      <c r="AC17" s="408" t="s">
        <v>315</v>
      </c>
      <c r="AD17" s="408"/>
    </row>
    <row r="18" spans="1:30" ht="15" customHeight="1">
      <c r="A18" s="571"/>
      <c r="B18" s="6" t="s">
        <v>123</v>
      </c>
      <c r="C18" s="412"/>
      <c r="D18" s="412"/>
      <c r="E18" s="412"/>
      <c r="F18" s="412"/>
      <c r="G18" s="412" t="s">
        <v>315</v>
      </c>
      <c r="H18" s="412"/>
      <c r="I18" s="412"/>
      <c r="J18" s="412"/>
      <c r="K18" s="412"/>
      <c r="L18" s="412" t="s">
        <v>315</v>
      </c>
      <c r="M18" s="405">
        <v>2</v>
      </c>
      <c r="N18" s="405">
        <v>3</v>
      </c>
      <c r="O18" s="405">
        <v>3</v>
      </c>
      <c r="P18" s="405">
        <v>3</v>
      </c>
      <c r="Q18" s="405">
        <v>11</v>
      </c>
      <c r="R18" s="405">
        <v>0</v>
      </c>
      <c r="S18" s="405">
        <v>1</v>
      </c>
      <c r="T18" s="405">
        <v>1</v>
      </c>
      <c r="U18" s="405">
        <v>0</v>
      </c>
      <c r="V18" s="405">
        <v>2</v>
      </c>
      <c r="W18" s="407">
        <v>2</v>
      </c>
      <c r="X18" s="407">
        <v>0</v>
      </c>
      <c r="Y18" s="407">
        <v>0</v>
      </c>
      <c r="Z18" s="408">
        <v>2</v>
      </c>
      <c r="AA18" s="408">
        <v>4</v>
      </c>
      <c r="AB18" s="408">
        <v>8</v>
      </c>
      <c r="AC18" s="408">
        <v>2</v>
      </c>
      <c r="AD18" s="408"/>
    </row>
    <row r="19" spans="1:30" ht="15" customHeight="1">
      <c r="A19" s="4" t="s">
        <v>125</v>
      </c>
      <c r="B19" s="6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7"/>
      <c r="X19" s="407"/>
      <c r="Y19" s="407"/>
      <c r="Z19" s="408"/>
      <c r="AA19" s="408"/>
      <c r="AB19" s="408"/>
      <c r="AC19" s="408"/>
      <c r="AD19" s="408"/>
    </row>
    <row r="20" spans="1:30" ht="15" customHeight="1">
      <c r="A20" s="16"/>
      <c r="B20" s="6" t="s">
        <v>122</v>
      </c>
      <c r="C20" s="412"/>
      <c r="D20" s="412"/>
      <c r="E20" s="412"/>
      <c r="F20" s="412"/>
      <c r="G20" s="412" t="s">
        <v>315</v>
      </c>
      <c r="H20" s="412"/>
      <c r="I20" s="412"/>
      <c r="J20" s="412"/>
      <c r="K20" s="412"/>
      <c r="L20" s="412" t="s">
        <v>315</v>
      </c>
      <c r="M20" s="405">
        <v>3</v>
      </c>
      <c r="N20" s="405">
        <v>1</v>
      </c>
      <c r="O20" s="405">
        <v>3</v>
      </c>
      <c r="P20" s="405">
        <v>1</v>
      </c>
      <c r="Q20" s="405">
        <v>8</v>
      </c>
      <c r="R20" s="405">
        <v>2</v>
      </c>
      <c r="S20" s="405">
        <v>1</v>
      </c>
      <c r="T20" s="405">
        <v>1</v>
      </c>
      <c r="U20" s="405">
        <v>3</v>
      </c>
      <c r="V20" s="405">
        <v>7</v>
      </c>
      <c r="W20" s="407">
        <v>4</v>
      </c>
      <c r="X20" s="407">
        <v>3</v>
      </c>
      <c r="Y20" s="407">
        <v>3</v>
      </c>
      <c r="Z20" s="408">
        <v>7</v>
      </c>
      <c r="AA20" s="408">
        <v>17</v>
      </c>
      <c r="AB20" s="408" t="s">
        <v>315</v>
      </c>
      <c r="AC20" s="408" t="s">
        <v>315</v>
      </c>
      <c r="AD20" s="408"/>
    </row>
    <row r="21" spans="1:30" ht="15" customHeight="1" thickBot="1">
      <c r="A21" s="17"/>
      <c r="B21" s="8" t="s">
        <v>126</v>
      </c>
      <c r="C21" s="414"/>
      <c r="D21" s="414"/>
      <c r="E21" s="414"/>
      <c r="F21" s="414"/>
      <c r="G21" s="414" t="s">
        <v>315</v>
      </c>
      <c r="H21" s="414"/>
      <c r="I21" s="414"/>
      <c r="J21" s="414"/>
      <c r="K21" s="414"/>
      <c r="L21" s="414" t="s">
        <v>315</v>
      </c>
      <c r="M21" s="406">
        <v>0</v>
      </c>
      <c r="N21" s="406">
        <v>2</v>
      </c>
      <c r="O21" s="406">
        <v>1</v>
      </c>
      <c r="P21" s="406">
        <v>2</v>
      </c>
      <c r="Q21" s="406">
        <v>5</v>
      </c>
      <c r="R21" s="406">
        <v>1</v>
      </c>
      <c r="S21" s="406">
        <v>0</v>
      </c>
      <c r="T21" s="406">
        <v>0</v>
      </c>
      <c r="U21" s="406">
        <v>3</v>
      </c>
      <c r="V21" s="406">
        <v>4</v>
      </c>
      <c r="W21" s="409">
        <v>2</v>
      </c>
      <c r="X21" s="409">
        <v>0</v>
      </c>
      <c r="Y21" s="409">
        <v>1</v>
      </c>
      <c r="Z21" s="409">
        <v>0</v>
      </c>
      <c r="AA21" s="409">
        <v>3</v>
      </c>
      <c r="AB21" s="409">
        <v>1</v>
      </c>
      <c r="AC21" s="409">
        <v>0</v>
      </c>
      <c r="AD21" s="408"/>
    </row>
    <row r="22" spans="1:30" ht="12" customHeight="1" thickTop="1">
      <c r="A22" s="130" t="s">
        <v>318</v>
      </c>
    </row>
    <row r="23" spans="1:30" ht="8.25" customHeight="1">
      <c r="A23" s="130" t="s">
        <v>288</v>
      </c>
    </row>
  </sheetData>
  <mergeCells count="7">
    <mergeCell ref="A10:A11"/>
    <mergeCell ref="A13:A14"/>
    <mergeCell ref="A15:A16"/>
    <mergeCell ref="A17:A18"/>
    <mergeCell ref="A1:AA1"/>
    <mergeCell ref="A8:A9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CT15"/>
  <sheetViews>
    <sheetView showGridLines="0" zoomScaleNormal="100" workbookViewId="0">
      <selection sqref="A1:CJ1"/>
    </sheetView>
  </sheetViews>
  <sheetFormatPr defaultRowHeight="15" outlineLevelCol="3"/>
  <cols>
    <col min="1" max="1" width="29.140625" customWidth="1"/>
    <col min="2" max="2" width="5.28515625" style="14" customWidth="1"/>
    <col min="3" max="3" width="4" customWidth="1"/>
    <col min="4" max="4" width="4.7109375" hidden="1" customWidth="1" outlineLevel="3"/>
    <col min="5" max="5" width="4.85546875" hidden="1" customWidth="1" outlineLevel="3"/>
    <col min="6" max="6" width="5.28515625" hidden="1" customWidth="1" outlineLevel="3"/>
    <col min="7" max="7" width="5.28515625" style="286" hidden="1" customWidth="1" outlineLevel="2"/>
    <col min="8" max="8" width="4.85546875" hidden="1" customWidth="1" outlineLevel="3"/>
    <col min="9" max="9" width="5.28515625" hidden="1" customWidth="1" outlineLevel="3"/>
    <col min="10" max="10" width="4.7109375" hidden="1" customWidth="1" outlineLevel="3"/>
    <col min="11" max="11" width="6.140625" style="286" hidden="1" customWidth="1" outlineLevel="2"/>
    <col min="12" max="12" width="4.7109375" hidden="1" customWidth="1" outlineLevel="3"/>
    <col min="13" max="13" width="5.85546875" hidden="1" customWidth="1" outlineLevel="3"/>
    <col min="14" max="14" width="5.42578125" hidden="1" customWidth="1" outlineLevel="3"/>
    <col min="15" max="15" width="6.140625" style="286" hidden="1" customWidth="1" outlineLevel="2"/>
    <col min="16" max="16" width="5.42578125" hidden="1" customWidth="1" outlineLevel="3"/>
    <col min="17" max="18" width="5.85546875" hidden="1" customWidth="1" outlineLevel="3"/>
    <col min="19" max="19" width="6.140625" style="286" hidden="1" customWidth="1" outlineLevel="2"/>
    <col min="20" max="20" width="4.855468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6.140625" style="286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286" hidden="1" customWidth="1" outlineLevel="1" collapsed="1"/>
    <col min="29" max="29" width="4.7109375" hidden="1" customWidth="1" outlineLevel="2"/>
    <col min="30" max="30" width="5.85546875" hidden="1" customWidth="1" outlineLevel="2"/>
    <col min="31" max="31" width="5.42578125" hidden="1" customWidth="1" outlineLevel="2"/>
    <col min="32" max="32" width="6.140625" style="286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6.140625" style="286" hidden="1" customWidth="1" outlineLevel="1" collapsed="1"/>
    <col min="37" max="37" width="4.855468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6.140625" style="286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140625" style="286" hidden="1" customWidth="1" outlineLevel="1" collapsed="1"/>
    <col min="46" max="46" width="4.7109375" hidden="1" customWidth="1" outlineLevel="2"/>
    <col min="47" max="47" width="5.85546875" hidden="1" customWidth="1" outlineLevel="2"/>
    <col min="48" max="48" width="5.42578125" hidden="1" customWidth="1" outlineLevel="2"/>
    <col min="49" max="49" width="6.140625" style="28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140625" style="286" hidden="1" customWidth="1" outlineLevel="1" collapsed="1"/>
    <col min="54" max="54" width="4.855468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6.140625" style="286" hidden="1" customWidth="1" outlineLevel="1" collapsed="1"/>
    <col min="59" max="60" width="5.5703125" hidden="1" customWidth="1" outlineLevel="3"/>
    <col min="61" max="61" width="5.28515625" hidden="1" customWidth="1" outlineLevel="3"/>
    <col min="62" max="62" width="6.140625" style="286" hidden="1" customWidth="1" outlineLevel="1" collapsed="1"/>
    <col min="63" max="63" width="4.7109375" hidden="1" customWidth="1" outlineLevel="2"/>
    <col min="64" max="64" width="5.85546875" hidden="1" customWidth="1" outlineLevel="2"/>
    <col min="65" max="65" width="5.42578125" hidden="1" customWidth="1" outlineLevel="2"/>
    <col min="66" max="66" width="6.140625" style="286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6.140625" style="286" hidden="1" customWidth="1" outlineLevel="1" collapsed="1"/>
    <col min="71" max="71" width="4.855468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286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140625" style="286" hidden="1" customWidth="1" outlineLevel="1" collapsed="1"/>
    <col min="80" max="80" width="4.7109375" hidden="1" customWidth="1" outlineLevel="2"/>
    <col min="81" max="81" width="5.85546875" hidden="1" customWidth="1" outlineLevel="2"/>
    <col min="82" max="82" width="5.42578125" hidden="1" customWidth="1" outlineLevel="2"/>
    <col min="83" max="83" width="6.140625" style="286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6.140625" style="286" hidden="1" customWidth="1" outlineLevel="1" collapsed="1"/>
    <col min="88" max="88" width="4.85546875" bestFit="1" customWidth="1" collapsed="1"/>
    <col min="89" max="90" width="6" style="286" customWidth="1" outlineLevel="1"/>
    <col min="91" max="91" width="7.140625" style="286" customWidth="1" outlineLevel="1"/>
    <col min="92" max="92" width="6.7109375" style="286" customWidth="1"/>
    <col min="93" max="95" width="6.28515625" style="286" customWidth="1" outlineLevel="1"/>
    <col min="96" max="96" width="6.7109375" style="286" customWidth="1"/>
    <col min="97" max="97" width="6.7109375" customWidth="1"/>
  </cols>
  <sheetData>
    <row r="1" spans="1:98" ht="20.100000000000001" customHeight="1" thickBot="1">
      <c r="A1" s="519" t="s">
        <v>352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519"/>
      <c r="BJ1" s="519"/>
      <c r="BK1" s="519"/>
      <c r="BL1" s="519"/>
      <c r="BM1" s="519"/>
      <c r="BN1" s="519"/>
      <c r="BO1" s="519"/>
      <c r="BP1" s="519"/>
      <c r="BQ1" s="519"/>
      <c r="BR1" s="519"/>
      <c r="BS1" s="519"/>
      <c r="BT1" s="519"/>
      <c r="BU1" s="519"/>
      <c r="BV1" s="519"/>
      <c r="BW1" s="519"/>
      <c r="BX1" s="519"/>
      <c r="BY1" s="519"/>
      <c r="BZ1" s="519"/>
      <c r="CA1" s="519"/>
      <c r="CB1" s="519"/>
      <c r="CC1" s="519"/>
      <c r="CD1" s="519"/>
      <c r="CE1" s="519"/>
      <c r="CF1" s="519"/>
      <c r="CG1" s="519"/>
      <c r="CH1" s="519"/>
      <c r="CI1" s="519"/>
      <c r="CJ1" s="519"/>
      <c r="CK1" s="307"/>
      <c r="CL1" s="307"/>
      <c r="CM1" s="307"/>
      <c r="CN1" s="307"/>
      <c r="CO1" s="488"/>
      <c r="CP1" s="488"/>
      <c r="CQ1" s="488"/>
      <c r="CR1" s="488"/>
      <c r="CT1" s="145" t="s">
        <v>314</v>
      </c>
    </row>
    <row r="2" spans="1:98" ht="19.149999999999999" customHeight="1" thickTop="1">
      <c r="A2" s="119"/>
      <c r="B2" s="524" t="s">
        <v>233</v>
      </c>
      <c r="C2" s="524"/>
      <c r="D2" s="526" t="s">
        <v>90</v>
      </c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526"/>
    </row>
    <row r="3" spans="1:98" ht="19.149999999999999" customHeight="1">
      <c r="A3" s="66"/>
      <c r="B3" s="525"/>
      <c r="C3" s="525"/>
      <c r="D3" s="164">
        <v>42005</v>
      </c>
      <c r="E3" s="164">
        <v>42036</v>
      </c>
      <c r="F3" s="164">
        <v>42064</v>
      </c>
      <c r="G3" s="164" t="s">
        <v>329</v>
      </c>
      <c r="H3" s="164">
        <v>42095</v>
      </c>
      <c r="I3" s="164">
        <v>42125</v>
      </c>
      <c r="J3" s="164">
        <v>42156</v>
      </c>
      <c r="K3" s="164" t="s">
        <v>330</v>
      </c>
      <c r="L3" s="164">
        <v>42186</v>
      </c>
      <c r="M3" s="164">
        <v>42217</v>
      </c>
      <c r="N3" s="164">
        <v>42248</v>
      </c>
      <c r="O3" s="164" t="s">
        <v>331</v>
      </c>
      <c r="P3" s="164">
        <v>42278</v>
      </c>
      <c r="Q3" s="164">
        <v>42309</v>
      </c>
      <c r="R3" s="164">
        <v>42339</v>
      </c>
      <c r="S3" s="164" t="s">
        <v>332</v>
      </c>
      <c r="T3" s="190">
        <v>2015</v>
      </c>
      <c r="U3" s="164">
        <v>42370</v>
      </c>
      <c r="V3" s="164">
        <v>42401</v>
      </c>
      <c r="W3" s="164">
        <v>42430</v>
      </c>
      <c r="X3" s="164" t="s">
        <v>328</v>
      </c>
      <c r="Y3" s="164">
        <v>42461</v>
      </c>
      <c r="Z3" s="164">
        <v>42491</v>
      </c>
      <c r="AA3" s="164">
        <v>42522</v>
      </c>
      <c r="AB3" s="164" t="s">
        <v>327</v>
      </c>
      <c r="AC3" s="164">
        <v>42552</v>
      </c>
      <c r="AD3" s="164">
        <v>42583</v>
      </c>
      <c r="AE3" s="164">
        <v>42614</v>
      </c>
      <c r="AF3" s="164" t="s">
        <v>326</v>
      </c>
      <c r="AG3" s="164">
        <v>42644</v>
      </c>
      <c r="AH3" s="164">
        <v>42675</v>
      </c>
      <c r="AI3" s="164">
        <v>42705</v>
      </c>
      <c r="AJ3" s="164" t="s">
        <v>325</v>
      </c>
      <c r="AK3" s="190">
        <v>2016</v>
      </c>
      <c r="AL3" s="164">
        <v>42736</v>
      </c>
      <c r="AM3" s="164">
        <v>42767</v>
      </c>
      <c r="AN3" s="164">
        <v>42795</v>
      </c>
      <c r="AO3" s="164" t="s">
        <v>321</v>
      </c>
      <c r="AP3" s="164">
        <v>42826</v>
      </c>
      <c r="AQ3" s="164">
        <v>42856</v>
      </c>
      <c r="AR3" s="164">
        <v>42887</v>
      </c>
      <c r="AS3" s="164" t="s">
        <v>322</v>
      </c>
      <c r="AT3" s="164">
        <v>42917</v>
      </c>
      <c r="AU3" s="164">
        <v>42948</v>
      </c>
      <c r="AV3" s="164">
        <v>42979</v>
      </c>
      <c r="AW3" s="164" t="s">
        <v>323</v>
      </c>
      <c r="AX3" s="164">
        <v>43009</v>
      </c>
      <c r="AY3" s="164">
        <v>43040</v>
      </c>
      <c r="AZ3" s="164">
        <v>43070</v>
      </c>
      <c r="BA3" s="164" t="s">
        <v>324</v>
      </c>
      <c r="BB3" s="190">
        <v>2017</v>
      </c>
      <c r="BC3" s="164">
        <v>43101</v>
      </c>
      <c r="BD3" s="164">
        <v>43132</v>
      </c>
      <c r="BE3" s="164">
        <v>43160</v>
      </c>
      <c r="BF3" s="164" t="s">
        <v>299</v>
      </c>
      <c r="BG3" s="164">
        <v>43191</v>
      </c>
      <c r="BH3" s="164">
        <v>43221</v>
      </c>
      <c r="BI3" s="164">
        <v>43252</v>
      </c>
      <c r="BJ3" s="164" t="s">
        <v>300</v>
      </c>
      <c r="BK3" s="164">
        <v>43282</v>
      </c>
      <c r="BL3" s="164">
        <v>43313</v>
      </c>
      <c r="BM3" s="164">
        <v>43344</v>
      </c>
      <c r="BN3" s="164" t="s">
        <v>92</v>
      </c>
      <c r="BO3" s="164">
        <v>43374</v>
      </c>
      <c r="BP3" s="164">
        <v>43405</v>
      </c>
      <c r="BQ3" s="164">
        <v>43435</v>
      </c>
      <c r="BR3" s="164" t="s">
        <v>10</v>
      </c>
      <c r="BS3" s="190">
        <v>2018</v>
      </c>
      <c r="BT3" s="164">
        <v>43466</v>
      </c>
      <c r="BU3" s="164">
        <v>43497</v>
      </c>
      <c r="BV3" s="164">
        <v>43525</v>
      </c>
      <c r="BW3" s="164" t="s">
        <v>17</v>
      </c>
      <c r="BX3" s="164">
        <v>43556</v>
      </c>
      <c r="BY3" s="164">
        <v>43586</v>
      </c>
      <c r="BZ3" s="164">
        <v>43617</v>
      </c>
      <c r="CA3" s="164" t="s">
        <v>18</v>
      </c>
      <c r="CB3" s="164">
        <v>43647</v>
      </c>
      <c r="CC3" s="164">
        <v>43678</v>
      </c>
      <c r="CD3" s="164">
        <v>43709</v>
      </c>
      <c r="CE3" s="164" t="s">
        <v>19</v>
      </c>
      <c r="CF3" s="164">
        <v>43739</v>
      </c>
      <c r="CG3" s="164">
        <v>43770</v>
      </c>
      <c r="CH3" s="164">
        <v>43800</v>
      </c>
      <c r="CI3" s="164" t="s">
        <v>11</v>
      </c>
      <c r="CJ3" s="189">
        <v>2019</v>
      </c>
      <c r="CK3" s="338" t="s">
        <v>347</v>
      </c>
      <c r="CL3" s="339" t="s">
        <v>348</v>
      </c>
      <c r="CM3" s="339" t="s">
        <v>346</v>
      </c>
      <c r="CN3" s="340" t="s">
        <v>345</v>
      </c>
      <c r="CO3" s="339" t="s">
        <v>371</v>
      </c>
      <c r="CP3" s="339" t="s">
        <v>372</v>
      </c>
      <c r="CQ3" s="339" t="s">
        <v>373</v>
      </c>
      <c r="CR3" s="340" t="s">
        <v>374</v>
      </c>
    </row>
    <row r="4" spans="1:98" ht="15" customHeight="1">
      <c r="A4" s="520" t="s">
        <v>2</v>
      </c>
      <c r="B4" s="132" t="s">
        <v>13</v>
      </c>
      <c r="C4" s="24" t="s">
        <v>3</v>
      </c>
      <c r="D4" s="44">
        <v>166</v>
      </c>
      <c r="E4" s="44">
        <v>143</v>
      </c>
      <c r="F4" s="44">
        <v>139</v>
      </c>
      <c r="G4" s="44">
        <v>448</v>
      </c>
      <c r="H4" s="44">
        <v>152</v>
      </c>
      <c r="I4" s="44">
        <v>195</v>
      </c>
      <c r="J4" s="44">
        <v>135</v>
      </c>
      <c r="K4" s="44">
        <v>482</v>
      </c>
      <c r="L4" s="44">
        <v>160</v>
      </c>
      <c r="M4" s="44">
        <v>159</v>
      </c>
      <c r="N4" s="44">
        <v>169</v>
      </c>
      <c r="O4" s="44">
        <v>488</v>
      </c>
      <c r="P4" s="44">
        <v>194</v>
      </c>
      <c r="Q4" s="44">
        <v>174</v>
      </c>
      <c r="R4" s="44">
        <v>161</v>
      </c>
      <c r="S4" s="44">
        <v>529</v>
      </c>
      <c r="T4" s="311">
        <v>1947</v>
      </c>
      <c r="U4" s="44">
        <v>176</v>
      </c>
      <c r="V4" s="44">
        <v>133</v>
      </c>
      <c r="W4" s="44">
        <v>145</v>
      </c>
      <c r="X4" s="44">
        <v>454</v>
      </c>
      <c r="Y4" s="44">
        <v>150</v>
      </c>
      <c r="Z4" s="44">
        <v>148</v>
      </c>
      <c r="AA4" s="44">
        <v>150</v>
      </c>
      <c r="AB4" s="44">
        <v>448</v>
      </c>
      <c r="AC4" s="44">
        <v>163</v>
      </c>
      <c r="AD4" s="44">
        <v>172</v>
      </c>
      <c r="AE4" s="44">
        <v>160</v>
      </c>
      <c r="AF4" s="44">
        <v>495</v>
      </c>
      <c r="AG4" s="44">
        <v>159</v>
      </c>
      <c r="AH4" s="44">
        <v>152</v>
      </c>
      <c r="AI4" s="44">
        <v>150</v>
      </c>
      <c r="AJ4" s="44">
        <v>461</v>
      </c>
      <c r="AK4" s="311">
        <v>1858</v>
      </c>
      <c r="AL4" s="44">
        <v>171</v>
      </c>
      <c r="AM4" s="44">
        <v>139</v>
      </c>
      <c r="AN4" s="44">
        <v>165</v>
      </c>
      <c r="AO4" s="44">
        <v>475</v>
      </c>
      <c r="AP4" s="44">
        <v>134</v>
      </c>
      <c r="AQ4" s="44">
        <v>164</v>
      </c>
      <c r="AR4" s="44">
        <v>160</v>
      </c>
      <c r="AS4" s="44">
        <v>458</v>
      </c>
      <c r="AT4" s="44">
        <v>151</v>
      </c>
      <c r="AU4" s="44">
        <v>163</v>
      </c>
      <c r="AV4" s="44">
        <v>158</v>
      </c>
      <c r="AW4" s="44">
        <v>472</v>
      </c>
      <c r="AX4" s="44">
        <v>188</v>
      </c>
      <c r="AY4" s="44">
        <v>176</v>
      </c>
      <c r="AZ4" s="44">
        <v>191</v>
      </c>
      <c r="BA4" s="44">
        <v>555</v>
      </c>
      <c r="BB4" s="311">
        <v>1960</v>
      </c>
      <c r="BC4" s="44">
        <v>185</v>
      </c>
      <c r="BD4" s="44">
        <v>145</v>
      </c>
      <c r="BE4" s="44">
        <v>149</v>
      </c>
      <c r="BF4" s="44">
        <v>479</v>
      </c>
      <c r="BG4" s="44">
        <v>167</v>
      </c>
      <c r="BH4" s="44">
        <v>181</v>
      </c>
      <c r="BI4" s="44">
        <v>137</v>
      </c>
      <c r="BJ4" s="44">
        <v>485</v>
      </c>
      <c r="BK4" s="44">
        <v>164</v>
      </c>
      <c r="BL4" s="44">
        <v>152</v>
      </c>
      <c r="BM4" s="44">
        <v>163</v>
      </c>
      <c r="BN4" s="44">
        <v>479</v>
      </c>
      <c r="BO4" s="44">
        <v>138</v>
      </c>
      <c r="BP4" s="44">
        <v>159</v>
      </c>
      <c r="BQ4" s="44">
        <v>179</v>
      </c>
      <c r="BR4" s="44">
        <v>476</v>
      </c>
      <c r="BS4" s="311">
        <v>1919</v>
      </c>
      <c r="BT4" s="44">
        <v>171</v>
      </c>
      <c r="BU4" s="44">
        <v>146</v>
      </c>
      <c r="BV4" s="44">
        <v>149</v>
      </c>
      <c r="BW4" s="44">
        <v>466</v>
      </c>
      <c r="BX4" s="44">
        <v>157</v>
      </c>
      <c r="BY4" s="44">
        <v>156</v>
      </c>
      <c r="BZ4" s="44">
        <v>159</v>
      </c>
      <c r="CA4" s="44">
        <v>472</v>
      </c>
      <c r="CB4" s="44">
        <v>159</v>
      </c>
      <c r="CC4" s="44">
        <v>150</v>
      </c>
      <c r="CD4" s="44">
        <v>161</v>
      </c>
      <c r="CE4" s="44">
        <v>470</v>
      </c>
      <c r="CF4" s="44">
        <v>173</v>
      </c>
      <c r="CG4" s="44">
        <v>154</v>
      </c>
      <c r="CH4" s="54">
        <v>156</v>
      </c>
      <c r="CI4" s="44">
        <v>483</v>
      </c>
      <c r="CJ4" s="311">
        <v>1891</v>
      </c>
      <c r="CK4" s="44">
        <v>160</v>
      </c>
      <c r="CL4" s="44">
        <v>145</v>
      </c>
      <c r="CM4" s="44">
        <v>137</v>
      </c>
      <c r="CN4" s="44">
        <v>442</v>
      </c>
      <c r="CO4" s="44">
        <v>140</v>
      </c>
      <c r="CP4" s="44">
        <v>147</v>
      </c>
      <c r="CQ4" s="44">
        <v>151</v>
      </c>
      <c r="CR4" s="44">
        <f>+CO4+CP4+CQ4</f>
        <v>438</v>
      </c>
    </row>
    <row r="5" spans="1:98" ht="15" customHeight="1">
      <c r="A5" s="521"/>
      <c r="B5" s="132" t="s">
        <v>13</v>
      </c>
      <c r="C5" s="23" t="s">
        <v>4</v>
      </c>
      <c r="D5" s="44">
        <v>81</v>
      </c>
      <c r="E5" s="44">
        <v>76</v>
      </c>
      <c r="F5" s="44">
        <v>71</v>
      </c>
      <c r="G5" s="44">
        <v>228</v>
      </c>
      <c r="H5" s="44">
        <v>83</v>
      </c>
      <c r="I5" s="44">
        <v>99</v>
      </c>
      <c r="J5" s="44">
        <v>62</v>
      </c>
      <c r="K5" s="44">
        <v>244</v>
      </c>
      <c r="L5" s="44">
        <v>69</v>
      </c>
      <c r="M5" s="44">
        <v>78</v>
      </c>
      <c r="N5" s="44">
        <v>85</v>
      </c>
      <c r="O5" s="44">
        <v>232</v>
      </c>
      <c r="P5" s="44">
        <v>84</v>
      </c>
      <c r="Q5" s="44">
        <v>90</v>
      </c>
      <c r="R5" s="44">
        <v>81</v>
      </c>
      <c r="S5" s="44">
        <v>255</v>
      </c>
      <c r="T5" s="311">
        <v>959</v>
      </c>
      <c r="U5" s="44">
        <v>95</v>
      </c>
      <c r="V5" s="44">
        <v>70</v>
      </c>
      <c r="W5" s="44">
        <v>82</v>
      </c>
      <c r="X5" s="44">
        <v>247</v>
      </c>
      <c r="Y5" s="44">
        <v>89</v>
      </c>
      <c r="Z5" s="44">
        <v>80</v>
      </c>
      <c r="AA5" s="44">
        <v>76</v>
      </c>
      <c r="AB5" s="44">
        <v>245</v>
      </c>
      <c r="AC5" s="44">
        <v>82</v>
      </c>
      <c r="AD5" s="44">
        <v>89</v>
      </c>
      <c r="AE5" s="44">
        <v>73</v>
      </c>
      <c r="AF5" s="44">
        <v>244</v>
      </c>
      <c r="AG5" s="44">
        <v>83</v>
      </c>
      <c r="AH5" s="44">
        <v>68</v>
      </c>
      <c r="AI5" s="44">
        <v>80</v>
      </c>
      <c r="AJ5" s="44">
        <v>231</v>
      </c>
      <c r="AK5" s="311">
        <v>967</v>
      </c>
      <c r="AL5" s="44">
        <v>91</v>
      </c>
      <c r="AM5" s="44">
        <v>78</v>
      </c>
      <c r="AN5" s="44">
        <v>85</v>
      </c>
      <c r="AO5" s="44">
        <v>254</v>
      </c>
      <c r="AP5" s="44">
        <v>67</v>
      </c>
      <c r="AQ5" s="44">
        <v>78</v>
      </c>
      <c r="AR5" s="44">
        <v>79</v>
      </c>
      <c r="AS5" s="44">
        <v>224</v>
      </c>
      <c r="AT5" s="44">
        <v>75</v>
      </c>
      <c r="AU5" s="44">
        <v>80</v>
      </c>
      <c r="AV5" s="44">
        <v>82</v>
      </c>
      <c r="AW5" s="44">
        <v>237</v>
      </c>
      <c r="AX5" s="44">
        <v>101</v>
      </c>
      <c r="AY5" s="44">
        <v>94</v>
      </c>
      <c r="AZ5" s="44">
        <v>89</v>
      </c>
      <c r="BA5" s="44">
        <v>284</v>
      </c>
      <c r="BB5" s="311">
        <v>999</v>
      </c>
      <c r="BC5" s="44">
        <v>95</v>
      </c>
      <c r="BD5" s="44">
        <v>67</v>
      </c>
      <c r="BE5" s="44">
        <v>74</v>
      </c>
      <c r="BF5" s="44">
        <v>236</v>
      </c>
      <c r="BG5" s="44">
        <v>84</v>
      </c>
      <c r="BH5" s="44">
        <v>84</v>
      </c>
      <c r="BI5" s="44">
        <v>65</v>
      </c>
      <c r="BJ5" s="44">
        <v>233</v>
      </c>
      <c r="BK5" s="44">
        <v>68</v>
      </c>
      <c r="BL5" s="44">
        <v>87</v>
      </c>
      <c r="BM5" s="44">
        <v>79</v>
      </c>
      <c r="BN5" s="44">
        <v>234</v>
      </c>
      <c r="BO5" s="44">
        <v>67</v>
      </c>
      <c r="BP5" s="44">
        <v>82</v>
      </c>
      <c r="BQ5" s="44">
        <v>101</v>
      </c>
      <c r="BR5" s="44">
        <v>250</v>
      </c>
      <c r="BS5" s="311">
        <v>953</v>
      </c>
      <c r="BT5" s="44">
        <v>80</v>
      </c>
      <c r="BU5" s="44">
        <v>81</v>
      </c>
      <c r="BV5" s="44">
        <v>78</v>
      </c>
      <c r="BW5" s="44">
        <v>239</v>
      </c>
      <c r="BX5" s="44">
        <v>95</v>
      </c>
      <c r="BY5" s="44">
        <v>81</v>
      </c>
      <c r="BZ5" s="44">
        <v>85</v>
      </c>
      <c r="CA5" s="44">
        <v>261</v>
      </c>
      <c r="CB5" s="44">
        <v>74</v>
      </c>
      <c r="CC5" s="44">
        <v>79</v>
      </c>
      <c r="CD5" s="44">
        <v>81</v>
      </c>
      <c r="CE5" s="44">
        <v>234</v>
      </c>
      <c r="CF5" s="44">
        <v>95</v>
      </c>
      <c r="CG5" s="44">
        <v>78</v>
      </c>
      <c r="CH5" s="54">
        <v>83</v>
      </c>
      <c r="CI5" s="44">
        <v>256</v>
      </c>
      <c r="CJ5" s="311">
        <v>990</v>
      </c>
      <c r="CK5" s="44">
        <v>79</v>
      </c>
      <c r="CL5" s="44">
        <v>81</v>
      </c>
      <c r="CM5" s="44">
        <v>63</v>
      </c>
      <c r="CN5" s="44">
        <v>223</v>
      </c>
      <c r="CO5" s="44">
        <v>72</v>
      </c>
      <c r="CP5" s="44">
        <v>77</v>
      </c>
      <c r="CQ5" s="44">
        <v>73</v>
      </c>
      <c r="CR5" s="44">
        <f t="shared" ref="CR5:CR13" si="0">+CO5+CP5+CQ5</f>
        <v>222</v>
      </c>
    </row>
    <row r="6" spans="1:98" ht="15" customHeight="1">
      <c r="A6" s="517" t="s">
        <v>5</v>
      </c>
      <c r="B6" s="132" t="s">
        <v>13</v>
      </c>
      <c r="C6" s="24" t="s">
        <v>3</v>
      </c>
      <c r="D6" s="44">
        <v>303</v>
      </c>
      <c r="E6" s="44">
        <v>242</v>
      </c>
      <c r="F6" s="44">
        <v>248</v>
      </c>
      <c r="G6" s="44">
        <v>793</v>
      </c>
      <c r="H6" s="44">
        <v>206</v>
      </c>
      <c r="I6" s="44">
        <v>193</v>
      </c>
      <c r="J6" s="44">
        <v>184</v>
      </c>
      <c r="K6" s="44">
        <v>583</v>
      </c>
      <c r="L6" s="44">
        <v>203</v>
      </c>
      <c r="M6" s="44">
        <v>209</v>
      </c>
      <c r="N6" s="44">
        <v>206</v>
      </c>
      <c r="O6" s="44">
        <v>618</v>
      </c>
      <c r="P6" s="44">
        <v>190</v>
      </c>
      <c r="Q6" s="44">
        <v>197</v>
      </c>
      <c r="R6" s="44">
        <v>230</v>
      </c>
      <c r="S6" s="44">
        <v>617</v>
      </c>
      <c r="T6" s="311">
        <v>2611</v>
      </c>
      <c r="U6" s="44">
        <v>254</v>
      </c>
      <c r="V6" s="44">
        <v>204</v>
      </c>
      <c r="W6" s="44">
        <v>248</v>
      </c>
      <c r="X6" s="44">
        <v>706</v>
      </c>
      <c r="Y6" s="44">
        <v>224</v>
      </c>
      <c r="Z6" s="44">
        <v>222</v>
      </c>
      <c r="AA6" s="44">
        <v>180</v>
      </c>
      <c r="AB6" s="44">
        <v>626</v>
      </c>
      <c r="AC6" s="44">
        <v>198</v>
      </c>
      <c r="AD6" s="44">
        <v>222</v>
      </c>
      <c r="AE6" s="44">
        <v>192</v>
      </c>
      <c r="AF6" s="44">
        <v>612</v>
      </c>
      <c r="AG6" s="44">
        <v>172</v>
      </c>
      <c r="AH6" s="44">
        <v>229</v>
      </c>
      <c r="AI6" s="44">
        <v>269</v>
      </c>
      <c r="AJ6" s="44">
        <v>670</v>
      </c>
      <c r="AK6" s="311">
        <v>2614</v>
      </c>
      <c r="AL6" s="44">
        <v>243</v>
      </c>
      <c r="AM6" s="44">
        <v>208</v>
      </c>
      <c r="AN6" s="44">
        <v>230</v>
      </c>
      <c r="AO6" s="44">
        <v>681</v>
      </c>
      <c r="AP6" s="44">
        <v>220</v>
      </c>
      <c r="AQ6" s="44">
        <v>197</v>
      </c>
      <c r="AR6" s="44">
        <v>213</v>
      </c>
      <c r="AS6" s="44">
        <v>630</v>
      </c>
      <c r="AT6" s="44">
        <v>170</v>
      </c>
      <c r="AU6" s="44">
        <v>218</v>
      </c>
      <c r="AV6" s="44">
        <v>206</v>
      </c>
      <c r="AW6" s="44">
        <v>594</v>
      </c>
      <c r="AX6" s="44">
        <v>188</v>
      </c>
      <c r="AY6" s="44">
        <v>184</v>
      </c>
      <c r="AZ6" s="44">
        <v>237</v>
      </c>
      <c r="BA6" s="44">
        <v>609</v>
      </c>
      <c r="BB6" s="311">
        <v>2514</v>
      </c>
      <c r="BC6" s="44">
        <v>274</v>
      </c>
      <c r="BD6" s="44">
        <v>298</v>
      </c>
      <c r="BE6" s="44">
        <v>273</v>
      </c>
      <c r="BF6" s="44">
        <v>845</v>
      </c>
      <c r="BG6" s="44">
        <v>232</v>
      </c>
      <c r="BH6" s="44">
        <v>214</v>
      </c>
      <c r="BI6" s="44">
        <v>215</v>
      </c>
      <c r="BJ6" s="44">
        <v>661</v>
      </c>
      <c r="BK6" s="44">
        <v>197</v>
      </c>
      <c r="BL6" s="44">
        <v>200</v>
      </c>
      <c r="BM6" s="44">
        <v>211</v>
      </c>
      <c r="BN6" s="44">
        <v>608</v>
      </c>
      <c r="BO6" s="44">
        <v>198</v>
      </c>
      <c r="BP6" s="44">
        <v>199</v>
      </c>
      <c r="BQ6" s="44">
        <v>219</v>
      </c>
      <c r="BR6" s="44">
        <v>616</v>
      </c>
      <c r="BS6" s="311">
        <v>2730</v>
      </c>
      <c r="BT6" s="44">
        <v>285</v>
      </c>
      <c r="BU6" s="44">
        <v>246</v>
      </c>
      <c r="BV6" s="44">
        <v>252</v>
      </c>
      <c r="BW6" s="44">
        <v>783</v>
      </c>
      <c r="BX6" s="44">
        <v>219</v>
      </c>
      <c r="BY6" s="44">
        <v>213</v>
      </c>
      <c r="BZ6" s="44">
        <v>197</v>
      </c>
      <c r="CA6" s="44">
        <v>629</v>
      </c>
      <c r="CB6" s="44">
        <v>192</v>
      </c>
      <c r="CC6" s="44">
        <v>214</v>
      </c>
      <c r="CD6" s="44">
        <v>216</v>
      </c>
      <c r="CE6" s="44">
        <v>622</v>
      </c>
      <c r="CF6" s="44">
        <v>204</v>
      </c>
      <c r="CG6" s="47">
        <v>214</v>
      </c>
      <c r="CH6" s="11">
        <v>227</v>
      </c>
      <c r="CI6" s="44">
        <v>645</v>
      </c>
      <c r="CJ6" s="311">
        <v>2679</v>
      </c>
      <c r="CK6" s="44">
        <v>244</v>
      </c>
      <c r="CL6" s="44">
        <v>226</v>
      </c>
      <c r="CM6" s="44">
        <v>241</v>
      </c>
      <c r="CN6" s="44">
        <v>711</v>
      </c>
      <c r="CO6" s="44">
        <v>243</v>
      </c>
      <c r="CP6" s="44">
        <v>231</v>
      </c>
      <c r="CQ6" s="44">
        <v>183</v>
      </c>
      <c r="CR6" s="44">
        <f t="shared" si="0"/>
        <v>657</v>
      </c>
    </row>
    <row r="7" spans="1:98" ht="15" customHeight="1" thickBot="1">
      <c r="A7" s="518"/>
      <c r="B7" s="132" t="s">
        <v>13</v>
      </c>
      <c r="C7" s="23" t="s">
        <v>4</v>
      </c>
      <c r="D7" s="47">
        <v>141</v>
      </c>
      <c r="E7" s="47">
        <v>113</v>
      </c>
      <c r="F7" s="47">
        <v>110</v>
      </c>
      <c r="G7" s="47">
        <v>364</v>
      </c>
      <c r="H7" s="47">
        <v>106</v>
      </c>
      <c r="I7" s="47">
        <v>86</v>
      </c>
      <c r="J7" s="47">
        <v>92</v>
      </c>
      <c r="K7" s="47">
        <v>284</v>
      </c>
      <c r="L7" s="47">
        <v>85</v>
      </c>
      <c r="M7" s="47">
        <v>97</v>
      </c>
      <c r="N7" s="47">
        <v>97</v>
      </c>
      <c r="O7" s="47">
        <v>279</v>
      </c>
      <c r="P7" s="47">
        <v>91</v>
      </c>
      <c r="Q7" s="47">
        <v>104</v>
      </c>
      <c r="R7" s="47">
        <v>124</v>
      </c>
      <c r="S7" s="47">
        <v>319</v>
      </c>
      <c r="T7" s="311">
        <v>1246</v>
      </c>
      <c r="U7" s="47">
        <v>125</v>
      </c>
      <c r="V7" s="47">
        <v>99</v>
      </c>
      <c r="W7" s="47">
        <v>119</v>
      </c>
      <c r="X7" s="47">
        <v>343</v>
      </c>
      <c r="Y7" s="47">
        <v>114</v>
      </c>
      <c r="Z7" s="47">
        <v>123</v>
      </c>
      <c r="AA7" s="47">
        <v>93</v>
      </c>
      <c r="AB7" s="47">
        <v>330</v>
      </c>
      <c r="AC7" s="47">
        <v>96</v>
      </c>
      <c r="AD7" s="47">
        <v>105</v>
      </c>
      <c r="AE7" s="47">
        <v>102</v>
      </c>
      <c r="AF7" s="47">
        <v>303</v>
      </c>
      <c r="AG7" s="47">
        <v>79</v>
      </c>
      <c r="AH7" s="47">
        <v>123</v>
      </c>
      <c r="AI7" s="47">
        <v>131</v>
      </c>
      <c r="AJ7" s="47">
        <v>333</v>
      </c>
      <c r="AK7" s="311">
        <v>1309</v>
      </c>
      <c r="AL7" s="47">
        <v>110</v>
      </c>
      <c r="AM7" s="47">
        <v>97</v>
      </c>
      <c r="AN7" s="47">
        <v>125</v>
      </c>
      <c r="AO7" s="47">
        <v>332</v>
      </c>
      <c r="AP7" s="47">
        <v>116</v>
      </c>
      <c r="AQ7" s="47">
        <v>97</v>
      </c>
      <c r="AR7" s="47">
        <v>98</v>
      </c>
      <c r="AS7" s="47">
        <v>311</v>
      </c>
      <c r="AT7" s="47">
        <v>76</v>
      </c>
      <c r="AU7" s="47">
        <v>89</v>
      </c>
      <c r="AV7" s="47">
        <v>98</v>
      </c>
      <c r="AW7" s="47">
        <v>263</v>
      </c>
      <c r="AX7" s="47">
        <v>99</v>
      </c>
      <c r="AY7" s="47">
        <v>90</v>
      </c>
      <c r="AZ7" s="47">
        <v>118</v>
      </c>
      <c r="BA7" s="47">
        <v>307</v>
      </c>
      <c r="BB7" s="311">
        <v>1213</v>
      </c>
      <c r="BC7" s="47">
        <v>137</v>
      </c>
      <c r="BD7" s="47">
        <v>154</v>
      </c>
      <c r="BE7" s="47">
        <v>128</v>
      </c>
      <c r="BF7" s="47">
        <v>419</v>
      </c>
      <c r="BG7" s="47">
        <v>112</v>
      </c>
      <c r="BH7" s="47">
        <v>95</v>
      </c>
      <c r="BI7" s="47">
        <v>93</v>
      </c>
      <c r="BJ7" s="47">
        <v>300</v>
      </c>
      <c r="BK7" s="47">
        <v>90</v>
      </c>
      <c r="BL7" s="47">
        <v>108</v>
      </c>
      <c r="BM7" s="47">
        <v>101</v>
      </c>
      <c r="BN7" s="47">
        <v>299</v>
      </c>
      <c r="BO7" s="47">
        <v>89</v>
      </c>
      <c r="BP7" s="47">
        <v>94</v>
      </c>
      <c r="BQ7" s="47">
        <v>105</v>
      </c>
      <c r="BR7" s="47">
        <v>288</v>
      </c>
      <c r="BS7" s="311">
        <v>1306</v>
      </c>
      <c r="BT7" s="47">
        <v>148</v>
      </c>
      <c r="BU7" s="47">
        <v>125</v>
      </c>
      <c r="BV7" s="47">
        <v>122</v>
      </c>
      <c r="BW7" s="47">
        <v>395</v>
      </c>
      <c r="BX7" s="47">
        <v>102</v>
      </c>
      <c r="BY7" s="47">
        <v>88</v>
      </c>
      <c r="BZ7" s="47">
        <v>92</v>
      </c>
      <c r="CA7" s="47">
        <v>282</v>
      </c>
      <c r="CB7" s="47">
        <v>84</v>
      </c>
      <c r="CC7" s="47">
        <v>101</v>
      </c>
      <c r="CD7" s="47">
        <v>108</v>
      </c>
      <c r="CE7" s="47">
        <v>293</v>
      </c>
      <c r="CF7" s="47">
        <v>96</v>
      </c>
      <c r="CG7" s="47">
        <v>105</v>
      </c>
      <c r="CH7" s="11">
        <v>112</v>
      </c>
      <c r="CI7" s="47">
        <v>313</v>
      </c>
      <c r="CJ7" s="311">
        <v>1283</v>
      </c>
      <c r="CK7" s="44">
        <v>114</v>
      </c>
      <c r="CL7" s="44">
        <v>119</v>
      </c>
      <c r="CM7" s="44">
        <v>111</v>
      </c>
      <c r="CN7" s="44">
        <v>344</v>
      </c>
      <c r="CO7" s="44">
        <v>113</v>
      </c>
      <c r="CP7" s="44">
        <v>110</v>
      </c>
      <c r="CQ7" s="44">
        <v>80</v>
      </c>
      <c r="CR7" s="44">
        <f t="shared" si="0"/>
        <v>303</v>
      </c>
    </row>
    <row r="8" spans="1:98" ht="15" customHeight="1">
      <c r="A8" s="522" t="s">
        <v>6</v>
      </c>
      <c r="B8" s="132" t="s">
        <v>13</v>
      </c>
      <c r="C8" s="24" t="s">
        <v>3</v>
      </c>
      <c r="D8" s="44">
        <v>0</v>
      </c>
      <c r="E8" s="44">
        <v>0</v>
      </c>
      <c r="F8" s="44">
        <v>0</v>
      </c>
      <c r="G8" s="44">
        <v>0</v>
      </c>
      <c r="H8" s="44">
        <v>1</v>
      </c>
      <c r="I8" s="44">
        <v>0</v>
      </c>
      <c r="J8" s="44">
        <v>0</v>
      </c>
      <c r="K8" s="44">
        <v>1</v>
      </c>
      <c r="L8" s="44">
        <v>3</v>
      </c>
      <c r="M8" s="44">
        <v>1</v>
      </c>
      <c r="N8" s="44">
        <v>0</v>
      </c>
      <c r="O8" s="44">
        <v>4</v>
      </c>
      <c r="P8" s="44">
        <v>0</v>
      </c>
      <c r="Q8" s="44">
        <v>2</v>
      </c>
      <c r="R8" s="44">
        <v>0</v>
      </c>
      <c r="S8" s="44">
        <v>2</v>
      </c>
      <c r="T8" s="44">
        <v>7</v>
      </c>
      <c r="U8" s="44">
        <v>0</v>
      </c>
      <c r="V8" s="44">
        <v>1</v>
      </c>
      <c r="W8" s="44">
        <v>0</v>
      </c>
      <c r="X8" s="44">
        <v>1</v>
      </c>
      <c r="Y8" s="44">
        <v>0</v>
      </c>
      <c r="Z8" s="44">
        <v>0</v>
      </c>
      <c r="AA8" s="44">
        <v>0</v>
      </c>
      <c r="AB8" s="44">
        <v>0</v>
      </c>
      <c r="AC8" s="44">
        <v>1</v>
      </c>
      <c r="AD8" s="44">
        <v>0</v>
      </c>
      <c r="AE8" s="44">
        <v>2</v>
      </c>
      <c r="AF8" s="44">
        <v>3</v>
      </c>
      <c r="AG8" s="44">
        <v>0</v>
      </c>
      <c r="AH8" s="44">
        <v>0</v>
      </c>
      <c r="AI8" s="44">
        <v>1</v>
      </c>
      <c r="AJ8" s="44">
        <v>1</v>
      </c>
      <c r="AK8" s="44">
        <v>5</v>
      </c>
      <c r="AL8" s="44">
        <v>1</v>
      </c>
      <c r="AM8" s="44">
        <v>0</v>
      </c>
      <c r="AN8" s="44">
        <v>0</v>
      </c>
      <c r="AO8" s="44">
        <v>1</v>
      </c>
      <c r="AP8" s="44">
        <v>1</v>
      </c>
      <c r="AQ8" s="44">
        <v>0</v>
      </c>
      <c r="AR8" s="44">
        <v>0</v>
      </c>
      <c r="AS8" s="44">
        <v>1</v>
      </c>
      <c r="AT8" s="44">
        <v>0</v>
      </c>
      <c r="AU8" s="44">
        <v>3</v>
      </c>
      <c r="AV8" s="44">
        <v>2</v>
      </c>
      <c r="AW8" s="44">
        <v>5</v>
      </c>
      <c r="AX8" s="44">
        <v>0</v>
      </c>
      <c r="AY8" s="44">
        <v>0</v>
      </c>
      <c r="AZ8" s="44">
        <v>0</v>
      </c>
      <c r="BA8" s="44">
        <v>0</v>
      </c>
      <c r="BB8" s="44">
        <v>7</v>
      </c>
      <c r="BC8" s="44">
        <v>1</v>
      </c>
      <c r="BD8" s="44">
        <v>0</v>
      </c>
      <c r="BE8" s="44">
        <v>1</v>
      </c>
      <c r="BF8" s="44">
        <v>2</v>
      </c>
      <c r="BG8" s="44">
        <v>0</v>
      </c>
      <c r="BH8" s="44">
        <v>0</v>
      </c>
      <c r="BI8" s="44">
        <v>0</v>
      </c>
      <c r="BJ8" s="44">
        <v>0</v>
      </c>
      <c r="BK8" s="44">
        <v>1</v>
      </c>
      <c r="BL8" s="44">
        <v>1</v>
      </c>
      <c r="BM8" s="44">
        <v>0</v>
      </c>
      <c r="BN8" s="44">
        <v>2</v>
      </c>
      <c r="BO8" s="44">
        <v>0</v>
      </c>
      <c r="BP8" s="44">
        <v>0</v>
      </c>
      <c r="BQ8" s="44">
        <v>0</v>
      </c>
      <c r="BR8" s="44">
        <v>0</v>
      </c>
      <c r="BS8" s="44">
        <v>4</v>
      </c>
      <c r="BT8" s="44">
        <v>1</v>
      </c>
      <c r="BU8" s="44">
        <v>0</v>
      </c>
      <c r="BV8" s="44">
        <v>0</v>
      </c>
      <c r="BW8" s="44">
        <v>1</v>
      </c>
      <c r="BX8" s="44">
        <v>0</v>
      </c>
      <c r="BY8" s="44">
        <v>1</v>
      </c>
      <c r="BZ8" s="44">
        <v>0</v>
      </c>
      <c r="CA8" s="44">
        <v>1</v>
      </c>
      <c r="CB8" s="44">
        <v>1</v>
      </c>
      <c r="CC8" s="44">
        <v>0</v>
      </c>
      <c r="CD8" s="44">
        <v>1</v>
      </c>
      <c r="CE8" s="44">
        <v>2</v>
      </c>
      <c r="CF8" s="44">
        <v>1</v>
      </c>
      <c r="CG8" s="44">
        <v>0</v>
      </c>
      <c r="CH8" s="54">
        <v>0</v>
      </c>
      <c r="CI8" s="44">
        <v>1</v>
      </c>
      <c r="CJ8" s="44">
        <v>5</v>
      </c>
      <c r="CK8" s="44">
        <v>0</v>
      </c>
      <c r="CL8" s="44">
        <v>1</v>
      </c>
      <c r="CM8" s="44">
        <v>0</v>
      </c>
      <c r="CN8" s="44">
        <v>1</v>
      </c>
      <c r="CO8" s="44">
        <v>1</v>
      </c>
      <c r="CP8" s="44">
        <v>2</v>
      </c>
      <c r="CQ8" s="44">
        <v>0</v>
      </c>
      <c r="CR8" s="44">
        <f t="shared" si="0"/>
        <v>3</v>
      </c>
    </row>
    <row r="9" spans="1:98" ht="15" customHeight="1" thickBot="1">
      <c r="A9" s="523"/>
      <c r="B9" s="132" t="s">
        <v>13</v>
      </c>
      <c r="C9" s="23" t="s">
        <v>4</v>
      </c>
      <c r="D9" s="47">
        <v>0</v>
      </c>
      <c r="E9" s="47">
        <v>0</v>
      </c>
      <c r="F9" s="47">
        <v>0</v>
      </c>
      <c r="G9" s="47">
        <v>0</v>
      </c>
      <c r="H9" s="47">
        <v>1</v>
      </c>
      <c r="I9" s="47">
        <v>0</v>
      </c>
      <c r="J9" s="47">
        <v>0</v>
      </c>
      <c r="K9" s="47">
        <v>1</v>
      </c>
      <c r="L9" s="47">
        <v>0</v>
      </c>
      <c r="M9" s="47">
        <v>1</v>
      </c>
      <c r="N9" s="47">
        <v>0</v>
      </c>
      <c r="O9" s="47">
        <v>1</v>
      </c>
      <c r="P9" s="47">
        <v>0</v>
      </c>
      <c r="Q9" s="47">
        <v>1</v>
      </c>
      <c r="R9" s="47">
        <v>0</v>
      </c>
      <c r="S9" s="47">
        <v>1</v>
      </c>
      <c r="T9" s="44">
        <v>3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1</v>
      </c>
      <c r="AD9" s="47">
        <v>0</v>
      </c>
      <c r="AE9" s="47">
        <v>1</v>
      </c>
      <c r="AF9" s="47">
        <v>2</v>
      </c>
      <c r="AG9" s="47">
        <v>0</v>
      </c>
      <c r="AH9" s="47">
        <v>0</v>
      </c>
      <c r="AI9" s="47">
        <v>0</v>
      </c>
      <c r="AJ9" s="47">
        <v>0</v>
      </c>
      <c r="AK9" s="44">
        <v>2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0</v>
      </c>
      <c r="AV9" s="47">
        <v>2</v>
      </c>
      <c r="AW9" s="47">
        <v>2</v>
      </c>
      <c r="AX9" s="47">
        <v>0</v>
      </c>
      <c r="AY9" s="47">
        <v>0</v>
      </c>
      <c r="AZ9" s="47">
        <v>0</v>
      </c>
      <c r="BA9" s="47">
        <v>0</v>
      </c>
      <c r="BB9" s="44">
        <v>2</v>
      </c>
      <c r="BC9" s="47">
        <v>1</v>
      </c>
      <c r="BD9" s="47">
        <v>0</v>
      </c>
      <c r="BE9" s="47">
        <v>0</v>
      </c>
      <c r="BF9" s="47">
        <v>1</v>
      </c>
      <c r="BG9" s="47">
        <v>0</v>
      </c>
      <c r="BH9" s="47">
        <v>0</v>
      </c>
      <c r="BI9" s="47">
        <v>0</v>
      </c>
      <c r="BJ9" s="47">
        <v>0</v>
      </c>
      <c r="BK9" s="47">
        <v>1</v>
      </c>
      <c r="BL9" s="47">
        <v>1</v>
      </c>
      <c r="BM9" s="47">
        <v>0</v>
      </c>
      <c r="BN9" s="47">
        <v>2</v>
      </c>
      <c r="BO9" s="47">
        <v>0</v>
      </c>
      <c r="BP9" s="47">
        <v>0</v>
      </c>
      <c r="BQ9" s="47">
        <v>0</v>
      </c>
      <c r="BR9" s="47">
        <v>0</v>
      </c>
      <c r="BS9" s="44">
        <v>3</v>
      </c>
      <c r="BT9" s="47">
        <v>1</v>
      </c>
      <c r="BU9" s="47">
        <v>0</v>
      </c>
      <c r="BV9" s="47">
        <v>0</v>
      </c>
      <c r="BW9" s="47">
        <v>1</v>
      </c>
      <c r="BX9" s="47">
        <v>0</v>
      </c>
      <c r="BY9" s="47">
        <v>0</v>
      </c>
      <c r="BZ9" s="47">
        <v>0</v>
      </c>
      <c r="CA9" s="47">
        <v>0</v>
      </c>
      <c r="CB9" s="47">
        <v>0</v>
      </c>
      <c r="CC9" s="47">
        <v>0</v>
      </c>
      <c r="CD9" s="47">
        <v>1</v>
      </c>
      <c r="CE9" s="47">
        <v>1</v>
      </c>
      <c r="CF9" s="47">
        <v>1</v>
      </c>
      <c r="CG9" s="47">
        <v>0</v>
      </c>
      <c r="CH9" s="11">
        <v>0</v>
      </c>
      <c r="CI9" s="47">
        <v>1</v>
      </c>
      <c r="CJ9" s="44">
        <v>3</v>
      </c>
      <c r="CK9" s="44">
        <v>0</v>
      </c>
      <c r="CL9" s="44">
        <v>0</v>
      </c>
      <c r="CM9" s="44">
        <v>0</v>
      </c>
      <c r="CN9" s="44">
        <v>0</v>
      </c>
      <c r="CO9" s="44">
        <v>0</v>
      </c>
      <c r="CP9" s="44">
        <v>1</v>
      </c>
      <c r="CQ9" s="44">
        <v>0</v>
      </c>
      <c r="CR9" s="44">
        <f t="shared" si="0"/>
        <v>1</v>
      </c>
    </row>
    <row r="10" spans="1:98" ht="15" customHeight="1">
      <c r="A10" s="131" t="s">
        <v>7</v>
      </c>
      <c r="B10" s="132" t="s">
        <v>13</v>
      </c>
      <c r="C10" s="24" t="s">
        <v>3</v>
      </c>
      <c r="D10" s="47">
        <v>2</v>
      </c>
      <c r="E10" s="47">
        <v>0</v>
      </c>
      <c r="F10" s="47">
        <v>1</v>
      </c>
      <c r="G10" s="47">
        <v>3</v>
      </c>
      <c r="H10" s="47">
        <v>0</v>
      </c>
      <c r="I10" s="47">
        <v>2</v>
      </c>
      <c r="J10" s="47">
        <v>0</v>
      </c>
      <c r="K10" s="47">
        <v>2</v>
      </c>
      <c r="L10" s="47">
        <v>0</v>
      </c>
      <c r="M10" s="47">
        <v>1</v>
      </c>
      <c r="N10" s="47">
        <v>1</v>
      </c>
      <c r="O10" s="47">
        <v>2</v>
      </c>
      <c r="P10" s="47">
        <v>0</v>
      </c>
      <c r="Q10" s="47">
        <v>0</v>
      </c>
      <c r="R10" s="47">
        <v>0</v>
      </c>
      <c r="S10" s="47">
        <v>0</v>
      </c>
      <c r="T10" s="44">
        <v>7</v>
      </c>
      <c r="U10" s="282">
        <v>0</v>
      </c>
      <c r="V10" s="282">
        <v>1</v>
      </c>
      <c r="W10" s="282">
        <v>1</v>
      </c>
      <c r="X10" s="282">
        <v>2</v>
      </c>
      <c r="Y10" s="282">
        <v>0</v>
      </c>
      <c r="Z10" s="282">
        <v>0</v>
      </c>
      <c r="AA10" s="282">
        <v>1</v>
      </c>
      <c r="AB10" s="282">
        <v>1</v>
      </c>
      <c r="AC10" s="282">
        <v>0</v>
      </c>
      <c r="AD10" s="282">
        <v>0</v>
      </c>
      <c r="AE10" s="282">
        <v>0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3">
        <v>3</v>
      </c>
      <c r="AL10" s="282">
        <v>0</v>
      </c>
      <c r="AM10" s="282">
        <v>0</v>
      </c>
      <c r="AN10" s="282">
        <v>0</v>
      </c>
      <c r="AO10" s="47">
        <v>0</v>
      </c>
      <c r="AP10" s="282">
        <v>0</v>
      </c>
      <c r="AQ10" s="282">
        <v>0</v>
      </c>
      <c r="AR10" s="282">
        <v>0</v>
      </c>
      <c r="AS10" s="47">
        <v>0</v>
      </c>
      <c r="AT10" s="282">
        <v>0</v>
      </c>
      <c r="AU10" s="282">
        <v>0</v>
      </c>
      <c r="AV10" s="282">
        <v>0</v>
      </c>
      <c r="AW10" s="47">
        <v>0</v>
      </c>
      <c r="AX10" s="282">
        <v>0</v>
      </c>
      <c r="AY10" s="282">
        <v>0</v>
      </c>
      <c r="AZ10" s="282">
        <v>1</v>
      </c>
      <c r="BA10" s="47">
        <v>1</v>
      </c>
      <c r="BB10" s="44">
        <v>1</v>
      </c>
      <c r="BC10" s="47">
        <v>1</v>
      </c>
      <c r="BD10" s="47">
        <v>0</v>
      </c>
      <c r="BE10" s="47">
        <v>1</v>
      </c>
      <c r="BF10" s="47">
        <v>2</v>
      </c>
      <c r="BG10" s="47">
        <v>0</v>
      </c>
      <c r="BH10" s="47">
        <v>0</v>
      </c>
      <c r="BI10" s="47">
        <v>1</v>
      </c>
      <c r="BJ10" s="47">
        <v>1</v>
      </c>
      <c r="BK10" s="47">
        <v>1</v>
      </c>
      <c r="BL10" s="47">
        <v>0</v>
      </c>
      <c r="BM10" s="47">
        <v>1</v>
      </c>
      <c r="BN10" s="47">
        <v>2</v>
      </c>
      <c r="BO10" s="47">
        <v>1</v>
      </c>
      <c r="BP10" s="47">
        <v>0</v>
      </c>
      <c r="BQ10" s="47">
        <v>1</v>
      </c>
      <c r="BR10" s="47">
        <v>2</v>
      </c>
      <c r="BS10" s="44">
        <v>7</v>
      </c>
      <c r="BT10" s="47">
        <v>0</v>
      </c>
      <c r="BU10" s="47">
        <v>0</v>
      </c>
      <c r="BV10" s="47">
        <v>0</v>
      </c>
      <c r="BW10" s="47">
        <v>0</v>
      </c>
      <c r="BX10" s="47">
        <v>1</v>
      </c>
      <c r="BY10" s="47">
        <v>1</v>
      </c>
      <c r="BZ10" s="47">
        <v>0</v>
      </c>
      <c r="CA10" s="47">
        <v>2</v>
      </c>
      <c r="CB10" s="47">
        <v>0</v>
      </c>
      <c r="CC10" s="47">
        <v>1</v>
      </c>
      <c r="CD10" s="47">
        <v>0</v>
      </c>
      <c r="CE10" s="47">
        <v>1</v>
      </c>
      <c r="CF10" s="47">
        <v>0</v>
      </c>
      <c r="CG10" s="282">
        <v>1</v>
      </c>
      <c r="CH10" s="11">
        <v>0</v>
      </c>
      <c r="CI10" s="47">
        <v>1</v>
      </c>
      <c r="CJ10" s="44">
        <v>4</v>
      </c>
      <c r="CK10" s="44">
        <v>0</v>
      </c>
      <c r="CL10" s="44">
        <v>1</v>
      </c>
      <c r="CM10" s="44">
        <v>0</v>
      </c>
      <c r="CN10" s="44">
        <v>1</v>
      </c>
      <c r="CO10" s="44">
        <v>1</v>
      </c>
      <c r="CP10" s="44">
        <v>1</v>
      </c>
      <c r="CQ10" s="44">
        <v>0</v>
      </c>
      <c r="CR10" s="44">
        <f t="shared" si="0"/>
        <v>2</v>
      </c>
    </row>
    <row r="11" spans="1:98" ht="15" customHeight="1">
      <c r="A11" s="30"/>
      <c r="B11" s="132" t="s">
        <v>13</v>
      </c>
      <c r="C11" s="23" t="s">
        <v>4</v>
      </c>
      <c r="D11" s="44">
        <v>1</v>
      </c>
      <c r="E11" s="44">
        <v>0</v>
      </c>
      <c r="F11" s="44">
        <v>0</v>
      </c>
      <c r="G11" s="44">
        <v>1</v>
      </c>
      <c r="H11" s="44">
        <v>0</v>
      </c>
      <c r="I11" s="44">
        <v>1</v>
      </c>
      <c r="J11" s="44">
        <v>0</v>
      </c>
      <c r="K11" s="44">
        <v>1</v>
      </c>
      <c r="L11" s="44">
        <v>0</v>
      </c>
      <c r="M11" s="44">
        <v>0</v>
      </c>
      <c r="N11" s="44">
        <v>1</v>
      </c>
      <c r="O11" s="44">
        <v>1</v>
      </c>
      <c r="P11" s="44">
        <v>0</v>
      </c>
      <c r="Q11" s="44">
        <v>0</v>
      </c>
      <c r="R11" s="44">
        <v>0</v>
      </c>
      <c r="S11" s="44">
        <v>0</v>
      </c>
      <c r="T11" s="44">
        <v>3</v>
      </c>
      <c r="U11" s="44">
        <v>0</v>
      </c>
      <c r="V11" s="44">
        <v>1</v>
      </c>
      <c r="W11" s="44">
        <v>1</v>
      </c>
      <c r="X11" s="44">
        <v>2</v>
      </c>
      <c r="Y11" s="44">
        <v>0</v>
      </c>
      <c r="Z11" s="44">
        <v>0</v>
      </c>
      <c r="AA11" s="44">
        <v>1</v>
      </c>
      <c r="AB11" s="44">
        <v>1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3</v>
      </c>
      <c r="AL11" s="283">
        <v>0</v>
      </c>
      <c r="AM11" s="283">
        <v>0</v>
      </c>
      <c r="AN11" s="283">
        <v>0</v>
      </c>
      <c r="AO11" s="44">
        <v>0</v>
      </c>
      <c r="AP11" s="283">
        <v>0</v>
      </c>
      <c r="AQ11" s="283">
        <v>0</v>
      </c>
      <c r="AR11" s="283">
        <v>0</v>
      </c>
      <c r="AS11" s="44">
        <v>0</v>
      </c>
      <c r="AT11" s="283">
        <v>0</v>
      </c>
      <c r="AU11" s="283">
        <v>0</v>
      </c>
      <c r="AV11" s="283">
        <v>0</v>
      </c>
      <c r="AW11" s="44">
        <v>0</v>
      </c>
      <c r="AX11" s="283">
        <v>0</v>
      </c>
      <c r="AY11" s="283">
        <v>0</v>
      </c>
      <c r="AZ11" s="283">
        <v>1</v>
      </c>
      <c r="BA11" s="44">
        <v>1</v>
      </c>
      <c r="BB11" s="44">
        <v>1</v>
      </c>
      <c r="BC11" s="44">
        <v>1</v>
      </c>
      <c r="BD11" s="44">
        <v>0</v>
      </c>
      <c r="BE11" s="44">
        <v>0</v>
      </c>
      <c r="BF11" s="44">
        <v>1</v>
      </c>
      <c r="BG11" s="44">
        <v>0</v>
      </c>
      <c r="BH11" s="44">
        <v>0</v>
      </c>
      <c r="BI11" s="44">
        <v>1</v>
      </c>
      <c r="BJ11" s="44">
        <v>1</v>
      </c>
      <c r="BK11" s="44">
        <v>0</v>
      </c>
      <c r="BL11" s="44">
        <v>0</v>
      </c>
      <c r="BM11" s="44">
        <v>0</v>
      </c>
      <c r="BN11" s="44">
        <v>0</v>
      </c>
      <c r="BO11" s="44">
        <v>1</v>
      </c>
      <c r="BP11" s="44">
        <v>0</v>
      </c>
      <c r="BQ11" s="44">
        <v>0</v>
      </c>
      <c r="BR11" s="44">
        <v>1</v>
      </c>
      <c r="BS11" s="44">
        <v>3</v>
      </c>
      <c r="BT11" s="44">
        <v>0</v>
      </c>
      <c r="BU11" s="44">
        <v>0</v>
      </c>
      <c r="BV11" s="44">
        <v>0</v>
      </c>
      <c r="BW11" s="44">
        <v>0</v>
      </c>
      <c r="BX11" s="44">
        <v>0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54">
        <v>0</v>
      </c>
      <c r="CI11" s="44">
        <v>0</v>
      </c>
      <c r="CJ11" s="44">
        <v>0</v>
      </c>
      <c r="CK11" s="44">
        <v>0</v>
      </c>
      <c r="CL11" s="44">
        <v>1</v>
      </c>
      <c r="CM11" s="44">
        <v>0</v>
      </c>
      <c r="CN11" s="44">
        <v>1</v>
      </c>
      <c r="CO11" s="44">
        <v>1</v>
      </c>
      <c r="CP11" s="44">
        <v>1</v>
      </c>
      <c r="CQ11" s="44">
        <v>0</v>
      </c>
      <c r="CR11" s="44">
        <f t="shared" si="0"/>
        <v>2</v>
      </c>
    </row>
    <row r="12" spans="1:98" ht="15" customHeight="1">
      <c r="A12" s="30" t="s">
        <v>8</v>
      </c>
      <c r="B12" s="132" t="s">
        <v>13</v>
      </c>
      <c r="C12" s="135" t="s">
        <v>3</v>
      </c>
      <c r="D12" s="44">
        <v>-137</v>
      </c>
      <c r="E12" s="44">
        <v>-99</v>
      </c>
      <c r="F12" s="44">
        <v>-109</v>
      </c>
      <c r="G12" s="44">
        <v>-345</v>
      </c>
      <c r="H12" s="44">
        <v>-54</v>
      </c>
      <c r="I12" s="44">
        <v>2</v>
      </c>
      <c r="J12" s="44">
        <v>-49</v>
      </c>
      <c r="K12" s="44">
        <v>-101</v>
      </c>
      <c r="L12" s="44">
        <v>-43</v>
      </c>
      <c r="M12" s="44">
        <v>-50</v>
      </c>
      <c r="N12" s="44">
        <v>-37</v>
      </c>
      <c r="O12" s="44">
        <v>-130</v>
      </c>
      <c r="P12" s="44">
        <v>4</v>
      </c>
      <c r="Q12" s="44">
        <v>-23</v>
      </c>
      <c r="R12" s="44">
        <v>-69</v>
      </c>
      <c r="S12" s="44">
        <v>-88</v>
      </c>
      <c r="T12" s="44">
        <v>-664</v>
      </c>
      <c r="U12" s="44">
        <v>-78</v>
      </c>
      <c r="V12" s="44">
        <v>-71</v>
      </c>
      <c r="W12" s="44">
        <v>-103</v>
      </c>
      <c r="X12" s="44">
        <v>-252</v>
      </c>
      <c r="Y12" s="44">
        <v>-74</v>
      </c>
      <c r="Z12" s="44">
        <v>-74</v>
      </c>
      <c r="AA12" s="44">
        <v>-30</v>
      </c>
      <c r="AB12" s="44">
        <v>-178</v>
      </c>
      <c r="AC12" s="44">
        <v>-35</v>
      </c>
      <c r="AD12" s="44">
        <v>-50</v>
      </c>
      <c r="AE12" s="44">
        <v>-32</v>
      </c>
      <c r="AF12" s="44">
        <v>-117</v>
      </c>
      <c r="AG12" s="44">
        <v>-13</v>
      </c>
      <c r="AH12" s="44">
        <v>-77</v>
      </c>
      <c r="AI12" s="44">
        <v>-119</v>
      </c>
      <c r="AJ12" s="44">
        <v>-209</v>
      </c>
      <c r="AK12" s="283">
        <v>-754</v>
      </c>
      <c r="AL12" s="44">
        <v>-72</v>
      </c>
      <c r="AM12" s="44">
        <v>-69</v>
      </c>
      <c r="AN12" s="44">
        <v>-65</v>
      </c>
      <c r="AO12" s="44">
        <v>-206</v>
      </c>
      <c r="AP12" s="44">
        <v>-86</v>
      </c>
      <c r="AQ12" s="44">
        <v>-33</v>
      </c>
      <c r="AR12" s="44">
        <v>-53</v>
      </c>
      <c r="AS12" s="44">
        <v>-172</v>
      </c>
      <c r="AT12" s="44">
        <v>-19</v>
      </c>
      <c r="AU12" s="44">
        <v>-55</v>
      </c>
      <c r="AV12" s="44">
        <v>-48</v>
      </c>
      <c r="AW12" s="44">
        <v>-122</v>
      </c>
      <c r="AX12" s="44">
        <v>0</v>
      </c>
      <c r="AY12" s="44">
        <v>-8</v>
      </c>
      <c r="AZ12" s="44">
        <v>-46</v>
      </c>
      <c r="BA12" s="44">
        <v>-54</v>
      </c>
      <c r="BB12" s="44">
        <v>-554</v>
      </c>
      <c r="BC12" s="44">
        <v>-89</v>
      </c>
      <c r="BD12" s="44">
        <v>-153</v>
      </c>
      <c r="BE12" s="44">
        <v>-124</v>
      </c>
      <c r="BF12" s="44">
        <v>-366</v>
      </c>
      <c r="BG12" s="44">
        <v>-65</v>
      </c>
      <c r="BH12" s="44">
        <v>-33</v>
      </c>
      <c r="BI12" s="44">
        <v>-78</v>
      </c>
      <c r="BJ12" s="44">
        <v>-176</v>
      </c>
      <c r="BK12" s="44">
        <v>-33</v>
      </c>
      <c r="BL12" s="44">
        <v>-48</v>
      </c>
      <c r="BM12" s="44">
        <v>-48</v>
      </c>
      <c r="BN12" s="44">
        <v>-129</v>
      </c>
      <c r="BO12" s="44">
        <v>-60</v>
      </c>
      <c r="BP12" s="44">
        <v>-40</v>
      </c>
      <c r="BQ12" s="44">
        <v>-40</v>
      </c>
      <c r="BR12" s="44">
        <v>-140</v>
      </c>
      <c r="BS12" s="44">
        <v>-811</v>
      </c>
      <c r="BT12" s="44">
        <v>-114</v>
      </c>
      <c r="BU12" s="44">
        <v>-100</v>
      </c>
      <c r="BV12" s="44">
        <v>-103</v>
      </c>
      <c r="BW12" s="44">
        <v>-317</v>
      </c>
      <c r="BX12" s="44">
        <v>-62</v>
      </c>
      <c r="BY12" s="44">
        <v>-57</v>
      </c>
      <c r="BZ12" s="44">
        <v>-38</v>
      </c>
      <c r="CA12" s="44">
        <v>-157</v>
      </c>
      <c r="CB12" s="44">
        <v>-33</v>
      </c>
      <c r="CC12" s="44">
        <v>-64</v>
      </c>
      <c r="CD12" s="44">
        <v>-55</v>
      </c>
      <c r="CE12" s="44">
        <v>-152</v>
      </c>
      <c r="CF12" s="44">
        <v>-31</v>
      </c>
      <c r="CG12" s="44">
        <v>-60</v>
      </c>
      <c r="CH12" s="54">
        <v>-71</v>
      </c>
      <c r="CI12" s="44">
        <v>-162</v>
      </c>
      <c r="CJ12" s="44">
        <v>-788</v>
      </c>
      <c r="CK12" s="44">
        <v>-84</v>
      </c>
      <c r="CL12" s="44">
        <v>-81</v>
      </c>
      <c r="CM12" s="44">
        <v>-104</v>
      </c>
      <c r="CN12" s="44">
        <v>-269</v>
      </c>
      <c r="CO12" s="44">
        <v>-103</v>
      </c>
      <c r="CP12" s="44">
        <v>-84</v>
      </c>
      <c r="CQ12" s="44">
        <v>-32</v>
      </c>
      <c r="CR12" s="44">
        <f t="shared" si="0"/>
        <v>-219</v>
      </c>
    </row>
    <row r="13" spans="1:98" ht="15" customHeight="1" thickBot="1">
      <c r="A13" s="42" t="s">
        <v>9</v>
      </c>
      <c r="B13" s="121" t="s">
        <v>13</v>
      </c>
      <c r="C13" s="43"/>
      <c r="D13" s="36">
        <v>43</v>
      </c>
      <c r="E13" s="36">
        <v>41</v>
      </c>
      <c r="F13" s="36">
        <v>41</v>
      </c>
      <c r="G13" s="36">
        <v>125</v>
      </c>
      <c r="H13" s="36">
        <v>33</v>
      </c>
      <c r="I13" s="36">
        <v>61</v>
      </c>
      <c r="J13" s="36">
        <v>59</v>
      </c>
      <c r="K13" s="36">
        <v>153</v>
      </c>
      <c r="L13" s="36">
        <v>113</v>
      </c>
      <c r="M13" s="36">
        <v>92</v>
      </c>
      <c r="N13" s="36">
        <v>113</v>
      </c>
      <c r="O13" s="36">
        <v>318</v>
      </c>
      <c r="P13" s="36">
        <v>76</v>
      </c>
      <c r="Q13" s="174">
        <v>51</v>
      </c>
      <c r="R13" s="174">
        <v>70</v>
      </c>
      <c r="S13" s="36">
        <v>197</v>
      </c>
      <c r="T13" s="174">
        <v>793</v>
      </c>
      <c r="U13" s="174">
        <v>40</v>
      </c>
      <c r="V13" s="174">
        <v>44</v>
      </c>
      <c r="W13" s="174">
        <v>55</v>
      </c>
      <c r="X13" s="36">
        <v>139</v>
      </c>
      <c r="Y13" s="174">
        <v>43</v>
      </c>
      <c r="Z13" s="174">
        <v>74</v>
      </c>
      <c r="AA13" s="174">
        <v>78</v>
      </c>
      <c r="AB13" s="36">
        <v>195</v>
      </c>
      <c r="AC13" s="174">
        <v>107</v>
      </c>
      <c r="AD13" s="174">
        <v>98</v>
      </c>
      <c r="AE13" s="174">
        <v>113</v>
      </c>
      <c r="AF13" s="36">
        <v>318</v>
      </c>
      <c r="AG13" s="174">
        <v>78</v>
      </c>
      <c r="AH13" s="174">
        <v>43</v>
      </c>
      <c r="AI13" s="174">
        <v>88</v>
      </c>
      <c r="AJ13" s="36">
        <v>209</v>
      </c>
      <c r="AK13" s="174">
        <v>861</v>
      </c>
      <c r="AL13" s="174">
        <v>56</v>
      </c>
      <c r="AM13" s="174">
        <v>47</v>
      </c>
      <c r="AN13" s="174">
        <v>45</v>
      </c>
      <c r="AO13" s="36">
        <v>148</v>
      </c>
      <c r="AP13" s="174">
        <v>59</v>
      </c>
      <c r="AQ13" s="174">
        <v>70</v>
      </c>
      <c r="AR13" s="174">
        <v>84</v>
      </c>
      <c r="AS13" s="36">
        <v>213</v>
      </c>
      <c r="AT13" s="174">
        <v>140</v>
      </c>
      <c r="AU13" s="174">
        <v>112</v>
      </c>
      <c r="AV13" s="174">
        <v>141</v>
      </c>
      <c r="AW13" s="36">
        <v>393</v>
      </c>
      <c r="AX13" s="174">
        <v>77</v>
      </c>
      <c r="AY13" s="174">
        <v>50</v>
      </c>
      <c r="AZ13" s="174">
        <v>81</v>
      </c>
      <c r="BA13" s="36">
        <v>208</v>
      </c>
      <c r="BB13" s="174">
        <v>962</v>
      </c>
      <c r="BC13" s="174">
        <v>70</v>
      </c>
      <c r="BD13" s="174">
        <v>39</v>
      </c>
      <c r="BE13" s="174">
        <v>40</v>
      </c>
      <c r="BF13" s="36">
        <v>149</v>
      </c>
      <c r="BG13" s="174">
        <v>49</v>
      </c>
      <c r="BH13" s="174">
        <v>72</v>
      </c>
      <c r="BI13" s="174">
        <v>104</v>
      </c>
      <c r="BJ13" s="36">
        <v>225</v>
      </c>
      <c r="BK13" s="174">
        <v>118</v>
      </c>
      <c r="BL13" s="174">
        <v>96</v>
      </c>
      <c r="BM13" s="174">
        <v>121</v>
      </c>
      <c r="BN13" s="36">
        <v>335</v>
      </c>
      <c r="BO13" s="174">
        <v>95</v>
      </c>
      <c r="BP13" s="174">
        <v>64</v>
      </c>
      <c r="BQ13" s="174">
        <v>91</v>
      </c>
      <c r="BR13" s="36">
        <v>250</v>
      </c>
      <c r="BS13" s="174">
        <v>959</v>
      </c>
      <c r="BT13" s="174">
        <v>48</v>
      </c>
      <c r="BU13" s="174">
        <v>45</v>
      </c>
      <c r="BV13" s="174">
        <v>48</v>
      </c>
      <c r="BW13" s="36">
        <v>141</v>
      </c>
      <c r="BX13" s="174">
        <v>59</v>
      </c>
      <c r="BY13" s="174">
        <v>61</v>
      </c>
      <c r="BZ13" s="174">
        <v>93</v>
      </c>
      <c r="CA13" s="36">
        <v>213</v>
      </c>
      <c r="CB13" s="174">
        <v>119</v>
      </c>
      <c r="CC13" s="174">
        <v>107</v>
      </c>
      <c r="CD13" s="174">
        <v>149</v>
      </c>
      <c r="CE13" s="36">
        <v>375</v>
      </c>
      <c r="CF13" s="174">
        <v>90</v>
      </c>
      <c r="CG13" s="174">
        <v>65</v>
      </c>
      <c r="CH13" s="174">
        <v>82</v>
      </c>
      <c r="CI13" s="36">
        <v>237</v>
      </c>
      <c r="CJ13" s="174">
        <v>966</v>
      </c>
      <c r="CK13" s="174">
        <v>53</v>
      </c>
      <c r="CL13" s="174">
        <v>62</v>
      </c>
      <c r="CM13" s="174">
        <v>35</v>
      </c>
      <c r="CN13" s="174">
        <v>150</v>
      </c>
      <c r="CO13" s="174">
        <v>1</v>
      </c>
      <c r="CP13" s="174">
        <v>12</v>
      </c>
      <c r="CQ13" s="174">
        <v>40</v>
      </c>
      <c r="CR13" s="174">
        <f t="shared" si="0"/>
        <v>53</v>
      </c>
    </row>
    <row r="14" spans="1:98" ht="12" customHeight="1" thickTop="1">
      <c r="A14" s="88" t="s">
        <v>296</v>
      </c>
      <c r="B14" s="13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 t="s">
        <v>272</v>
      </c>
      <c r="CC14" s="88"/>
      <c r="CD14" s="88" t="s">
        <v>310</v>
      </c>
      <c r="CE14" s="88"/>
    </row>
    <row r="15" spans="1:98">
      <c r="A15" s="88" t="s">
        <v>293</v>
      </c>
      <c r="B15" s="13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</row>
  </sheetData>
  <mergeCells count="7">
    <mergeCell ref="A6:A7"/>
    <mergeCell ref="A1:CJ1"/>
    <mergeCell ref="A4:A5"/>
    <mergeCell ref="A8:A9"/>
    <mergeCell ref="C2:C3"/>
    <mergeCell ref="B2:B3"/>
    <mergeCell ref="D2:CR2"/>
  </mergeCells>
  <hyperlinks>
    <hyperlink ref="CT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CS9"/>
  <sheetViews>
    <sheetView showGridLines="0" zoomScaleNormal="100" workbookViewId="0">
      <selection sqref="A1:CJ1"/>
    </sheetView>
  </sheetViews>
  <sheetFormatPr defaultRowHeight="15" outlineLevelCol="3"/>
  <cols>
    <col min="1" max="1" width="19.85546875" customWidth="1"/>
    <col min="2" max="2" width="4" customWidth="1"/>
    <col min="3" max="5" width="6.140625" hidden="1" customWidth="1" outlineLevel="2"/>
    <col min="6" max="6" width="6.140625" style="286" hidden="1" customWidth="1" outlineLevel="1"/>
    <col min="7" max="9" width="6.140625" hidden="1" customWidth="1" outlineLevel="2"/>
    <col min="10" max="10" width="6.140625" style="286" hidden="1" customWidth="1" outlineLevel="1" collapsed="1"/>
    <col min="11" max="13" width="6.140625" hidden="1" customWidth="1" outlineLevel="2"/>
    <col min="14" max="14" width="6.140625" style="286" hidden="1" customWidth="1" outlineLevel="1" collapsed="1"/>
    <col min="15" max="17" width="6.140625" hidden="1" customWidth="1" outlineLevel="2"/>
    <col min="18" max="18" width="6.140625" style="286" hidden="1" customWidth="1" outlineLevel="1" collapsed="1"/>
    <col min="19" max="19" width="6.140625" customWidth="1" collapsed="1"/>
    <col min="20" max="22" width="6.140625" hidden="1" customWidth="1" outlineLevel="2"/>
    <col min="23" max="23" width="6.140625" style="286" hidden="1" customWidth="1" outlineLevel="1" collapsed="1"/>
    <col min="24" max="26" width="6.140625" hidden="1" customWidth="1" outlineLevel="2"/>
    <col min="27" max="27" width="6.140625" style="286" hidden="1" customWidth="1" outlineLevel="1" collapsed="1"/>
    <col min="28" max="30" width="6.140625" hidden="1" customWidth="1" outlineLevel="2"/>
    <col min="31" max="31" width="6.140625" style="286" hidden="1" customWidth="1" outlineLevel="1" collapsed="1"/>
    <col min="32" max="34" width="6.140625" hidden="1" customWidth="1" outlineLevel="2"/>
    <col min="35" max="35" width="6.140625" style="286" hidden="1" customWidth="1" outlineLevel="1" collapsed="1"/>
    <col min="36" max="36" width="6.140625" customWidth="1" collapsed="1"/>
    <col min="37" max="39" width="6.140625" hidden="1" customWidth="1" outlineLevel="3"/>
    <col min="40" max="40" width="6.140625" style="286" hidden="1" customWidth="1" outlineLevel="1" collapsed="1"/>
    <col min="41" max="41" width="6.28515625" hidden="1" customWidth="1" outlineLevel="2"/>
    <col min="42" max="43" width="6.140625" hidden="1" customWidth="1" outlineLevel="2"/>
    <col min="44" max="44" width="6.140625" style="286" hidden="1" customWidth="1" outlineLevel="1" collapsed="1"/>
    <col min="45" max="47" width="6.140625" hidden="1" customWidth="1" outlineLevel="2"/>
    <col min="48" max="48" width="6.140625" style="286" hidden="1" customWidth="1" outlineLevel="1" collapsed="1"/>
    <col min="49" max="51" width="6.140625" hidden="1" customWidth="1" outlineLevel="2"/>
    <col min="52" max="52" width="6.140625" style="286" hidden="1" customWidth="1" outlineLevel="1" collapsed="1"/>
    <col min="53" max="53" width="6.140625" customWidth="1" collapsed="1"/>
    <col min="54" max="56" width="6.140625" hidden="1" customWidth="1" outlineLevel="2"/>
    <col min="57" max="57" width="6.140625" style="286" hidden="1" customWidth="1" outlineLevel="1" collapsed="1"/>
    <col min="58" max="60" width="6.140625" hidden="1" customWidth="1" outlineLevel="2"/>
    <col min="61" max="61" width="6.140625" style="286" hidden="1" customWidth="1" outlineLevel="1" collapsed="1"/>
    <col min="62" max="64" width="6.140625" hidden="1" customWidth="1" outlineLevel="2"/>
    <col min="65" max="65" width="6.140625" style="286" hidden="1" customWidth="1" outlineLevel="1" collapsed="1"/>
    <col min="66" max="68" width="6.140625" hidden="1" customWidth="1" outlineLevel="2"/>
    <col min="69" max="69" width="6.140625" style="286" hidden="1" customWidth="1" outlineLevel="1" collapsed="1"/>
    <col min="70" max="70" width="6.140625" customWidth="1" collapsed="1"/>
    <col min="71" max="73" width="6.140625" hidden="1" customWidth="1" outlineLevel="2"/>
    <col min="74" max="74" width="6.140625" style="286" hidden="1" customWidth="1" outlineLevel="1" collapsed="1"/>
    <col min="75" max="77" width="6.140625" hidden="1" customWidth="1" outlineLevel="2"/>
    <col min="78" max="78" width="6.140625" style="286" hidden="1" customWidth="1" outlineLevel="1" collapsed="1"/>
    <col min="79" max="81" width="6.140625" hidden="1" customWidth="1" outlineLevel="2"/>
    <col min="82" max="82" width="6.140625" style="286" hidden="1" customWidth="1" outlineLevel="1" collapsed="1"/>
    <col min="83" max="85" width="6.140625" hidden="1" customWidth="1" outlineLevel="2"/>
    <col min="86" max="86" width="6.140625" style="286" hidden="1" customWidth="1" outlineLevel="1" collapsed="1"/>
    <col min="87" max="87" width="6.140625" customWidth="1" collapsed="1"/>
    <col min="88" max="89" width="6.140625" hidden="1" customWidth="1" outlineLevel="1"/>
    <col min="90" max="90" width="6.140625" style="286" hidden="1" customWidth="1" outlineLevel="1"/>
    <col min="91" max="91" width="6.140625" customWidth="1" collapsed="1"/>
    <col min="92" max="94" width="6.140625" style="286" customWidth="1" outlineLevel="1"/>
    <col min="95" max="95" width="6.140625" style="286" customWidth="1"/>
    <col min="96" max="96" width="6.7109375" style="286" customWidth="1"/>
  </cols>
  <sheetData>
    <row r="1" spans="1:97" ht="20.100000000000001" customHeight="1" thickBot="1">
      <c r="A1" s="551" t="s">
        <v>127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551"/>
      <c r="BT1" s="551"/>
      <c r="BU1" s="551"/>
      <c r="BV1" s="551"/>
      <c r="BW1" s="551"/>
      <c r="BX1" s="551"/>
      <c r="BY1" s="551"/>
      <c r="BZ1" s="551"/>
      <c r="CA1" s="551"/>
      <c r="CB1" s="551"/>
      <c r="CC1" s="551"/>
      <c r="CD1" s="551"/>
      <c r="CE1" s="551"/>
      <c r="CF1" s="551"/>
      <c r="CG1" s="551"/>
      <c r="CH1" s="551"/>
      <c r="CI1" s="551"/>
      <c r="CJ1" s="551"/>
      <c r="CK1" s="183"/>
      <c r="CL1" s="398"/>
      <c r="CM1" s="183"/>
      <c r="CN1" s="493"/>
      <c r="CO1" s="493"/>
      <c r="CP1" s="493"/>
      <c r="CQ1" s="493"/>
      <c r="CR1" s="493"/>
      <c r="CS1" s="145" t="s">
        <v>314</v>
      </c>
    </row>
    <row r="2" spans="1:97" ht="15.6" customHeight="1" thickTop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526" t="s">
        <v>336</v>
      </c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207"/>
    </row>
    <row r="3" spans="1:97" ht="13.15" customHeight="1">
      <c r="A3" s="491"/>
      <c r="B3" s="65"/>
      <c r="C3" s="287">
        <v>42005</v>
      </c>
      <c r="D3" s="287">
        <v>42036</v>
      </c>
      <c r="E3" s="287">
        <v>42064</v>
      </c>
      <c r="F3" s="490" t="s">
        <v>329</v>
      </c>
      <c r="G3" s="287">
        <v>42095</v>
      </c>
      <c r="H3" s="287">
        <v>42125</v>
      </c>
      <c r="I3" s="287">
        <v>42156</v>
      </c>
      <c r="J3" s="490" t="s">
        <v>330</v>
      </c>
      <c r="K3" s="287">
        <v>42186</v>
      </c>
      <c r="L3" s="287">
        <v>42217</v>
      </c>
      <c r="M3" s="287">
        <v>42248</v>
      </c>
      <c r="N3" s="490" t="s">
        <v>331</v>
      </c>
      <c r="O3" s="287">
        <v>42278</v>
      </c>
      <c r="P3" s="287">
        <v>42309</v>
      </c>
      <c r="Q3" s="287">
        <v>42339</v>
      </c>
      <c r="R3" s="490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490" t="s">
        <v>328</v>
      </c>
      <c r="X3" s="287">
        <v>42461</v>
      </c>
      <c r="Y3" s="287">
        <v>42491</v>
      </c>
      <c r="Z3" s="287">
        <v>42522</v>
      </c>
      <c r="AA3" s="490" t="s">
        <v>327</v>
      </c>
      <c r="AB3" s="287">
        <v>42552</v>
      </c>
      <c r="AC3" s="287">
        <v>42583</v>
      </c>
      <c r="AD3" s="287">
        <v>42614</v>
      </c>
      <c r="AE3" s="490" t="s">
        <v>326</v>
      </c>
      <c r="AF3" s="287">
        <v>42644</v>
      </c>
      <c r="AG3" s="287">
        <v>42675</v>
      </c>
      <c r="AH3" s="287">
        <v>42705</v>
      </c>
      <c r="AI3" s="490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490" t="s">
        <v>321</v>
      </c>
      <c r="AO3" s="287">
        <v>42826</v>
      </c>
      <c r="AP3" s="287">
        <v>42856</v>
      </c>
      <c r="AQ3" s="287">
        <v>42887</v>
      </c>
      <c r="AR3" s="490" t="s">
        <v>322</v>
      </c>
      <c r="AS3" s="287">
        <v>42917</v>
      </c>
      <c r="AT3" s="287">
        <v>42948</v>
      </c>
      <c r="AU3" s="287">
        <v>42979</v>
      </c>
      <c r="AV3" s="490" t="s">
        <v>323</v>
      </c>
      <c r="AW3" s="287">
        <v>43009</v>
      </c>
      <c r="AX3" s="287">
        <v>43040</v>
      </c>
      <c r="AY3" s="287">
        <v>43070</v>
      </c>
      <c r="AZ3" s="490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491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491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91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491" t="s">
        <v>19</v>
      </c>
      <c r="CE3" s="287">
        <v>43739</v>
      </c>
      <c r="CF3" s="287">
        <v>43770</v>
      </c>
      <c r="CG3" s="287">
        <v>43800</v>
      </c>
      <c r="CH3" s="491" t="s">
        <v>11</v>
      </c>
      <c r="CI3" s="67">
        <v>2019</v>
      </c>
      <c r="CJ3" s="287">
        <v>43831</v>
      </c>
      <c r="CK3" s="287">
        <v>43862</v>
      </c>
      <c r="CL3" s="287">
        <v>43891</v>
      </c>
      <c r="CM3" s="491" t="s">
        <v>335</v>
      </c>
      <c r="CN3" s="287">
        <v>43922</v>
      </c>
      <c r="CO3" s="287">
        <v>43952</v>
      </c>
      <c r="CP3" s="287">
        <v>43983</v>
      </c>
      <c r="CQ3" s="491" t="s">
        <v>376</v>
      </c>
      <c r="CR3" s="492"/>
    </row>
    <row r="4" spans="1:97" ht="15" customHeight="1">
      <c r="A4" s="395" t="s">
        <v>128</v>
      </c>
      <c r="B4" s="556"/>
      <c r="C4" s="55">
        <v>55</v>
      </c>
      <c r="D4" s="55">
        <v>58</v>
      </c>
      <c r="E4" s="55">
        <v>62</v>
      </c>
      <c r="F4" s="55">
        <v>175</v>
      </c>
      <c r="G4" s="55">
        <v>57</v>
      </c>
      <c r="H4" s="55">
        <v>62</v>
      </c>
      <c r="I4" s="55">
        <v>73</v>
      </c>
      <c r="J4" s="55">
        <v>192</v>
      </c>
      <c r="K4" s="55">
        <v>64</v>
      </c>
      <c r="L4" s="55">
        <v>86</v>
      </c>
      <c r="M4" s="55">
        <v>61</v>
      </c>
      <c r="N4" s="55">
        <v>211</v>
      </c>
      <c r="O4" s="55">
        <v>75</v>
      </c>
      <c r="P4" s="55">
        <v>63</v>
      </c>
      <c r="Q4" s="55">
        <v>82</v>
      </c>
      <c r="R4" s="55">
        <v>220</v>
      </c>
      <c r="S4" s="55">
        <v>798</v>
      </c>
      <c r="T4" s="55">
        <v>66</v>
      </c>
      <c r="U4" s="55">
        <v>65</v>
      </c>
      <c r="V4" s="55">
        <v>68</v>
      </c>
      <c r="W4" s="55">
        <v>199</v>
      </c>
      <c r="X4" s="55">
        <v>67</v>
      </c>
      <c r="Y4" s="55">
        <v>56</v>
      </c>
      <c r="Z4" s="55">
        <v>62</v>
      </c>
      <c r="AA4" s="55">
        <v>185</v>
      </c>
      <c r="AB4" s="55">
        <v>72</v>
      </c>
      <c r="AC4" s="55">
        <v>82</v>
      </c>
      <c r="AD4" s="55">
        <v>84</v>
      </c>
      <c r="AE4" s="55">
        <v>238</v>
      </c>
      <c r="AF4" s="55">
        <v>76</v>
      </c>
      <c r="AG4" s="55">
        <v>76</v>
      </c>
      <c r="AH4" s="55">
        <v>63</v>
      </c>
      <c r="AI4" s="55">
        <v>215</v>
      </c>
      <c r="AJ4" s="55">
        <v>837</v>
      </c>
      <c r="AK4" s="55">
        <v>61</v>
      </c>
      <c r="AL4" s="55">
        <v>60</v>
      </c>
      <c r="AM4" s="55">
        <v>58</v>
      </c>
      <c r="AN4" s="55">
        <v>179</v>
      </c>
      <c r="AO4" s="55">
        <v>68</v>
      </c>
      <c r="AP4" s="55">
        <v>72</v>
      </c>
      <c r="AQ4" s="55">
        <v>59</v>
      </c>
      <c r="AR4" s="55">
        <v>199</v>
      </c>
      <c r="AS4" s="55">
        <v>83</v>
      </c>
      <c r="AT4" s="55">
        <v>67</v>
      </c>
      <c r="AU4" s="55">
        <v>73</v>
      </c>
      <c r="AV4" s="55">
        <v>223</v>
      </c>
      <c r="AW4" s="55">
        <v>81</v>
      </c>
      <c r="AX4" s="55">
        <v>77</v>
      </c>
      <c r="AY4" s="55">
        <v>71</v>
      </c>
      <c r="AZ4" s="55">
        <v>229</v>
      </c>
      <c r="BA4" s="55">
        <v>830</v>
      </c>
      <c r="BB4" s="55">
        <v>71</v>
      </c>
      <c r="BC4" s="55">
        <v>61</v>
      </c>
      <c r="BD4" s="55">
        <v>60</v>
      </c>
      <c r="BE4" s="55">
        <v>192</v>
      </c>
      <c r="BF4" s="55">
        <v>66</v>
      </c>
      <c r="BG4" s="55">
        <v>84</v>
      </c>
      <c r="BH4" s="55">
        <v>51</v>
      </c>
      <c r="BI4" s="55">
        <v>201</v>
      </c>
      <c r="BJ4" s="55">
        <v>81</v>
      </c>
      <c r="BK4" s="55">
        <v>100</v>
      </c>
      <c r="BL4" s="55">
        <v>93</v>
      </c>
      <c r="BM4" s="55">
        <v>274</v>
      </c>
      <c r="BN4" s="55">
        <v>95</v>
      </c>
      <c r="BO4" s="55">
        <v>75</v>
      </c>
      <c r="BP4" s="55">
        <v>90</v>
      </c>
      <c r="BQ4" s="55">
        <v>260</v>
      </c>
      <c r="BR4" s="55">
        <v>927</v>
      </c>
      <c r="BS4" s="55">
        <v>83</v>
      </c>
      <c r="BT4" s="55">
        <v>69</v>
      </c>
      <c r="BU4" s="55">
        <v>88</v>
      </c>
      <c r="BV4" s="55">
        <v>240</v>
      </c>
      <c r="BW4" s="55">
        <v>67</v>
      </c>
      <c r="BX4" s="55">
        <v>76</v>
      </c>
      <c r="BY4" s="55">
        <v>83</v>
      </c>
      <c r="BZ4" s="55">
        <v>226</v>
      </c>
      <c r="CA4" s="55">
        <v>84</v>
      </c>
      <c r="CB4" s="55">
        <v>92</v>
      </c>
      <c r="CC4" s="55">
        <v>66</v>
      </c>
      <c r="CD4" s="55">
        <v>242</v>
      </c>
      <c r="CE4" s="55">
        <v>75</v>
      </c>
      <c r="CF4" s="55">
        <v>78</v>
      </c>
      <c r="CG4" s="55">
        <v>82</v>
      </c>
      <c r="CH4" s="55">
        <v>235</v>
      </c>
      <c r="CI4" s="55">
        <v>943</v>
      </c>
      <c r="CJ4" s="55">
        <v>78</v>
      </c>
      <c r="CK4" s="55">
        <v>72</v>
      </c>
      <c r="CL4" s="55">
        <v>46</v>
      </c>
      <c r="CM4" s="55">
        <v>196</v>
      </c>
      <c r="CN4" s="55">
        <v>24</v>
      </c>
      <c r="CO4" s="55">
        <v>48</v>
      </c>
      <c r="CP4" s="55">
        <v>56</v>
      </c>
      <c r="CQ4" s="55">
        <v>128</v>
      </c>
      <c r="CR4" s="55"/>
    </row>
    <row r="5" spans="1:97" ht="15" customHeight="1">
      <c r="A5" s="395" t="s">
        <v>129</v>
      </c>
      <c r="B5" s="556"/>
      <c r="C5" s="30">
        <v>62</v>
      </c>
      <c r="D5" s="180">
        <v>72</v>
      </c>
      <c r="E5" s="180">
        <v>72</v>
      </c>
      <c r="F5" s="395">
        <v>206</v>
      </c>
      <c r="G5" s="180">
        <v>72</v>
      </c>
      <c r="H5" s="180">
        <v>74</v>
      </c>
      <c r="I5" s="180">
        <v>88</v>
      </c>
      <c r="J5" s="395">
        <v>234</v>
      </c>
      <c r="K5" s="180">
        <v>88</v>
      </c>
      <c r="L5" s="180">
        <v>111</v>
      </c>
      <c r="M5" s="180">
        <v>80</v>
      </c>
      <c r="N5" s="395">
        <v>279</v>
      </c>
      <c r="O5" s="180">
        <v>92</v>
      </c>
      <c r="P5" s="180">
        <v>75</v>
      </c>
      <c r="Q5" s="180">
        <v>106</v>
      </c>
      <c r="R5" s="395">
        <v>273</v>
      </c>
      <c r="S5" s="180">
        <v>992</v>
      </c>
      <c r="T5" s="180">
        <v>86</v>
      </c>
      <c r="U5" s="180">
        <v>73</v>
      </c>
      <c r="V5" s="180">
        <v>80</v>
      </c>
      <c r="W5" s="395">
        <v>239</v>
      </c>
      <c r="X5" s="180">
        <v>81</v>
      </c>
      <c r="Y5" s="180">
        <v>71</v>
      </c>
      <c r="Z5" s="180">
        <v>82</v>
      </c>
      <c r="AA5" s="395">
        <v>234</v>
      </c>
      <c r="AB5" s="180">
        <v>97</v>
      </c>
      <c r="AC5" s="180">
        <v>107</v>
      </c>
      <c r="AD5" s="180">
        <v>99</v>
      </c>
      <c r="AE5" s="395">
        <v>303</v>
      </c>
      <c r="AF5" s="180">
        <v>91</v>
      </c>
      <c r="AG5" s="180">
        <v>95</v>
      </c>
      <c r="AH5" s="180">
        <v>71</v>
      </c>
      <c r="AI5" s="395">
        <v>257</v>
      </c>
      <c r="AJ5" s="180">
        <v>1033</v>
      </c>
      <c r="AK5" s="180">
        <v>69</v>
      </c>
      <c r="AL5" s="180">
        <v>66</v>
      </c>
      <c r="AM5" s="180">
        <v>61</v>
      </c>
      <c r="AN5" s="395">
        <v>196</v>
      </c>
      <c r="AO5" s="180">
        <v>82</v>
      </c>
      <c r="AP5" s="180">
        <v>81</v>
      </c>
      <c r="AQ5" s="180">
        <v>72</v>
      </c>
      <c r="AR5" s="395">
        <v>235</v>
      </c>
      <c r="AS5" s="180">
        <v>98</v>
      </c>
      <c r="AT5" s="180">
        <v>82</v>
      </c>
      <c r="AU5" s="180">
        <v>92</v>
      </c>
      <c r="AV5" s="395">
        <v>272</v>
      </c>
      <c r="AW5" s="180">
        <v>102</v>
      </c>
      <c r="AX5" s="180">
        <v>88</v>
      </c>
      <c r="AY5" s="180">
        <v>92</v>
      </c>
      <c r="AZ5" s="395">
        <v>282</v>
      </c>
      <c r="BA5" s="180">
        <v>985</v>
      </c>
      <c r="BB5" s="180">
        <v>87</v>
      </c>
      <c r="BC5" s="180">
        <v>76</v>
      </c>
      <c r="BD5" s="180">
        <v>73</v>
      </c>
      <c r="BE5" s="395">
        <v>236</v>
      </c>
      <c r="BF5" s="180">
        <v>83</v>
      </c>
      <c r="BG5" s="180">
        <v>110</v>
      </c>
      <c r="BH5" s="180">
        <v>77</v>
      </c>
      <c r="BI5" s="395">
        <v>270</v>
      </c>
      <c r="BJ5" s="180">
        <v>95</v>
      </c>
      <c r="BK5" s="180">
        <v>131</v>
      </c>
      <c r="BL5" s="180">
        <v>109</v>
      </c>
      <c r="BM5" s="395">
        <v>335</v>
      </c>
      <c r="BN5" s="180">
        <v>118</v>
      </c>
      <c r="BO5" s="180">
        <v>91</v>
      </c>
      <c r="BP5" s="180">
        <v>116</v>
      </c>
      <c r="BQ5" s="395">
        <v>325</v>
      </c>
      <c r="BR5" s="180">
        <v>1166</v>
      </c>
      <c r="BS5" s="30">
        <v>98</v>
      </c>
      <c r="BT5" s="180">
        <v>83</v>
      </c>
      <c r="BU5" s="30">
        <v>111</v>
      </c>
      <c r="BV5" s="395">
        <v>292</v>
      </c>
      <c r="BW5" s="30">
        <v>138</v>
      </c>
      <c r="BX5" s="30">
        <v>101</v>
      </c>
      <c r="BY5" s="30">
        <v>107</v>
      </c>
      <c r="BZ5" s="395">
        <v>346</v>
      </c>
      <c r="CA5" s="30">
        <v>97</v>
      </c>
      <c r="CB5" s="30">
        <v>121</v>
      </c>
      <c r="CC5" s="30">
        <v>85</v>
      </c>
      <c r="CD5" s="395">
        <v>303</v>
      </c>
      <c r="CE5" s="30">
        <v>82</v>
      </c>
      <c r="CF5" s="30">
        <v>93</v>
      </c>
      <c r="CG5" s="180">
        <v>109</v>
      </c>
      <c r="CH5" s="395">
        <v>284</v>
      </c>
      <c r="CI5" s="180">
        <v>1225</v>
      </c>
      <c r="CJ5" s="55">
        <v>91</v>
      </c>
      <c r="CK5" s="55">
        <v>93</v>
      </c>
      <c r="CL5" s="55">
        <v>56</v>
      </c>
      <c r="CM5" s="395">
        <v>240</v>
      </c>
      <c r="CN5" s="55">
        <v>29</v>
      </c>
      <c r="CO5" s="55">
        <v>58</v>
      </c>
      <c r="CP5" s="55">
        <v>65</v>
      </c>
      <c r="CQ5" s="55">
        <v>152</v>
      </c>
      <c r="CR5" s="55"/>
    </row>
    <row r="6" spans="1:97" ht="15" customHeight="1">
      <c r="A6" s="395" t="s">
        <v>130</v>
      </c>
      <c r="B6" s="556"/>
      <c r="C6" s="30">
        <v>0</v>
      </c>
      <c r="D6" s="180">
        <v>0</v>
      </c>
      <c r="E6" s="180">
        <v>1</v>
      </c>
      <c r="F6" s="395">
        <v>1</v>
      </c>
      <c r="G6" s="180">
        <v>3</v>
      </c>
      <c r="H6" s="180">
        <v>0</v>
      </c>
      <c r="I6" s="180">
        <v>0</v>
      </c>
      <c r="J6" s="395">
        <v>3</v>
      </c>
      <c r="K6" s="180">
        <v>1</v>
      </c>
      <c r="L6" s="180">
        <v>2</v>
      </c>
      <c r="M6" s="180">
        <v>2</v>
      </c>
      <c r="N6" s="395">
        <v>5</v>
      </c>
      <c r="O6" s="180">
        <v>3</v>
      </c>
      <c r="P6" s="180">
        <v>0</v>
      </c>
      <c r="Q6" s="180">
        <v>2</v>
      </c>
      <c r="R6" s="395">
        <v>5</v>
      </c>
      <c r="S6" s="180">
        <v>14</v>
      </c>
      <c r="T6" s="180">
        <v>1</v>
      </c>
      <c r="U6" s="180">
        <v>2</v>
      </c>
      <c r="V6" s="180">
        <v>0</v>
      </c>
      <c r="W6" s="395">
        <v>3</v>
      </c>
      <c r="X6" s="180">
        <v>1</v>
      </c>
      <c r="Y6" s="180">
        <v>1</v>
      </c>
      <c r="Z6" s="180">
        <v>1</v>
      </c>
      <c r="AA6" s="395">
        <v>3</v>
      </c>
      <c r="AB6" s="180">
        <v>2</v>
      </c>
      <c r="AC6" s="180">
        <v>4</v>
      </c>
      <c r="AD6" s="180">
        <v>1</v>
      </c>
      <c r="AE6" s="395">
        <v>7</v>
      </c>
      <c r="AF6" s="180">
        <v>1</v>
      </c>
      <c r="AG6" s="180">
        <v>3</v>
      </c>
      <c r="AH6" s="180">
        <v>0</v>
      </c>
      <c r="AI6" s="395">
        <v>4</v>
      </c>
      <c r="AJ6" s="180">
        <v>17</v>
      </c>
      <c r="AK6" s="180">
        <v>0</v>
      </c>
      <c r="AL6" s="180">
        <v>0</v>
      </c>
      <c r="AM6" s="180">
        <v>2</v>
      </c>
      <c r="AN6" s="395">
        <v>2</v>
      </c>
      <c r="AO6" s="180">
        <v>0</v>
      </c>
      <c r="AP6" s="180">
        <v>1</v>
      </c>
      <c r="AQ6" s="180">
        <v>2</v>
      </c>
      <c r="AR6" s="395">
        <v>3</v>
      </c>
      <c r="AS6" s="180">
        <v>0</v>
      </c>
      <c r="AT6" s="180">
        <v>2</v>
      </c>
      <c r="AU6" s="180">
        <v>0</v>
      </c>
      <c r="AV6" s="395">
        <v>2</v>
      </c>
      <c r="AW6" s="180">
        <v>0</v>
      </c>
      <c r="AX6" s="180">
        <v>0</v>
      </c>
      <c r="AY6" s="180">
        <v>2</v>
      </c>
      <c r="AZ6" s="395">
        <v>2</v>
      </c>
      <c r="BA6" s="180">
        <v>9</v>
      </c>
      <c r="BB6" s="180">
        <v>1</v>
      </c>
      <c r="BC6" s="180">
        <v>0</v>
      </c>
      <c r="BD6" s="180">
        <v>1</v>
      </c>
      <c r="BE6" s="395">
        <v>2</v>
      </c>
      <c r="BF6" s="180">
        <v>1</v>
      </c>
      <c r="BG6" s="180">
        <v>1</v>
      </c>
      <c r="BH6" s="180">
        <v>1</v>
      </c>
      <c r="BI6" s="395">
        <v>3</v>
      </c>
      <c r="BJ6" s="180">
        <v>0</v>
      </c>
      <c r="BK6" s="180">
        <v>2</v>
      </c>
      <c r="BL6" s="180">
        <v>2</v>
      </c>
      <c r="BM6" s="395">
        <v>4</v>
      </c>
      <c r="BN6" s="180">
        <v>0</v>
      </c>
      <c r="BO6" s="180">
        <v>1</v>
      </c>
      <c r="BP6" s="180">
        <v>0</v>
      </c>
      <c r="BQ6" s="395">
        <v>1</v>
      </c>
      <c r="BR6" s="180">
        <v>10</v>
      </c>
      <c r="BS6" s="30">
        <v>4</v>
      </c>
      <c r="BT6" s="180">
        <v>0</v>
      </c>
      <c r="BU6" s="30">
        <v>0</v>
      </c>
      <c r="BV6" s="395">
        <v>4</v>
      </c>
      <c r="BW6" s="30">
        <v>29</v>
      </c>
      <c r="BX6" s="30">
        <v>0</v>
      </c>
      <c r="BY6" s="30">
        <v>1</v>
      </c>
      <c r="BZ6" s="395">
        <v>30</v>
      </c>
      <c r="CA6" s="30">
        <v>4</v>
      </c>
      <c r="CB6" s="30">
        <v>0</v>
      </c>
      <c r="CC6" s="30">
        <v>1</v>
      </c>
      <c r="CD6" s="395">
        <v>5</v>
      </c>
      <c r="CE6" s="30">
        <v>1</v>
      </c>
      <c r="CF6" s="30">
        <v>0</v>
      </c>
      <c r="CG6" s="180">
        <v>2</v>
      </c>
      <c r="CH6" s="395">
        <v>3</v>
      </c>
      <c r="CI6" s="180">
        <v>42</v>
      </c>
      <c r="CJ6" s="55">
        <v>0</v>
      </c>
      <c r="CK6" s="55">
        <v>2</v>
      </c>
      <c r="CL6" s="55">
        <v>0</v>
      </c>
      <c r="CM6" s="395">
        <v>2</v>
      </c>
      <c r="CN6" s="55">
        <v>0</v>
      </c>
      <c r="CO6" s="55">
        <v>4</v>
      </c>
      <c r="CP6" s="55">
        <v>1</v>
      </c>
      <c r="CQ6" s="55">
        <v>5</v>
      </c>
      <c r="CR6" s="55"/>
    </row>
    <row r="7" spans="1:97" ht="15" customHeight="1">
      <c r="A7" s="395" t="s">
        <v>131</v>
      </c>
      <c r="B7" s="556"/>
      <c r="C7" s="30">
        <v>6</v>
      </c>
      <c r="D7" s="180">
        <v>3</v>
      </c>
      <c r="E7" s="180">
        <v>5</v>
      </c>
      <c r="F7" s="395">
        <v>14</v>
      </c>
      <c r="G7" s="180">
        <v>4</v>
      </c>
      <c r="H7" s="180">
        <v>7</v>
      </c>
      <c r="I7" s="180">
        <v>11</v>
      </c>
      <c r="J7" s="395">
        <v>22</v>
      </c>
      <c r="K7" s="180">
        <v>6</v>
      </c>
      <c r="L7" s="180">
        <v>14</v>
      </c>
      <c r="M7" s="180">
        <v>6</v>
      </c>
      <c r="N7" s="395">
        <v>26</v>
      </c>
      <c r="O7" s="180">
        <v>4</v>
      </c>
      <c r="P7" s="180">
        <v>6</v>
      </c>
      <c r="Q7" s="180">
        <v>7</v>
      </c>
      <c r="R7" s="395">
        <v>17</v>
      </c>
      <c r="S7" s="180">
        <v>79</v>
      </c>
      <c r="T7" s="180">
        <v>4</v>
      </c>
      <c r="U7" s="180">
        <v>5</v>
      </c>
      <c r="V7" s="180">
        <v>7</v>
      </c>
      <c r="W7" s="395">
        <v>16</v>
      </c>
      <c r="X7" s="180">
        <v>6</v>
      </c>
      <c r="Y7" s="180">
        <v>11</v>
      </c>
      <c r="Z7" s="180">
        <v>10</v>
      </c>
      <c r="AA7" s="395">
        <v>27</v>
      </c>
      <c r="AB7" s="180">
        <v>6</v>
      </c>
      <c r="AC7" s="180">
        <v>7</v>
      </c>
      <c r="AD7" s="180">
        <v>7</v>
      </c>
      <c r="AE7" s="395">
        <v>20</v>
      </c>
      <c r="AF7" s="180">
        <v>9</v>
      </c>
      <c r="AG7" s="180">
        <v>7</v>
      </c>
      <c r="AH7" s="180">
        <v>6</v>
      </c>
      <c r="AI7" s="395">
        <v>22</v>
      </c>
      <c r="AJ7" s="180">
        <v>85</v>
      </c>
      <c r="AK7" s="180">
        <v>4</v>
      </c>
      <c r="AL7" s="180">
        <v>6</v>
      </c>
      <c r="AM7" s="180">
        <v>6</v>
      </c>
      <c r="AN7" s="395">
        <v>16</v>
      </c>
      <c r="AO7" s="180">
        <v>10</v>
      </c>
      <c r="AP7" s="180">
        <v>7</v>
      </c>
      <c r="AQ7" s="180">
        <v>7</v>
      </c>
      <c r="AR7" s="395">
        <v>24</v>
      </c>
      <c r="AS7" s="180">
        <v>5</v>
      </c>
      <c r="AT7" s="180">
        <v>7</v>
      </c>
      <c r="AU7" s="180">
        <v>4</v>
      </c>
      <c r="AV7" s="395">
        <v>16</v>
      </c>
      <c r="AW7" s="180">
        <v>10</v>
      </c>
      <c r="AX7" s="180">
        <v>3</v>
      </c>
      <c r="AY7" s="180">
        <v>6</v>
      </c>
      <c r="AZ7" s="395">
        <v>19</v>
      </c>
      <c r="BA7" s="180">
        <v>75</v>
      </c>
      <c r="BB7" s="180">
        <v>5</v>
      </c>
      <c r="BC7" s="180">
        <v>3</v>
      </c>
      <c r="BD7" s="180">
        <v>4</v>
      </c>
      <c r="BE7" s="395">
        <v>12</v>
      </c>
      <c r="BF7" s="180">
        <v>13</v>
      </c>
      <c r="BG7" s="180">
        <v>4</v>
      </c>
      <c r="BH7" s="180">
        <v>5</v>
      </c>
      <c r="BI7" s="395">
        <v>22</v>
      </c>
      <c r="BJ7" s="180">
        <v>10</v>
      </c>
      <c r="BK7" s="180">
        <v>9</v>
      </c>
      <c r="BL7" s="180">
        <v>8</v>
      </c>
      <c r="BM7" s="395">
        <v>27</v>
      </c>
      <c r="BN7" s="180">
        <v>14</v>
      </c>
      <c r="BO7" s="180">
        <v>5</v>
      </c>
      <c r="BP7" s="180">
        <v>10</v>
      </c>
      <c r="BQ7" s="395">
        <v>29</v>
      </c>
      <c r="BR7" s="180">
        <v>90</v>
      </c>
      <c r="BS7" s="30">
        <v>7</v>
      </c>
      <c r="BT7" s="180">
        <v>3</v>
      </c>
      <c r="BU7" s="30">
        <v>10</v>
      </c>
      <c r="BV7" s="395">
        <v>20</v>
      </c>
      <c r="BW7" s="30">
        <v>24</v>
      </c>
      <c r="BX7" s="30">
        <v>6</v>
      </c>
      <c r="BY7" s="30">
        <v>7</v>
      </c>
      <c r="BZ7" s="395">
        <v>37</v>
      </c>
      <c r="CA7" s="30">
        <v>10</v>
      </c>
      <c r="CB7" s="30">
        <v>17</v>
      </c>
      <c r="CC7" s="30">
        <v>10</v>
      </c>
      <c r="CD7" s="395">
        <v>37</v>
      </c>
      <c r="CE7" s="30">
        <v>5</v>
      </c>
      <c r="CF7" s="30">
        <v>8</v>
      </c>
      <c r="CG7" s="180">
        <v>5</v>
      </c>
      <c r="CH7" s="395">
        <v>18</v>
      </c>
      <c r="CI7" s="180">
        <v>112</v>
      </c>
      <c r="CJ7" s="55">
        <v>6</v>
      </c>
      <c r="CK7" s="55">
        <v>10</v>
      </c>
      <c r="CL7" s="55">
        <v>2</v>
      </c>
      <c r="CM7" s="395">
        <v>18</v>
      </c>
      <c r="CN7" s="55">
        <v>3</v>
      </c>
      <c r="CO7" s="55">
        <v>6</v>
      </c>
      <c r="CP7" s="55">
        <v>5</v>
      </c>
      <c r="CQ7" s="55">
        <v>14</v>
      </c>
      <c r="CR7" s="55"/>
    </row>
    <row r="8" spans="1:97" ht="15" customHeight="1" thickBot="1">
      <c r="A8" s="42" t="s">
        <v>132</v>
      </c>
      <c r="B8" s="557"/>
      <c r="C8" s="32">
        <v>56</v>
      </c>
      <c r="D8" s="42">
        <v>69</v>
      </c>
      <c r="E8" s="42">
        <v>66</v>
      </c>
      <c r="F8" s="42">
        <v>191</v>
      </c>
      <c r="G8" s="42">
        <v>65</v>
      </c>
      <c r="H8" s="42">
        <v>67</v>
      </c>
      <c r="I8" s="42">
        <v>77</v>
      </c>
      <c r="J8" s="42">
        <v>209</v>
      </c>
      <c r="K8" s="42">
        <v>81</v>
      </c>
      <c r="L8" s="42">
        <v>95</v>
      </c>
      <c r="M8" s="42">
        <v>72</v>
      </c>
      <c r="N8" s="42">
        <v>248</v>
      </c>
      <c r="O8" s="42">
        <v>85</v>
      </c>
      <c r="P8" s="42">
        <v>69</v>
      </c>
      <c r="Q8" s="42">
        <v>97</v>
      </c>
      <c r="R8" s="42">
        <v>251</v>
      </c>
      <c r="S8" s="42">
        <v>899</v>
      </c>
      <c r="T8" s="42">
        <v>81</v>
      </c>
      <c r="U8" s="42">
        <v>66</v>
      </c>
      <c r="V8" s="42">
        <v>73</v>
      </c>
      <c r="W8" s="42">
        <v>220</v>
      </c>
      <c r="X8" s="42">
        <v>74</v>
      </c>
      <c r="Y8" s="42">
        <v>59</v>
      </c>
      <c r="Z8" s="42">
        <v>71</v>
      </c>
      <c r="AA8" s="42">
        <v>204</v>
      </c>
      <c r="AB8" s="42">
        <v>89</v>
      </c>
      <c r="AC8" s="42">
        <v>96</v>
      </c>
      <c r="AD8" s="42">
        <v>91</v>
      </c>
      <c r="AE8" s="42">
        <v>276</v>
      </c>
      <c r="AF8" s="42">
        <v>81</v>
      </c>
      <c r="AG8" s="42">
        <v>85</v>
      </c>
      <c r="AH8" s="42">
        <v>65</v>
      </c>
      <c r="AI8" s="42">
        <v>231</v>
      </c>
      <c r="AJ8" s="42">
        <v>931</v>
      </c>
      <c r="AK8" s="42">
        <v>65</v>
      </c>
      <c r="AL8" s="42">
        <v>60</v>
      </c>
      <c r="AM8" s="42">
        <v>53</v>
      </c>
      <c r="AN8" s="42">
        <v>178</v>
      </c>
      <c r="AO8" s="42">
        <v>72</v>
      </c>
      <c r="AP8" s="42">
        <v>73</v>
      </c>
      <c r="AQ8" s="42">
        <v>63</v>
      </c>
      <c r="AR8" s="42">
        <v>208</v>
      </c>
      <c r="AS8" s="42">
        <v>93</v>
      </c>
      <c r="AT8" s="42">
        <v>73</v>
      </c>
      <c r="AU8" s="42">
        <v>88</v>
      </c>
      <c r="AV8" s="42">
        <v>254</v>
      </c>
      <c r="AW8" s="42">
        <v>92</v>
      </c>
      <c r="AX8" s="42">
        <v>85</v>
      </c>
      <c r="AY8" s="42">
        <v>84</v>
      </c>
      <c r="AZ8" s="42">
        <v>261</v>
      </c>
      <c r="BA8" s="42">
        <v>901</v>
      </c>
      <c r="BB8" s="42">
        <v>81</v>
      </c>
      <c r="BC8" s="42">
        <v>73</v>
      </c>
      <c r="BD8" s="42">
        <v>68</v>
      </c>
      <c r="BE8" s="42">
        <v>222</v>
      </c>
      <c r="BF8" s="42">
        <v>69</v>
      </c>
      <c r="BG8" s="42">
        <v>105</v>
      </c>
      <c r="BH8" s="42">
        <v>71</v>
      </c>
      <c r="BI8" s="42">
        <v>245</v>
      </c>
      <c r="BJ8" s="42">
        <v>85</v>
      </c>
      <c r="BK8" s="42">
        <v>120</v>
      </c>
      <c r="BL8" s="42">
        <v>99</v>
      </c>
      <c r="BM8" s="42">
        <v>304</v>
      </c>
      <c r="BN8" s="42">
        <v>104</v>
      </c>
      <c r="BO8" s="42">
        <v>85</v>
      </c>
      <c r="BP8" s="42">
        <v>106</v>
      </c>
      <c r="BQ8" s="42">
        <v>295</v>
      </c>
      <c r="BR8" s="42">
        <v>1066</v>
      </c>
      <c r="BS8" s="42">
        <v>87</v>
      </c>
      <c r="BT8" s="42">
        <v>80</v>
      </c>
      <c r="BU8" s="42">
        <v>101</v>
      </c>
      <c r="BV8" s="42">
        <v>268</v>
      </c>
      <c r="BW8" s="42">
        <v>85</v>
      </c>
      <c r="BX8" s="42">
        <v>95</v>
      </c>
      <c r="BY8" s="32">
        <v>99</v>
      </c>
      <c r="BZ8" s="42">
        <v>279</v>
      </c>
      <c r="CA8" s="32">
        <v>83</v>
      </c>
      <c r="CB8" s="32">
        <v>104</v>
      </c>
      <c r="CC8" s="32">
        <v>74</v>
      </c>
      <c r="CD8" s="42">
        <v>261</v>
      </c>
      <c r="CE8" s="32">
        <v>76</v>
      </c>
      <c r="CF8" s="32">
        <v>85</v>
      </c>
      <c r="CG8" s="42">
        <v>102</v>
      </c>
      <c r="CH8" s="42">
        <v>263</v>
      </c>
      <c r="CI8" s="42">
        <v>1071</v>
      </c>
      <c r="CJ8" s="42">
        <v>85</v>
      </c>
      <c r="CK8" s="42">
        <v>81</v>
      </c>
      <c r="CL8" s="42">
        <v>54</v>
      </c>
      <c r="CM8" s="42">
        <v>220</v>
      </c>
      <c r="CN8" s="42">
        <v>26</v>
      </c>
      <c r="CO8" s="42">
        <v>48</v>
      </c>
      <c r="CP8" s="42">
        <v>59</v>
      </c>
      <c r="CQ8" s="42">
        <v>133</v>
      </c>
      <c r="CR8" s="55"/>
    </row>
    <row r="9" spans="1:97" ht="15.75" thickTop="1">
      <c r="A9" s="130" t="s">
        <v>287</v>
      </c>
    </row>
  </sheetData>
  <mergeCells count="3">
    <mergeCell ref="B4:B8"/>
    <mergeCell ref="A1:CJ1"/>
    <mergeCell ref="S2:CQ2"/>
  </mergeCells>
  <hyperlinks>
    <hyperlink ref="CS1" location="ÍNDICE!A1" display="ÍNDICE"/>
  </hyperlinks>
  <pageMargins left="0.25" right="0.25" top="0.75" bottom="0.75" header="0.3" footer="0.3"/>
  <pageSetup paperSize="9" scale="12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CT13"/>
  <sheetViews>
    <sheetView showGridLines="0" zoomScaleNormal="100" workbookViewId="0">
      <selection sqref="A1:CH1"/>
    </sheetView>
  </sheetViews>
  <sheetFormatPr defaultRowHeight="15" outlineLevelCol="2"/>
  <cols>
    <col min="1" max="1" width="24.7109375" customWidth="1"/>
    <col min="2" max="3" width="4.140625" customWidth="1"/>
    <col min="4" max="4" width="7.28515625" hidden="1" customWidth="1" outlineLevel="2"/>
    <col min="5" max="6" width="7.42578125" hidden="1" customWidth="1" outlineLevel="2"/>
    <col min="7" max="7" width="7.42578125" style="286" hidden="1" customWidth="1" outlineLevel="1" collapsed="1"/>
    <col min="8" max="10" width="7.42578125" hidden="1" customWidth="1" outlineLevel="2"/>
    <col min="11" max="11" width="7.42578125" style="286" hidden="1" customWidth="1" outlineLevel="1" collapsed="1"/>
    <col min="12" max="14" width="7.42578125" hidden="1" customWidth="1" outlineLevel="2"/>
    <col min="15" max="15" width="7.42578125" style="286" hidden="1" customWidth="1" outlineLevel="1" collapsed="1"/>
    <col min="16" max="18" width="7.42578125" hidden="1" customWidth="1" outlineLevel="2"/>
    <col min="19" max="19" width="7.42578125" style="286" hidden="1" customWidth="1" outlineLevel="1" collapsed="1"/>
    <col min="20" max="20" width="8.28515625" bestFit="1" customWidth="1" collapsed="1"/>
    <col min="21" max="23" width="7.42578125" hidden="1" customWidth="1" outlineLevel="2"/>
    <col min="24" max="24" width="7.42578125" style="286" hidden="1" customWidth="1" outlineLevel="1" collapsed="1"/>
    <col min="25" max="27" width="7.42578125" hidden="1" customWidth="1" outlineLevel="2"/>
    <col min="28" max="28" width="7.42578125" style="286" hidden="1" customWidth="1" outlineLevel="1" collapsed="1"/>
    <col min="29" max="31" width="7.42578125" hidden="1" customWidth="1" outlineLevel="2"/>
    <col min="32" max="32" width="7.42578125" style="286" hidden="1" customWidth="1" outlineLevel="1" collapsed="1"/>
    <col min="33" max="35" width="7.42578125" hidden="1" customWidth="1" outlineLevel="2"/>
    <col min="36" max="36" width="7.42578125" style="286" hidden="1" customWidth="1" outlineLevel="1" collapsed="1"/>
    <col min="37" max="37" width="8.28515625" bestFit="1" customWidth="1" collapsed="1"/>
    <col min="38" max="40" width="7.42578125" hidden="1" customWidth="1" outlineLevel="2"/>
    <col min="41" max="41" width="7.42578125" style="286" hidden="1" customWidth="1" outlineLevel="1" collapsed="1"/>
    <col min="42" max="44" width="7.42578125" hidden="1" customWidth="1" outlineLevel="2"/>
    <col min="45" max="45" width="7.42578125" style="286" hidden="1" customWidth="1" outlineLevel="1" collapsed="1"/>
    <col min="46" max="48" width="7.42578125" hidden="1" customWidth="1" outlineLevel="2"/>
    <col min="49" max="49" width="8.28515625" style="286" hidden="1" customWidth="1" outlineLevel="1" collapsed="1"/>
    <col min="50" max="52" width="7.42578125" hidden="1" customWidth="1" outlineLevel="2"/>
    <col min="53" max="53" width="7.42578125" style="286" hidden="1" customWidth="1" outlineLevel="1" collapsed="1"/>
    <col min="54" max="54" width="8.28515625" bestFit="1" customWidth="1" collapsed="1"/>
    <col min="55" max="57" width="7.42578125" hidden="1" customWidth="1" outlineLevel="2"/>
    <col min="58" max="58" width="7.42578125" style="286" hidden="1" customWidth="1" outlineLevel="1" collapsed="1"/>
    <col min="59" max="61" width="7.42578125" hidden="1" customWidth="1" outlineLevel="2"/>
    <col min="62" max="62" width="7.42578125" style="286" hidden="1" customWidth="1" outlineLevel="1" collapsed="1"/>
    <col min="63" max="65" width="7.42578125" hidden="1" customWidth="1" outlineLevel="2"/>
    <col min="66" max="66" width="7.42578125" style="286" hidden="1" customWidth="1" outlineLevel="1" collapsed="1"/>
    <col min="67" max="69" width="7.42578125" hidden="1" customWidth="1" outlineLevel="2"/>
    <col min="70" max="70" width="7.42578125" style="286" hidden="1" customWidth="1" outlineLevel="1" collapsed="1"/>
    <col min="71" max="71" width="8.42578125" customWidth="1" collapsed="1"/>
    <col min="72" max="74" width="7.42578125" hidden="1" customWidth="1" outlineLevel="2"/>
    <col min="75" max="75" width="7.42578125" style="286" hidden="1" customWidth="1" outlineLevel="1" collapsed="1"/>
    <col min="76" max="78" width="7.42578125" hidden="1" customWidth="1" outlineLevel="2"/>
    <col min="79" max="79" width="7.42578125" style="286" hidden="1" customWidth="1" outlineLevel="1" collapsed="1"/>
    <col min="80" max="82" width="7.42578125" hidden="1" customWidth="1" outlineLevel="2"/>
    <col min="83" max="83" width="7.42578125" style="286" hidden="1" customWidth="1" outlineLevel="1" collapsed="1"/>
    <col min="84" max="86" width="7.42578125" hidden="1" customWidth="1" outlineLevel="2"/>
    <col min="87" max="87" width="7.42578125" style="286" hidden="1" customWidth="1" outlineLevel="1" collapsed="1"/>
    <col min="88" max="88" width="8.42578125" bestFit="1" customWidth="1" collapsed="1"/>
    <col min="89" max="91" width="7.42578125" hidden="1" customWidth="1" outlineLevel="1"/>
    <col min="92" max="92" width="7.5703125" bestFit="1" customWidth="1" collapsed="1"/>
    <col min="93" max="95" width="7.5703125" style="286" customWidth="1" outlineLevel="1"/>
    <col min="96" max="96" width="7.5703125" style="286" customWidth="1"/>
    <col min="97" max="97" width="6.7109375" customWidth="1"/>
  </cols>
  <sheetData>
    <row r="1" spans="1:98" ht="20.100000000000001" customHeight="1" thickBot="1">
      <c r="A1" s="550" t="s">
        <v>133</v>
      </c>
      <c r="B1" s="550"/>
      <c r="C1" s="550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551"/>
      <c r="BT1" s="551"/>
      <c r="BU1" s="551"/>
      <c r="BV1" s="551"/>
      <c r="BW1" s="551"/>
      <c r="BX1" s="551"/>
      <c r="BY1" s="551"/>
      <c r="BZ1" s="551"/>
      <c r="CA1" s="551"/>
      <c r="CB1" s="551"/>
      <c r="CC1" s="551"/>
      <c r="CD1" s="551"/>
      <c r="CE1" s="551"/>
      <c r="CF1" s="551"/>
      <c r="CG1" s="551"/>
      <c r="CH1" s="551"/>
      <c r="CI1" s="399"/>
      <c r="CJ1" s="221"/>
      <c r="CK1" s="183"/>
      <c r="CL1" s="183"/>
      <c r="CM1" s="183"/>
      <c r="CT1" s="145" t="s">
        <v>314</v>
      </c>
    </row>
    <row r="2" spans="1:98" ht="19.149999999999999" customHeight="1" thickTop="1">
      <c r="A2" s="119"/>
      <c r="B2" s="524"/>
      <c r="C2" s="115"/>
      <c r="D2" s="526" t="s">
        <v>336</v>
      </c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526"/>
    </row>
    <row r="3" spans="1:98">
      <c r="A3" s="66"/>
      <c r="B3" s="525"/>
      <c r="C3" s="125"/>
      <c r="D3" s="287">
        <v>42005</v>
      </c>
      <c r="E3" s="287">
        <v>42036</v>
      </c>
      <c r="F3" s="287">
        <v>42064</v>
      </c>
      <c r="G3" s="490" t="s">
        <v>329</v>
      </c>
      <c r="H3" s="287">
        <v>42095</v>
      </c>
      <c r="I3" s="287">
        <v>42125</v>
      </c>
      <c r="J3" s="287">
        <v>42156</v>
      </c>
      <c r="K3" s="490" t="s">
        <v>330</v>
      </c>
      <c r="L3" s="287">
        <v>42186</v>
      </c>
      <c r="M3" s="287">
        <v>42217</v>
      </c>
      <c r="N3" s="287">
        <v>42248</v>
      </c>
      <c r="O3" s="490" t="s">
        <v>331</v>
      </c>
      <c r="P3" s="287">
        <v>42278</v>
      </c>
      <c r="Q3" s="287">
        <v>42309</v>
      </c>
      <c r="R3" s="287">
        <v>42339</v>
      </c>
      <c r="S3" s="490" t="s">
        <v>332</v>
      </c>
      <c r="T3" s="263">
        <v>2015</v>
      </c>
      <c r="U3" s="287">
        <v>42370</v>
      </c>
      <c r="V3" s="287">
        <v>42401</v>
      </c>
      <c r="W3" s="287">
        <v>42430</v>
      </c>
      <c r="X3" s="490" t="s">
        <v>328</v>
      </c>
      <c r="Y3" s="287">
        <v>42461</v>
      </c>
      <c r="Z3" s="287">
        <v>42491</v>
      </c>
      <c r="AA3" s="287">
        <v>42522</v>
      </c>
      <c r="AB3" s="490" t="s">
        <v>327</v>
      </c>
      <c r="AC3" s="287">
        <v>42552</v>
      </c>
      <c r="AD3" s="287">
        <v>42583</v>
      </c>
      <c r="AE3" s="287">
        <v>42614</v>
      </c>
      <c r="AF3" s="490" t="s">
        <v>326</v>
      </c>
      <c r="AG3" s="287">
        <v>42644</v>
      </c>
      <c r="AH3" s="287">
        <v>42675</v>
      </c>
      <c r="AI3" s="287">
        <v>42705</v>
      </c>
      <c r="AJ3" s="490" t="s">
        <v>325</v>
      </c>
      <c r="AK3" s="263">
        <v>2016</v>
      </c>
      <c r="AL3" s="287">
        <v>42736</v>
      </c>
      <c r="AM3" s="287">
        <v>42767</v>
      </c>
      <c r="AN3" s="287">
        <v>42795</v>
      </c>
      <c r="AO3" s="490" t="s">
        <v>321</v>
      </c>
      <c r="AP3" s="287">
        <v>42826</v>
      </c>
      <c r="AQ3" s="287">
        <v>42856</v>
      </c>
      <c r="AR3" s="287">
        <v>42887</v>
      </c>
      <c r="AS3" s="490" t="s">
        <v>322</v>
      </c>
      <c r="AT3" s="287">
        <v>42917</v>
      </c>
      <c r="AU3" s="287">
        <v>42948</v>
      </c>
      <c r="AV3" s="287">
        <v>42979</v>
      </c>
      <c r="AW3" s="490" t="s">
        <v>323</v>
      </c>
      <c r="AX3" s="287">
        <v>43009</v>
      </c>
      <c r="AY3" s="287">
        <v>43040</v>
      </c>
      <c r="AZ3" s="287">
        <v>43070</v>
      </c>
      <c r="BA3" s="490" t="s">
        <v>324</v>
      </c>
      <c r="BB3" s="263">
        <v>2017</v>
      </c>
      <c r="BC3" s="287">
        <v>43101</v>
      </c>
      <c r="BD3" s="287">
        <v>43132</v>
      </c>
      <c r="BE3" s="287">
        <v>43160</v>
      </c>
      <c r="BF3" s="65" t="s">
        <v>299</v>
      </c>
      <c r="BG3" s="287">
        <v>43191</v>
      </c>
      <c r="BH3" s="287">
        <v>43221</v>
      </c>
      <c r="BI3" s="287">
        <v>43252</v>
      </c>
      <c r="BJ3" s="491" t="s">
        <v>300</v>
      </c>
      <c r="BK3" s="287">
        <v>43282</v>
      </c>
      <c r="BL3" s="287">
        <v>43313</v>
      </c>
      <c r="BM3" s="287">
        <v>43344</v>
      </c>
      <c r="BN3" s="65" t="s">
        <v>92</v>
      </c>
      <c r="BO3" s="287">
        <v>43374</v>
      </c>
      <c r="BP3" s="287">
        <v>43405</v>
      </c>
      <c r="BQ3" s="287">
        <v>43435</v>
      </c>
      <c r="BR3" s="491" t="s">
        <v>10</v>
      </c>
      <c r="BS3" s="263">
        <v>2018</v>
      </c>
      <c r="BT3" s="287">
        <v>43466</v>
      </c>
      <c r="BU3" s="287">
        <v>43497</v>
      </c>
      <c r="BV3" s="287">
        <v>43525</v>
      </c>
      <c r="BW3" s="491" t="s">
        <v>17</v>
      </c>
      <c r="BX3" s="287">
        <v>43556</v>
      </c>
      <c r="BY3" s="287">
        <v>43586</v>
      </c>
      <c r="BZ3" s="287">
        <v>43617</v>
      </c>
      <c r="CA3" s="65" t="s">
        <v>18</v>
      </c>
      <c r="CB3" s="287">
        <v>43647</v>
      </c>
      <c r="CC3" s="287">
        <v>43678</v>
      </c>
      <c r="CD3" s="287">
        <v>43709</v>
      </c>
      <c r="CE3" s="491" t="s">
        <v>19</v>
      </c>
      <c r="CF3" s="287">
        <v>43739</v>
      </c>
      <c r="CG3" s="287">
        <v>43770</v>
      </c>
      <c r="CH3" s="287">
        <v>43800</v>
      </c>
      <c r="CI3" s="491" t="s">
        <v>11</v>
      </c>
      <c r="CJ3" s="67">
        <v>2019</v>
      </c>
      <c r="CK3" s="287">
        <v>43831</v>
      </c>
      <c r="CL3" s="287">
        <v>43862</v>
      </c>
      <c r="CM3" s="287">
        <v>43891</v>
      </c>
      <c r="CN3" s="491" t="s">
        <v>335</v>
      </c>
      <c r="CO3" s="287">
        <v>43922</v>
      </c>
      <c r="CP3" s="287">
        <v>43952</v>
      </c>
      <c r="CQ3" s="287">
        <v>43983</v>
      </c>
      <c r="CR3" s="491" t="s">
        <v>376</v>
      </c>
      <c r="CS3" s="196"/>
    </row>
    <row r="4" spans="1:98" ht="15" customHeight="1">
      <c r="A4" s="3" t="s">
        <v>256</v>
      </c>
      <c r="B4" s="556"/>
      <c r="C4" s="290"/>
      <c r="D4" s="290">
        <v>169559</v>
      </c>
      <c r="E4" s="290">
        <v>165270</v>
      </c>
      <c r="F4" s="290">
        <v>217276</v>
      </c>
      <c r="G4" s="290">
        <f>+SUM(D4:F4)</f>
        <v>552105</v>
      </c>
      <c r="H4" s="290">
        <v>233775</v>
      </c>
      <c r="I4" s="290">
        <v>232044</v>
      </c>
      <c r="J4" s="290">
        <v>249142</v>
      </c>
      <c r="K4" s="290">
        <f>+SUM(H4:J4)</f>
        <v>714961</v>
      </c>
      <c r="L4" s="290">
        <v>287542</v>
      </c>
      <c r="M4" s="290">
        <v>317769</v>
      </c>
      <c r="N4" s="290">
        <v>255118</v>
      </c>
      <c r="O4" s="290">
        <f>+SUM(L4:N4)</f>
        <v>860429</v>
      </c>
      <c r="P4" s="290">
        <v>229992</v>
      </c>
      <c r="Q4" s="290">
        <v>185481</v>
      </c>
      <c r="R4" s="290">
        <v>185261</v>
      </c>
      <c r="S4" s="290">
        <f>+SUM(P4:R4)</f>
        <v>600734</v>
      </c>
      <c r="T4" s="290">
        <v>2728229</v>
      </c>
      <c r="U4" s="290">
        <v>186728</v>
      </c>
      <c r="V4" s="290">
        <v>191228</v>
      </c>
      <c r="W4" s="290">
        <v>242928</v>
      </c>
      <c r="X4" s="290">
        <f>+SUM(U4:W4)</f>
        <v>620884</v>
      </c>
      <c r="Y4" s="290">
        <v>265667</v>
      </c>
      <c r="Z4" s="290">
        <v>284625</v>
      </c>
      <c r="AA4" s="290">
        <v>285169</v>
      </c>
      <c r="AB4" s="290">
        <f>+SUM(Y4:AA4)</f>
        <v>835461</v>
      </c>
      <c r="AC4" s="290">
        <v>323572</v>
      </c>
      <c r="AD4" s="290">
        <v>346862</v>
      </c>
      <c r="AE4" s="290">
        <v>296155</v>
      </c>
      <c r="AF4" s="290">
        <f>+SUM(AC4:AE4)</f>
        <v>966589</v>
      </c>
      <c r="AG4" s="290">
        <v>278916</v>
      </c>
      <c r="AH4" s="290">
        <v>213178</v>
      </c>
      <c r="AI4" s="290">
        <v>212817</v>
      </c>
      <c r="AJ4" s="290">
        <f>+SUM(AG4:AI4)</f>
        <v>704911</v>
      </c>
      <c r="AK4" s="290">
        <v>3127845</v>
      </c>
      <c r="AL4" s="290">
        <v>218901</v>
      </c>
      <c r="AM4" s="290">
        <v>210389</v>
      </c>
      <c r="AN4" s="290">
        <v>255731</v>
      </c>
      <c r="AO4" s="290">
        <f>+SUM(AL4:AN4)</f>
        <v>685021</v>
      </c>
      <c r="AP4" s="290">
        <v>311939</v>
      </c>
      <c r="AQ4" s="290">
        <v>309759</v>
      </c>
      <c r="AR4" s="290">
        <v>313865</v>
      </c>
      <c r="AS4" s="290">
        <f>+SUM(AP4:AR4)</f>
        <v>935563</v>
      </c>
      <c r="AT4" s="290">
        <v>345568</v>
      </c>
      <c r="AU4" s="290">
        <v>350507</v>
      </c>
      <c r="AV4" s="290">
        <v>316896</v>
      </c>
      <c r="AW4" s="290">
        <f>+SUM(AT4:AV4)</f>
        <v>1012971</v>
      </c>
      <c r="AX4" s="290">
        <v>292882</v>
      </c>
      <c r="AY4" s="290">
        <v>226641</v>
      </c>
      <c r="AZ4" s="290">
        <v>224765</v>
      </c>
      <c r="BA4" s="290">
        <f>+SUM(AX4:AZ4)</f>
        <v>744288</v>
      </c>
      <c r="BB4" s="290">
        <v>3377843</v>
      </c>
      <c r="BC4" s="290">
        <v>228277</v>
      </c>
      <c r="BD4" s="290">
        <v>209451</v>
      </c>
      <c r="BE4" s="290">
        <v>263843</v>
      </c>
      <c r="BF4" s="290">
        <f>+SUM(BC4:BE4)</f>
        <v>701571</v>
      </c>
      <c r="BG4" s="290">
        <v>290606</v>
      </c>
      <c r="BH4" s="290">
        <v>301861</v>
      </c>
      <c r="BI4" s="290">
        <v>303819</v>
      </c>
      <c r="BJ4" s="290">
        <f>+SUM(BG4:BI4)</f>
        <v>896286</v>
      </c>
      <c r="BK4" s="290">
        <v>335480</v>
      </c>
      <c r="BL4" s="290">
        <v>342534</v>
      </c>
      <c r="BM4" s="290">
        <v>308598</v>
      </c>
      <c r="BN4" s="290">
        <f>+SUM(BK4:BM4)</f>
        <v>986612</v>
      </c>
      <c r="BO4" s="290">
        <v>292151</v>
      </c>
      <c r="BP4" s="290">
        <v>237217</v>
      </c>
      <c r="BQ4" s="290">
        <v>232045</v>
      </c>
      <c r="BR4" s="290">
        <f>+SUM(BO4:BQ4)</f>
        <v>761413</v>
      </c>
      <c r="BS4" s="290">
        <v>3345882</v>
      </c>
      <c r="BT4" s="290">
        <v>232259</v>
      </c>
      <c r="BU4" s="290">
        <v>222488</v>
      </c>
      <c r="BV4" s="290">
        <v>276588</v>
      </c>
      <c r="BW4" s="290">
        <f>+SUM(BT4:BV4)</f>
        <v>731335</v>
      </c>
      <c r="BX4" s="290">
        <v>298781</v>
      </c>
      <c r="BY4" s="290">
        <v>295173</v>
      </c>
      <c r="BZ4" s="290">
        <v>305389</v>
      </c>
      <c r="CA4" s="290">
        <f>+SUM(BX4:BZ4)</f>
        <v>899343</v>
      </c>
      <c r="CB4" s="290">
        <v>330941</v>
      </c>
      <c r="CC4" s="290">
        <v>346024</v>
      </c>
      <c r="CD4" s="290">
        <v>309290</v>
      </c>
      <c r="CE4" s="290">
        <f>+SUM(CB4:CD4)</f>
        <v>986255</v>
      </c>
      <c r="CF4" s="290">
        <v>280188</v>
      </c>
      <c r="CG4" s="290">
        <v>236270</v>
      </c>
      <c r="CH4" s="290">
        <v>235975</v>
      </c>
      <c r="CI4" s="290">
        <f>+SUM(CF4:CH4)</f>
        <v>752433</v>
      </c>
      <c r="CJ4" s="289">
        <v>3369366</v>
      </c>
      <c r="CK4" s="290">
        <v>232349</v>
      </c>
      <c r="CL4" s="290">
        <v>242660</v>
      </c>
      <c r="CM4" s="417">
        <v>138354</v>
      </c>
      <c r="CN4" s="418">
        <f>+SUM(CK4:CM4)</f>
        <v>613363</v>
      </c>
      <c r="CO4" s="290">
        <v>371</v>
      </c>
      <c r="CP4" s="290">
        <v>1839</v>
      </c>
      <c r="CQ4" s="417">
        <v>8841</v>
      </c>
      <c r="CR4" s="290">
        <f>+SUM(CO4:CQ4)</f>
        <v>11051</v>
      </c>
      <c r="CS4" s="76"/>
    </row>
    <row r="5" spans="1:98" s="247" customFormat="1" ht="15" customHeight="1">
      <c r="A5" s="245" t="s">
        <v>134</v>
      </c>
      <c r="B5" s="574"/>
      <c r="C5" s="246"/>
      <c r="D5" s="251">
        <v>166586</v>
      </c>
      <c r="E5" s="251">
        <v>163031</v>
      </c>
      <c r="F5" s="251">
        <v>214159</v>
      </c>
      <c r="G5" s="288">
        <f t="shared" ref="G5:G12" si="0">+SUM(D5:F5)</f>
        <v>543776</v>
      </c>
      <c r="H5" s="251">
        <v>230509</v>
      </c>
      <c r="I5" s="251">
        <v>221532</v>
      </c>
      <c r="J5" s="251">
        <v>230621</v>
      </c>
      <c r="K5" s="288">
        <f t="shared" ref="K5:K12" si="1">+SUM(H5:J5)</f>
        <v>682662</v>
      </c>
      <c r="L5" s="251">
        <v>263269</v>
      </c>
      <c r="M5" s="251">
        <v>291370</v>
      </c>
      <c r="N5" s="251">
        <v>240622</v>
      </c>
      <c r="O5" s="288">
        <f t="shared" ref="O5:O12" si="2">+SUM(L5:N5)</f>
        <v>795261</v>
      </c>
      <c r="P5" s="251">
        <v>220024</v>
      </c>
      <c r="Q5" s="251">
        <v>182444</v>
      </c>
      <c r="R5" s="251">
        <v>181380</v>
      </c>
      <c r="S5" s="288">
        <f t="shared" ref="S5:S12" si="3">+SUM(P5:R5)</f>
        <v>583848</v>
      </c>
      <c r="T5" s="251">
        <f t="shared" ref="T5:T12" si="4">+SUM(D5:R5)</f>
        <v>4627246</v>
      </c>
      <c r="U5" s="251">
        <v>181674</v>
      </c>
      <c r="V5" s="251">
        <v>186104</v>
      </c>
      <c r="W5" s="251">
        <v>235718</v>
      </c>
      <c r="X5" s="288">
        <f t="shared" ref="X5:X12" si="5">+SUM(U5:W5)</f>
        <v>603496</v>
      </c>
      <c r="Y5" s="251">
        <v>256151</v>
      </c>
      <c r="Z5" s="251">
        <v>272567</v>
      </c>
      <c r="AA5" s="251">
        <v>266435</v>
      </c>
      <c r="AB5" s="288">
        <f t="shared" ref="AB5:AB12" si="6">+SUM(Y5:AA5)</f>
        <v>795153</v>
      </c>
      <c r="AC5" s="251">
        <v>299386</v>
      </c>
      <c r="AD5" s="251">
        <v>317131</v>
      </c>
      <c r="AE5" s="251">
        <v>276723</v>
      </c>
      <c r="AF5" s="288">
        <f t="shared" ref="AF5:AF12" si="7">+SUM(AC5:AE5)</f>
        <v>893240</v>
      </c>
      <c r="AG5" s="251">
        <v>266111</v>
      </c>
      <c r="AH5" s="251">
        <v>207434</v>
      </c>
      <c r="AI5" s="251">
        <v>206291</v>
      </c>
      <c r="AJ5" s="288">
        <f t="shared" ref="AJ5:AJ12" si="8">+SUM(AG5:AI5)</f>
        <v>679836</v>
      </c>
      <c r="AK5" s="251">
        <f>+SUM(U5:AI5)</f>
        <v>5263614</v>
      </c>
      <c r="AL5" s="251">
        <v>213038</v>
      </c>
      <c r="AM5" s="251">
        <v>205834</v>
      </c>
      <c r="AN5" s="251">
        <v>245533</v>
      </c>
      <c r="AO5" s="288">
        <f t="shared" ref="AO5:AO12" si="9">+SUM(AL5:AN5)</f>
        <v>664405</v>
      </c>
      <c r="AP5" s="251">
        <v>302216</v>
      </c>
      <c r="AQ5" s="251">
        <v>298702</v>
      </c>
      <c r="AR5" s="251">
        <v>291496</v>
      </c>
      <c r="AS5" s="288">
        <f t="shared" ref="AS5:AS12" si="10">+SUM(AP5:AR5)</f>
        <v>892414</v>
      </c>
      <c r="AT5" s="251">
        <v>316916</v>
      </c>
      <c r="AU5" s="251">
        <v>320948</v>
      </c>
      <c r="AV5" s="251">
        <v>294702</v>
      </c>
      <c r="AW5" s="288">
        <f t="shared" ref="AW5:AW12" si="11">+SUM(AT5:AV5)</f>
        <v>932566</v>
      </c>
      <c r="AX5" s="251">
        <v>276222</v>
      </c>
      <c r="AY5" s="251">
        <v>219810</v>
      </c>
      <c r="AZ5" s="251">
        <v>217110</v>
      </c>
      <c r="BA5" s="288">
        <f t="shared" ref="BA5:BA12" si="12">+SUM(AX5:AZ5)</f>
        <v>713142</v>
      </c>
      <c r="BB5" s="251">
        <f>+SUM(AL5:AZ5)</f>
        <v>5691912</v>
      </c>
      <c r="BC5" s="251">
        <v>221535</v>
      </c>
      <c r="BD5" s="251">
        <v>204217</v>
      </c>
      <c r="BE5" s="251">
        <v>255104</v>
      </c>
      <c r="BF5" s="288">
        <f t="shared" ref="BF5:BF12" si="13">+SUM(BC5:BE5)</f>
        <v>680856</v>
      </c>
      <c r="BG5" s="251">
        <v>275117</v>
      </c>
      <c r="BH5" s="251">
        <v>290751</v>
      </c>
      <c r="BI5" s="251">
        <v>284808</v>
      </c>
      <c r="BJ5" s="288">
        <f t="shared" ref="BJ5:BJ12" si="14">+SUM(BG5:BI5)</f>
        <v>850676</v>
      </c>
      <c r="BK5" s="251">
        <v>311210</v>
      </c>
      <c r="BL5" s="251">
        <v>316946</v>
      </c>
      <c r="BM5" s="251">
        <v>286628</v>
      </c>
      <c r="BN5" s="288">
        <f t="shared" ref="BN5:BN12" si="15">+SUM(BK5:BM5)</f>
        <v>914784</v>
      </c>
      <c r="BO5" s="251">
        <v>279958</v>
      </c>
      <c r="BP5" s="251">
        <v>227766</v>
      </c>
      <c r="BQ5" s="251">
        <v>227239</v>
      </c>
      <c r="BR5" s="288">
        <f t="shared" ref="BR5:BR12" si="16">+SUM(BO5:BQ5)</f>
        <v>734963</v>
      </c>
      <c r="BS5" s="251">
        <f>+SUM(BC5:BQ5)</f>
        <v>5627595</v>
      </c>
      <c r="BT5" s="251">
        <v>226490</v>
      </c>
      <c r="BU5" s="251">
        <v>216691</v>
      </c>
      <c r="BV5" s="251">
        <v>265721</v>
      </c>
      <c r="BW5" s="288">
        <f t="shared" ref="BW5:BW12" si="17">+SUM(BT5:BV5)</f>
        <v>708902</v>
      </c>
      <c r="BX5" s="251">
        <v>290956</v>
      </c>
      <c r="BY5" s="251">
        <v>280921</v>
      </c>
      <c r="BZ5" s="251">
        <v>284836</v>
      </c>
      <c r="CA5" s="288">
        <f t="shared" ref="CA5:CA12" si="18">+SUM(BX5:BZ5)</f>
        <v>856713</v>
      </c>
      <c r="CB5" s="251">
        <v>305132</v>
      </c>
      <c r="CC5" s="251">
        <v>318394</v>
      </c>
      <c r="CD5" s="251">
        <v>286564</v>
      </c>
      <c r="CE5" s="288">
        <f t="shared" ref="CE5:CE12" si="19">+SUM(CB5:CD5)</f>
        <v>910090</v>
      </c>
      <c r="CF5" s="251">
        <v>271017</v>
      </c>
      <c r="CG5" s="239">
        <v>229842</v>
      </c>
      <c r="CH5" s="239">
        <v>229669</v>
      </c>
      <c r="CI5" s="288">
        <f t="shared" ref="CI5:CI12" si="20">+SUM(CF5:CH5)</f>
        <v>730528</v>
      </c>
      <c r="CJ5" s="235">
        <f t="shared" ref="CJ5:CJ12" si="21">+SUM(BT5:CH5)</f>
        <v>5681938</v>
      </c>
      <c r="CK5" s="239">
        <v>224523</v>
      </c>
      <c r="CL5" s="239">
        <v>235455</v>
      </c>
      <c r="CM5" s="235">
        <v>135286</v>
      </c>
      <c r="CN5" s="235">
        <f>+SUM(CK5:CM5)</f>
        <v>595264</v>
      </c>
      <c r="CO5" s="239">
        <v>331</v>
      </c>
      <c r="CP5" s="239">
        <v>1839</v>
      </c>
      <c r="CQ5" s="235">
        <v>7793</v>
      </c>
      <c r="CR5" s="290">
        <f t="shared" ref="CR5:CR12" si="22">+SUM(CO5:CQ5)</f>
        <v>9963</v>
      </c>
      <c r="CS5" s="235"/>
    </row>
    <row r="6" spans="1:98" s="247" customFormat="1" ht="15" customHeight="1">
      <c r="A6" s="248" t="s">
        <v>135</v>
      </c>
      <c r="B6" s="574"/>
      <c r="C6" s="246"/>
      <c r="D6" s="251">
        <v>71889</v>
      </c>
      <c r="E6" s="251">
        <v>82201</v>
      </c>
      <c r="F6" s="251">
        <v>107174</v>
      </c>
      <c r="G6" s="288">
        <f t="shared" si="0"/>
        <v>261264</v>
      </c>
      <c r="H6" s="251">
        <v>115852</v>
      </c>
      <c r="I6" s="251">
        <v>109744</v>
      </c>
      <c r="J6" s="251">
        <v>115287</v>
      </c>
      <c r="K6" s="288">
        <f t="shared" si="1"/>
        <v>340883</v>
      </c>
      <c r="L6" s="251">
        <v>137271</v>
      </c>
      <c r="M6" s="251">
        <v>141876</v>
      </c>
      <c r="N6" s="251">
        <v>114272</v>
      </c>
      <c r="O6" s="288">
        <f t="shared" si="2"/>
        <v>393419</v>
      </c>
      <c r="P6" s="251">
        <v>106246</v>
      </c>
      <c r="Q6" s="251">
        <v>88333</v>
      </c>
      <c r="R6" s="251">
        <v>102680</v>
      </c>
      <c r="S6" s="288">
        <f t="shared" si="3"/>
        <v>297259</v>
      </c>
      <c r="T6" s="251">
        <f t="shared" si="4"/>
        <v>2288391</v>
      </c>
      <c r="U6" s="251">
        <v>78687</v>
      </c>
      <c r="V6" s="251">
        <v>93118</v>
      </c>
      <c r="W6" s="251">
        <v>116745</v>
      </c>
      <c r="X6" s="288">
        <f t="shared" si="5"/>
        <v>288550</v>
      </c>
      <c r="Y6" s="251">
        <v>129344</v>
      </c>
      <c r="Z6" s="251">
        <v>135740</v>
      </c>
      <c r="AA6" s="251">
        <v>134420</v>
      </c>
      <c r="AB6" s="288">
        <f t="shared" si="6"/>
        <v>399504</v>
      </c>
      <c r="AC6" s="251">
        <v>154532</v>
      </c>
      <c r="AD6" s="251">
        <v>155283</v>
      </c>
      <c r="AE6" s="251">
        <v>132360</v>
      </c>
      <c r="AF6" s="288">
        <f t="shared" si="7"/>
        <v>442175</v>
      </c>
      <c r="AG6" s="251">
        <v>129972</v>
      </c>
      <c r="AH6" s="251">
        <v>99840</v>
      </c>
      <c r="AI6" s="251">
        <v>117116</v>
      </c>
      <c r="AJ6" s="288">
        <f t="shared" si="8"/>
        <v>346928</v>
      </c>
      <c r="AK6" s="251">
        <f t="shared" ref="AK6:AK12" si="23">+SUM(U6:AI6)</f>
        <v>2607386</v>
      </c>
      <c r="AL6" s="251">
        <v>93692</v>
      </c>
      <c r="AM6" s="251">
        <v>104494</v>
      </c>
      <c r="AN6" s="251">
        <v>122320</v>
      </c>
      <c r="AO6" s="288">
        <f t="shared" si="9"/>
        <v>320506</v>
      </c>
      <c r="AP6" s="251">
        <v>151976</v>
      </c>
      <c r="AQ6" s="251">
        <v>149670</v>
      </c>
      <c r="AR6" s="251">
        <v>146932</v>
      </c>
      <c r="AS6" s="288">
        <f t="shared" si="10"/>
        <v>448578</v>
      </c>
      <c r="AT6" s="251">
        <v>163709</v>
      </c>
      <c r="AU6" s="251">
        <v>157866</v>
      </c>
      <c r="AV6" s="251">
        <v>142936</v>
      </c>
      <c r="AW6" s="288">
        <f t="shared" si="11"/>
        <v>464511</v>
      </c>
      <c r="AX6" s="251">
        <v>136007</v>
      </c>
      <c r="AY6" s="251">
        <v>105470</v>
      </c>
      <c r="AZ6" s="251">
        <v>121522</v>
      </c>
      <c r="BA6" s="288">
        <f t="shared" si="12"/>
        <v>362999</v>
      </c>
      <c r="BB6" s="251">
        <f t="shared" ref="BB6:BB12" si="24">+SUM(AL6:AZ6)</f>
        <v>2830189</v>
      </c>
      <c r="BC6" s="251">
        <v>99335</v>
      </c>
      <c r="BD6" s="251">
        <v>102907</v>
      </c>
      <c r="BE6" s="251">
        <v>127941</v>
      </c>
      <c r="BF6" s="288">
        <f t="shared" si="13"/>
        <v>330183</v>
      </c>
      <c r="BG6" s="251">
        <v>137862</v>
      </c>
      <c r="BH6" s="251">
        <v>145291</v>
      </c>
      <c r="BI6" s="251">
        <v>143608</v>
      </c>
      <c r="BJ6" s="288">
        <f t="shared" si="14"/>
        <v>426761</v>
      </c>
      <c r="BK6" s="251">
        <v>161935</v>
      </c>
      <c r="BL6" s="251">
        <v>155635</v>
      </c>
      <c r="BM6" s="251">
        <v>138641</v>
      </c>
      <c r="BN6" s="288">
        <f t="shared" si="15"/>
        <v>456211</v>
      </c>
      <c r="BO6" s="251">
        <v>137893</v>
      </c>
      <c r="BP6" s="251">
        <v>110151</v>
      </c>
      <c r="BQ6" s="251">
        <v>128446</v>
      </c>
      <c r="BR6" s="288">
        <f t="shared" si="16"/>
        <v>376490</v>
      </c>
      <c r="BS6" s="288">
        <f t="shared" ref="BS6:BS12" si="25">+SUM(BC6:BQ6)</f>
        <v>2802800</v>
      </c>
      <c r="BT6" s="251">
        <v>100064</v>
      </c>
      <c r="BU6" s="251">
        <v>109574</v>
      </c>
      <c r="BV6" s="251">
        <v>131840</v>
      </c>
      <c r="BW6" s="288">
        <f t="shared" si="17"/>
        <v>341478</v>
      </c>
      <c r="BX6" s="251">
        <v>146641</v>
      </c>
      <c r="BY6" s="251">
        <v>140505</v>
      </c>
      <c r="BZ6" s="251">
        <v>143893</v>
      </c>
      <c r="CA6" s="288">
        <f t="shared" si="18"/>
        <v>431039</v>
      </c>
      <c r="CB6" s="251">
        <v>158319</v>
      </c>
      <c r="CC6" s="251">
        <v>156527</v>
      </c>
      <c r="CD6" s="251">
        <v>138615</v>
      </c>
      <c r="CE6" s="288">
        <f t="shared" si="19"/>
        <v>453461</v>
      </c>
      <c r="CF6" s="251">
        <v>132542</v>
      </c>
      <c r="CG6" s="239">
        <v>111389</v>
      </c>
      <c r="CH6" s="239">
        <v>129564</v>
      </c>
      <c r="CI6" s="288">
        <f t="shared" si="20"/>
        <v>373495</v>
      </c>
      <c r="CJ6" s="235">
        <f t="shared" si="21"/>
        <v>2825451</v>
      </c>
      <c r="CK6" s="239">
        <v>99263</v>
      </c>
      <c r="CL6" s="239">
        <v>119121</v>
      </c>
      <c r="CM6" s="235">
        <v>58133</v>
      </c>
      <c r="CN6" s="235">
        <f t="shared" ref="CN6:CN12" si="26">+SUM(CK6:CM6)</f>
        <v>276517</v>
      </c>
      <c r="CO6" s="239">
        <v>168</v>
      </c>
      <c r="CP6" s="239">
        <v>810</v>
      </c>
      <c r="CQ6" s="235">
        <v>3687</v>
      </c>
      <c r="CR6" s="290">
        <f t="shared" si="22"/>
        <v>4665</v>
      </c>
      <c r="CS6" s="235"/>
    </row>
    <row r="7" spans="1:98" s="247" customFormat="1" ht="15" customHeight="1">
      <c r="A7" s="248" t="s">
        <v>136</v>
      </c>
      <c r="B7" s="574"/>
      <c r="C7" s="246"/>
      <c r="D7" s="251">
        <v>93497</v>
      </c>
      <c r="E7" s="251">
        <v>79873</v>
      </c>
      <c r="F7" s="251">
        <v>106231</v>
      </c>
      <c r="G7" s="288">
        <f t="shared" si="0"/>
        <v>279601</v>
      </c>
      <c r="H7" s="251">
        <v>114160</v>
      </c>
      <c r="I7" s="251">
        <v>110725</v>
      </c>
      <c r="J7" s="251">
        <v>113566</v>
      </c>
      <c r="K7" s="288">
        <f t="shared" si="1"/>
        <v>338451</v>
      </c>
      <c r="L7" s="251">
        <v>123898</v>
      </c>
      <c r="M7" s="251">
        <v>147343</v>
      </c>
      <c r="N7" s="251">
        <v>124103</v>
      </c>
      <c r="O7" s="288">
        <f t="shared" si="2"/>
        <v>395344</v>
      </c>
      <c r="P7" s="251">
        <v>111355</v>
      </c>
      <c r="Q7" s="251">
        <v>92451</v>
      </c>
      <c r="R7" s="251">
        <v>76429</v>
      </c>
      <c r="S7" s="288">
        <f t="shared" si="3"/>
        <v>280235</v>
      </c>
      <c r="T7" s="251">
        <f t="shared" si="4"/>
        <v>2307027</v>
      </c>
      <c r="U7" s="251">
        <v>100553</v>
      </c>
      <c r="V7" s="251">
        <v>91099</v>
      </c>
      <c r="W7" s="251">
        <v>116572</v>
      </c>
      <c r="X7" s="288">
        <f t="shared" si="5"/>
        <v>308224</v>
      </c>
      <c r="Y7" s="251">
        <v>125959</v>
      </c>
      <c r="Z7" s="251">
        <v>136070</v>
      </c>
      <c r="AA7" s="251">
        <v>130930</v>
      </c>
      <c r="AB7" s="288">
        <f t="shared" si="6"/>
        <v>392959</v>
      </c>
      <c r="AC7" s="251">
        <v>143146</v>
      </c>
      <c r="AD7" s="251">
        <v>160645</v>
      </c>
      <c r="AE7" s="251">
        <v>142605</v>
      </c>
      <c r="AF7" s="288">
        <f t="shared" si="7"/>
        <v>446396</v>
      </c>
      <c r="AG7" s="251">
        <v>134532</v>
      </c>
      <c r="AH7" s="251">
        <v>106806</v>
      </c>
      <c r="AI7" s="251">
        <v>88195</v>
      </c>
      <c r="AJ7" s="288">
        <f t="shared" si="8"/>
        <v>329533</v>
      </c>
      <c r="AK7" s="251">
        <f t="shared" si="23"/>
        <v>2624691</v>
      </c>
      <c r="AL7" s="251">
        <v>118253</v>
      </c>
      <c r="AM7" s="251">
        <v>100763</v>
      </c>
      <c r="AN7" s="251">
        <v>122477</v>
      </c>
      <c r="AO7" s="288">
        <f t="shared" si="9"/>
        <v>341493</v>
      </c>
      <c r="AP7" s="251">
        <v>149810</v>
      </c>
      <c r="AQ7" s="251">
        <v>148518</v>
      </c>
      <c r="AR7" s="251">
        <v>144564</v>
      </c>
      <c r="AS7" s="288">
        <f t="shared" si="10"/>
        <v>442892</v>
      </c>
      <c r="AT7" s="251">
        <v>153206</v>
      </c>
      <c r="AU7" s="251">
        <v>163034</v>
      </c>
      <c r="AV7" s="251">
        <v>151554</v>
      </c>
      <c r="AW7" s="288">
        <f t="shared" si="11"/>
        <v>467794</v>
      </c>
      <c r="AX7" s="251">
        <v>139277</v>
      </c>
      <c r="AY7" s="251">
        <v>113789</v>
      </c>
      <c r="AZ7" s="251">
        <v>94720</v>
      </c>
      <c r="BA7" s="288">
        <f t="shared" si="12"/>
        <v>347786</v>
      </c>
      <c r="BB7" s="251">
        <f t="shared" si="24"/>
        <v>2852144</v>
      </c>
      <c r="BC7" s="251">
        <v>121820</v>
      </c>
      <c r="BD7" s="251">
        <v>100956</v>
      </c>
      <c r="BE7" s="251">
        <v>126865</v>
      </c>
      <c r="BF7" s="288">
        <f t="shared" si="13"/>
        <v>349641</v>
      </c>
      <c r="BG7" s="251">
        <v>136935</v>
      </c>
      <c r="BH7" s="251">
        <v>145378</v>
      </c>
      <c r="BI7" s="251">
        <v>141119</v>
      </c>
      <c r="BJ7" s="288">
        <f t="shared" si="14"/>
        <v>423432</v>
      </c>
      <c r="BK7" s="251">
        <v>149014</v>
      </c>
      <c r="BL7" s="251">
        <v>161311</v>
      </c>
      <c r="BM7" s="251">
        <v>147223</v>
      </c>
      <c r="BN7" s="288">
        <f t="shared" si="15"/>
        <v>457548</v>
      </c>
      <c r="BO7" s="251">
        <v>141048</v>
      </c>
      <c r="BP7" s="251">
        <v>117361</v>
      </c>
      <c r="BQ7" s="251">
        <v>98506</v>
      </c>
      <c r="BR7" s="288">
        <f t="shared" si="16"/>
        <v>356915</v>
      </c>
      <c r="BS7" s="288">
        <f t="shared" si="25"/>
        <v>2818157</v>
      </c>
      <c r="BT7" s="251">
        <v>126035</v>
      </c>
      <c r="BU7" s="251">
        <v>106205</v>
      </c>
      <c r="BV7" s="251">
        <v>133477</v>
      </c>
      <c r="BW7" s="288">
        <f t="shared" si="17"/>
        <v>365717</v>
      </c>
      <c r="BX7" s="251">
        <v>143889</v>
      </c>
      <c r="BY7" s="251">
        <v>140326</v>
      </c>
      <c r="BZ7" s="251">
        <v>140617</v>
      </c>
      <c r="CA7" s="288">
        <f t="shared" si="18"/>
        <v>424832</v>
      </c>
      <c r="CB7" s="251">
        <v>146574</v>
      </c>
      <c r="CC7" s="251">
        <v>161574</v>
      </c>
      <c r="CD7" s="251">
        <v>147030</v>
      </c>
      <c r="CE7" s="288">
        <f t="shared" si="19"/>
        <v>455178</v>
      </c>
      <c r="CF7" s="251">
        <v>136845</v>
      </c>
      <c r="CG7" s="239">
        <v>117723</v>
      </c>
      <c r="CH7" s="239">
        <v>99213</v>
      </c>
      <c r="CI7" s="288">
        <f t="shared" si="20"/>
        <v>353781</v>
      </c>
      <c r="CJ7" s="235">
        <f t="shared" si="21"/>
        <v>2845235</v>
      </c>
      <c r="CK7" s="239">
        <v>124464</v>
      </c>
      <c r="CL7" s="239">
        <v>115307</v>
      </c>
      <c r="CM7" s="235">
        <v>76434</v>
      </c>
      <c r="CN7" s="235">
        <f t="shared" si="26"/>
        <v>316205</v>
      </c>
      <c r="CO7" s="239">
        <v>162</v>
      </c>
      <c r="CP7" s="239">
        <v>1029</v>
      </c>
      <c r="CQ7" s="235">
        <v>4106</v>
      </c>
      <c r="CR7" s="290">
        <f t="shared" si="22"/>
        <v>5297</v>
      </c>
      <c r="CS7" s="235"/>
    </row>
    <row r="8" spans="1:98" s="247" customFormat="1" ht="15" customHeight="1">
      <c r="A8" s="248" t="s">
        <v>137</v>
      </c>
      <c r="B8" s="574"/>
      <c r="C8" s="246"/>
      <c r="D8" s="251">
        <v>1200</v>
      </c>
      <c r="E8" s="251">
        <v>957</v>
      </c>
      <c r="F8" s="251">
        <v>754</v>
      </c>
      <c r="G8" s="288">
        <f t="shared" si="0"/>
        <v>2911</v>
      </c>
      <c r="H8" s="251">
        <v>497</v>
      </c>
      <c r="I8" s="251">
        <v>1063</v>
      </c>
      <c r="J8" s="251">
        <v>1768</v>
      </c>
      <c r="K8" s="288">
        <f t="shared" si="1"/>
        <v>3328</v>
      </c>
      <c r="L8" s="251">
        <v>2100</v>
      </c>
      <c r="M8" s="251">
        <v>2151</v>
      </c>
      <c r="N8" s="251">
        <v>2247</v>
      </c>
      <c r="O8" s="288">
        <f t="shared" si="2"/>
        <v>6498</v>
      </c>
      <c r="P8" s="251">
        <v>2423</v>
      </c>
      <c r="Q8" s="251">
        <v>1660</v>
      </c>
      <c r="R8" s="251">
        <v>2271</v>
      </c>
      <c r="S8" s="288">
        <f t="shared" si="3"/>
        <v>6354</v>
      </c>
      <c r="T8" s="251">
        <f t="shared" si="4"/>
        <v>31828</v>
      </c>
      <c r="U8" s="251">
        <v>2434</v>
      </c>
      <c r="V8" s="251">
        <v>1887</v>
      </c>
      <c r="W8" s="251">
        <v>2401</v>
      </c>
      <c r="X8" s="288">
        <f t="shared" si="5"/>
        <v>6722</v>
      </c>
      <c r="Y8" s="251">
        <v>848</v>
      </c>
      <c r="Z8" s="251">
        <v>757</v>
      </c>
      <c r="AA8" s="251">
        <v>1085</v>
      </c>
      <c r="AB8" s="288">
        <f t="shared" si="6"/>
        <v>2690</v>
      </c>
      <c r="AC8" s="251">
        <v>1708</v>
      </c>
      <c r="AD8" s="251">
        <v>1203</v>
      </c>
      <c r="AE8" s="251">
        <v>1758</v>
      </c>
      <c r="AF8" s="288">
        <f t="shared" si="7"/>
        <v>4669</v>
      </c>
      <c r="AG8" s="251">
        <v>1607</v>
      </c>
      <c r="AH8" s="251">
        <v>788</v>
      </c>
      <c r="AI8" s="251">
        <v>980</v>
      </c>
      <c r="AJ8" s="288">
        <f t="shared" si="8"/>
        <v>3375</v>
      </c>
      <c r="AK8" s="251">
        <f t="shared" si="23"/>
        <v>31537</v>
      </c>
      <c r="AL8" s="251">
        <v>1093</v>
      </c>
      <c r="AM8" s="251">
        <v>577</v>
      </c>
      <c r="AN8" s="251">
        <v>736</v>
      </c>
      <c r="AO8" s="288">
        <f t="shared" si="9"/>
        <v>2406</v>
      </c>
      <c r="AP8" s="251">
        <v>430</v>
      </c>
      <c r="AQ8" s="251">
        <v>514</v>
      </c>
      <c r="AR8" s="407">
        <v>0</v>
      </c>
      <c r="AS8" s="288">
        <f t="shared" si="10"/>
        <v>944</v>
      </c>
      <c r="AT8" s="251">
        <v>1</v>
      </c>
      <c r="AU8" s="251">
        <v>48</v>
      </c>
      <c r="AV8" s="251">
        <v>212</v>
      </c>
      <c r="AW8" s="288">
        <f t="shared" si="11"/>
        <v>261</v>
      </c>
      <c r="AX8" s="251">
        <v>938</v>
      </c>
      <c r="AY8" s="251">
        <v>551</v>
      </c>
      <c r="AZ8" s="251">
        <v>868</v>
      </c>
      <c r="BA8" s="288">
        <f t="shared" si="12"/>
        <v>2357</v>
      </c>
      <c r="BB8" s="251">
        <f t="shared" si="24"/>
        <v>9579</v>
      </c>
      <c r="BC8" s="251">
        <v>380</v>
      </c>
      <c r="BD8" s="251">
        <v>354</v>
      </c>
      <c r="BE8" s="251">
        <v>298</v>
      </c>
      <c r="BF8" s="288">
        <f t="shared" si="13"/>
        <v>1032</v>
      </c>
      <c r="BG8" s="251">
        <v>320</v>
      </c>
      <c r="BH8" s="251">
        <v>82</v>
      </c>
      <c r="BI8" s="251">
        <v>81</v>
      </c>
      <c r="BJ8" s="288">
        <f t="shared" si="14"/>
        <v>483</v>
      </c>
      <c r="BK8" s="251">
        <v>261</v>
      </c>
      <c r="BL8" s="407">
        <v>0</v>
      </c>
      <c r="BM8" s="251">
        <v>764</v>
      </c>
      <c r="BN8" s="288">
        <f t="shared" si="15"/>
        <v>1025</v>
      </c>
      <c r="BO8" s="251">
        <v>1017</v>
      </c>
      <c r="BP8" s="251">
        <v>254</v>
      </c>
      <c r="BQ8" s="251">
        <v>287</v>
      </c>
      <c r="BR8" s="288">
        <f t="shared" si="16"/>
        <v>1558</v>
      </c>
      <c r="BS8" s="288">
        <f t="shared" si="25"/>
        <v>6638</v>
      </c>
      <c r="BT8" s="251">
        <v>391</v>
      </c>
      <c r="BU8" s="251">
        <v>912</v>
      </c>
      <c r="BV8" s="251">
        <v>404</v>
      </c>
      <c r="BW8" s="288">
        <f t="shared" si="17"/>
        <v>1707</v>
      </c>
      <c r="BX8" s="251">
        <v>426</v>
      </c>
      <c r="BY8" s="251">
        <v>90</v>
      </c>
      <c r="BZ8" s="251">
        <v>326</v>
      </c>
      <c r="CA8" s="288">
        <f t="shared" si="18"/>
        <v>842</v>
      </c>
      <c r="CB8" s="251">
        <v>239</v>
      </c>
      <c r="CC8" s="251">
        <v>293</v>
      </c>
      <c r="CD8" s="251">
        <v>919</v>
      </c>
      <c r="CE8" s="288">
        <f t="shared" si="19"/>
        <v>1451</v>
      </c>
      <c r="CF8" s="251">
        <v>1630</v>
      </c>
      <c r="CG8" s="239">
        <v>730</v>
      </c>
      <c r="CH8" s="239">
        <v>892</v>
      </c>
      <c r="CI8" s="288">
        <f t="shared" si="20"/>
        <v>3252</v>
      </c>
      <c r="CJ8" s="235">
        <f t="shared" si="21"/>
        <v>11252</v>
      </c>
      <c r="CK8" s="239">
        <v>796</v>
      </c>
      <c r="CL8" s="239">
        <v>1027</v>
      </c>
      <c r="CM8" s="235">
        <v>719</v>
      </c>
      <c r="CN8" s="235">
        <f t="shared" si="26"/>
        <v>2542</v>
      </c>
      <c r="CO8" s="239">
        <v>1</v>
      </c>
      <c r="CP8" s="507">
        <v>0</v>
      </c>
      <c r="CQ8" s="508">
        <v>0</v>
      </c>
      <c r="CR8" s="290">
        <f t="shared" si="22"/>
        <v>1</v>
      </c>
      <c r="CS8" s="235"/>
    </row>
    <row r="9" spans="1:98" s="247" customFormat="1" ht="15" customHeight="1">
      <c r="A9" s="245" t="s">
        <v>138</v>
      </c>
      <c r="B9" s="574"/>
      <c r="C9" s="246"/>
      <c r="D9" s="251">
        <v>2973</v>
      </c>
      <c r="E9" s="251">
        <v>2239</v>
      </c>
      <c r="F9" s="251">
        <v>3117</v>
      </c>
      <c r="G9" s="288">
        <f t="shared" si="0"/>
        <v>8329</v>
      </c>
      <c r="H9" s="251">
        <v>3266</v>
      </c>
      <c r="I9" s="251">
        <v>10512</v>
      </c>
      <c r="J9" s="251">
        <v>18521</v>
      </c>
      <c r="K9" s="288">
        <f t="shared" si="1"/>
        <v>32299</v>
      </c>
      <c r="L9" s="251">
        <v>24273</v>
      </c>
      <c r="M9" s="251">
        <v>26399</v>
      </c>
      <c r="N9" s="251">
        <v>14496</v>
      </c>
      <c r="O9" s="288">
        <f t="shared" si="2"/>
        <v>65168</v>
      </c>
      <c r="P9" s="251">
        <v>9968</v>
      </c>
      <c r="Q9" s="251">
        <v>3037</v>
      </c>
      <c r="R9" s="251">
        <v>3881</v>
      </c>
      <c r="S9" s="288">
        <f t="shared" si="3"/>
        <v>16886</v>
      </c>
      <c r="T9" s="251">
        <f t="shared" si="4"/>
        <v>228478</v>
      </c>
      <c r="U9" s="251">
        <v>5054</v>
      </c>
      <c r="V9" s="251">
        <v>5124</v>
      </c>
      <c r="W9" s="251">
        <v>7210</v>
      </c>
      <c r="X9" s="288">
        <f t="shared" si="5"/>
        <v>17388</v>
      </c>
      <c r="Y9" s="251">
        <v>9516</v>
      </c>
      <c r="Z9" s="251">
        <v>12058</v>
      </c>
      <c r="AA9" s="251">
        <v>18734</v>
      </c>
      <c r="AB9" s="288">
        <f t="shared" si="6"/>
        <v>40308</v>
      </c>
      <c r="AC9" s="251">
        <v>24186</v>
      </c>
      <c r="AD9" s="251">
        <v>29731</v>
      </c>
      <c r="AE9" s="251">
        <v>19432</v>
      </c>
      <c r="AF9" s="288">
        <f t="shared" si="7"/>
        <v>73349</v>
      </c>
      <c r="AG9" s="251">
        <v>12805</v>
      </c>
      <c r="AH9" s="251">
        <v>5744</v>
      </c>
      <c r="AI9" s="251">
        <v>6526</v>
      </c>
      <c r="AJ9" s="288">
        <f t="shared" si="8"/>
        <v>25075</v>
      </c>
      <c r="AK9" s="251">
        <f t="shared" si="23"/>
        <v>287165</v>
      </c>
      <c r="AL9" s="251">
        <v>5863</v>
      </c>
      <c r="AM9" s="251">
        <v>4555</v>
      </c>
      <c r="AN9" s="251">
        <v>10198</v>
      </c>
      <c r="AO9" s="288">
        <f t="shared" si="9"/>
        <v>20616</v>
      </c>
      <c r="AP9" s="251">
        <v>9723</v>
      </c>
      <c r="AQ9" s="251">
        <v>11057</v>
      </c>
      <c r="AR9" s="251">
        <v>22369</v>
      </c>
      <c r="AS9" s="288">
        <f t="shared" si="10"/>
        <v>43149</v>
      </c>
      <c r="AT9" s="251">
        <v>28652</v>
      </c>
      <c r="AU9" s="251">
        <v>29559</v>
      </c>
      <c r="AV9" s="251">
        <v>22194</v>
      </c>
      <c r="AW9" s="288">
        <f t="shared" si="11"/>
        <v>80405</v>
      </c>
      <c r="AX9" s="251">
        <v>16660</v>
      </c>
      <c r="AY9" s="251">
        <v>6831</v>
      </c>
      <c r="AZ9" s="251">
        <v>7655</v>
      </c>
      <c r="BA9" s="288">
        <f t="shared" si="12"/>
        <v>31146</v>
      </c>
      <c r="BB9" s="251">
        <f t="shared" si="24"/>
        <v>319486</v>
      </c>
      <c r="BC9" s="251">
        <v>6742</v>
      </c>
      <c r="BD9" s="251">
        <v>5234</v>
      </c>
      <c r="BE9" s="251">
        <v>8739</v>
      </c>
      <c r="BF9" s="288">
        <f t="shared" si="13"/>
        <v>20715</v>
      </c>
      <c r="BG9" s="251">
        <v>15489</v>
      </c>
      <c r="BH9" s="251">
        <v>11110</v>
      </c>
      <c r="BI9" s="251">
        <v>19011</v>
      </c>
      <c r="BJ9" s="288">
        <f t="shared" si="14"/>
        <v>45610</v>
      </c>
      <c r="BK9" s="251">
        <v>24270</v>
      </c>
      <c r="BL9" s="251">
        <v>25588</v>
      </c>
      <c r="BM9" s="251">
        <v>21970</v>
      </c>
      <c r="BN9" s="288">
        <f t="shared" si="15"/>
        <v>71828</v>
      </c>
      <c r="BO9" s="251">
        <v>12193</v>
      </c>
      <c r="BP9" s="251">
        <v>9451</v>
      </c>
      <c r="BQ9" s="251">
        <v>4806</v>
      </c>
      <c r="BR9" s="288">
        <f t="shared" si="16"/>
        <v>26450</v>
      </c>
      <c r="BS9" s="288">
        <f t="shared" si="25"/>
        <v>302756</v>
      </c>
      <c r="BT9" s="251">
        <v>5769</v>
      </c>
      <c r="BU9" s="251">
        <v>5797</v>
      </c>
      <c r="BV9" s="251">
        <v>10867</v>
      </c>
      <c r="BW9" s="288">
        <f t="shared" si="17"/>
        <v>22433</v>
      </c>
      <c r="BX9" s="251">
        <v>7825</v>
      </c>
      <c r="BY9" s="251">
        <v>14252</v>
      </c>
      <c r="BZ9" s="251">
        <v>20553</v>
      </c>
      <c r="CA9" s="288">
        <f t="shared" si="18"/>
        <v>42630</v>
      </c>
      <c r="CB9" s="251">
        <v>25809</v>
      </c>
      <c r="CC9" s="251">
        <v>27630</v>
      </c>
      <c r="CD9" s="251">
        <v>22726</v>
      </c>
      <c r="CE9" s="288">
        <f t="shared" si="19"/>
        <v>76165</v>
      </c>
      <c r="CF9" s="251">
        <v>9171</v>
      </c>
      <c r="CG9" s="239">
        <v>6428</v>
      </c>
      <c r="CH9" s="239">
        <v>6306</v>
      </c>
      <c r="CI9" s="288">
        <f t="shared" si="20"/>
        <v>21905</v>
      </c>
      <c r="CJ9" s="235">
        <f t="shared" si="21"/>
        <v>304361</v>
      </c>
      <c r="CK9" s="239">
        <v>7826</v>
      </c>
      <c r="CL9" s="239">
        <v>7205</v>
      </c>
      <c r="CM9" s="235">
        <v>3068</v>
      </c>
      <c r="CN9" s="235">
        <f t="shared" si="26"/>
        <v>18099</v>
      </c>
      <c r="CO9" s="239">
        <v>40</v>
      </c>
      <c r="CP9" s="507">
        <v>0</v>
      </c>
      <c r="CQ9" s="235">
        <v>1048</v>
      </c>
      <c r="CR9" s="290">
        <f t="shared" si="22"/>
        <v>1088</v>
      </c>
      <c r="CS9" s="235"/>
    </row>
    <row r="10" spans="1:98" s="247" customFormat="1" ht="15" customHeight="1">
      <c r="A10" s="248" t="s">
        <v>135</v>
      </c>
      <c r="B10" s="574"/>
      <c r="C10" s="246"/>
      <c r="D10" s="251">
        <v>1458</v>
      </c>
      <c r="E10" s="251">
        <v>1015</v>
      </c>
      <c r="F10" s="251">
        <v>1201</v>
      </c>
      <c r="G10" s="288">
        <f t="shared" si="0"/>
        <v>3674</v>
      </c>
      <c r="H10" s="251">
        <v>1510</v>
      </c>
      <c r="I10" s="251">
        <v>5080</v>
      </c>
      <c r="J10" s="251">
        <v>9620</v>
      </c>
      <c r="K10" s="288">
        <f t="shared" si="1"/>
        <v>16210</v>
      </c>
      <c r="L10" s="251">
        <v>11746</v>
      </c>
      <c r="M10" s="251">
        <v>12990</v>
      </c>
      <c r="N10" s="251">
        <v>6168</v>
      </c>
      <c r="O10" s="288">
        <f t="shared" si="2"/>
        <v>30904</v>
      </c>
      <c r="P10" s="251">
        <v>3940</v>
      </c>
      <c r="Q10" s="251">
        <v>1356</v>
      </c>
      <c r="R10" s="251">
        <v>1662</v>
      </c>
      <c r="S10" s="288">
        <f t="shared" si="3"/>
        <v>6958</v>
      </c>
      <c r="T10" s="251">
        <f t="shared" si="4"/>
        <v>108534</v>
      </c>
      <c r="U10" s="251">
        <v>2362</v>
      </c>
      <c r="V10" s="251">
        <v>2293</v>
      </c>
      <c r="W10" s="251">
        <v>3488</v>
      </c>
      <c r="X10" s="288">
        <f t="shared" si="5"/>
        <v>8143</v>
      </c>
      <c r="Y10" s="251">
        <v>4046</v>
      </c>
      <c r="Z10" s="251">
        <v>6127</v>
      </c>
      <c r="AA10" s="251">
        <v>9953</v>
      </c>
      <c r="AB10" s="288">
        <f t="shared" si="6"/>
        <v>20126</v>
      </c>
      <c r="AC10" s="251">
        <v>11366</v>
      </c>
      <c r="AD10" s="251">
        <v>12770</v>
      </c>
      <c r="AE10" s="251">
        <v>8873</v>
      </c>
      <c r="AF10" s="288">
        <f t="shared" si="7"/>
        <v>33009</v>
      </c>
      <c r="AG10" s="251">
        <v>6070</v>
      </c>
      <c r="AH10" s="251">
        <v>2619</v>
      </c>
      <c r="AI10" s="251">
        <v>3203</v>
      </c>
      <c r="AJ10" s="288">
        <f t="shared" si="8"/>
        <v>11892</v>
      </c>
      <c r="AK10" s="251">
        <f t="shared" si="23"/>
        <v>134448</v>
      </c>
      <c r="AL10" s="251">
        <v>2760</v>
      </c>
      <c r="AM10" s="251">
        <v>2256</v>
      </c>
      <c r="AN10" s="251">
        <v>4030</v>
      </c>
      <c r="AO10" s="288">
        <f t="shared" si="9"/>
        <v>9046</v>
      </c>
      <c r="AP10" s="251">
        <v>4097</v>
      </c>
      <c r="AQ10" s="251">
        <v>5461</v>
      </c>
      <c r="AR10" s="251">
        <v>11151</v>
      </c>
      <c r="AS10" s="288">
        <f t="shared" si="10"/>
        <v>20709</v>
      </c>
      <c r="AT10" s="251">
        <v>13690</v>
      </c>
      <c r="AU10" s="251">
        <v>14313</v>
      </c>
      <c r="AV10" s="251">
        <v>9644</v>
      </c>
      <c r="AW10" s="288">
        <f t="shared" si="11"/>
        <v>37647</v>
      </c>
      <c r="AX10" s="251">
        <v>6772</v>
      </c>
      <c r="AY10" s="251">
        <v>2997</v>
      </c>
      <c r="AZ10" s="251">
        <v>3459</v>
      </c>
      <c r="BA10" s="288">
        <f t="shared" si="12"/>
        <v>13228</v>
      </c>
      <c r="BB10" s="251">
        <f t="shared" si="24"/>
        <v>148032</v>
      </c>
      <c r="BC10" s="251">
        <v>3057</v>
      </c>
      <c r="BD10" s="251">
        <v>2253</v>
      </c>
      <c r="BE10" s="251">
        <v>4296</v>
      </c>
      <c r="BF10" s="288">
        <f t="shared" si="13"/>
        <v>9606</v>
      </c>
      <c r="BG10" s="251">
        <v>7072</v>
      </c>
      <c r="BH10" s="251">
        <v>6000</v>
      </c>
      <c r="BI10" s="251">
        <v>9804</v>
      </c>
      <c r="BJ10" s="288">
        <f t="shared" si="14"/>
        <v>22876</v>
      </c>
      <c r="BK10" s="251">
        <v>12178</v>
      </c>
      <c r="BL10" s="251">
        <v>12699</v>
      </c>
      <c r="BM10" s="251">
        <v>9810</v>
      </c>
      <c r="BN10" s="288">
        <f t="shared" si="15"/>
        <v>34687</v>
      </c>
      <c r="BO10" s="251">
        <v>5340</v>
      </c>
      <c r="BP10" s="251">
        <v>3474</v>
      </c>
      <c r="BQ10" s="251">
        <v>2387</v>
      </c>
      <c r="BR10" s="288">
        <f t="shared" si="16"/>
        <v>11201</v>
      </c>
      <c r="BS10" s="288">
        <f t="shared" si="25"/>
        <v>145539</v>
      </c>
      <c r="BT10" s="251">
        <v>2796</v>
      </c>
      <c r="BU10" s="251">
        <v>3113</v>
      </c>
      <c r="BV10" s="251">
        <v>3917</v>
      </c>
      <c r="BW10" s="288">
        <f t="shared" si="17"/>
        <v>9826</v>
      </c>
      <c r="BX10" s="251">
        <v>3842</v>
      </c>
      <c r="BY10" s="251">
        <v>7045</v>
      </c>
      <c r="BZ10" s="251">
        <v>10355</v>
      </c>
      <c r="CA10" s="288">
        <f t="shared" si="18"/>
        <v>21242</v>
      </c>
      <c r="CB10" s="251">
        <v>13211</v>
      </c>
      <c r="CC10" s="251">
        <v>13301</v>
      </c>
      <c r="CD10" s="251">
        <v>9875</v>
      </c>
      <c r="CE10" s="288">
        <f t="shared" si="19"/>
        <v>36387</v>
      </c>
      <c r="CF10" s="251">
        <v>4138</v>
      </c>
      <c r="CG10" s="239">
        <v>3077</v>
      </c>
      <c r="CH10" s="239">
        <v>3097</v>
      </c>
      <c r="CI10" s="288">
        <f t="shared" si="20"/>
        <v>10312</v>
      </c>
      <c r="CJ10" s="235">
        <f t="shared" si="21"/>
        <v>145222</v>
      </c>
      <c r="CK10" s="239">
        <v>3660</v>
      </c>
      <c r="CL10" s="239">
        <v>3550</v>
      </c>
      <c r="CM10" s="235">
        <v>1314</v>
      </c>
      <c r="CN10" s="235">
        <f t="shared" si="26"/>
        <v>8524</v>
      </c>
      <c r="CO10" s="507">
        <v>0</v>
      </c>
      <c r="CP10" s="507">
        <v>0</v>
      </c>
      <c r="CQ10" s="235">
        <v>538</v>
      </c>
      <c r="CR10" s="290">
        <f t="shared" si="22"/>
        <v>538</v>
      </c>
      <c r="CS10" s="235"/>
    </row>
    <row r="11" spans="1:98" s="247" customFormat="1" ht="15" customHeight="1">
      <c r="A11" s="248" t="s">
        <v>136</v>
      </c>
      <c r="B11" s="574"/>
      <c r="C11" s="246"/>
      <c r="D11" s="251">
        <v>1379</v>
      </c>
      <c r="E11" s="251">
        <v>959</v>
      </c>
      <c r="F11" s="251">
        <v>953</v>
      </c>
      <c r="G11" s="288">
        <f t="shared" si="0"/>
        <v>3291</v>
      </c>
      <c r="H11" s="251">
        <v>1363</v>
      </c>
      <c r="I11" s="251">
        <v>3956</v>
      </c>
      <c r="J11" s="251">
        <v>8160</v>
      </c>
      <c r="K11" s="288">
        <f t="shared" si="1"/>
        <v>13479</v>
      </c>
      <c r="L11" s="251">
        <v>10681</v>
      </c>
      <c r="M11" s="251">
        <v>13409</v>
      </c>
      <c r="N11" s="251">
        <v>7816</v>
      </c>
      <c r="O11" s="288">
        <f t="shared" si="2"/>
        <v>31906</v>
      </c>
      <c r="P11" s="251">
        <v>4647</v>
      </c>
      <c r="Q11" s="251">
        <v>1508</v>
      </c>
      <c r="R11" s="251">
        <v>1489</v>
      </c>
      <c r="S11" s="288">
        <f t="shared" si="3"/>
        <v>7644</v>
      </c>
      <c r="T11" s="251">
        <f t="shared" si="4"/>
        <v>104996</v>
      </c>
      <c r="U11" s="251">
        <v>2349</v>
      </c>
      <c r="V11" s="251">
        <v>2091</v>
      </c>
      <c r="W11" s="251">
        <v>2957</v>
      </c>
      <c r="X11" s="288">
        <f t="shared" si="5"/>
        <v>7397</v>
      </c>
      <c r="Y11" s="251">
        <v>4013</v>
      </c>
      <c r="Z11" s="251">
        <v>4962</v>
      </c>
      <c r="AA11" s="251">
        <v>8641</v>
      </c>
      <c r="AB11" s="288">
        <f t="shared" si="6"/>
        <v>17616</v>
      </c>
      <c r="AC11" s="251">
        <v>10807</v>
      </c>
      <c r="AD11" s="251">
        <v>12270</v>
      </c>
      <c r="AE11" s="251">
        <v>10335</v>
      </c>
      <c r="AF11" s="288">
        <f t="shared" si="7"/>
        <v>33412</v>
      </c>
      <c r="AG11" s="251">
        <v>6340</v>
      </c>
      <c r="AH11" s="251">
        <v>2921</v>
      </c>
      <c r="AI11" s="251">
        <v>2385</v>
      </c>
      <c r="AJ11" s="288">
        <f t="shared" si="8"/>
        <v>11646</v>
      </c>
      <c r="AK11" s="251">
        <f t="shared" si="23"/>
        <v>128496</v>
      </c>
      <c r="AL11" s="251">
        <v>3044</v>
      </c>
      <c r="AM11" s="251">
        <v>2088</v>
      </c>
      <c r="AN11" s="251">
        <v>3000</v>
      </c>
      <c r="AO11" s="288">
        <f t="shared" si="9"/>
        <v>8132</v>
      </c>
      <c r="AP11" s="251">
        <v>3808</v>
      </c>
      <c r="AQ11" s="251">
        <v>4727</v>
      </c>
      <c r="AR11" s="251">
        <v>9535</v>
      </c>
      <c r="AS11" s="288">
        <f t="shared" si="10"/>
        <v>18070</v>
      </c>
      <c r="AT11" s="251">
        <v>12398</v>
      </c>
      <c r="AU11" s="251">
        <v>13379</v>
      </c>
      <c r="AV11" s="251">
        <v>10977</v>
      </c>
      <c r="AW11" s="288">
        <f t="shared" si="11"/>
        <v>36754</v>
      </c>
      <c r="AX11" s="251">
        <v>7389</v>
      </c>
      <c r="AY11" s="251">
        <v>3011</v>
      </c>
      <c r="AZ11" s="251">
        <v>3130</v>
      </c>
      <c r="BA11" s="288">
        <f t="shared" si="12"/>
        <v>13530</v>
      </c>
      <c r="BB11" s="251">
        <f t="shared" si="24"/>
        <v>139442</v>
      </c>
      <c r="BC11" s="251">
        <v>3306</v>
      </c>
      <c r="BD11" s="251">
        <v>2108</v>
      </c>
      <c r="BE11" s="251">
        <v>3670</v>
      </c>
      <c r="BF11" s="288">
        <f t="shared" si="13"/>
        <v>9084</v>
      </c>
      <c r="BG11" s="251">
        <v>4677</v>
      </c>
      <c r="BH11" s="251">
        <v>4850</v>
      </c>
      <c r="BI11" s="251">
        <v>9207</v>
      </c>
      <c r="BJ11" s="288">
        <f t="shared" si="14"/>
        <v>18734</v>
      </c>
      <c r="BK11" s="251">
        <v>11911</v>
      </c>
      <c r="BL11" s="251">
        <v>11615</v>
      </c>
      <c r="BM11" s="251">
        <v>11820</v>
      </c>
      <c r="BN11" s="288">
        <f t="shared" si="15"/>
        <v>35346</v>
      </c>
      <c r="BO11" s="251">
        <v>5944</v>
      </c>
      <c r="BP11" s="251">
        <v>3365</v>
      </c>
      <c r="BQ11" s="251">
        <v>2149</v>
      </c>
      <c r="BR11" s="288">
        <f t="shared" si="16"/>
        <v>11458</v>
      </c>
      <c r="BS11" s="288">
        <f t="shared" si="25"/>
        <v>137786</v>
      </c>
      <c r="BT11" s="251">
        <v>2973</v>
      </c>
      <c r="BU11" s="251">
        <v>2111</v>
      </c>
      <c r="BV11" s="251">
        <v>3841</v>
      </c>
      <c r="BW11" s="288">
        <f t="shared" si="17"/>
        <v>8925</v>
      </c>
      <c r="BX11" s="251">
        <v>3616</v>
      </c>
      <c r="BY11" s="251">
        <v>5888</v>
      </c>
      <c r="BZ11" s="251">
        <v>9867</v>
      </c>
      <c r="CA11" s="288">
        <f t="shared" si="18"/>
        <v>19371</v>
      </c>
      <c r="CB11" s="251">
        <v>12598</v>
      </c>
      <c r="CC11" s="251">
        <v>13739</v>
      </c>
      <c r="CD11" s="251">
        <v>12234</v>
      </c>
      <c r="CE11" s="288">
        <f t="shared" si="19"/>
        <v>38571</v>
      </c>
      <c r="CF11" s="251">
        <v>4566</v>
      </c>
      <c r="CG11" s="239">
        <v>3178</v>
      </c>
      <c r="CH11" s="239">
        <v>2750</v>
      </c>
      <c r="CI11" s="288">
        <f t="shared" si="20"/>
        <v>10494</v>
      </c>
      <c r="CJ11" s="235">
        <f t="shared" si="21"/>
        <v>144228</v>
      </c>
      <c r="CK11" s="239">
        <v>3986</v>
      </c>
      <c r="CL11" s="239">
        <v>3272</v>
      </c>
      <c r="CM11" s="235">
        <v>1754</v>
      </c>
      <c r="CN11" s="235">
        <f t="shared" si="26"/>
        <v>9012</v>
      </c>
      <c r="CO11" s="239">
        <v>40</v>
      </c>
      <c r="CP11" s="507">
        <v>0</v>
      </c>
      <c r="CQ11" s="235">
        <v>510</v>
      </c>
      <c r="CR11" s="290">
        <f t="shared" si="22"/>
        <v>550</v>
      </c>
      <c r="CS11" s="235"/>
    </row>
    <row r="12" spans="1:98" s="247" customFormat="1" ht="15" customHeight="1" thickBot="1">
      <c r="A12" s="249" t="s">
        <v>137</v>
      </c>
      <c r="B12" s="557"/>
      <c r="C12" s="250"/>
      <c r="D12" s="240">
        <v>136</v>
      </c>
      <c r="E12" s="240">
        <v>265</v>
      </c>
      <c r="F12" s="240">
        <v>963</v>
      </c>
      <c r="G12" s="291">
        <f t="shared" si="0"/>
        <v>1364</v>
      </c>
      <c r="H12" s="240">
        <v>393</v>
      </c>
      <c r="I12" s="240">
        <v>1476</v>
      </c>
      <c r="J12" s="240">
        <v>741</v>
      </c>
      <c r="K12" s="291">
        <f t="shared" si="1"/>
        <v>2610</v>
      </c>
      <c r="L12" s="240">
        <v>1846</v>
      </c>
      <c r="M12" s="409">
        <v>0</v>
      </c>
      <c r="N12" s="240">
        <v>512</v>
      </c>
      <c r="O12" s="291">
        <f t="shared" si="2"/>
        <v>2358</v>
      </c>
      <c r="P12" s="240">
        <v>1381</v>
      </c>
      <c r="Q12" s="240">
        <v>173</v>
      </c>
      <c r="R12" s="240">
        <v>730</v>
      </c>
      <c r="S12" s="291">
        <f t="shared" si="3"/>
        <v>2284</v>
      </c>
      <c r="T12" s="240">
        <f t="shared" si="4"/>
        <v>14948</v>
      </c>
      <c r="U12" s="240">
        <v>343</v>
      </c>
      <c r="V12" s="240">
        <v>740</v>
      </c>
      <c r="W12" s="240">
        <v>765</v>
      </c>
      <c r="X12" s="291">
        <f t="shared" si="5"/>
        <v>1848</v>
      </c>
      <c r="Y12" s="240">
        <v>1457</v>
      </c>
      <c r="Z12" s="240">
        <v>969</v>
      </c>
      <c r="AA12" s="240">
        <v>140</v>
      </c>
      <c r="AB12" s="291">
        <f t="shared" si="6"/>
        <v>2566</v>
      </c>
      <c r="AC12" s="240">
        <v>2013</v>
      </c>
      <c r="AD12" s="240">
        <v>4691</v>
      </c>
      <c r="AE12" s="240">
        <v>224</v>
      </c>
      <c r="AF12" s="291">
        <f t="shared" si="7"/>
        <v>6928</v>
      </c>
      <c r="AG12" s="240">
        <v>395</v>
      </c>
      <c r="AH12" s="240">
        <v>204</v>
      </c>
      <c r="AI12" s="240">
        <v>938</v>
      </c>
      <c r="AJ12" s="291">
        <f t="shared" si="8"/>
        <v>1537</v>
      </c>
      <c r="AK12" s="240">
        <f t="shared" si="23"/>
        <v>24221</v>
      </c>
      <c r="AL12" s="240">
        <v>59</v>
      </c>
      <c r="AM12" s="240">
        <v>211</v>
      </c>
      <c r="AN12" s="240">
        <v>3168</v>
      </c>
      <c r="AO12" s="291">
        <f t="shared" si="9"/>
        <v>3438</v>
      </c>
      <c r="AP12" s="240">
        <v>1818</v>
      </c>
      <c r="AQ12" s="240">
        <v>869</v>
      </c>
      <c r="AR12" s="240">
        <v>1683</v>
      </c>
      <c r="AS12" s="291">
        <f t="shared" si="10"/>
        <v>4370</v>
      </c>
      <c r="AT12" s="240">
        <v>2564</v>
      </c>
      <c r="AU12" s="240">
        <v>1867</v>
      </c>
      <c r="AV12" s="240">
        <v>1573</v>
      </c>
      <c r="AW12" s="291">
        <f t="shared" si="11"/>
        <v>6004</v>
      </c>
      <c r="AX12" s="240">
        <v>2499</v>
      </c>
      <c r="AY12" s="240">
        <v>823</v>
      </c>
      <c r="AZ12" s="240">
        <v>1066</v>
      </c>
      <c r="BA12" s="291">
        <f t="shared" si="12"/>
        <v>4388</v>
      </c>
      <c r="BB12" s="240">
        <f t="shared" si="24"/>
        <v>32012</v>
      </c>
      <c r="BC12" s="240">
        <v>379</v>
      </c>
      <c r="BD12" s="240">
        <v>873</v>
      </c>
      <c r="BE12" s="240">
        <v>773</v>
      </c>
      <c r="BF12" s="291">
        <f t="shared" si="13"/>
        <v>2025</v>
      </c>
      <c r="BG12" s="240">
        <v>3740</v>
      </c>
      <c r="BH12" s="240">
        <v>260</v>
      </c>
      <c r="BI12" s="409">
        <v>0</v>
      </c>
      <c r="BJ12" s="291">
        <f t="shared" si="14"/>
        <v>4000</v>
      </c>
      <c r="BK12" s="240">
        <v>181</v>
      </c>
      <c r="BL12" s="240">
        <v>1274</v>
      </c>
      <c r="BM12" s="240">
        <v>340</v>
      </c>
      <c r="BN12" s="291">
        <f t="shared" si="15"/>
        <v>1795</v>
      </c>
      <c r="BO12" s="240">
        <v>909</v>
      </c>
      <c r="BP12" s="240">
        <v>2612</v>
      </c>
      <c r="BQ12" s="240">
        <v>270</v>
      </c>
      <c r="BR12" s="291">
        <f t="shared" si="16"/>
        <v>3791</v>
      </c>
      <c r="BS12" s="291">
        <f t="shared" si="25"/>
        <v>19431</v>
      </c>
      <c r="BT12" s="416">
        <v>0</v>
      </c>
      <c r="BU12" s="240">
        <v>573</v>
      </c>
      <c r="BV12" s="240">
        <v>3109</v>
      </c>
      <c r="BW12" s="291">
        <f t="shared" si="17"/>
        <v>3682</v>
      </c>
      <c r="BX12" s="240">
        <v>367</v>
      </c>
      <c r="BY12" s="240">
        <v>1319</v>
      </c>
      <c r="BZ12" s="240">
        <v>331</v>
      </c>
      <c r="CA12" s="291">
        <f t="shared" si="18"/>
        <v>2017</v>
      </c>
      <c r="CB12" s="409">
        <v>0</v>
      </c>
      <c r="CC12" s="240">
        <v>590</v>
      </c>
      <c r="CD12" s="240">
        <v>617</v>
      </c>
      <c r="CE12" s="291">
        <f t="shared" si="19"/>
        <v>1207</v>
      </c>
      <c r="CF12" s="240">
        <v>467</v>
      </c>
      <c r="CG12" s="236">
        <v>173</v>
      </c>
      <c r="CH12" s="236">
        <v>459</v>
      </c>
      <c r="CI12" s="291">
        <f t="shared" si="20"/>
        <v>1099</v>
      </c>
      <c r="CJ12" s="236">
        <f t="shared" si="21"/>
        <v>14911</v>
      </c>
      <c r="CK12" s="236">
        <v>180</v>
      </c>
      <c r="CL12" s="236">
        <v>383</v>
      </c>
      <c r="CM12" s="419" t="s">
        <v>342</v>
      </c>
      <c r="CN12" s="236">
        <f t="shared" si="26"/>
        <v>563</v>
      </c>
      <c r="CO12" s="509">
        <v>0</v>
      </c>
      <c r="CP12" s="509">
        <v>0</v>
      </c>
      <c r="CQ12" s="419">
        <v>0</v>
      </c>
      <c r="CR12" s="419">
        <f t="shared" si="22"/>
        <v>0</v>
      </c>
      <c r="CS12" s="235"/>
    </row>
    <row r="13" spans="1:98" ht="15.75" thickTop="1">
      <c r="A13" s="129" t="s">
        <v>286</v>
      </c>
    </row>
  </sheetData>
  <mergeCells count="4">
    <mergeCell ref="A1:CH1"/>
    <mergeCell ref="B4:B12"/>
    <mergeCell ref="B2:B3"/>
    <mergeCell ref="D2:CR2"/>
  </mergeCells>
  <hyperlinks>
    <hyperlink ref="CT1" location="ÍNDICE!A1" display="ÍNDICE"/>
  </hyperlinks>
  <pageMargins left="0.25" right="0.25" top="0.75" bottom="0.75" header="0.3" footer="0.3"/>
  <pageSetup paperSize="9" scale="120" orientation="landscape" r:id="rId1"/>
  <ignoredErrors>
    <ignoredError sqref="BF4 X4 AO4 BW4 CN4" formulaRange="1"/>
    <ignoredError sqref="CM1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AE23"/>
  <sheetViews>
    <sheetView showGridLines="0" zoomScaleNormal="100" workbookViewId="0">
      <selection sqref="A1:AB1"/>
    </sheetView>
  </sheetViews>
  <sheetFormatPr defaultRowHeight="15" outlineLevelCol="1"/>
  <cols>
    <col min="1" max="1" width="42.7109375" customWidth="1"/>
    <col min="2" max="2" width="5.140625" bestFit="1" customWidth="1"/>
    <col min="3" max="6" width="8.28515625" hidden="1" customWidth="1" outlineLevel="1"/>
    <col min="7" max="7" width="8.28515625" customWidth="1" collapsed="1"/>
    <col min="8" max="11" width="8.28515625" hidden="1" customWidth="1" outlineLevel="1"/>
    <col min="12" max="12" width="8.28515625" customWidth="1" collapsed="1"/>
    <col min="13" max="16" width="8.28515625" hidden="1" customWidth="1" outlineLevel="1"/>
    <col min="17" max="17" width="8.28515625" customWidth="1" collapsed="1"/>
    <col min="18" max="21" width="8.28515625" hidden="1" customWidth="1" outlineLevel="1"/>
    <col min="22" max="22" width="8.28515625" customWidth="1" collapsed="1"/>
    <col min="23" max="26" width="8.28515625" hidden="1" customWidth="1" outlineLevel="1"/>
    <col min="27" max="27" width="8.28515625" customWidth="1" collapsed="1"/>
    <col min="28" max="28" width="8.28515625" customWidth="1"/>
    <col min="29" max="29" width="8.28515625" style="286" customWidth="1"/>
    <col min="30" max="30" width="6.7109375" customWidth="1"/>
  </cols>
  <sheetData>
    <row r="1" spans="1:31" ht="20.100000000000001" customHeight="1" thickBot="1">
      <c r="A1" s="550" t="s">
        <v>139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496"/>
      <c r="AE1" s="145" t="s">
        <v>314</v>
      </c>
    </row>
    <row r="2" spans="1:31" ht="22.5" customHeight="1" thickTop="1">
      <c r="A2" s="119"/>
      <c r="B2" s="524" t="s">
        <v>233</v>
      </c>
      <c r="C2" s="526" t="s">
        <v>90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</row>
    <row r="3" spans="1:31" ht="18.600000000000001" customHeight="1">
      <c r="A3" s="66"/>
      <c r="B3" s="525"/>
      <c r="C3" s="182" t="s">
        <v>329</v>
      </c>
      <c r="D3" s="182" t="s">
        <v>330</v>
      </c>
      <c r="E3" s="182" t="s">
        <v>331</v>
      </c>
      <c r="F3" s="182" t="s">
        <v>332</v>
      </c>
      <c r="G3" s="69">
        <v>2015</v>
      </c>
      <c r="H3" s="182" t="s">
        <v>328</v>
      </c>
      <c r="I3" s="182" t="s">
        <v>327</v>
      </c>
      <c r="J3" s="182" t="s">
        <v>326</v>
      </c>
      <c r="K3" s="182" t="s">
        <v>325</v>
      </c>
      <c r="L3" s="69">
        <v>2016</v>
      </c>
      <c r="M3" s="182" t="s">
        <v>321</v>
      </c>
      <c r="N3" s="182" t="s">
        <v>322</v>
      </c>
      <c r="O3" s="182" t="s">
        <v>323</v>
      </c>
      <c r="P3" s="182" t="s">
        <v>324</v>
      </c>
      <c r="Q3" s="69">
        <v>2017</v>
      </c>
      <c r="R3" s="184" t="s">
        <v>299</v>
      </c>
      <c r="S3" s="184" t="s">
        <v>300</v>
      </c>
      <c r="T3" s="184" t="s">
        <v>92</v>
      </c>
      <c r="U3" s="184" t="s">
        <v>10</v>
      </c>
      <c r="V3" s="69">
        <v>2018</v>
      </c>
      <c r="W3" s="184" t="s">
        <v>17</v>
      </c>
      <c r="X3" s="184" t="s">
        <v>18</v>
      </c>
      <c r="Y3" s="184" t="s">
        <v>19</v>
      </c>
      <c r="Z3" s="184" t="s">
        <v>11</v>
      </c>
      <c r="AA3" s="67">
        <v>2019</v>
      </c>
      <c r="AB3" s="184" t="s">
        <v>335</v>
      </c>
      <c r="AC3" s="491" t="s">
        <v>376</v>
      </c>
    </row>
    <row r="4" spans="1:31" ht="15" customHeight="1">
      <c r="A4" s="13" t="s">
        <v>140</v>
      </c>
      <c r="B4" s="18" t="s">
        <v>13</v>
      </c>
      <c r="C4" s="421">
        <v>89</v>
      </c>
      <c r="D4" s="421">
        <v>67</v>
      </c>
      <c r="E4" s="421">
        <v>29</v>
      </c>
      <c r="F4" s="421">
        <v>127</v>
      </c>
      <c r="G4" s="421">
        <v>312</v>
      </c>
      <c r="H4" s="421">
        <v>82</v>
      </c>
      <c r="I4" s="421">
        <v>70</v>
      </c>
      <c r="J4" s="421">
        <v>30</v>
      </c>
      <c r="K4" s="421">
        <v>115</v>
      </c>
      <c r="L4" s="421">
        <v>297</v>
      </c>
      <c r="M4" s="261">
        <v>74</v>
      </c>
      <c r="N4" s="261">
        <v>57</v>
      </c>
      <c r="O4" s="261">
        <v>27</v>
      </c>
      <c r="P4" s="261">
        <v>135</v>
      </c>
      <c r="Q4" s="261">
        <v>293</v>
      </c>
      <c r="R4" s="261">
        <v>89</v>
      </c>
      <c r="S4" s="261">
        <v>58</v>
      </c>
      <c r="T4" s="261">
        <v>20</v>
      </c>
      <c r="U4" s="261">
        <v>126</v>
      </c>
      <c r="V4" s="261">
        <v>293</v>
      </c>
      <c r="W4" s="261">
        <v>92</v>
      </c>
      <c r="X4" s="288">
        <v>59</v>
      </c>
      <c r="Y4" s="261">
        <v>14</v>
      </c>
      <c r="Z4" s="261">
        <v>133</v>
      </c>
      <c r="AA4" s="261">
        <v>298</v>
      </c>
      <c r="AB4" s="261">
        <v>68</v>
      </c>
      <c r="AC4" s="510">
        <v>0</v>
      </c>
    </row>
    <row r="5" spans="1:31" ht="15" customHeight="1">
      <c r="A5" s="46" t="s">
        <v>141</v>
      </c>
      <c r="B5" s="18" t="s">
        <v>13</v>
      </c>
      <c r="C5" s="422">
        <v>171170</v>
      </c>
      <c r="D5" s="422">
        <v>113488</v>
      </c>
      <c r="E5" s="422">
        <v>66612</v>
      </c>
      <c r="F5" s="422">
        <v>225357</v>
      </c>
      <c r="G5" s="422">
        <v>576627</v>
      </c>
      <c r="H5" s="422">
        <v>170799</v>
      </c>
      <c r="I5" s="422">
        <v>111305</v>
      </c>
      <c r="J5" s="422">
        <v>52300</v>
      </c>
      <c r="K5" s="422">
        <v>185296</v>
      </c>
      <c r="L5" s="422">
        <v>519700</v>
      </c>
      <c r="M5" s="288">
        <v>139233</v>
      </c>
      <c r="N5" s="288">
        <v>93401</v>
      </c>
      <c r="O5" s="288">
        <v>54802</v>
      </c>
      <c r="P5" s="288">
        <v>250096</v>
      </c>
      <c r="Q5" s="288">
        <v>537532</v>
      </c>
      <c r="R5" s="288">
        <v>182663</v>
      </c>
      <c r="S5" s="288">
        <v>89578</v>
      </c>
      <c r="T5" s="288">
        <v>40138</v>
      </c>
      <c r="U5" s="288">
        <v>224495</v>
      </c>
      <c r="V5" s="288">
        <v>536874</v>
      </c>
      <c r="W5" s="288">
        <v>208402</v>
      </c>
      <c r="X5" s="288">
        <v>105721</v>
      </c>
      <c r="Y5" s="288">
        <v>34256</v>
      </c>
      <c r="Z5" s="261">
        <v>240546</v>
      </c>
      <c r="AA5" s="261">
        <v>588925</v>
      </c>
      <c r="AB5" s="261">
        <v>143132</v>
      </c>
      <c r="AC5" s="510">
        <v>0</v>
      </c>
    </row>
    <row r="6" spans="1:31" ht="15" customHeight="1">
      <c r="A6" s="46" t="s">
        <v>257</v>
      </c>
      <c r="B6" s="18" t="s">
        <v>13</v>
      </c>
      <c r="C6" s="422">
        <v>41724</v>
      </c>
      <c r="D6" s="422">
        <v>124958</v>
      </c>
      <c r="E6" s="422">
        <v>283730</v>
      </c>
      <c r="F6" s="422">
        <v>84670</v>
      </c>
      <c r="G6" s="422">
        <v>535082</v>
      </c>
      <c r="H6" s="422">
        <v>57134</v>
      </c>
      <c r="I6" s="422">
        <v>161318</v>
      </c>
      <c r="J6" s="422">
        <v>302492</v>
      </c>
      <c r="K6" s="422">
        <v>107434</v>
      </c>
      <c r="L6" s="422">
        <v>628378</v>
      </c>
      <c r="M6" s="288">
        <v>58204</v>
      </c>
      <c r="N6" s="288">
        <v>192034</v>
      </c>
      <c r="O6" s="288">
        <v>304600</v>
      </c>
      <c r="P6" s="288">
        <v>121716</v>
      </c>
      <c r="Q6" s="288">
        <v>676554</v>
      </c>
      <c r="R6" s="288">
        <v>57376</v>
      </c>
      <c r="S6" s="288">
        <v>192176</v>
      </c>
      <c r="T6" s="288">
        <v>306968</v>
      </c>
      <c r="U6" s="288">
        <v>129994</v>
      </c>
      <c r="V6" s="288">
        <v>686514</v>
      </c>
      <c r="W6" s="288">
        <v>68912</v>
      </c>
      <c r="X6" s="288">
        <v>226102</v>
      </c>
      <c r="Y6" s="288">
        <v>306719</v>
      </c>
      <c r="Z6" s="261">
        <v>123890</v>
      </c>
      <c r="AA6" s="261">
        <v>725623</v>
      </c>
      <c r="AB6" s="261">
        <v>41222</v>
      </c>
      <c r="AC6" s="261">
        <v>75726</v>
      </c>
    </row>
    <row r="7" spans="1:31" s="286" customFormat="1" ht="15" customHeight="1">
      <c r="A7" s="46" t="s">
        <v>343</v>
      </c>
      <c r="B7" s="18" t="s">
        <v>13</v>
      </c>
      <c r="C7" s="422">
        <v>20862</v>
      </c>
      <c r="D7" s="422">
        <v>62479</v>
      </c>
      <c r="E7" s="422">
        <v>141865</v>
      </c>
      <c r="F7" s="422">
        <v>42335</v>
      </c>
      <c r="G7" s="422">
        <v>267541</v>
      </c>
      <c r="H7" s="422">
        <v>28567</v>
      </c>
      <c r="I7" s="422">
        <v>80659</v>
      </c>
      <c r="J7" s="422">
        <v>151246</v>
      </c>
      <c r="K7" s="422">
        <v>53717</v>
      </c>
      <c r="L7" s="422">
        <v>314189</v>
      </c>
      <c r="M7" s="288">
        <v>29102</v>
      </c>
      <c r="N7" s="288">
        <v>96017</v>
      </c>
      <c r="O7" s="288">
        <v>152300</v>
      </c>
      <c r="P7" s="288">
        <v>60858</v>
      </c>
      <c r="Q7" s="288">
        <v>338277</v>
      </c>
      <c r="R7" s="288">
        <v>28688</v>
      </c>
      <c r="S7" s="288">
        <v>96088</v>
      </c>
      <c r="T7" s="288">
        <v>153525</v>
      </c>
      <c r="U7" s="288">
        <v>64997</v>
      </c>
      <c r="V7" s="288">
        <v>343298</v>
      </c>
      <c r="W7" s="288">
        <v>34456</v>
      </c>
      <c r="X7" s="288">
        <v>113051</v>
      </c>
      <c r="Y7" s="288">
        <v>153481</v>
      </c>
      <c r="Z7" s="261">
        <v>61945</v>
      </c>
      <c r="AA7" s="261">
        <v>362933</v>
      </c>
      <c r="AB7" s="261">
        <v>20611</v>
      </c>
      <c r="AC7" s="261">
        <v>37863</v>
      </c>
    </row>
    <row r="8" spans="1:31" s="286" customFormat="1" ht="15" customHeight="1">
      <c r="A8" s="46" t="s">
        <v>344</v>
      </c>
      <c r="B8" s="18" t="s">
        <v>13</v>
      </c>
      <c r="C8" s="422">
        <v>20862</v>
      </c>
      <c r="D8" s="422">
        <v>62479</v>
      </c>
      <c r="E8" s="422">
        <v>141865</v>
      </c>
      <c r="F8" s="422">
        <v>42335</v>
      </c>
      <c r="G8" s="422">
        <v>267541</v>
      </c>
      <c r="H8" s="422">
        <v>28567</v>
      </c>
      <c r="I8" s="422">
        <v>80659</v>
      </c>
      <c r="J8" s="422">
        <v>151246</v>
      </c>
      <c r="K8" s="422">
        <v>53717</v>
      </c>
      <c r="L8" s="422">
        <v>314189</v>
      </c>
      <c r="M8" s="288">
        <v>29102</v>
      </c>
      <c r="N8" s="288">
        <v>96017</v>
      </c>
      <c r="O8" s="288">
        <v>152300</v>
      </c>
      <c r="P8" s="288">
        <v>60858</v>
      </c>
      <c r="Q8" s="288">
        <v>338277</v>
      </c>
      <c r="R8" s="288">
        <v>28688</v>
      </c>
      <c r="S8" s="288">
        <v>96088</v>
      </c>
      <c r="T8" s="288">
        <v>153443</v>
      </c>
      <c r="U8" s="288">
        <v>64997</v>
      </c>
      <c r="V8" s="288">
        <v>343216</v>
      </c>
      <c r="W8" s="288">
        <v>34456</v>
      </c>
      <c r="X8" s="288">
        <v>113051</v>
      </c>
      <c r="Y8" s="288">
        <v>153238</v>
      </c>
      <c r="Z8" s="261">
        <v>61945</v>
      </c>
      <c r="AA8" s="261">
        <v>362690</v>
      </c>
      <c r="AB8" s="261">
        <v>20611</v>
      </c>
      <c r="AC8" s="261">
        <v>37863</v>
      </c>
    </row>
    <row r="9" spans="1:31" ht="15" customHeight="1">
      <c r="A9" s="46" t="s">
        <v>142</v>
      </c>
      <c r="B9" s="18" t="s">
        <v>51</v>
      </c>
      <c r="C9" s="422">
        <v>246780</v>
      </c>
      <c r="D9" s="422">
        <v>265149</v>
      </c>
      <c r="E9" s="422">
        <v>276874</v>
      </c>
      <c r="F9" s="422">
        <v>267381</v>
      </c>
      <c r="G9" s="422">
        <v>1056184</v>
      </c>
      <c r="H9" s="422">
        <v>238393</v>
      </c>
      <c r="I9" s="422">
        <v>272221</v>
      </c>
      <c r="J9" s="422">
        <v>321140</v>
      </c>
      <c r="K9" s="422">
        <v>273929</v>
      </c>
      <c r="L9" s="422">
        <v>1105683</v>
      </c>
      <c r="M9" s="288">
        <v>255231</v>
      </c>
      <c r="N9" s="288">
        <v>304113</v>
      </c>
      <c r="O9" s="288">
        <v>310773</v>
      </c>
      <c r="P9" s="288">
        <v>288147</v>
      </c>
      <c r="Q9" s="288">
        <v>1158264</v>
      </c>
      <c r="R9" s="288">
        <v>260916</v>
      </c>
      <c r="S9" s="288">
        <v>293328</v>
      </c>
      <c r="T9" s="288">
        <v>313310</v>
      </c>
      <c r="U9" s="288">
        <v>302585</v>
      </c>
      <c r="V9" s="288">
        <v>1170139</v>
      </c>
      <c r="W9" s="288">
        <v>278106</v>
      </c>
      <c r="X9" s="288">
        <v>303318</v>
      </c>
      <c r="Y9" s="288">
        <v>320385</v>
      </c>
      <c r="Z9" s="261">
        <v>298599</v>
      </c>
      <c r="AA9" s="261">
        <v>1200408</v>
      </c>
      <c r="AB9" s="261">
        <v>281851</v>
      </c>
      <c r="AC9" s="261">
        <v>236580</v>
      </c>
    </row>
    <row r="10" spans="1:31" ht="15" customHeight="1">
      <c r="A10" s="46" t="s">
        <v>143</v>
      </c>
      <c r="B10" s="18" t="s">
        <v>51</v>
      </c>
      <c r="C10" s="422">
        <v>33146</v>
      </c>
      <c r="D10" s="422">
        <v>34875</v>
      </c>
      <c r="E10" s="422">
        <v>39417</v>
      </c>
      <c r="F10" s="422">
        <v>34348</v>
      </c>
      <c r="G10" s="422">
        <v>141786</v>
      </c>
      <c r="H10" s="422">
        <v>33388</v>
      </c>
      <c r="I10" s="422">
        <v>36199</v>
      </c>
      <c r="J10" s="422">
        <v>43875</v>
      </c>
      <c r="K10" s="422">
        <v>34023</v>
      </c>
      <c r="L10" s="422">
        <v>147485</v>
      </c>
      <c r="M10" s="288">
        <v>36802</v>
      </c>
      <c r="N10" s="288">
        <v>38098</v>
      </c>
      <c r="O10" s="288">
        <v>42556</v>
      </c>
      <c r="P10" s="288">
        <v>36576</v>
      </c>
      <c r="Q10" s="288">
        <v>154032</v>
      </c>
      <c r="R10" s="288">
        <v>34864</v>
      </c>
      <c r="S10" s="288">
        <v>37157</v>
      </c>
      <c r="T10" s="288">
        <v>38943</v>
      </c>
      <c r="U10" s="288">
        <v>36288</v>
      </c>
      <c r="V10" s="288">
        <v>147252</v>
      </c>
      <c r="W10" s="288">
        <v>31784</v>
      </c>
      <c r="X10" s="288">
        <v>37673</v>
      </c>
      <c r="Y10" s="288">
        <v>42636</v>
      </c>
      <c r="Z10" s="261">
        <v>36307</v>
      </c>
      <c r="AA10" s="261">
        <v>148400</v>
      </c>
      <c r="AB10" s="261">
        <v>31436</v>
      </c>
      <c r="AC10" s="261">
        <v>28087</v>
      </c>
    </row>
    <row r="11" spans="1:31" ht="15" customHeight="1">
      <c r="A11" s="16" t="s">
        <v>95</v>
      </c>
      <c r="B11" s="18" t="s">
        <v>51</v>
      </c>
      <c r="C11" s="422">
        <v>261</v>
      </c>
      <c r="D11" s="422">
        <v>397</v>
      </c>
      <c r="E11" s="422">
        <v>604</v>
      </c>
      <c r="F11" s="422">
        <v>374</v>
      </c>
      <c r="G11" s="422">
        <v>1636</v>
      </c>
      <c r="H11" s="422">
        <v>171</v>
      </c>
      <c r="I11" s="422">
        <v>478</v>
      </c>
      <c r="J11" s="422">
        <v>325</v>
      </c>
      <c r="K11" s="422">
        <v>1061</v>
      </c>
      <c r="L11" s="422">
        <v>2035</v>
      </c>
      <c r="M11" s="288">
        <v>215</v>
      </c>
      <c r="N11" s="288">
        <v>935</v>
      </c>
      <c r="O11" s="288">
        <v>731</v>
      </c>
      <c r="P11" s="288">
        <v>251</v>
      </c>
      <c r="Q11" s="288">
        <v>2132</v>
      </c>
      <c r="R11" s="288">
        <v>291</v>
      </c>
      <c r="S11" s="288">
        <v>472</v>
      </c>
      <c r="T11" s="288">
        <v>485</v>
      </c>
      <c r="U11" s="288">
        <v>577</v>
      </c>
      <c r="V11" s="288">
        <v>1825</v>
      </c>
      <c r="W11" s="288">
        <v>444</v>
      </c>
      <c r="X11" s="239">
        <v>736</v>
      </c>
      <c r="Y11" s="239">
        <v>765</v>
      </c>
      <c r="Z11" s="235">
        <v>572</v>
      </c>
      <c r="AA11" s="235">
        <v>2517</v>
      </c>
      <c r="AB11" s="235">
        <v>501</v>
      </c>
      <c r="AC11" s="235">
        <v>678</v>
      </c>
    </row>
    <row r="12" spans="1:31" ht="15" customHeight="1">
      <c r="A12" s="16" t="s">
        <v>144</v>
      </c>
      <c r="B12" s="18" t="s">
        <v>51</v>
      </c>
      <c r="C12" s="422">
        <v>352</v>
      </c>
      <c r="D12" s="422">
        <v>525</v>
      </c>
      <c r="E12" s="422">
        <v>622</v>
      </c>
      <c r="F12" s="422">
        <v>823</v>
      </c>
      <c r="G12" s="422">
        <v>2322</v>
      </c>
      <c r="H12" s="422">
        <v>314</v>
      </c>
      <c r="I12" s="422">
        <v>311</v>
      </c>
      <c r="J12" s="422">
        <v>609</v>
      </c>
      <c r="K12" s="422">
        <v>248</v>
      </c>
      <c r="L12" s="422">
        <v>1482</v>
      </c>
      <c r="M12" s="288">
        <v>319</v>
      </c>
      <c r="N12" s="288">
        <v>364</v>
      </c>
      <c r="O12" s="288">
        <v>548</v>
      </c>
      <c r="P12" s="288">
        <v>343</v>
      </c>
      <c r="Q12" s="288">
        <v>1574</v>
      </c>
      <c r="R12" s="288">
        <v>297</v>
      </c>
      <c r="S12" s="288">
        <v>388</v>
      </c>
      <c r="T12" s="288">
        <v>536</v>
      </c>
      <c r="U12" s="288">
        <v>429</v>
      </c>
      <c r="V12" s="288">
        <v>1650</v>
      </c>
      <c r="W12" s="288">
        <v>378</v>
      </c>
      <c r="X12" s="239">
        <v>569</v>
      </c>
      <c r="Y12" s="239">
        <v>910</v>
      </c>
      <c r="Z12" s="235">
        <v>342</v>
      </c>
      <c r="AA12" s="235">
        <v>2199</v>
      </c>
      <c r="AB12" s="235">
        <v>610</v>
      </c>
      <c r="AC12" s="235">
        <v>338</v>
      </c>
    </row>
    <row r="13" spans="1:31" ht="15" customHeight="1">
      <c r="A13" s="16" t="s">
        <v>145</v>
      </c>
      <c r="B13" s="18" t="s">
        <v>51</v>
      </c>
      <c r="C13" s="422">
        <v>32533</v>
      </c>
      <c r="D13" s="422">
        <v>33953</v>
      </c>
      <c r="E13" s="422">
        <v>38191</v>
      </c>
      <c r="F13" s="422">
        <v>33151</v>
      </c>
      <c r="G13" s="422">
        <v>137828</v>
      </c>
      <c r="H13" s="422">
        <v>32903</v>
      </c>
      <c r="I13" s="422">
        <v>35410</v>
      </c>
      <c r="J13" s="422">
        <v>42941</v>
      </c>
      <c r="K13" s="422">
        <v>32714</v>
      </c>
      <c r="L13" s="422">
        <v>143968</v>
      </c>
      <c r="M13" s="288">
        <v>36268</v>
      </c>
      <c r="N13" s="288">
        <v>36799</v>
      </c>
      <c r="O13" s="288">
        <v>41277</v>
      </c>
      <c r="P13" s="288">
        <v>35982</v>
      </c>
      <c r="Q13" s="288">
        <v>150326</v>
      </c>
      <c r="R13" s="288">
        <v>34276</v>
      </c>
      <c r="S13" s="288">
        <v>36297</v>
      </c>
      <c r="T13" s="288">
        <v>37922</v>
      </c>
      <c r="U13" s="288">
        <v>35282</v>
      </c>
      <c r="V13" s="288">
        <v>143777</v>
      </c>
      <c r="W13" s="288">
        <v>30962</v>
      </c>
      <c r="X13" s="239">
        <v>36368</v>
      </c>
      <c r="Y13" s="239">
        <v>40961</v>
      </c>
      <c r="Z13" s="235">
        <v>35393</v>
      </c>
      <c r="AA13" s="235">
        <v>143684</v>
      </c>
      <c r="AB13" s="235">
        <v>30325</v>
      </c>
      <c r="AC13" s="235">
        <v>27071</v>
      </c>
    </row>
    <row r="14" spans="1:31" ht="15" customHeight="1">
      <c r="A14" s="46" t="s">
        <v>146</v>
      </c>
      <c r="B14" s="18" t="s">
        <v>51</v>
      </c>
      <c r="C14" s="422">
        <v>213634</v>
      </c>
      <c r="D14" s="422">
        <v>230274</v>
      </c>
      <c r="E14" s="422">
        <v>237457</v>
      </c>
      <c r="F14" s="422">
        <v>233033</v>
      </c>
      <c r="G14" s="422">
        <v>914398</v>
      </c>
      <c r="H14" s="422">
        <v>205005</v>
      </c>
      <c r="I14" s="422">
        <v>236022</v>
      </c>
      <c r="J14" s="422">
        <v>277265</v>
      </c>
      <c r="K14" s="422">
        <v>239906</v>
      </c>
      <c r="L14" s="422">
        <v>958198</v>
      </c>
      <c r="M14" s="288">
        <v>218429</v>
      </c>
      <c r="N14" s="288">
        <v>266015</v>
      </c>
      <c r="O14" s="288">
        <v>268217</v>
      </c>
      <c r="P14" s="288">
        <v>251571</v>
      </c>
      <c r="Q14" s="288">
        <v>1004232</v>
      </c>
      <c r="R14" s="288">
        <v>226052</v>
      </c>
      <c r="S14" s="288">
        <v>256171</v>
      </c>
      <c r="T14" s="288">
        <v>274367</v>
      </c>
      <c r="U14" s="288">
        <v>266297</v>
      </c>
      <c r="V14" s="288">
        <v>1022887</v>
      </c>
      <c r="W14" s="288">
        <v>246322</v>
      </c>
      <c r="X14" s="288">
        <v>265645</v>
      </c>
      <c r="Y14" s="288">
        <v>277749</v>
      </c>
      <c r="Z14" s="261">
        <v>262292</v>
      </c>
      <c r="AA14" s="261">
        <v>1052008</v>
      </c>
      <c r="AB14" s="261">
        <v>250415</v>
      </c>
      <c r="AC14" s="261">
        <v>208493</v>
      </c>
    </row>
    <row r="15" spans="1:31" ht="15" customHeight="1">
      <c r="A15" s="16" t="s">
        <v>95</v>
      </c>
      <c r="B15" s="18" t="s">
        <v>51</v>
      </c>
      <c r="C15" s="422">
        <v>26030</v>
      </c>
      <c r="D15" s="422">
        <v>16090</v>
      </c>
      <c r="E15" s="422">
        <v>13550</v>
      </c>
      <c r="F15" s="422">
        <v>12147</v>
      </c>
      <c r="G15" s="422">
        <v>67817</v>
      </c>
      <c r="H15" s="422">
        <v>12158</v>
      </c>
      <c r="I15" s="422">
        <v>12124</v>
      </c>
      <c r="J15" s="422">
        <v>15259</v>
      </c>
      <c r="K15" s="422">
        <v>17729</v>
      </c>
      <c r="L15" s="422">
        <v>57270</v>
      </c>
      <c r="M15" s="288">
        <v>8433</v>
      </c>
      <c r="N15" s="288">
        <v>17163</v>
      </c>
      <c r="O15" s="288">
        <v>15183</v>
      </c>
      <c r="P15" s="288">
        <v>18123</v>
      </c>
      <c r="Q15" s="288">
        <v>58902</v>
      </c>
      <c r="R15" s="288">
        <v>13900</v>
      </c>
      <c r="S15" s="288">
        <v>16853</v>
      </c>
      <c r="T15" s="288">
        <v>17528</v>
      </c>
      <c r="U15" s="288">
        <v>11748</v>
      </c>
      <c r="V15" s="288">
        <v>60029</v>
      </c>
      <c r="W15" s="288">
        <v>16826</v>
      </c>
      <c r="X15" s="288">
        <v>16363</v>
      </c>
      <c r="Y15" s="288">
        <v>17536</v>
      </c>
      <c r="Z15" s="261">
        <v>20454</v>
      </c>
      <c r="AA15" s="261">
        <v>71179</v>
      </c>
      <c r="AB15" s="261">
        <v>18172</v>
      </c>
      <c r="AC15" s="261">
        <v>16800</v>
      </c>
    </row>
    <row r="16" spans="1:31" ht="15" customHeight="1">
      <c r="A16" s="16" t="s">
        <v>144</v>
      </c>
      <c r="B16" s="18" t="s">
        <v>51</v>
      </c>
      <c r="C16" s="422">
        <v>3478</v>
      </c>
      <c r="D16" s="422">
        <v>5680</v>
      </c>
      <c r="E16" s="422">
        <v>4485</v>
      </c>
      <c r="F16" s="422">
        <v>4986</v>
      </c>
      <c r="G16" s="422">
        <v>18629</v>
      </c>
      <c r="H16" s="422">
        <v>3309</v>
      </c>
      <c r="I16" s="422">
        <v>4304</v>
      </c>
      <c r="J16" s="422">
        <v>4562</v>
      </c>
      <c r="K16" s="422">
        <v>5116</v>
      </c>
      <c r="L16" s="422">
        <v>17291</v>
      </c>
      <c r="M16" s="288">
        <v>2755</v>
      </c>
      <c r="N16" s="288">
        <v>6340</v>
      </c>
      <c r="O16" s="288">
        <v>7386</v>
      </c>
      <c r="P16" s="288">
        <v>3654</v>
      </c>
      <c r="Q16" s="288">
        <v>20135</v>
      </c>
      <c r="R16" s="288">
        <v>5279</v>
      </c>
      <c r="S16" s="288">
        <v>5653</v>
      </c>
      <c r="T16" s="288">
        <v>5952</v>
      </c>
      <c r="U16" s="288">
        <v>4291</v>
      </c>
      <c r="V16" s="288">
        <v>21175</v>
      </c>
      <c r="W16" s="288">
        <v>5932</v>
      </c>
      <c r="X16" s="288">
        <v>7393</v>
      </c>
      <c r="Y16" s="288">
        <v>5379</v>
      </c>
      <c r="Z16" s="261">
        <v>7308</v>
      </c>
      <c r="AA16" s="261">
        <v>26012</v>
      </c>
      <c r="AB16" s="261">
        <v>4440</v>
      </c>
      <c r="AC16" s="261">
        <v>2946</v>
      </c>
    </row>
    <row r="17" spans="1:29" ht="15" customHeight="1">
      <c r="A17" s="16" t="s">
        <v>145</v>
      </c>
      <c r="B17" s="18" t="s">
        <v>51</v>
      </c>
      <c r="C17" s="422">
        <v>184126</v>
      </c>
      <c r="D17" s="422">
        <v>208504</v>
      </c>
      <c r="E17" s="422">
        <v>219422</v>
      </c>
      <c r="F17" s="422">
        <v>215900</v>
      </c>
      <c r="G17" s="422">
        <v>827952</v>
      </c>
      <c r="H17" s="422">
        <v>189538</v>
      </c>
      <c r="I17" s="422">
        <v>219594</v>
      </c>
      <c r="J17" s="422">
        <v>257444</v>
      </c>
      <c r="K17" s="422">
        <v>217061</v>
      </c>
      <c r="L17" s="422">
        <v>883637</v>
      </c>
      <c r="M17" s="288">
        <v>207241</v>
      </c>
      <c r="N17" s="288">
        <v>242512</v>
      </c>
      <c r="O17" s="288">
        <v>245648</v>
      </c>
      <c r="P17" s="288">
        <v>229794</v>
      </c>
      <c r="Q17" s="288">
        <v>925195</v>
      </c>
      <c r="R17" s="288">
        <v>206873</v>
      </c>
      <c r="S17" s="288">
        <v>233665</v>
      </c>
      <c r="T17" s="288">
        <v>250887</v>
      </c>
      <c r="U17" s="288">
        <v>250258</v>
      </c>
      <c r="V17" s="288">
        <v>941683</v>
      </c>
      <c r="W17" s="288">
        <v>223564</v>
      </c>
      <c r="X17" s="288">
        <v>241889</v>
      </c>
      <c r="Y17" s="288">
        <v>254834</v>
      </c>
      <c r="Z17" s="261">
        <v>234530</v>
      </c>
      <c r="AA17" s="261">
        <v>954817</v>
      </c>
      <c r="AB17" s="261">
        <v>227803</v>
      </c>
      <c r="AC17" s="261">
        <v>188747</v>
      </c>
    </row>
    <row r="18" spans="1:29" ht="15" customHeight="1">
      <c r="A18" s="46" t="s">
        <v>147</v>
      </c>
      <c r="B18" s="18" t="s">
        <v>13</v>
      </c>
      <c r="C18" s="282"/>
      <c r="D18" s="282"/>
      <c r="E18" s="282"/>
      <c r="F18" s="282"/>
      <c r="G18" s="422" t="s">
        <v>315</v>
      </c>
      <c r="H18" s="422"/>
      <c r="I18" s="422"/>
      <c r="J18" s="422"/>
      <c r="K18" s="422"/>
      <c r="L18" s="422" t="s">
        <v>315</v>
      </c>
      <c r="M18" s="288">
        <v>195</v>
      </c>
      <c r="N18" s="288">
        <v>516</v>
      </c>
      <c r="O18" s="288">
        <v>798</v>
      </c>
      <c r="P18" s="288">
        <v>670</v>
      </c>
      <c r="Q18" s="288">
        <v>2179</v>
      </c>
      <c r="R18" s="288">
        <v>169</v>
      </c>
      <c r="S18" s="288">
        <v>480</v>
      </c>
      <c r="T18" s="288">
        <v>778</v>
      </c>
      <c r="U18" s="288">
        <v>536</v>
      </c>
      <c r="V18" s="288">
        <v>1963</v>
      </c>
      <c r="W18" s="288">
        <v>208</v>
      </c>
      <c r="X18" s="288">
        <v>480</v>
      </c>
      <c r="Y18" s="288">
        <v>801</v>
      </c>
      <c r="Z18" s="261">
        <v>535</v>
      </c>
      <c r="AA18" s="261">
        <v>2024</v>
      </c>
      <c r="AB18" s="261">
        <v>221</v>
      </c>
      <c r="AC18" s="261">
        <v>93</v>
      </c>
    </row>
    <row r="19" spans="1:29" ht="15" customHeight="1" thickBot="1">
      <c r="A19" s="48" t="s">
        <v>148</v>
      </c>
      <c r="B19" s="19" t="s">
        <v>13</v>
      </c>
      <c r="C19" s="420"/>
      <c r="D19" s="420"/>
      <c r="E19" s="420"/>
      <c r="F19" s="420"/>
      <c r="G19" s="423" t="s">
        <v>315</v>
      </c>
      <c r="H19" s="423"/>
      <c r="I19" s="423"/>
      <c r="J19" s="423"/>
      <c r="K19" s="423"/>
      <c r="L19" s="423" t="s">
        <v>315</v>
      </c>
      <c r="M19" s="291">
        <v>944</v>
      </c>
      <c r="N19" s="291">
        <v>1880</v>
      </c>
      <c r="O19" s="291">
        <v>2260</v>
      </c>
      <c r="P19" s="291">
        <v>2601</v>
      </c>
      <c r="Q19" s="291">
        <v>7685</v>
      </c>
      <c r="R19" s="291">
        <v>661</v>
      </c>
      <c r="S19" s="291">
        <v>1552</v>
      </c>
      <c r="T19" s="291">
        <v>2189</v>
      </c>
      <c r="U19" s="291">
        <v>1992</v>
      </c>
      <c r="V19" s="291">
        <v>6394</v>
      </c>
      <c r="W19" s="291">
        <v>886</v>
      </c>
      <c r="X19" s="291">
        <v>1637</v>
      </c>
      <c r="Y19" s="291">
        <v>1495</v>
      </c>
      <c r="Z19" s="291">
        <v>1539</v>
      </c>
      <c r="AA19" s="291">
        <v>5557</v>
      </c>
      <c r="AB19" s="291">
        <v>558</v>
      </c>
      <c r="AC19" s="291">
        <v>173</v>
      </c>
    </row>
    <row r="20" spans="1:29" ht="12" customHeight="1" thickTop="1">
      <c r="A20" s="88" t="s">
        <v>258</v>
      </c>
    </row>
    <row r="21" spans="1:29" ht="12" customHeight="1">
      <c r="A21" s="88" t="s">
        <v>259</v>
      </c>
    </row>
    <row r="22" spans="1:29" ht="12" customHeight="1">
      <c r="A22" s="88" t="s">
        <v>260</v>
      </c>
    </row>
    <row r="23" spans="1:29" ht="12" customHeight="1">
      <c r="A23" s="88" t="s">
        <v>261</v>
      </c>
    </row>
  </sheetData>
  <mergeCells count="3">
    <mergeCell ref="B2:B3"/>
    <mergeCell ref="A1:AB1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Z8"/>
  <sheetViews>
    <sheetView showGridLines="0" zoomScaleNormal="100" workbookViewId="0">
      <selection sqref="A1:W1"/>
    </sheetView>
  </sheetViews>
  <sheetFormatPr defaultRowHeight="15" outlineLevelCol="1"/>
  <cols>
    <col min="1" max="1" width="51.28515625" customWidth="1"/>
    <col min="2" max="2" width="4" customWidth="1"/>
    <col min="3" max="5" width="7.28515625" hidden="1" customWidth="1" outlineLevel="1"/>
    <col min="6" max="6" width="7.28515625" customWidth="1" collapsed="1"/>
    <col min="7" max="9" width="7.28515625" hidden="1" customWidth="1" outlineLevel="1"/>
    <col min="10" max="10" width="7.28515625" customWidth="1" collapsed="1"/>
    <col min="11" max="13" width="7.28515625" hidden="1" customWidth="1" outlineLevel="1"/>
    <col min="14" max="14" width="7.28515625" customWidth="1" collapsed="1"/>
    <col min="15" max="17" width="7.28515625" hidden="1" customWidth="1" outlineLevel="1"/>
    <col min="18" max="18" width="7.28515625" customWidth="1" collapsed="1"/>
    <col min="19" max="21" width="7.28515625" customWidth="1" outlineLevel="1"/>
    <col min="22" max="24" width="7.28515625" customWidth="1"/>
    <col min="25" max="25" width="6.7109375" style="286" customWidth="1"/>
  </cols>
  <sheetData>
    <row r="1" spans="1:26" ht="20.100000000000001" customHeight="1" thickBot="1">
      <c r="A1" s="550" t="s">
        <v>149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Z1" s="145" t="s">
        <v>314</v>
      </c>
    </row>
    <row r="2" spans="1:26" ht="18" customHeight="1" thickTop="1">
      <c r="A2" s="49"/>
      <c r="B2" s="524"/>
      <c r="C2" s="529" t="s">
        <v>336</v>
      </c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292"/>
    </row>
    <row r="3" spans="1:26" ht="20.45" customHeight="1">
      <c r="A3" s="91"/>
      <c r="B3" s="525"/>
      <c r="C3" s="182" t="s">
        <v>329</v>
      </c>
      <c r="D3" s="182" t="s">
        <v>330</v>
      </c>
      <c r="E3" s="182" t="s">
        <v>331</v>
      </c>
      <c r="F3" s="182" t="s">
        <v>332</v>
      </c>
      <c r="G3" s="182" t="s">
        <v>328</v>
      </c>
      <c r="H3" s="182" t="s">
        <v>327</v>
      </c>
      <c r="I3" s="182" t="s">
        <v>326</v>
      </c>
      <c r="J3" s="182" t="s">
        <v>325</v>
      </c>
      <c r="K3" s="182" t="s">
        <v>321</v>
      </c>
      <c r="L3" s="182" t="s">
        <v>322</v>
      </c>
      <c r="M3" s="182" t="s">
        <v>323</v>
      </c>
      <c r="N3" s="182" t="s">
        <v>324</v>
      </c>
      <c r="O3" s="184" t="s">
        <v>299</v>
      </c>
      <c r="P3" s="184" t="s">
        <v>300</v>
      </c>
      <c r="Q3" s="184" t="s">
        <v>92</v>
      </c>
      <c r="R3" s="184" t="s">
        <v>10</v>
      </c>
      <c r="S3" s="66" t="s">
        <v>17</v>
      </c>
      <c r="T3" s="66" t="s">
        <v>18</v>
      </c>
      <c r="U3" s="66" t="s">
        <v>19</v>
      </c>
      <c r="V3" s="66" t="s">
        <v>11</v>
      </c>
      <c r="W3" s="184" t="s">
        <v>335</v>
      </c>
      <c r="X3" s="491" t="s">
        <v>376</v>
      </c>
      <c r="Y3" s="492"/>
    </row>
    <row r="4" spans="1:26" ht="15" customHeight="1">
      <c r="A4" s="55" t="s">
        <v>150</v>
      </c>
      <c r="B4" s="89"/>
      <c r="C4" s="90">
        <v>45292</v>
      </c>
      <c r="D4" s="90">
        <v>46572</v>
      </c>
      <c r="E4" s="90">
        <v>48352</v>
      </c>
      <c r="F4" s="90">
        <v>49958</v>
      </c>
      <c r="G4" s="435">
        <v>50351</v>
      </c>
      <c r="H4" s="435">
        <v>51387</v>
      </c>
      <c r="I4" s="435">
        <v>52613</v>
      </c>
      <c r="J4" s="435">
        <v>54115</v>
      </c>
      <c r="K4" s="435">
        <v>55427</v>
      </c>
      <c r="L4" s="435">
        <v>56988</v>
      </c>
      <c r="M4" s="435">
        <v>59452</v>
      </c>
      <c r="N4" s="435">
        <v>60793</v>
      </c>
      <c r="O4" s="435">
        <v>61047</v>
      </c>
      <c r="P4" s="435">
        <v>60787</v>
      </c>
      <c r="Q4" s="435">
        <v>62821</v>
      </c>
      <c r="R4" s="435">
        <v>64652</v>
      </c>
      <c r="S4" s="222">
        <v>66817</v>
      </c>
      <c r="T4" s="222">
        <v>68358</v>
      </c>
      <c r="U4" s="222">
        <v>69959</v>
      </c>
      <c r="V4" s="222">
        <v>71219</v>
      </c>
      <c r="W4" s="222">
        <v>71219</v>
      </c>
      <c r="X4" s="222" t="s">
        <v>382</v>
      </c>
      <c r="Y4" s="222"/>
    </row>
    <row r="5" spans="1:26" ht="15" customHeight="1" thickBot="1">
      <c r="A5" s="42" t="s">
        <v>151</v>
      </c>
      <c r="B5" s="19"/>
      <c r="C5" s="50">
        <v>30623</v>
      </c>
      <c r="D5" s="50">
        <v>30870</v>
      </c>
      <c r="E5" s="50">
        <v>30714</v>
      </c>
      <c r="F5" s="50">
        <v>30975</v>
      </c>
      <c r="G5" s="436">
        <v>31102</v>
      </c>
      <c r="H5" s="436">
        <v>36196</v>
      </c>
      <c r="I5" s="436">
        <v>44665</v>
      </c>
      <c r="J5" s="436">
        <v>55398</v>
      </c>
      <c r="K5" s="436">
        <v>63434</v>
      </c>
      <c r="L5" s="436">
        <v>73830</v>
      </c>
      <c r="M5" s="436">
        <v>85424</v>
      </c>
      <c r="N5" s="436">
        <v>91285</v>
      </c>
      <c r="O5" s="436">
        <v>97411</v>
      </c>
      <c r="P5" s="436">
        <v>102645</v>
      </c>
      <c r="Q5" s="436">
        <v>105032</v>
      </c>
      <c r="R5" s="436">
        <v>107984</v>
      </c>
      <c r="S5" s="351">
        <v>109832</v>
      </c>
      <c r="T5" s="351">
        <v>114004</v>
      </c>
      <c r="U5" s="351">
        <v>115891</v>
      </c>
      <c r="V5" s="351">
        <v>118803</v>
      </c>
      <c r="W5" s="351">
        <v>118803</v>
      </c>
      <c r="X5" s="351" t="s">
        <v>383</v>
      </c>
      <c r="Y5" s="222"/>
    </row>
    <row r="6" spans="1:26" ht="9.9499999999999993" customHeight="1" thickTop="1">
      <c r="A6" s="88" t="s">
        <v>262</v>
      </c>
      <c r="X6" s="286"/>
    </row>
    <row r="7" spans="1:26" ht="9.9499999999999993" customHeight="1">
      <c r="A7" s="88" t="s">
        <v>263</v>
      </c>
    </row>
    <row r="8" spans="1:26" ht="9.9499999999999993" customHeight="1">
      <c r="A8" s="88" t="s">
        <v>264</v>
      </c>
    </row>
  </sheetData>
  <mergeCells count="3">
    <mergeCell ref="A1:W1"/>
    <mergeCell ref="B2:B3"/>
    <mergeCell ref="C2:X2"/>
  </mergeCells>
  <phoneticPr fontId="13" type="noConversion"/>
  <hyperlinks>
    <hyperlink ref="Z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CU27"/>
  <sheetViews>
    <sheetView showGridLines="0" zoomScaleNormal="100" workbookViewId="0">
      <pane xSplit="5" ySplit="3" topLeftCell="S4" activePane="bottomRight" state="frozen"/>
      <selection sqref="A1:CJ1"/>
      <selection pane="topRight" sqref="A1:CJ1"/>
      <selection pane="bottomLeft" sqref="A1:CJ1"/>
      <selection pane="bottomRight" sqref="A1:CM1"/>
    </sheetView>
  </sheetViews>
  <sheetFormatPr defaultRowHeight="15" outlineLevelCol="2"/>
  <cols>
    <col min="1" max="1" width="26.85546875" customWidth="1"/>
    <col min="3" max="3" width="10" hidden="1" customWidth="1" outlineLevel="2"/>
    <col min="4" max="5" width="7" hidden="1" customWidth="1" outlineLevel="2"/>
    <col min="6" max="6" width="7.85546875" hidden="1" customWidth="1" outlineLevel="1" collapsed="1"/>
    <col min="7" max="9" width="7" hidden="1" customWidth="1" outlineLevel="2"/>
    <col min="10" max="10" width="7.85546875" hidden="1" customWidth="1" outlineLevel="1" collapsed="1"/>
    <col min="11" max="13" width="7" hidden="1" customWidth="1" outlineLevel="2"/>
    <col min="14" max="14" width="7.85546875" hidden="1" customWidth="1" outlineLevel="1" collapsed="1"/>
    <col min="15" max="17" width="7" hidden="1" customWidth="1" outlineLevel="2"/>
    <col min="18" max="18" width="7.85546875" hidden="1" customWidth="1" outlineLevel="1" collapsed="1"/>
    <col min="19" max="19" width="8.7109375" bestFit="1" customWidth="1" collapsed="1"/>
    <col min="20" max="22" width="7" hidden="1" customWidth="1" outlineLevel="2"/>
    <col min="23" max="23" width="7.85546875" hidden="1" customWidth="1" outlineLevel="1" collapsed="1"/>
    <col min="24" max="26" width="7" hidden="1" customWidth="1" outlineLevel="2"/>
    <col min="27" max="27" width="7.85546875" hidden="1" customWidth="1" outlineLevel="1" collapsed="1"/>
    <col min="28" max="30" width="7" hidden="1" customWidth="1" outlineLevel="2"/>
    <col min="31" max="31" width="7.85546875" hidden="1" customWidth="1" outlineLevel="1" collapsed="1"/>
    <col min="32" max="34" width="7" hidden="1" customWidth="1" outlineLevel="2"/>
    <col min="35" max="35" width="7.85546875" hidden="1" customWidth="1" outlineLevel="1" collapsed="1"/>
    <col min="36" max="36" width="8.7109375" bestFit="1" customWidth="1" collapsed="1"/>
    <col min="37" max="39" width="10" hidden="1" customWidth="1" outlineLevel="2"/>
    <col min="40" max="40" width="10" hidden="1" customWidth="1" outlineLevel="1" collapsed="1"/>
    <col min="41" max="43" width="10" hidden="1" customWidth="1" outlineLevel="2"/>
    <col min="44" max="44" width="10" hidden="1" customWidth="1" outlineLevel="1" collapsed="1"/>
    <col min="45" max="47" width="10" hidden="1" customWidth="1" outlineLevel="2"/>
    <col min="48" max="48" width="10" hidden="1" customWidth="1" outlineLevel="1" collapsed="1"/>
    <col min="49" max="51" width="10" hidden="1" customWidth="1" outlineLevel="2"/>
    <col min="52" max="52" width="10" hidden="1" customWidth="1" outlineLevel="1" collapsed="1"/>
    <col min="53" max="53" width="8.7109375" bestFit="1" customWidth="1" collapsed="1"/>
    <col min="54" max="56" width="7.5703125" hidden="1" customWidth="1" outlineLevel="2"/>
    <col min="57" max="57" width="7.5703125" hidden="1" customWidth="1" outlineLevel="1" collapsed="1"/>
    <col min="58" max="60" width="7.5703125" hidden="1" customWidth="1" outlineLevel="2"/>
    <col min="61" max="61" width="7.5703125" hidden="1" customWidth="1" outlineLevel="1" collapsed="1"/>
    <col min="62" max="64" width="7.5703125" hidden="1" customWidth="1" outlineLevel="2"/>
    <col min="65" max="65" width="7.5703125" hidden="1" customWidth="1" outlineLevel="1" collapsed="1"/>
    <col min="66" max="68" width="7.5703125" hidden="1" customWidth="1" outlineLevel="2"/>
    <col min="69" max="69" width="7.5703125" hidden="1" customWidth="1" outlineLevel="1" collapsed="1"/>
    <col min="70" max="70" width="8.7109375" bestFit="1" customWidth="1" collapsed="1"/>
    <col min="71" max="73" width="10" hidden="1" customWidth="1" outlineLevel="2"/>
    <col min="74" max="74" width="10" hidden="1" customWidth="1" outlineLevel="1"/>
    <col min="75" max="77" width="10" hidden="1" customWidth="1" outlineLevel="2"/>
    <col min="78" max="78" width="10" hidden="1" customWidth="1" outlineLevel="1"/>
    <col min="79" max="81" width="10" hidden="1" customWidth="1" outlineLevel="2"/>
    <col min="82" max="82" width="10" hidden="1" customWidth="1" outlineLevel="1" collapsed="1"/>
    <col min="83" max="85" width="10" hidden="1" customWidth="1" outlineLevel="2"/>
    <col min="86" max="86" width="10" hidden="1" customWidth="1" outlineLevel="1" collapsed="1"/>
    <col min="87" max="87" width="10" bestFit="1" customWidth="1" collapsed="1"/>
    <col min="88" max="90" width="7" hidden="1" customWidth="1" outlineLevel="1"/>
    <col min="91" max="91" width="7.85546875" bestFit="1" customWidth="1" collapsed="1"/>
    <col min="92" max="94" width="7.85546875" style="286" customWidth="1" outlineLevel="1"/>
    <col min="95" max="95" width="7.85546875" style="286" customWidth="1"/>
    <col min="96" max="96" width="6.7109375" style="286" customWidth="1"/>
  </cols>
  <sheetData>
    <row r="1" spans="1:97" ht="20.100000000000001" customHeight="1" thickBot="1">
      <c r="A1" s="550" t="s">
        <v>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  <c r="BI1" s="550"/>
      <c r="BJ1" s="550"/>
      <c r="BK1" s="550"/>
      <c r="BL1" s="550"/>
      <c r="BM1" s="550"/>
      <c r="BN1" s="550"/>
      <c r="BO1" s="550"/>
      <c r="BP1" s="550"/>
      <c r="BQ1" s="550"/>
      <c r="BR1" s="550"/>
      <c r="BS1" s="550"/>
      <c r="BT1" s="550"/>
      <c r="BU1" s="550"/>
      <c r="BV1" s="550"/>
      <c r="BW1" s="550"/>
      <c r="BX1" s="550"/>
      <c r="BY1" s="550"/>
      <c r="BZ1" s="550"/>
      <c r="CA1" s="550"/>
      <c r="CB1" s="550"/>
      <c r="CC1" s="550"/>
      <c r="CD1" s="550"/>
      <c r="CE1" s="550"/>
      <c r="CF1" s="550"/>
      <c r="CG1" s="550"/>
      <c r="CH1" s="550"/>
      <c r="CI1" s="550"/>
      <c r="CJ1" s="550"/>
      <c r="CK1" s="550"/>
      <c r="CL1" s="550"/>
      <c r="CM1" s="550"/>
      <c r="CN1" s="496"/>
      <c r="CO1" s="496"/>
      <c r="CP1" s="496"/>
      <c r="CQ1" s="496"/>
      <c r="CR1" s="496"/>
      <c r="CS1" s="145" t="s">
        <v>314</v>
      </c>
    </row>
    <row r="2" spans="1:97" ht="22.5" customHeight="1" thickTop="1">
      <c r="A2" s="41"/>
      <c r="B2" s="575" t="s">
        <v>233</v>
      </c>
      <c r="C2" s="115"/>
      <c r="D2" s="181"/>
      <c r="E2" s="181"/>
      <c r="F2" s="284"/>
      <c r="G2" s="181"/>
      <c r="H2" s="181"/>
      <c r="I2" s="181"/>
      <c r="J2" s="284"/>
      <c r="K2" s="181"/>
      <c r="L2" s="181"/>
      <c r="M2" s="181"/>
      <c r="N2" s="284"/>
      <c r="O2" s="181"/>
      <c r="P2" s="181"/>
      <c r="Q2" s="181"/>
      <c r="R2" s="284"/>
      <c r="S2" s="534" t="s">
        <v>90</v>
      </c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534"/>
      <c r="CA2" s="534"/>
      <c r="CB2" s="534"/>
      <c r="CC2" s="534"/>
      <c r="CD2" s="534"/>
      <c r="CE2" s="534"/>
      <c r="CF2" s="534"/>
      <c r="CG2" s="534"/>
      <c r="CH2" s="534"/>
      <c r="CI2" s="534"/>
      <c r="CJ2" s="534"/>
      <c r="CK2" s="534"/>
      <c r="CL2" s="534"/>
      <c r="CM2" s="534"/>
      <c r="CN2" s="534"/>
      <c r="CO2" s="534"/>
      <c r="CP2" s="534"/>
      <c r="CQ2" s="534"/>
      <c r="CR2" s="207"/>
    </row>
    <row r="3" spans="1:97" ht="22.5">
      <c r="A3" s="66"/>
      <c r="B3" s="576"/>
      <c r="C3" s="164">
        <v>42005</v>
      </c>
      <c r="D3" s="164">
        <v>42036</v>
      </c>
      <c r="E3" s="164">
        <v>42064</v>
      </c>
      <c r="F3" s="387" t="s">
        <v>329</v>
      </c>
      <c r="G3" s="164">
        <v>42095</v>
      </c>
      <c r="H3" s="164">
        <v>42125</v>
      </c>
      <c r="I3" s="164">
        <v>42156</v>
      </c>
      <c r="J3" s="387" t="s">
        <v>330</v>
      </c>
      <c r="K3" s="164">
        <v>42186</v>
      </c>
      <c r="L3" s="164">
        <v>42217</v>
      </c>
      <c r="M3" s="164">
        <v>42248</v>
      </c>
      <c r="N3" s="387" t="s">
        <v>331</v>
      </c>
      <c r="O3" s="164">
        <v>42278</v>
      </c>
      <c r="P3" s="164">
        <v>42309</v>
      </c>
      <c r="Q3" s="164">
        <v>42339</v>
      </c>
      <c r="R3" s="387" t="s">
        <v>332</v>
      </c>
      <c r="S3" s="190">
        <v>2015</v>
      </c>
      <c r="T3" s="164">
        <v>42370</v>
      </c>
      <c r="U3" s="164">
        <v>42401</v>
      </c>
      <c r="V3" s="164">
        <v>42430</v>
      </c>
      <c r="W3" s="387" t="s">
        <v>328</v>
      </c>
      <c r="X3" s="164">
        <v>42461</v>
      </c>
      <c r="Y3" s="164">
        <v>42491</v>
      </c>
      <c r="Z3" s="164">
        <v>42522</v>
      </c>
      <c r="AA3" s="387" t="s">
        <v>327</v>
      </c>
      <c r="AB3" s="164">
        <v>42552</v>
      </c>
      <c r="AC3" s="164">
        <v>42583</v>
      </c>
      <c r="AD3" s="164">
        <v>42614</v>
      </c>
      <c r="AE3" s="387" t="s">
        <v>326</v>
      </c>
      <c r="AF3" s="164">
        <v>42644</v>
      </c>
      <c r="AG3" s="164">
        <v>42675</v>
      </c>
      <c r="AH3" s="164">
        <v>42705</v>
      </c>
      <c r="AI3" s="387" t="s">
        <v>325</v>
      </c>
      <c r="AJ3" s="190">
        <v>2016</v>
      </c>
      <c r="AK3" s="164">
        <v>42736</v>
      </c>
      <c r="AL3" s="164">
        <v>42767</v>
      </c>
      <c r="AM3" s="164">
        <v>42795</v>
      </c>
      <c r="AN3" s="387" t="s">
        <v>321</v>
      </c>
      <c r="AO3" s="164">
        <v>42826</v>
      </c>
      <c r="AP3" s="164">
        <v>42856</v>
      </c>
      <c r="AQ3" s="164">
        <v>42887</v>
      </c>
      <c r="AR3" s="387" t="s">
        <v>322</v>
      </c>
      <c r="AS3" s="164">
        <v>42917</v>
      </c>
      <c r="AT3" s="164">
        <v>42948</v>
      </c>
      <c r="AU3" s="164">
        <v>42979</v>
      </c>
      <c r="AV3" s="387" t="s">
        <v>323</v>
      </c>
      <c r="AW3" s="164">
        <v>43009</v>
      </c>
      <c r="AX3" s="164">
        <v>43040</v>
      </c>
      <c r="AY3" s="164">
        <v>43070</v>
      </c>
      <c r="AZ3" s="387" t="s">
        <v>324</v>
      </c>
      <c r="BA3" s="190">
        <v>2017</v>
      </c>
      <c r="BB3" s="164">
        <v>43101</v>
      </c>
      <c r="BC3" s="164">
        <v>43132</v>
      </c>
      <c r="BD3" s="164">
        <v>43160</v>
      </c>
      <c r="BE3" s="387" t="s">
        <v>299</v>
      </c>
      <c r="BF3" s="164">
        <v>43191</v>
      </c>
      <c r="BG3" s="164">
        <v>43221</v>
      </c>
      <c r="BH3" s="164">
        <v>43252</v>
      </c>
      <c r="BI3" s="387" t="s">
        <v>300</v>
      </c>
      <c r="BJ3" s="164">
        <v>43282</v>
      </c>
      <c r="BK3" s="164">
        <v>43313</v>
      </c>
      <c r="BL3" s="164">
        <v>43344</v>
      </c>
      <c r="BM3" s="387" t="s">
        <v>92</v>
      </c>
      <c r="BN3" s="164">
        <v>43374</v>
      </c>
      <c r="BO3" s="164">
        <v>43405</v>
      </c>
      <c r="BP3" s="164">
        <v>43435</v>
      </c>
      <c r="BQ3" s="387" t="s">
        <v>10</v>
      </c>
      <c r="BR3" s="190">
        <v>2018</v>
      </c>
      <c r="BS3" s="164">
        <v>43466</v>
      </c>
      <c r="BT3" s="164">
        <v>43497</v>
      </c>
      <c r="BU3" s="164">
        <v>43525</v>
      </c>
      <c r="BV3" s="387" t="s">
        <v>17</v>
      </c>
      <c r="BW3" s="164">
        <v>43556</v>
      </c>
      <c r="BX3" s="164">
        <v>43586</v>
      </c>
      <c r="BY3" s="164">
        <v>43617</v>
      </c>
      <c r="BZ3" s="387" t="s">
        <v>18</v>
      </c>
      <c r="CA3" s="164">
        <v>43647</v>
      </c>
      <c r="CB3" s="164">
        <v>43678</v>
      </c>
      <c r="CC3" s="164">
        <v>43709</v>
      </c>
      <c r="CD3" s="387" t="s">
        <v>19</v>
      </c>
      <c r="CE3" s="158">
        <v>43739</v>
      </c>
      <c r="CF3" s="158">
        <v>43770</v>
      </c>
      <c r="CG3" s="158">
        <v>43800</v>
      </c>
      <c r="CH3" s="387" t="s">
        <v>11</v>
      </c>
      <c r="CI3" s="67">
        <v>2019</v>
      </c>
      <c r="CJ3" s="338" t="s">
        <v>359</v>
      </c>
      <c r="CK3" s="339" t="s">
        <v>360</v>
      </c>
      <c r="CL3" s="339" t="s">
        <v>361</v>
      </c>
      <c r="CM3" s="340" t="s">
        <v>362</v>
      </c>
      <c r="CN3" s="338" t="s">
        <v>377</v>
      </c>
      <c r="CO3" s="339" t="s">
        <v>378</v>
      </c>
      <c r="CP3" s="339" t="s">
        <v>379</v>
      </c>
      <c r="CQ3" s="340" t="s">
        <v>380</v>
      </c>
      <c r="CR3" s="54"/>
    </row>
    <row r="4" spans="1:97" ht="15" customHeight="1">
      <c r="A4" s="92" t="s">
        <v>152</v>
      </c>
      <c r="B4" s="93"/>
      <c r="C4" s="93"/>
      <c r="D4" s="93"/>
      <c r="E4" s="93"/>
      <c r="F4" s="285"/>
      <c r="G4" s="93"/>
      <c r="H4" s="93"/>
      <c r="I4" s="93"/>
      <c r="J4" s="285"/>
      <c r="K4" s="93"/>
      <c r="L4" s="93"/>
      <c r="M4" s="93"/>
      <c r="N4" s="285"/>
      <c r="O4" s="93"/>
      <c r="P4" s="93"/>
      <c r="Q4" s="93"/>
      <c r="R4" s="285"/>
      <c r="S4" s="93"/>
      <c r="T4" s="93"/>
      <c r="U4" s="93"/>
      <c r="V4" s="93"/>
      <c r="W4" s="285"/>
      <c r="X4" s="93"/>
      <c r="Y4" s="93"/>
      <c r="Z4" s="93"/>
      <c r="AA4" s="285"/>
      <c r="AB4" s="93"/>
      <c r="AC4" s="93"/>
      <c r="AD4" s="93"/>
      <c r="AE4" s="285"/>
      <c r="AF4" s="93"/>
      <c r="AG4" s="93"/>
      <c r="AH4" s="93"/>
      <c r="AI4" s="285"/>
      <c r="AJ4" s="93"/>
      <c r="AK4" s="93"/>
      <c r="AL4" s="93"/>
      <c r="AM4" s="93"/>
      <c r="AN4" s="285"/>
      <c r="AO4" s="93"/>
      <c r="AP4" s="93"/>
      <c r="AQ4" s="93"/>
      <c r="AR4" s="285"/>
      <c r="AS4" s="93"/>
      <c r="AT4" s="93"/>
      <c r="AU4" s="93"/>
      <c r="AV4" s="285"/>
      <c r="AW4" s="93"/>
      <c r="AX4" s="93"/>
      <c r="AY4" s="93"/>
      <c r="AZ4" s="285"/>
      <c r="BA4" s="93"/>
      <c r="BB4" s="93"/>
      <c r="BC4" s="93"/>
      <c r="BD4" s="93"/>
      <c r="BE4" s="285"/>
      <c r="BF4" s="93"/>
      <c r="BG4" s="93"/>
      <c r="BH4" s="93"/>
      <c r="BI4" s="285"/>
      <c r="BJ4" s="93"/>
      <c r="BK4" s="93"/>
      <c r="BL4" s="93"/>
      <c r="BM4" s="285"/>
      <c r="BN4" s="93"/>
      <c r="BO4" s="93"/>
      <c r="BP4" s="93"/>
      <c r="BQ4" s="285"/>
      <c r="BR4" s="93"/>
      <c r="BS4" s="93"/>
      <c r="BT4" s="93"/>
      <c r="BU4" s="93"/>
      <c r="BV4" s="285"/>
      <c r="BW4" s="93"/>
      <c r="BX4" s="93"/>
      <c r="BY4" s="93"/>
      <c r="BZ4" s="285"/>
      <c r="CA4" s="93"/>
      <c r="CB4" s="93"/>
      <c r="CC4" s="93"/>
      <c r="CD4" s="285"/>
      <c r="CE4" s="94"/>
      <c r="CF4" s="95"/>
      <c r="CG4" s="95"/>
      <c r="CH4" s="285"/>
      <c r="CI4" s="95"/>
      <c r="CJ4" s="95"/>
      <c r="CK4" s="95"/>
      <c r="CL4" s="95"/>
      <c r="CM4" s="285"/>
      <c r="CN4" s="95"/>
      <c r="CO4" s="95"/>
      <c r="CP4" s="95"/>
      <c r="CQ4" s="285"/>
      <c r="CR4" s="504"/>
    </row>
    <row r="5" spans="1:97" ht="15" customHeight="1">
      <c r="A5" s="55" t="s">
        <v>153</v>
      </c>
      <c r="B5" s="38" t="s">
        <v>13</v>
      </c>
      <c r="C5" s="328">
        <v>52752</v>
      </c>
      <c r="D5" s="328">
        <v>66544</v>
      </c>
      <c r="E5" s="328">
        <v>88212</v>
      </c>
      <c r="F5" s="375">
        <v>207508</v>
      </c>
      <c r="G5" s="328">
        <v>98820</v>
      </c>
      <c r="H5" s="328">
        <v>107443</v>
      </c>
      <c r="I5" s="328">
        <v>109069</v>
      </c>
      <c r="J5" s="375">
        <v>315332</v>
      </c>
      <c r="K5" s="328">
        <v>116630</v>
      </c>
      <c r="L5" s="328">
        <v>125205</v>
      </c>
      <c r="M5" s="328">
        <v>104345</v>
      </c>
      <c r="N5" s="375">
        <v>346180</v>
      </c>
      <c r="O5" s="328">
        <v>95875</v>
      </c>
      <c r="P5" s="328">
        <v>72173</v>
      </c>
      <c r="Q5" s="328">
        <v>66848</v>
      </c>
      <c r="R5" s="375">
        <v>234896</v>
      </c>
      <c r="S5" s="328">
        <v>1103916</v>
      </c>
      <c r="T5" s="328">
        <v>60400</v>
      </c>
      <c r="U5" s="328">
        <v>80768</v>
      </c>
      <c r="V5" s="328">
        <v>99816</v>
      </c>
      <c r="W5" s="375">
        <v>240984</v>
      </c>
      <c r="X5" s="328">
        <v>117111</v>
      </c>
      <c r="Y5" s="328">
        <v>130765</v>
      </c>
      <c r="Z5" s="328">
        <v>124410</v>
      </c>
      <c r="AA5" s="375">
        <v>372286</v>
      </c>
      <c r="AB5" s="328">
        <v>130514</v>
      </c>
      <c r="AC5" s="328">
        <v>139380</v>
      </c>
      <c r="AD5" s="328">
        <v>117820</v>
      </c>
      <c r="AE5" s="375">
        <v>387714</v>
      </c>
      <c r="AF5" s="328">
        <v>117843</v>
      </c>
      <c r="AG5" s="328">
        <v>81742</v>
      </c>
      <c r="AH5" s="328">
        <v>75980</v>
      </c>
      <c r="AI5" s="375">
        <v>275565</v>
      </c>
      <c r="AJ5" s="328">
        <v>1276549</v>
      </c>
      <c r="AK5" s="312">
        <v>73039</v>
      </c>
      <c r="AL5" s="312">
        <v>85887</v>
      </c>
      <c r="AM5" s="312">
        <v>113983</v>
      </c>
      <c r="AN5" s="376">
        <v>272909</v>
      </c>
      <c r="AO5" s="312">
        <v>128337</v>
      </c>
      <c r="AP5" s="312">
        <v>135269</v>
      </c>
      <c r="AQ5" s="312">
        <v>134461</v>
      </c>
      <c r="AR5" s="376">
        <v>398067</v>
      </c>
      <c r="AS5" s="312">
        <v>142804</v>
      </c>
      <c r="AT5" s="312">
        <v>147842</v>
      </c>
      <c r="AU5" s="312">
        <v>130912</v>
      </c>
      <c r="AV5" s="376">
        <v>421558</v>
      </c>
      <c r="AW5" s="312">
        <v>131152</v>
      </c>
      <c r="AX5" s="312">
        <v>91119</v>
      </c>
      <c r="AY5" s="312">
        <v>81176</v>
      </c>
      <c r="AZ5" s="376">
        <v>303447</v>
      </c>
      <c r="BA5" s="312">
        <v>1395981</v>
      </c>
      <c r="BB5" s="313">
        <v>79421</v>
      </c>
      <c r="BC5" s="313">
        <v>87846</v>
      </c>
      <c r="BD5" s="314">
        <v>114945</v>
      </c>
      <c r="BE5" s="376">
        <v>282212</v>
      </c>
      <c r="BF5" s="314">
        <v>133328</v>
      </c>
      <c r="BG5" s="314">
        <v>135166</v>
      </c>
      <c r="BH5" s="313">
        <v>130425</v>
      </c>
      <c r="BI5" s="376">
        <v>398919</v>
      </c>
      <c r="BJ5" s="313">
        <v>134296</v>
      </c>
      <c r="BK5" s="313">
        <v>143870</v>
      </c>
      <c r="BL5" s="313">
        <v>127643</v>
      </c>
      <c r="BM5" s="376">
        <v>405809</v>
      </c>
      <c r="BN5" s="313">
        <v>127065</v>
      </c>
      <c r="BO5" s="313">
        <v>96654</v>
      </c>
      <c r="BP5" s="313">
        <v>84364</v>
      </c>
      <c r="BQ5" s="376">
        <v>308083</v>
      </c>
      <c r="BR5" s="312">
        <v>1395023</v>
      </c>
      <c r="BS5" s="313">
        <v>76144</v>
      </c>
      <c r="BT5" s="313">
        <v>91089</v>
      </c>
      <c r="BU5" s="314">
        <v>115569</v>
      </c>
      <c r="BV5" s="376">
        <v>282802</v>
      </c>
      <c r="BW5" s="314">
        <v>124885</v>
      </c>
      <c r="BX5" s="314">
        <v>133620</v>
      </c>
      <c r="BY5" s="313">
        <v>132527</v>
      </c>
      <c r="BZ5" s="376">
        <v>391032</v>
      </c>
      <c r="CA5" s="313">
        <v>134799</v>
      </c>
      <c r="CB5" s="313">
        <v>145020</v>
      </c>
      <c r="CC5" s="313">
        <v>129039</v>
      </c>
      <c r="CD5" s="376">
        <v>408858</v>
      </c>
      <c r="CE5" s="313">
        <v>119785</v>
      </c>
      <c r="CF5" s="313">
        <v>92729</v>
      </c>
      <c r="CG5" s="313">
        <v>87781</v>
      </c>
      <c r="CH5" s="376">
        <v>300295</v>
      </c>
      <c r="CI5" s="312">
        <v>1382987</v>
      </c>
      <c r="CJ5" s="315">
        <v>77355</v>
      </c>
      <c r="CK5" s="315">
        <v>99778</v>
      </c>
      <c r="CL5" s="315">
        <v>51175</v>
      </c>
      <c r="CM5" s="376">
        <v>228308</v>
      </c>
      <c r="CN5" s="315">
        <v>84</v>
      </c>
      <c r="CO5" s="315">
        <v>968</v>
      </c>
      <c r="CP5" s="315">
        <v>6322</v>
      </c>
      <c r="CQ5" s="376">
        <v>7374</v>
      </c>
      <c r="CR5" s="376"/>
    </row>
    <row r="6" spans="1:97" ht="15" customHeight="1">
      <c r="A6" s="59" t="s">
        <v>154</v>
      </c>
      <c r="B6" s="38" t="s">
        <v>13</v>
      </c>
      <c r="C6" s="328">
        <v>10422</v>
      </c>
      <c r="D6" s="328">
        <v>12343</v>
      </c>
      <c r="E6" s="328">
        <v>14934</v>
      </c>
      <c r="F6" s="375">
        <v>37699</v>
      </c>
      <c r="G6" s="328">
        <v>17220</v>
      </c>
      <c r="H6" s="328">
        <v>19275</v>
      </c>
      <c r="I6" s="328">
        <v>24394</v>
      </c>
      <c r="J6" s="375">
        <v>60889</v>
      </c>
      <c r="K6" s="328">
        <v>25022</v>
      </c>
      <c r="L6" s="328">
        <v>28064</v>
      </c>
      <c r="M6" s="328">
        <v>22306</v>
      </c>
      <c r="N6" s="375">
        <v>75392</v>
      </c>
      <c r="O6" s="328">
        <v>18554</v>
      </c>
      <c r="P6" s="328">
        <v>12547</v>
      </c>
      <c r="Q6" s="328">
        <v>16530</v>
      </c>
      <c r="R6" s="375">
        <v>47631</v>
      </c>
      <c r="S6" s="328">
        <v>221611</v>
      </c>
      <c r="T6" s="328">
        <v>11255</v>
      </c>
      <c r="U6" s="328">
        <v>16541</v>
      </c>
      <c r="V6" s="328">
        <v>19059</v>
      </c>
      <c r="W6" s="375">
        <v>46855</v>
      </c>
      <c r="X6" s="328">
        <v>22749</v>
      </c>
      <c r="Y6" s="328">
        <v>23188</v>
      </c>
      <c r="Z6" s="328">
        <v>30071</v>
      </c>
      <c r="AA6" s="375">
        <v>76008</v>
      </c>
      <c r="AB6" s="328">
        <v>29562</v>
      </c>
      <c r="AC6" s="328">
        <v>32090</v>
      </c>
      <c r="AD6" s="328">
        <v>25751</v>
      </c>
      <c r="AE6" s="375">
        <v>87403</v>
      </c>
      <c r="AF6" s="328">
        <v>25458</v>
      </c>
      <c r="AG6" s="328">
        <v>14680</v>
      </c>
      <c r="AH6" s="328">
        <v>17794</v>
      </c>
      <c r="AI6" s="375">
        <v>57932</v>
      </c>
      <c r="AJ6" s="328">
        <v>268198</v>
      </c>
      <c r="AK6" s="312">
        <v>12354</v>
      </c>
      <c r="AL6" s="312">
        <v>16408</v>
      </c>
      <c r="AM6" s="312">
        <v>22458</v>
      </c>
      <c r="AN6" s="376">
        <v>51220</v>
      </c>
      <c r="AO6" s="312">
        <v>25182</v>
      </c>
      <c r="AP6" s="312">
        <v>25790</v>
      </c>
      <c r="AQ6" s="312">
        <v>30494</v>
      </c>
      <c r="AR6" s="376">
        <v>81466</v>
      </c>
      <c r="AS6" s="312">
        <v>30915</v>
      </c>
      <c r="AT6" s="312">
        <v>32516</v>
      </c>
      <c r="AU6" s="312">
        <v>27860</v>
      </c>
      <c r="AV6" s="376">
        <v>91291</v>
      </c>
      <c r="AW6" s="312">
        <v>25000</v>
      </c>
      <c r="AX6" s="312">
        <v>16578</v>
      </c>
      <c r="AY6" s="312">
        <v>18849</v>
      </c>
      <c r="AZ6" s="376">
        <v>60427</v>
      </c>
      <c r="BA6" s="312">
        <v>284404</v>
      </c>
      <c r="BB6" s="313">
        <v>12957</v>
      </c>
      <c r="BC6" s="313">
        <v>16972</v>
      </c>
      <c r="BD6" s="314">
        <v>22640</v>
      </c>
      <c r="BE6" s="376">
        <v>52569</v>
      </c>
      <c r="BF6" s="314">
        <v>26568</v>
      </c>
      <c r="BG6" s="314">
        <v>25029</v>
      </c>
      <c r="BH6" s="313">
        <v>28894</v>
      </c>
      <c r="BI6" s="376">
        <v>80491</v>
      </c>
      <c r="BJ6" s="313">
        <v>27591</v>
      </c>
      <c r="BK6" s="313">
        <v>32991</v>
      </c>
      <c r="BL6" s="313">
        <v>27070</v>
      </c>
      <c r="BM6" s="376">
        <v>87652</v>
      </c>
      <c r="BN6" s="313">
        <v>26714</v>
      </c>
      <c r="BO6" s="313">
        <v>20136</v>
      </c>
      <c r="BP6" s="313">
        <v>19199</v>
      </c>
      <c r="BQ6" s="376">
        <v>66049</v>
      </c>
      <c r="BR6" s="312">
        <v>286761</v>
      </c>
      <c r="BS6" s="313">
        <v>14419</v>
      </c>
      <c r="BT6" s="313">
        <v>18065</v>
      </c>
      <c r="BU6" s="314">
        <v>23335</v>
      </c>
      <c r="BV6" s="376">
        <v>55819</v>
      </c>
      <c r="BW6" s="314">
        <v>24807</v>
      </c>
      <c r="BX6" s="314">
        <v>28767</v>
      </c>
      <c r="BY6" s="313">
        <v>33807</v>
      </c>
      <c r="BZ6" s="376">
        <v>87381</v>
      </c>
      <c r="CA6" s="313">
        <v>30917</v>
      </c>
      <c r="CB6" s="313">
        <v>37404</v>
      </c>
      <c r="CC6" s="313">
        <v>30827</v>
      </c>
      <c r="CD6" s="376">
        <v>99148</v>
      </c>
      <c r="CE6" s="313">
        <v>27738</v>
      </c>
      <c r="CF6" s="313">
        <v>21902</v>
      </c>
      <c r="CG6" s="313">
        <v>21273</v>
      </c>
      <c r="CH6" s="376">
        <v>70913</v>
      </c>
      <c r="CI6" s="312">
        <v>313261</v>
      </c>
      <c r="CJ6" s="315">
        <v>16953</v>
      </c>
      <c r="CK6" s="315">
        <v>22925</v>
      </c>
      <c r="CL6" s="315">
        <v>10672</v>
      </c>
      <c r="CM6" s="376">
        <v>50550</v>
      </c>
      <c r="CN6" s="315">
        <v>43</v>
      </c>
      <c r="CO6" s="315">
        <v>909</v>
      </c>
      <c r="CP6" s="315">
        <v>6111</v>
      </c>
      <c r="CQ6" s="376">
        <v>7063</v>
      </c>
      <c r="CR6" s="376"/>
    </row>
    <row r="7" spans="1:97" ht="15" customHeight="1">
      <c r="A7" s="59" t="s">
        <v>155</v>
      </c>
      <c r="B7" s="38" t="s">
        <v>13</v>
      </c>
      <c r="C7" s="328">
        <v>42330</v>
      </c>
      <c r="D7" s="328">
        <v>54201</v>
      </c>
      <c r="E7" s="328">
        <v>73278</v>
      </c>
      <c r="F7" s="375">
        <v>169809</v>
      </c>
      <c r="G7" s="328">
        <v>81600</v>
      </c>
      <c r="H7" s="328">
        <v>88168</v>
      </c>
      <c r="I7" s="328">
        <v>84675</v>
      </c>
      <c r="J7" s="375">
        <v>254443</v>
      </c>
      <c r="K7" s="328">
        <v>91608</v>
      </c>
      <c r="L7" s="328">
        <v>97141</v>
      </c>
      <c r="M7" s="328">
        <v>82039</v>
      </c>
      <c r="N7" s="375">
        <v>270788</v>
      </c>
      <c r="O7" s="328">
        <v>77321</v>
      </c>
      <c r="P7" s="328">
        <v>59626</v>
      </c>
      <c r="Q7" s="328">
        <v>50318</v>
      </c>
      <c r="R7" s="375">
        <v>187265</v>
      </c>
      <c r="S7" s="328">
        <v>882305</v>
      </c>
      <c r="T7" s="328">
        <v>49145</v>
      </c>
      <c r="U7" s="328">
        <v>64227</v>
      </c>
      <c r="V7" s="328">
        <v>80757</v>
      </c>
      <c r="W7" s="375">
        <v>194129</v>
      </c>
      <c r="X7" s="328">
        <v>94362</v>
      </c>
      <c r="Y7" s="328">
        <v>107577</v>
      </c>
      <c r="Z7" s="328">
        <v>94339</v>
      </c>
      <c r="AA7" s="375">
        <v>296278</v>
      </c>
      <c r="AB7" s="328">
        <v>100952</v>
      </c>
      <c r="AC7" s="328">
        <v>107290</v>
      </c>
      <c r="AD7" s="328">
        <v>92069</v>
      </c>
      <c r="AE7" s="375">
        <v>300311</v>
      </c>
      <c r="AF7" s="328">
        <v>92385</v>
      </c>
      <c r="AG7" s="328">
        <v>67062</v>
      </c>
      <c r="AH7" s="328">
        <v>58186</v>
      </c>
      <c r="AI7" s="375">
        <v>217633</v>
      </c>
      <c r="AJ7" s="328">
        <v>1008351</v>
      </c>
      <c r="AK7" s="312">
        <v>60685</v>
      </c>
      <c r="AL7" s="312">
        <v>69479</v>
      </c>
      <c r="AM7" s="312">
        <v>91525</v>
      </c>
      <c r="AN7" s="376">
        <v>221689</v>
      </c>
      <c r="AO7" s="312">
        <v>103155</v>
      </c>
      <c r="AP7" s="312">
        <v>109479</v>
      </c>
      <c r="AQ7" s="312">
        <v>103967</v>
      </c>
      <c r="AR7" s="376">
        <v>316601</v>
      </c>
      <c r="AS7" s="312">
        <v>111889</v>
      </c>
      <c r="AT7" s="312">
        <v>115326</v>
      </c>
      <c r="AU7" s="312">
        <v>103052</v>
      </c>
      <c r="AV7" s="376">
        <v>330267</v>
      </c>
      <c r="AW7" s="312">
        <v>106152</v>
      </c>
      <c r="AX7" s="312">
        <v>74541</v>
      </c>
      <c r="AY7" s="312">
        <v>62327</v>
      </c>
      <c r="AZ7" s="376">
        <v>243020</v>
      </c>
      <c r="BA7" s="312">
        <v>1111577</v>
      </c>
      <c r="BB7" s="313">
        <v>66464</v>
      </c>
      <c r="BC7" s="313">
        <v>70874</v>
      </c>
      <c r="BD7" s="314">
        <v>92305</v>
      </c>
      <c r="BE7" s="376">
        <v>229643</v>
      </c>
      <c r="BF7" s="314">
        <v>106760</v>
      </c>
      <c r="BG7" s="314">
        <v>110137</v>
      </c>
      <c r="BH7" s="313">
        <v>101531</v>
      </c>
      <c r="BI7" s="376">
        <v>318428</v>
      </c>
      <c r="BJ7" s="313">
        <v>106705</v>
      </c>
      <c r="BK7" s="313">
        <v>110879</v>
      </c>
      <c r="BL7" s="313">
        <v>100573</v>
      </c>
      <c r="BM7" s="376">
        <v>318157</v>
      </c>
      <c r="BN7" s="313">
        <v>100351</v>
      </c>
      <c r="BO7" s="313">
        <v>76518</v>
      </c>
      <c r="BP7" s="313">
        <v>65165</v>
      </c>
      <c r="BQ7" s="376">
        <v>242034</v>
      </c>
      <c r="BR7" s="312">
        <v>1108262</v>
      </c>
      <c r="BS7" s="313">
        <v>61725</v>
      </c>
      <c r="BT7" s="313">
        <v>73024</v>
      </c>
      <c r="BU7" s="314">
        <v>92234</v>
      </c>
      <c r="BV7" s="376">
        <v>226983</v>
      </c>
      <c r="BW7" s="314">
        <v>100078</v>
      </c>
      <c r="BX7" s="314">
        <v>104853</v>
      </c>
      <c r="BY7" s="313">
        <v>98720</v>
      </c>
      <c r="BZ7" s="376">
        <v>303651</v>
      </c>
      <c r="CA7" s="313">
        <v>103882</v>
      </c>
      <c r="CB7" s="313">
        <v>107616</v>
      </c>
      <c r="CC7" s="313">
        <v>98212</v>
      </c>
      <c r="CD7" s="376">
        <v>309710</v>
      </c>
      <c r="CE7" s="313">
        <v>92047</v>
      </c>
      <c r="CF7" s="313">
        <v>70827</v>
      </c>
      <c r="CG7" s="313">
        <v>66508</v>
      </c>
      <c r="CH7" s="376">
        <v>229382</v>
      </c>
      <c r="CI7" s="312">
        <v>1069726</v>
      </c>
      <c r="CJ7" s="315">
        <v>60402</v>
      </c>
      <c r="CK7" s="315">
        <v>76853</v>
      </c>
      <c r="CL7" s="315">
        <v>40503</v>
      </c>
      <c r="CM7" s="376">
        <v>177758</v>
      </c>
      <c r="CN7" s="315">
        <v>41</v>
      </c>
      <c r="CO7" s="315">
        <v>59</v>
      </c>
      <c r="CP7" s="315">
        <v>211</v>
      </c>
      <c r="CQ7" s="376">
        <v>311</v>
      </c>
      <c r="CR7" s="376"/>
    </row>
    <row r="8" spans="1:97" ht="15" customHeight="1">
      <c r="A8" s="55" t="s">
        <v>156</v>
      </c>
      <c r="B8" s="38" t="s">
        <v>13</v>
      </c>
      <c r="C8" s="328">
        <v>70798</v>
      </c>
      <c r="D8" s="328">
        <v>78321</v>
      </c>
      <c r="E8" s="328">
        <v>102633</v>
      </c>
      <c r="F8" s="375">
        <v>251752</v>
      </c>
      <c r="G8" s="328">
        <v>115101</v>
      </c>
      <c r="H8" s="328">
        <v>124862</v>
      </c>
      <c r="I8" s="328">
        <v>125000</v>
      </c>
      <c r="J8" s="375">
        <v>364963</v>
      </c>
      <c r="K8" s="328">
        <v>135067</v>
      </c>
      <c r="L8" s="328">
        <v>147401</v>
      </c>
      <c r="M8" s="328">
        <v>123871</v>
      </c>
      <c r="N8" s="375">
        <v>406339</v>
      </c>
      <c r="O8" s="328">
        <v>112336</v>
      </c>
      <c r="P8" s="328">
        <v>85609</v>
      </c>
      <c r="Q8" s="328">
        <v>76927</v>
      </c>
      <c r="R8" s="375">
        <v>274872</v>
      </c>
      <c r="S8" s="328">
        <v>1297926</v>
      </c>
      <c r="T8" s="328">
        <v>79581</v>
      </c>
      <c r="U8" s="328">
        <v>92346</v>
      </c>
      <c r="V8" s="328">
        <v>114357</v>
      </c>
      <c r="W8" s="375">
        <v>286284</v>
      </c>
      <c r="X8" s="328">
        <v>134406</v>
      </c>
      <c r="Y8" s="328">
        <v>149037</v>
      </c>
      <c r="Z8" s="328">
        <v>144555</v>
      </c>
      <c r="AA8" s="375">
        <v>427998</v>
      </c>
      <c r="AB8" s="328">
        <v>151928</v>
      </c>
      <c r="AC8" s="328">
        <v>161879</v>
      </c>
      <c r="AD8" s="328">
        <v>138062</v>
      </c>
      <c r="AE8" s="375">
        <v>451869</v>
      </c>
      <c r="AF8" s="328">
        <v>137276</v>
      </c>
      <c r="AG8" s="328">
        <v>96470</v>
      </c>
      <c r="AH8" s="328">
        <v>87588</v>
      </c>
      <c r="AI8" s="375">
        <v>321334</v>
      </c>
      <c r="AJ8" s="328">
        <v>1487485</v>
      </c>
      <c r="AK8" s="312">
        <v>93565</v>
      </c>
      <c r="AL8" s="312">
        <v>99877</v>
      </c>
      <c r="AM8" s="312">
        <v>131799</v>
      </c>
      <c r="AN8" s="376">
        <v>325241</v>
      </c>
      <c r="AO8" s="312">
        <v>145272</v>
      </c>
      <c r="AP8" s="312">
        <v>152058</v>
      </c>
      <c r="AQ8" s="312">
        <v>153864</v>
      </c>
      <c r="AR8" s="376">
        <v>451194</v>
      </c>
      <c r="AS8" s="312">
        <v>164350</v>
      </c>
      <c r="AT8" s="312">
        <v>171108</v>
      </c>
      <c r="AU8" s="312">
        <v>153134</v>
      </c>
      <c r="AV8" s="376">
        <v>488592</v>
      </c>
      <c r="AW8" s="312">
        <v>151640</v>
      </c>
      <c r="AX8" s="312">
        <v>109644</v>
      </c>
      <c r="AY8" s="312">
        <v>94399</v>
      </c>
      <c r="AZ8" s="376">
        <v>355683</v>
      </c>
      <c r="BA8" s="312">
        <v>1620710</v>
      </c>
      <c r="BB8" s="313">
        <v>98033</v>
      </c>
      <c r="BC8" s="313">
        <v>101319</v>
      </c>
      <c r="BD8" s="314">
        <v>129992</v>
      </c>
      <c r="BE8" s="376">
        <v>329344</v>
      </c>
      <c r="BF8" s="314">
        <v>150456</v>
      </c>
      <c r="BG8" s="314">
        <v>152013</v>
      </c>
      <c r="BH8" s="313">
        <v>150928</v>
      </c>
      <c r="BI8" s="376">
        <v>453397</v>
      </c>
      <c r="BJ8" s="313">
        <v>154711</v>
      </c>
      <c r="BK8" s="313">
        <v>166942</v>
      </c>
      <c r="BL8" s="313">
        <v>148190</v>
      </c>
      <c r="BM8" s="376">
        <v>469843</v>
      </c>
      <c r="BN8" s="313">
        <v>144576</v>
      </c>
      <c r="BO8" s="313">
        <v>113143</v>
      </c>
      <c r="BP8" s="313">
        <v>97596</v>
      </c>
      <c r="BQ8" s="376">
        <v>355315</v>
      </c>
      <c r="BR8" s="312">
        <v>1607899</v>
      </c>
      <c r="BS8" s="313">
        <v>96184</v>
      </c>
      <c r="BT8" s="313">
        <v>104319</v>
      </c>
      <c r="BU8" s="314">
        <v>131830</v>
      </c>
      <c r="BV8" s="376">
        <v>332333</v>
      </c>
      <c r="BW8" s="314">
        <v>139653</v>
      </c>
      <c r="BX8" s="314">
        <v>150310</v>
      </c>
      <c r="BY8" s="313">
        <v>151452</v>
      </c>
      <c r="BZ8" s="376">
        <v>441415</v>
      </c>
      <c r="CA8" s="313">
        <v>154264</v>
      </c>
      <c r="CB8" s="313">
        <v>167292</v>
      </c>
      <c r="CC8" s="313">
        <v>149359</v>
      </c>
      <c r="CD8" s="376">
        <v>470915</v>
      </c>
      <c r="CE8" s="313">
        <v>137422</v>
      </c>
      <c r="CF8" s="313">
        <v>108663</v>
      </c>
      <c r="CG8" s="313">
        <v>100134</v>
      </c>
      <c r="CH8" s="376">
        <v>346219</v>
      </c>
      <c r="CI8" s="312">
        <v>1590882</v>
      </c>
      <c r="CJ8" s="315">
        <v>98727</v>
      </c>
      <c r="CK8" s="315">
        <v>113232</v>
      </c>
      <c r="CL8" s="315">
        <v>67075</v>
      </c>
      <c r="CM8" s="376">
        <v>279034</v>
      </c>
      <c r="CN8" s="315">
        <v>191</v>
      </c>
      <c r="CO8" s="315">
        <v>1047</v>
      </c>
      <c r="CP8" s="315">
        <v>6423</v>
      </c>
      <c r="CQ8" s="376">
        <v>7661</v>
      </c>
      <c r="CR8" s="376"/>
    </row>
    <row r="9" spans="1:97" ht="15" customHeight="1">
      <c r="A9" s="59" t="s">
        <v>154</v>
      </c>
      <c r="B9" s="38" t="s">
        <v>13</v>
      </c>
      <c r="C9" s="328">
        <v>14012</v>
      </c>
      <c r="D9" s="328">
        <v>13155</v>
      </c>
      <c r="E9" s="328">
        <v>15825</v>
      </c>
      <c r="F9" s="375">
        <v>42992</v>
      </c>
      <c r="G9" s="328">
        <v>18673</v>
      </c>
      <c r="H9" s="328">
        <v>20878</v>
      </c>
      <c r="I9" s="328">
        <v>25396</v>
      </c>
      <c r="J9" s="375">
        <v>64947</v>
      </c>
      <c r="K9" s="328">
        <v>27194</v>
      </c>
      <c r="L9" s="328">
        <v>31004</v>
      </c>
      <c r="M9" s="328">
        <v>25161</v>
      </c>
      <c r="N9" s="375">
        <v>83359</v>
      </c>
      <c r="O9" s="328">
        <v>19676</v>
      </c>
      <c r="P9" s="328">
        <v>13431</v>
      </c>
      <c r="Q9" s="328">
        <v>17533</v>
      </c>
      <c r="R9" s="375">
        <v>50640</v>
      </c>
      <c r="S9" s="328">
        <v>241938</v>
      </c>
      <c r="T9" s="328">
        <v>15414</v>
      </c>
      <c r="U9" s="328">
        <v>17171</v>
      </c>
      <c r="V9" s="328">
        <v>19848</v>
      </c>
      <c r="W9" s="375">
        <v>52433</v>
      </c>
      <c r="X9" s="328">
        <v>24270</v>
      </c>
      <c r="Y9" s="328">
        <v>24680</v>
      </c>
      <c r="Z9" s="328">
        <v>31615</v>
      </c>
      <c r="AA9" s="375">
        <v>80565</v>
      </c>
      <c r="AB9" s="328">
        <v>32455</v>
      </c>
      <c r="AC9" s="328">
        <v>34959</v>
      </c>
      <c r="AD9" s="328">
        <v>29131</v>
      </c>
      <c r="AE9" s="375">
        <v>96545</v>
      </c>
      <c r="AF9" s="328">
        <v>27448</v>
      </c>
      <c r="AG9" s="328">
        <v>15687</v>
      </c>
      <c r="AH9" s="328">
        <v>18852</v>
      </c>
      <c r="AI9" s="375">
        <v>61987</v>
      </c>
      <c r="AJ9" s="328">
        <v>291530</v>
      </c>
      <c r="AK9" s="312">
        <v>16037</v>
      </c>
      <c r="AL9" s="312">
        <v>17026</v>
      </c>
      <c r="AM9" s="312">
        <v>23599</v>
      </c>
      <c r="AN9" s="376">
        <v>56662</v>
      </c>
      <c r="AO9" s="312">
        <v>27001</v>
      </c>
      <c r="AP9" s="312">
        <v>28014</v>
      </c>
      <c r="AQ9" s="312">
        <v>32124</v>
      </c>
      <c r="AR9" s="376">
        <v>87139</v>
      </c>
      <c r="AS9" s="312">
        <v>34172</v>
      </c>
      <c r="AT9" s="312">
        <v>35371</v>
      </c>
      <c r="AU9" s="312">
        <v>31242</v>
      </c>
      <c r="AV9" s="376">
        <v>100785</v>
      </c>
      <c r="AW9" s="312">
        <v>26482</v>
      </c>
      <c r="AX9" s="312">
        <v>17681</v>
      </c>
      <c r="AY9" s="312">
        <v>20046</v>
      </c>
      <c r="AZ9" s="376">
        <v>64209</v>
      </c>
      <c r="BA9" s="312">
        <v>308795</v>
      </c>
      <c r="BB9" s="313">
        <v>16529</v>
      </c>
      <c r="BC9" s="313">
        <v>17701</v>
      </c>
      <c r="BD9" s="314">
        <v>23434</v>
      </c>
      <c r="BE9" s="376">
        <v>57664</v>
      </c>
      <c r="BF9" s="314">
        <v>28446</v>
      </c>
      <c r="BG9" s="314">
        <v>26548</v>
      </c>
      <c r="BH9" s="313">
        <v>32018</v>
      </c>
      <c r="BI9" s="376">
        <v>87012</v>
      </c>
      <c r="BJ9" s="313">
        <v>30346</v>
      </c>
      <c r="BK9" s="313">
        <v>35606</v>
      </c>
      <c r="BL9" s="313">
        <v>30596</v>
      </c>
      <c r="BM9" s="376">
        <v>96548</v>
      </c>
      <c r="BN9" s="313">
        <v>28170</v>
      </c>
      <c r="BO9" s="313">
        <v>21172</v>
      </c>
      <c r="BP9" s="313">
        <v>20713</v>
      </c>
      <c r="BQ9" s="376">
        <v>70055</v>
      </c>
      <c r="BR9" s="312">
        <v>311279</v>
      </c>
      <c r="BS9" s="313">
        <v>18165</v>
      </c>
      <c r="BT9" s="313">
        <v>18909</v>
      </c>
      <c r="BU9" s="314">
        <v>24287</v>
      </c>
      <c r="BV9" s="376">
        <v>61361</v>
      </c>
      <c r="BW9" s="314">
        <v>25817</v>
      </c>
      <c r="BX9" s="314">
        <v>30225</v>
      </c>
      <c r="BY9" s="313">
        <v>36294</v>
      </c>
      <c r="BZ9" s="376">
        <v>92336</v>
      </c>
      <c r="CA9" s="313">
        <v>33787</v>
      </c>
      <c r="CB9" s="313">
        <v>41083</v>
      </c>
      <c r="CC9" s="313">
        <v>34130</v>
      </c>
      <c r="CD9" s="376">
        <v>109000</v>
      </c>
      <c r="CE9" s="313">
        <v>29271</v>
      </c>
      <c r="CF9" s="313">
        <v>23796</v>
      </c>
      <c r="CG9" s="313">
        <v>22427</v>
      </c>
      <c r="CH9" s="376">
        <v>75494</v>
      </c>
      <c r="CI9" s="312">
        <v>338191</v>
      </c>
      <c r="CJ9" s="315">
        <v>21119</v>
      </c>
      <c r="CK9" s="315">
        <v>24343</v>
      </c>
      <c r="CL9" s="315">
        <v>11856</v>
      </c>
      <c r="CM9" s="376">
        <v>57318</v>
      </c>
      <c r="CN9" s="315">
        <v>94</v>
      </c>
      <c r="CO9" s="315">
        <v>949</v>
      </c>
      <c r="CP9" s="315">
        <v>6186</v>
      </c>
      <c r="CQ9" s="376">
        <v>7229</v>
      </c>
      <c r="CR9" s="376"/>
    </row>
    <row r="10" spans="1:97" ht="15" customHeight="1">
      <c r="A10" s="59" t="s">
        <v>155</v>
      </c>
      <c r="B10" s="38" t="s">
        <v>13</v>
      </c>
      <c r="C10" s="328">
        <v>56786</v>
      </c>
      <c r="D10" s="328">
        <v>65166</v>
      </c>
      <c r="E10" s="328">
        <v>86808</v>
      </c>
      <c r="F10" s="375">
        <v>208760</v>
      </c>
      <c r="G10" s="328">
        <v>96428</v>
      </c>
      <c r="H10" s="328">
        <v>103984</v>
      </c>
      <c r="I10" s="328">
        <v>99604</v>
      </c>
      <c r="J10" s="375">
        <v>300016</v>
      </c>
      <c r="K10" s="328">
        <v>107873</v>
      </c>
      <c r="L10" s="328">
        <v>116397</v>
      </c>
      <c r="M10" s="328">
        <v>98710</v>
      </c>
      <c r="N10" s="375">
        <v>322980</v>
      </c>
      <c r="O10" s="328">
        <v>92660</v>
      </c>
      <c r="P10" s="328">
        <v>72178</v>
      </c>
      <c r="Q10" s="328">
        <v>59394</v>
      </c>
      <c r="R10" s="375">
        <v>224232</v>
      </c>
      <c r="S10" s="328">
        <v>1055988</v>
      </c>
      <c r="T10" s="328">
        <v>64167</v>
      </c>
      <c r="U10" s="328">
        <v>75175</v>
      </c>
      <c r="V10" s="328">
        <v>94509</v>
      </c>
      <c r="W10" s="375">
        <v>233851</v>
      </c>
      <c r="X10" s="328">
        <v>110136</v>
      </c>
      <c r="Y10" s="328">
        <v>124357</v>
      </c>
      <c r="Z10" s="328">
        <v>112940</v>
      </c>
      <c r="AA10" s="375">
        <v>347433</v>
      </c>
      <c r="AB10" s="328">
        <v>119473</v>
      </c>
      <c r="AC10" s="328">
        <v>126920</v>
      </c>
      <c r="AD10" s="328">
        <v>108931</v>
      </c>
      <c r="AE10" s="375">
        <v>355324</v>
      </c>
      <c r="AF10" s="328">
        <v>109828</v>
      </c>
      <c r="AG10" s="328">
        <v>80783</v>
      </c>
      <c r="AH10" s="328">
        <v>68736</v>
      </c>
      <c r="AI10" s="375">
        <v>259347</v>
      </c>
      <c r="AJ10" s="328">
        <v>1195955</v>
      </c>
      <c r="AK10" s="312">
        <v>77528</v>
      </c>
      <c r="AL10" s="312">
        <v>82851</v>
      </c>
      <c r="AM10" s="312">
        <v>108200</v>
      </c>
      <c r="AN10" s="376">
        <v>268579</v>
      </c>
      <c r="AO10" s="312">
        <v>118271</v>
      </c>
      <c r="AP10" s="312">
        <v>124044</v>
      </c>
      <c r="AQ10" s="312">
        <v>121740</v>
      </c>
      <c r="AR10" s="376">
        <v>364055</v>
      </c>
      <c r="AS10" s="312">
        <v>130178</v>
      </c>
      <c r="AT10" s="312">
        <v>135737</v>
      </c>
      <c r="AU10" s="312">
        <v>121892</v>
      </c>
      <c r="AV10" s="376">
        <v>387807</v>
      </c>
      <c r="AW10" s="312">
        <v>125158</v>
      </c>
      <c r="AX10" s="312">
        <v>91963</v>
      </c>
      <c r="AY10" s="312">
        <v>74353</v>
      </c>
      <c r="AZ10" s="376">
        <v>291474</v>
      </c>
      <c r="BA10" s="312">
        <v>1311915</v>
      </c>
      <c r="BB10" s="313">
        <v>81504</v>
      </c>
      <c r="BC10" s="313">
        <v>83618</v>
      </c>
      <c r="BD10" s="314">
        <v>106558</v>
      </c>
      <c r="BE10" s="376">
        <v>271680</v>
      </c>
      <c r="BF10" s="314">
        <v>122010</v>
      </c>
      <c r="BG10" s="314">
        <v>125465</v>
      </c>
      <c r="BH10" s="313">
        <v>118910</v>
      </c>
      <c r="BI10" s="376">
        <v>366385</v>
      </c>
      <c r="BJ10" s="313">
        <v>124365</v>
      </c>
      <c r="BK10" s="313">
        <v>131336</v>
      </c>
      <c r="BL10" s="313">
        <v>117594</v>
      </c>
      <c r="BM10" s="376">
        <v>373295</v>
      </c>
      <c r="BN10" s="313">
        <v>116406</v>
      </c>
      <c r="BO10" s="313">
        <v>91971</v>
      </c>
      <c r="BP10" s="313">
        <v>76883</v>
      </c>
      <c r="BQ10" s="376">
        <v>285260</v>
      </c>
      <c r="BR10" s="312">
        <v>1296620</v>
      </c>
      <c r="BS10" s="313">
        <v>78019</v>
      </c>
      <c r="BT10" s="313">
        <v>85410</v>
      </c>
      <c r="BU10" s="314">
        <v>107543</v>
      </c>
      <c r="BV10" s="376">
        <v>270972</v>
      </c>
      <c r="BW10" s="314">
        <v>113836</v>
      </c>
      <c r="BX10" s="314">
        <v>120085</v>
      </c>
      <c r="BY10" s="313">
        <v>115158</v>
      </c>
      <c r="BZ10" s="376">
        <v>349079</v>
      </c>
      <c r="CA10" s="313">
        <v>120477</v>
      </c>
      <c r="CB10" s="313">
        <v>126209</v>
      </c>
      <c r="CC10" s="313">
        <v>115229</v>
      </c>
      <c r="CD10" s="376">
        <v>361915</v>
      </c>
      <c r="CE10" s="313">
        <v>108151</v>
      </c>
      <c r="CF10" s="313">
        <v>84867</v>
      </c>
      <c r="CG10" s="313">
        <v>77707</v>
      </c>
      <c r="CH10" s="376">
        <v>270725</v>
      </c>
      <c r="CI10" s="312">
        <v>1252691</v>
      </c>
      <c r="CJ10" s="315">
        <v>77608</v>
      </c>
      <c r="CK10" s="315">
        <v>88889</v>
      </c>
      <c r="CL10" s="315">
        <v>55219</v>
      </c>
      <c r="CM10" s="376">
        <v>221716</v>
      </c>
      <c r="CN10" s="315">
        <v>97</v>
      </c>
      <c r="CO10" s="315">
        <v>98</v>
      </c>
      <c r="CP10" s="315">
        <v>237</v>
      </c>
      <c r="CQ10" s="376">
        <v>432</v>
      </c>
      <c r="CR10" s="376"/>
    </row>
    <row r="11" spans="1:97" ht="15" customHeight="1">
      <c r="A11" s="55" t="s">
        <v>157</v>
      </c>
      <c r="B11" s="38" t="s">
        <v>13</v>
      </c>
      <c r="C11" s="328">
        <v>400498</v>
      </c>
      <c r="D11" s="328">
        <v>444713</v>
      </c>
      <c r="E11" s="328">
        <v>546967</v>
      </c>
      <c r="F11" s="375">
        <v>1392178</v>
      </c>
      <c r="G11" s="328">
        <v>587961</v>
      </c>
      <c r="H11" s="328">
        <v>630494</v>
      </c>
      <c r="I11" s="328">
        <v>656127</v>
      </c>
      <c r="J11" s="375">
        <v>1874582</v>
      </c>
      <c r="K11" s="328">
        <v>768855</v>
      </c>
      <c r="L11" s="328">
        <v>831667</v>
      </c>
      <c r="M11" s="328">
        <v>698097</v>
      </c>
      <c r="N11" s="375">
        <v>2298619</v>
      </c>
      <c r="O11" s="328">
        <v>598747</v>
      </c>
      <c r="P11" s="328">
        <v>475800</v>
      </c>
      <c r="Q11" s="328">
        <v>408055</v>
      </c>
      <c r="R11" s="375">
        <v>1482602</v>
      </c>
      <c r="S11" s="328">
        <v>7047981</v>
      </c>
      <c r="T11" s="328">
        <v>449471</v>
      </c>
      <c r="U11" s="328">
        <v>507149</v>
      </c>
      <c r="V11" s="328">
        <v>613098</v>
      </c>
      <c r="W11" s="375">
        <v>1569718</v>
      </c>
      <c r="X11" s="328">
        <v>665103</v>
      </c>
      <c r="Y11" s="328">
        <v>727949</v>
      </c>
      <c r="Z11" s="328">
        <v>760700</v>
      </c>
      <c r="AA11" s="375">
        <v>2153752</v>
      </c>
      <c r="AB11" s="328">
        <v>850635</v>
      </c>
      <c r="AC11" s="328">
        <v>892755</v>
      </c>
      <c r="AD11" s="328">
        <v>769252</v>
      </c>
      <c r="AE11" s="375">
        <v>2512642</v>
      </c>
      <c r="AF11" s="328">
        <v>703431</v>
      </c>
      <c r="AG11" s="328">
        <v>546068</v>
      </c>
      <c r="AH11" s="328">
        <v>458387</v>
      </c>
      <c r="AI11" s="375">
        <v>1707886</v>
      </c>
      <c r="AJ11" s="328">
        <v>7943998</v>
      </c>
      <c r="AK11" s="312">
        <v>504690</v>
      </c>
      <c r="AL11" s="312">
        <v>542649</v>
      </c>
      <c r="AM11" s="312">
        <v>649273</v>
      </c>
      <c r="AN11" s="376">
        <v>1696612</v>
      </c>
      <c r="AO11" s="312">
        <v>712674</v>
      </c>
      <c r="AP11" s="312">
        <v>747082</v>
      </c>
      <c r="AQ11" s="312">
        <v>796070</v>
      </c>
      <c r="AR11" s="376">
        <v>2255826</v>
      </c>
      <c r="AS11" s="312">
        <v>866813</v>
      </c>
      <c r="AT11" s="312">
        <v>941832</v>
      </c>
      <c r="AU11" s="312">
        <v>820818</v>
      </c>
      <c r="AV11" s="376">
        <v>2629463</v>
      </c>
      <c r="AW11" s="312">
        <v>736040</v>
      </c>
      <c r="AX11" s="312">
        <v>584466</v>
      </c>
      <c r="AY11" s="312">
        <v>479977</v>
      </c>
      <c r="AZ11" s="376">
        <v>1800483</v>
      </c>
      <c r="BA11" s="312">
        <v>8382384</v>
      </c>
      <c r="BB11" s="313">
        <v>535549</v>
      </c>
      <c r="BC11" s="313">
        <v>556737</v>
      </c>
      <c r="BD11" s="314">
        <v>653172</v>
      </c>
      <c r="BE11" s="376">
        <v>1745458</v>
      </c>
      <c r="BF11" s="314">
        <v>690649</v>
      </c>
      <c r="BG11" s="314">
        <v>757141</v>
      </c>
      <c r="BH11" s="313">
        <v>783938</v>
      </c>
      <c r="BI11" s="376">
        <v>2231728</v>
      </c>
      <c r="BJ11" s="313">
        <v>839425</v>
      </c>
      <c r="BK11" s="313">
        <v>938638</v>
      </c>
      <c r="BL11" s="313">
        <v>807725</v>
      </c>
      <c r="BM11" s="376">
        <v>2585788</v>
      </c>
      <c r="BN11" s="313">
        <v>723667</v>
      </c>
      <c r="BO11" s="313">
        <v>576142</v>
      </c>
      <c r="BP11" s="313">
        <v>498061</v>
      </c>
      <c r="BQ11" s="376">
        <v>1797870</v>
      </c>
      <c r="BR11" s="312">
        <v>8360844</v>
      </c>
      <c r="BS11" s="313">
        <v>526713</v>
      </c>
      <c r="BT11" s="313">
        <v>541535</v>
      </c>
      <c r="BU11" s="314">
        <v>653781</v>
      </c>
      <c r="BV11" s="376">
        <v>1722029</v>
      </c>
      <c r="BW11" s="314">
        <v>666931</v>
      </c>
      <c r="BX11" s="314">
        <v>715710</v>
      </c>
      <c r="BY11" s="313">
        <v>770408</v>
      </c>
      <c r="BZ11" s="376">
        <v>2153049</v>
      </c>
      <c r="CA11" s="313">
        <v>829125</v>
      </c>
      <c r="CB11" s="313">
        <v>916476</v>
      </c>
      <c r="CC11" s="313">
        <v>777813</v>
      </c>
      <c r="CD11" s="376">
        <v>2523414</v>
      </c>
      <c r="CE11" s="313">
        <v>686332</v>
      </c>
      <c r="CF11" s="313">
        <v>547852</v>
      </c>
      <c r="CG11" s="313">
        <v>490633</v>
      </c>
      <c r="CH11" s="376">
        <v>1724817</v>
      </c>
      <c r="CI11" s="312">
        <v>8123309</v>
      </c>
      <c r="CJ11" s="315">
        <v>530543</v>
      </c>
      <c r="CK11" s="315">
        <v>590720</v>
      </c>
      <c r="CL11" s="315">
        <v>329486</v>
      </c>
      <c r="CM11" s="376">
        <v>1450749</v>
      </c>
      <c r="CN11" s="315">
        <v>4048</v>
      </c>
      <c r="CO11" s="315">
        <v>5004</v>
      </c>
      <c r="CP11" s="315">
        <v>19577</v>
      </c>
      <c r="CQ11" s="376">
        <v>28629</v>
      </c>
      <c r="CR11" s="376"/>
    </row>
    <row r="12" spans="1:97" ht="15" customHeight="1">
      <c r="A12" s="59" t="s">
        <v>154</v>
      </c>
      <c r="B12" s="38" t="s">
        <v>13</v>
      </c>
      <c r="C12" s="328">
        <v>33857</v>
      </c>
      <c r="D12" s="328">
        <v>32557</v>
      </c>
      <c r="E12" s="328">
        <v>41845</v>
      </c>
      <c r="F12" s="375">
        <v>108259</v>
      </c>
      <c r="G12" s="328">
        <v>54457</v>
      </c>
      <c r="H12" s="328">
        <v>55032</v>
      </c>
      <c r="I12" s="328">
        <v>83266</v>
      </c>
      <c r="J12" s="375">
        <v>192755</v>
      </c>
      <c r="K12" s="328">
        <v>99173</v>
      </c>
      <c r="L12" s="328">
        <v>122504</v>
      </c>
      <c r="M12" s="328">
        <v>82726</v>
      </c>
      <c r="N12" s="375">
        <v>304403</v>
      </c>
      <c r="O12" s="328">
        <v>54860</v>
      </c>
      <c r="P12" s="328">
        <v>35712</v>
      </c>
      <c r="Q12" s="328">
        <v>46085</v>
      </c>
      <c r="R12" s="375">
        <v>136657</v>
      </c>
      <c r="S12" s="328">
        <v>742074</v>
      </c>
      <c r="T12" s="328">
        <v>38417</v>
      </c>
      <c r="U12" s="328">
        <v>40829</v>
      </c>
      <c r="V12" s="328">
        <v>57524</v>
      </c>
      <c r="W12" s="375">
        <v>136770</v>
      </c>
      <c r="X12" s="328">
        <v>67844</v>
      </c>
      <c r="Y12" s="328">
        <v>69502</v>
      </c>
      <c r="Z12" s="328">
        <v>107625</v>
      </c>
      <c r="AA12" s="375">
        <v>244971</v>
      </c>
      <c r="AB12" s="328">
        <v>115672</v>
      </c>
      <c r="AC12" s="328">
        <v>135441</v>
      </c>
      <c r="AD12" s="328">
        <v>98753</v>
      </c>
      <c r="AE12" s="375">
        <v>349866</v>
      </c>
      <c r="AF12" s="328">
        <v>72082</v>
      </c>
      <c r="AG12" s="328">
        <v>40360</v>
      </c>
      <c r="AH12" s="328">
        <v>49652</v>
      </c>
      <c r="AI12" s="375">
        <v>162094</v>
      </c>
      <c r="AJ12" s="328">
        <v>893701</v>
      </c>
      <c r="AK12" s="312">
        <v>36740</v>
      </c>
      <c r="AL12" s="312">
        <v>41380</v>
      </c>
      <c r="AM12" s="312">
        <v>56476</v>
      </c>
      <c r="AN12" s="376">
        <v>134596</v>
      </c>
      <c r="AO12" s="312">
        <v>77030</v>
      </c>
      <c r="AP12" s="312">
        <v>78112</v>
      </c>
      <c r="AQ12" s="312">
        <v>103683</v>
      </c>
      <c r="AR12" s="376">
        <v>258825</v>
      </c>
      <c r="AS12" s="312">
        <v>118213</v>
      </c>
      <c r="AT12" s="312">
        <v>139312</v>
      </c>
      <c r="AU12" s="312">
        <v>102178</v>
      </c>
      <c r="AV12" s="376">
        <v>359703</v>
      </c>
      <c r="AW12" s="312">
        <v>71452</v>
      </c>
      <c r="AX12" s="312">
        <v>46150</v>
      </c>
      <c r="AY12" s="312">
        <v>56374</v>
      </c>
      <c r="AZ12" s="376">
        <v>173976</v>
      </c>
      <c r="BA12" s="312">
        <v>927100</v>
      </c>
      <c r="BB12" s="313">
        <v>40819</v>
      </c>
      <c r="BC12" s="313">
        <v>45750</v>
      </c>
      <c r="BD12" s="314">
        <v>65054</v>
      </c>
      <c r="BE12" s="376">
        <v>151623</v>
      </c>
      <c r="BF12" s="314">
        <v>77888</v>
      </c>
      <c r="BG12" s="314">
        <v>72633</v>
      </c>
      <c r="BH12" s="313">
        <v>103045</v>
      </c>
      <c r="BI12" s="376">
        <v>253566</v>
      </c>
      <c r="BJ12" s="313">
        <v>103185</v>
      </c>
      <c r="BK12" s="313">
        <v>141507</v>
      </c>
      <c r="BL12" s="313">
        <v>103129</v>
      </c>
      <c r="BM12" s="376">
        <v>347821</v>
      </c>
      <c r="BN12" s="313">
        <v>77934</v>
      </c>
      <c r="BO12" s="313">
        <v>51895</v>
      </c>
      <c r="BP12" s="313">
        <v>55430</v>
      </c>
      <c r="BQ12" s="376">
        <v>185259</v>
      </c>
      <c r="BR12" s="312">
        <v>938269</v>
      </c>
      <c r="BS12" s="313">
        <v>44710</v>
      </c>
      <c r="BT12" s="313">
        <v>47147</v>
      </c>
      <c r="BU12" s="314">
        <v>62837</v>
      </c>
      <c r="BV12" s="376">
        <v>154694</v>
      </c>
      <c r="BW12" s="314">
        <v>74793</v>
      </c>
      <c r="BX12" s="314">
        <v>82979</v>
      </c>
      <c r="BY12" s="313">
        <v>116580</v>
      </c>
      <c r="BZ12" s="376">
        <v>274352</v>
      </c>
      <c r="CA12" s="313">
        <v>118372</v>
      </c>
      <c r="CB12" s="313">
        <v>157685</v>
      </c>
      <c r="CC12" s="313">
        <v>115210</v>
      </c>
      <c r="CD12" s="376">
        <v>391267</v>
      </c>
      <c r="CE12" s="313">
        <v>80358</v>
      </c>
      <c r="CF12" s="313">
        <v>58759</v>
      </c>
      <c r="CG12" s="313">
        <v>58757</v>
      </c>
      <c r="CH12" s="376">
        <v>197874</v>
      </c>
      <c r="CI12" s="312">
        <v>1018187</v>
      </c>
      <c r="CJ12" s="315">
        <v>55587</v>
      </c>
      <c r="CK12" s="315">
        <v>65616</v>
      </c>
      <c r="CL12" s="315">
        <v>36382</v>
      </c>
      <c r="CM12" s="376">
        <v>157585</v>
      </c>
      <c r="CN12" s="315">
        <v>1804</v>
      </c>
      <c r="CO12" s="315">
        <v>3161</v>
      </c>
      <c r="CP12" s="315">
        <v>17635</v>
      </c>
      <c r="CQ12" s="376">
        <v>22600</v>
      </c>
      <c r="CR12" s="376"/>
    </row>
    <row r="13" spans="1:97" ht="15" customHeight="1">
      <c r="A13" s="59" t="s">
        <v>155</v>
      </c>
      <c r="B13" s="38" t="s">
        <v>13</v>
      </c>
      <c r="C13" s="328">
        <v>366641</v>
      </c>
      <c r="D13" s="328">
        <v>412156</v>
      </c>
      <c r="E13" s="328">
        <v>505122</v>
      </c>
      <c r="F13" s="375">
        <v>1283919</v>
      </c>
      <c r="G13" s="328">
        <v>533504</v>
      </c>
      <c r="H13" s="328">
        <v>575462</v>
      </c>
      <c r="I13" s="328">
        <v>572861</v>
      </c>
      <c r="J13" s="375">
        <v>1681827</v>
      </c>
      <c r="K13" s="328">
        <v>669682</v>
      </c>
      <c r="L13" s="328">
        <v>709163</v>
      </c>
      <c r="M13" s="328">
        <v>615371</v>
      </c>
      <c r="N13" s="375">
        <v>1994216</v>
      </c>
      <c r="O13" s="328">
        <v>543887</v>
      </c>
      <c r="P13" s="328">
        <v>440088</v>
      </c>
      <c r="Q13" s="328">
        <v>361970</v>
      </c>
      <c r="R13" s="375">
        <v>1345945</v>
      </c>
      <c r="S13" s="328">
        <v>6305907</v>
      </c>
      <c r="T13" s="328">
        <v>411054</v>
      </c>
      <c r="U13" s="328">
        <v>466320</v>
      </c>
      <c r="V13" s="328">
        <v>555574</v>
      </c>
      <c r="W13" s="375">
        <v>1432948</v>
      </c>
      <c r="X13" s="328">
        <v>597259</v>
      </c>
      <c r="Y13" s="328">
        <v>658447</v>
      </c>
      <c r="Z13" s="328">
        <v>653075</v>
      </c>
      <c r="AA13" s="375">
        <v>1908781</v>
      </c>
      <c r="AB13" s="328">
        <v>734963</v>
      </c>
      <c r="AC13" s="328">
        <v>757314</v>
      </c>
      <c r="AD13" s="328">
        <v>670499</v>
      </c>
      <c r="AE13" s="375">
        <v>2162776</v>
      </c>
      <c r="AF13" s="328">
        <v>631349</v>
      </c>
      <c r="AG13" s="328">
        <v>505708</v>
      </c>
      <c r="AH13" s="328">
        <v>408735</v>
      </c>
      <c r="AI13" s="375">
        <v>1545792</v>
      </c>
      <c r="AJ13" s="328">
        <v>7050297</v>
      </c>
      <c r="AK13" s="312">
        <v>467950</v>
      </c>
      <c r="AL13" s="312">
        <v>501269</v>
      </c>
      <c r="AM13" s="312">
        <v>592797</v>
      </c>
      <c r="AN13" s="376">
        <v>1562016</v>
      </c>
      <c r="AO13" s="312">
        <v>635644</v>
      </c>
      <c r="AP13" s="312">
        <v>668970</v>
      </c>
      <c r="AQ13" s="312">
        <v>692387</v>
      </c>
      <c r="AR13" s="376">
        <v>1997001</v>
      </c>
      <c r="AS13" s="312">
        <v>748600</v>
      </c>
      <c r="AT13" s="312">
        <v>802520</v>
      </c>
      <c r="AU13" s="312">
        <v>718640</v>
      </c>
      <c r="AV13" s="376">
        <v>2269760</v>
      </c>
      <c r="AW13" s="312">
        <v>664588</v>
      </c>
      <c r="AX13" s="312">
        <v>538316</v>
      </c>
      <c r="AY13" s="312">
        <v>423603</v>
      </c>
      <c r="AZ13" s="376">
        <v>1626507</v>
      </c>
      <c r="BA13" s="312">
        <v>7455284</v>
      </c>
      <c r="BB13" s="313">
        <v>494730</v>
      </c>
      <c r="BC13" s="313">
        <v>510987</v>
      </c>
      <c r="BD13" s="314">
        <v>588118</v>
      </c>
      <c r="BE13" s="376">
        <v>1593835</v>
      </c>
      <c r="BF13" s="314">
        <v>612761</v>
      </c>
      <c r="BG13" s="314">
        <v>684508</v>
      </c>
      <c r="BH13" s="313">
        <v>680893</v>
      </c>
      <c r="BI13" s="376">
        <v>1978162</v>
      </c>
      <c r="BJ13" s="313">
        <v>736240</v>
      </c>
      <c r="BK13" s="313">
        <v>797131</v>
      </c>
      <c r="BL13" s="313">
        <v>704596</v>
      </c>
      <c r="BM13" s="376">
        <v>2237967</v>
      </c>
      <c r="BN13" s="313">
        <v>645733</v>
      </c>
      <c r="BO13" s="313">
        <v>524247</v>
      </c>
      <c r="BP13" s="313">
        <v>442631</v>
      </c>
      <c r="BQ13" s="376">
        <v>1612611</v>
      </c>
      <c r="BR13" s="312">
        <v>7422575</v>
      </c>
      <c r="BS13" s="313">
        <v>482003</v>
      </c>
      <c r="BT13" s="313">
        <v>494388</v>
      </c>
      <c r="BU13" s="314">
        <v>590944</v>
      </c>
      <c r="BV13" s="376">
        <v>1567335</v>
      </c>
      <c r="BW13" s="314">
        <v>592138</v>
      </c>
      <c r="BX13" s="314">
        <v>632731</v>
      </c>
      <c r="BY13" s="313">
        <v>653828</v>
      </c>
      <c r="BZ13" s="376">
        <v>1878697</v>
      </c>
      <c r="CA13" s="313">
        <v>710753</v>
      </c>
      <c r="CB13" s="313">
        <v>758791</v>
      </c>
      <c r="CC13" s="313">
        <v>662603</v>
      </c>
      <c r="CD13" s="376">
        <v>2132147</v>
      </c>
      <c r="CE13" s="313">
        <v>605974</v>
      </c>
      <c r="CF13" s="313">
        <v>489093</v>
      </c>
      <c r="CG13" s="313">
        <v>431876</v>
      </c>
      <c r="CH13" s="376">
        <v>1526943</v>
      </c>
      <c r="CI13" s="312">
        <v>7105122</v>
      </c>
      <c r="CJ13" s="315">
        <v>474956</v>
      </c>
      <c r="CK13" s="315">
        <v>525104</v>
      </c>
      <c r="CL13" s="315">
        <v>293104</v>
      </c>
      <c r="CM13" s="376">
        <v>1293164</v>
      </c>
      <c r="CN13" s="315">
        <v>2244</v>
      </c>
      <c r="CO13" s="315">
        <v>1843</v>
      </c>
      <c r="CP13" s="315">
        <v>1942</v>
      </c>
      <c r="CQ13" s="376">
        <v>6029</v>
      </c>
      <c r="CR13" s="376"/>
    </row>
    <row r="14" spans="1:97" ht="15" customHeight="1">
      <c r="A14" s="55" t="s">
        <v>158</v>
      </c>
      <c r="B14" s="38" t="s">
        <v>13</v>
      </c>
      <c r="C14" s="329">
        <v>5.6569112121811349</v>
      </c>
      <c r="D14" s="329">
        <v>5.6780812298106511</v>
      </c>
      <c r="E14" s="329">
        <v>5.3293482603061397</v>
      </c>
      <c r="F14" s="377">
        <v>5.5299580539578637</v>
      </c>
      <c r="G14" s="329">
        <v>5.1082179998436157</v>
      </c>
      <c r="H14" s="329">
        <v>5.0495266774519072</v>
      </c>
      <c r="I14" s="329">
        <v>5.2490160000000001</v>
      </c>
      <c r="J14" s="377">
        <v>5.1363617681792402</v>
      </c>
      <c r="K14" s="329">
        <v>5.6923971066211587</v>
      </c>
      <c r="L14" s="329">
        <v>5.6422073120263772</v>
      </c>
      <c r="M14" s="329">
        <v>5.6356774386256667</v>
      </c>
      <c r="N14" s="377">
        <v>5.6568997807249612</v>
      </c>
      <c r="O14" s="329">
        <v>5.3299654607605751</v>
      </c>
      <c r="P14" s="329">
        <v>5.5578268639979438</v>
      </c>
      <c r="Q14" s="329">
        <v>5.3044444733318601</v>
      </c>
      <c r="R14" s="377">
        <v>5.3937905643353998</v>
      </c>
      <c r="S14" s="329">
        <v>5.43018708308486</v>
      </c>
      <c r="T14" s="329">
        <v>5.6479687362561419</v>
      </c>
      <c r="U14" s="329">
        <v>5.4918350551187922</v>
      </c>
      <c r="V14" s="329">
        <v>5.3612634119467986</v>
      </c>
      <c r="W14" s="377">
        <v>5.4830797390004333</v>
      </c>
      <c r="X14" s="329">
        <v>4.9484621222266867</v>
      </c>
      <c r="Y14" s="329">
        <v>4.8843508658923627</v>
      </c>
      <c r="Z14" s="329">
        <v>5.2623568883815848</v>
      </c>
      <c r="AA14" s="377">
        <v>5.0321543558614756</v>
      </c>
      <c r="AB14" s="329">
        <v>5.5989350218524567</v>
      </c>
      <c r="AC14" s="329">
        <v>5.5149525262696208</v>
      </c>
      <c r="AD14" s="329">
        <v>5.571786588634092</v>
      </c>
      <c r="AE14" s="377">
        <v>5.5605540543830179</v>
      </c>
      <c r="AF14" s="329">
        <v>5.1242096214924677</v>
      </c>
      <c r="AG14" s="329">
        <v>5.6604954908261638</v>
      </c>
      <c r="AH14" s="329">
        <v>5.2334452208065034</v>
      </c>
      <c r="AI14" s="377">
        <v>5.3149868983674304</v>
      </c>
      <c r="AJ14" s="329">
        <v>5.3405567114962507</v>
      </c>
      <c r="AK14" s="316">
        <v>5.3940041682252975</v>
      </c>
      <c r="AL14" s="316">
        <v>5.4331728025471326</v>
      </c>
      <c r="AM14" s="316">
        <v>4.9262361626415982</v>
      </c>
      <c r="AN14" s="378">
        <v>5.2164763975021602</v>
      </c>
      <c r="AO14" s="316">
        <v>4.9057905170989589</v>
      </c>
      <c r="AP14" s="316">
        <v>4.9131384077128466</v>
      </c>
      <c r="AQ14" s="316">
        <v>5.1738548328393907</v>
      </c>
      <c r="AR14" s="378">
        <v>4.9996808468197713</v>
      </c>
      <c r="AS14" s="316">
        <v>5.2741892303011868</v>
      </c>
      <c r="AT14" s="316">
        <v>5.5043130654323589</v>
      </c>
      <c r="AU14" s="316">
        <v>5.3601290373137251</v>
      </c>
      <c r="AV14" s="378">
        <v>5.381715214330157</v>
      </c>
      <c r="AW14" s="316">
        <v>4.8538644157214454</v>
      </c>
      <c r="AX14" s="316">
        <v>5.3305789646492281</v>
      </c>
      <c r="AY14" s="316">
        <v>5.0845559804658951</v>
      </c>
      <c r="AZ14" s="378">
        <v>5.0620440110997711</v>
      </c>
      <c r="BA14" s="316">
        <v>5.1720443509326159</v>
      </c>
      <c r="BB14" s="317">
        <v>5.4629461507859602</v>
      </c>
      <c r="BC14" s="317">
        <v>5.4948923696443908</v>
      </c>
      <c r="BD14" s="318">
        <v>5.0247092128746385</v>
      </c>
      <c r="BE14" s="378">
        <v>5.299802030703459</v>
      </c>
      <c r="BF14" s="318">
        <v>4.5903719359812838</v>
      </c>
      <c r="BG14" s="318">
        <v>4.9807648030102687</v>
      </c>
      <c r="BH14" s="317">
        <v>5.1941190501431143</v>
      </c>
      <c r="BI14" s="378">
        <v>4.9222381268513029</v>
      </c>
      <c r="BJ14" s="317">
        <v>5.4257615812708861</v>
      </c>
      <c r="BK14" s="317">
        <v>5.622539564639216</v>
      </c>
      <c r="BL14" s="317">
        <v>5.4506039543828866</v>
      </c>
      <c r="BM14" s="378">
        <v>5.5035150039481273</v>
      </c>
      <c r="BN14" s="317">
        <v>5.0054435037627272</v>
      </c>
      <c r="BO14" s="317">
        <v>5.0921577119220807</v>
      </c>
      <c r="BP14" s="317">
        <v>5.1032931677527769</v>
      </c>
      <c r="BQ14" s="378">
        <v>5.0599327357415254</v>
      </c>
      <c r="BR14" s="316">
        <v>5.1998564586457237</v>
      </c>
      <c r="BS14" s="317">
        <v>5.4760978956999082</v>
      </c>
      <c r="BT14" s="317">
        <v>5.1911444703265941</v>
      </c>
      <c r="BU14" s="318">
        <v>4.9592733065311387</v>
      </c>
      <c r="BV14" s="378">
        <v>5.1816370929158406</v>
      </c>
      <c r="BW14" s="318">
        <v>4.7756295962134718</v>
      </c>
      <c r="BX14" s="318">
        <v>4.7615594438161137</v>
      </c>
      <c r="BY14" s="317">
        <v>5.0868129836515861</v>
      </c>
      <c r="BZ14" s="378">
        <v>4.8776072403520496</v>
      </c>
      <c r="CA14" s="317">
        <v>5.3747147746719905</v>
      </c>
      <c r="CB14" s="317">
        <v>5.4783014130980563</v>
      </c>
      <c r="CC14" s="317">
        <v>5.2076741274379179</v>
      </c>
      <c r="CD14" s="378">
        <v>5.3585339180106812</v>
      </c>
      <c r="CE14" s="317">
        <v>4.9943386066277595</v>
      </c>
      <c r="CF14" s="317">
        <v>5.041752942583952</v>
      </c>
      <c r="CG14" s="317">
        <v>4.8997643158168058</v>
      </c>
      <c r="CH14" s="378">
        <v>4.9818669685950221</v>
      </c>
      <c r="CI14" s="316">
        <v>5.1061668935848168</v>
      </c>
      <c r="CJ14" s="317">
        <v>5.3738389700892357</v>
      </c>
      <c r="CK14" s="317">
        <v>5.2168998163063449</v>
      </c>
      <c r="CL14" s="317">
        <v>4.9122027581065968</v>
      </c>
      <c r="CM14" s="378">
        <v>5.1991836120329422</v>
      </c>
      <c r="CN14" s="317">
        <v>21.193717277486911</v>
      </c>
      <c r="CO14" s="317">
        <v>4.7793696275071635</v>
      </c>
      <c r="CP14" s="317">
        <v>3.0479526700918576</v>
      </c>
      <c r="CQ14" s="378">
        <v>3.7369795065918288</v>
      </c>
      <c r="CR14" s="378"/>
    </row>
    <row r="15" spans="1:97" ht="15" customHeight="1">
      <c r="A15" s="55" t="s">
        <v>159</v>
      </c>
      <c r="B15" s="38" t="s">
        <v>13</v>
      </c>
      <c r="C15" s="330" t="s">
        <v>315</v>
      </c>
      <c r="D15" s="330" t="s">
        <v>315</v>
      </c>
      <c r="E15" s="330" t="s">
        <v>315</v>
      </c>
      <c r="F15" s="330" t="s">
        <v>315</v>
      </c>
      <c r="G15" s="330" t="s">
        <v>315</v>
      </c>
      <c r="H15" s="330" t="s">
        <v>315</v>
      </c>
      <c r="I15" s="330" t="s">
        <v>315</v>
      </c>
      <c r="J15" s="330" t="s">
        <v>315</v>
      </c>
      <c r="K15" s="330" t="s">
        <v>315</v>
      </c>
      <c r="L15" s="330" t="s">
        <v>315</v>
      </c>
      <c r="M15" s="330" t="s">
        <v>315</v>
      </c>
      <c r="N15" s="330" t="s">
        <v>315</v>
      </c>
      <c r="O15" s="330" t="s">
        <v>315</v>
      </c>
      <c r="P15" s="330" t="s">
        <v>315</v>
      </c>
      <c r="Q15" s="330" t="s">
        <v>315</v>
      </c>
      <c r="R15" s="330" t="s">
        <v>315</v>
      </c>
      <c r="S15" s="379">
        <v>283</v>
      </c>
      <c r="T15" s="330" t="s">
        <v>315</v>
      </c>
      <c r="U15" s="330" t="s">
        <v>315</v>
      </c>
      <c r="V15" s="330" t="s">
        <v>315</v>
      </c>
      <c r="W15" s="330" t="s">
        <v>315</v>
      </c>
      <c r="X15" s="330" t="s">
        <v>315</v>
      </c>
      <c r="Y15" s="330" t="s">
        <v>315</v>
      </c>
      <c r="Z15" s="330" t="s">
        <v>315</v>
      </c>
      <c r="AA15" s="330" t="s">
        <v>315</v>
      </c>
      <c r="AB15" s="330" t="s">
        <v>315</v>
      </c>
      <c r="AC15" s="330" t="s">
        <v>315</v>
      </c>
      <c r="AD15" s="330" t="s">
        <v>315</v>
      </c>
      <c r="AE15" s="330" t="s">
        <v>315</v>
      </c>
      <c r="AF15" s="330" t="s">
        <v>315</v>
      </c>
      <c r="AG15" s="330" t="s">
        <v>315</v>
      </c>
      <c r="AH15" s="330" t="s">
        <v>315</v>
      </c>
      <c r="AI15" s="330" t="s">
        <v>315</v>
      </c>
      <c r="AJ15" s="379">
        <v>310</v>
      </c>
      <c r="AK15" s="312">
        <v>299</v>
      </c>
      <c r="AL15" s="312">
        <v>302</v>
      </c>
      <c r="AM15" s="312">
        <v>308</v>
      </c>
      <c r="AN15" s="376">
        <v>303</v>
      </c>
      <c r="AO15" s="312">
        <v>310</v>
      </c>
      <c r="AP15" s="312">
        <v>317</v>
      </c>
      <c r="AQ15" s="312">
        <v>324</v>
      </c>
      <c r="AR15" s="376">
        <v>317</v>
      </c>
      <c r="AS15" s="312">
        <v>327</v>
      </c>
      <c r="AT15" s="312">
        <v>331</v>
      </c>
      <c r="AU15" s="312">
        <v>332</v>
      </c>
      <c r="AV15" s="376">
        <v>330</v>
      </c>
      <c r="AW15" s="312">
        <v>334</v>
      </c>
      <c r="AX15" s="312">
        <v>330</v>
      </c>
      <c r="AY15" s="312">
        <v>324</v>
      </c>
      <c r="AZ15" s="376">
        <v>329.33333333333331</v>
      </c>
      <c r="BA15" s="312">
        <v>319.83333333333331</v>
      </c>
      <c r="BB15" s="319">
        <v>335</v>
      </c>
      <c r="BC15" s="319">
        <v>332</v>
      </c>
      <c r="BD15" s="314">
        <v>345</v>
      </c>
      <c r="BE15" s="376">
        <v>337.33333333333331</v>
      </c>
      <c r="BF15" s="314">
        <v>349</v>
      </c>
      <c r="BG15" s="314">
        <v>358</v>
      </c>
      <c r="BH15" s="319">
        <v>367</v>
      </c>
      <c r="BI15" s="376">
        <v>358</v>
      </c>
      <c r="BJ15" s="319">
        <v>367</v>
      </c>
      <c r="BK15" s="319">
        <v>371</v>
      </c>
      <c r="BL15" s="319">
        <v>370</v>
      </c>
      <c r="BM15" s="376">
        <v>369.33333333333331</v>
      </c>
      <c r="BN15" s="319">
        <v>369</v>
      </c>
      <c r="BO15" s="319">
        <v>368</v>
      </c>
      <c r="BP15" s="319">
        <v>369</v>
      </c>
      <c r="BQ15" s="376">
        <v>368.66666666666669</v>
      </c>
      <c r="BR15" s="312">
        <v>358.33333333333331</v>
      </c>
      <c r="BS15" s="319">
        <v>378</v>
      </c>
      <c r="BT15" s="319">
        <v>378</v>
      </c>
      <c r="BU15" s="314">
        <v>380</v>
      </c>
      <c r="BV15" s="376">
        <v>378.66666666666669</v>
      </c>
      <c r="BW15" s="314">
        <v>381</v>
      </c>
      <c r="BX15" s="314">
        <v>392</v>
      </c>
      <c r="BY15" s="319">
        <v>397</v>
      </c>
      <c r="BZ15" s="376">
        <v>390</v>
      </c>
      <c r="CA15" s="319">
        <v>399</v>
      </c>
      <c r="CB15" s="319">
        <v>399</v>
      </c>
      <c r="CC15" s="319">
        <v>401</v>
      </c>
      <c r="CD15" s="376">
        <v>399.66666666666669</v>
      </c>
      <c r="CE15" s="319">
        <v>399</v>
      </c>
      <c r="CF15" s="319">
        <v>393</v>
      </c>
      <c r="CG15" s="319">
        <v>389</v>
      </c>
      <c r="CH15" s="376">
        <v>393.66666666666669</v>
      </c>
      <c r="CI15" s="312">
        <v>390.5</v>
      </c>
      <c r="CJ15" s="312">
        <v>386</v>
      </c>
      <c r="CK15" s="312">
        <v>391</v>
      </c>
      <c r="CL15" s="312">
        <v>389</v>
      </c>
      <c r="CM15" s="376">
        <v>388.66666666666669</v>
      </c>
      <c r="CN15" s="312">
        <v>96</v>
      </c>
      <c r="CO15" s="312">
        <v>118</v>
      </c>
      <c r="CP15" s="312">
        <v>166</v>
      </c>
      <c r="CQ15" s="376">
        <v>126.66666666666667</v>
      </c>
      <c r="CR15" s="376"/>
    </row>
    <row r="16" spans="1:97" ht="15" customHeight="1">
      <c r="A16" s="55" t="s">
        <v>160</v>
      </c>
      <c r="B16" s="38" t="s">
        <v>13</v>
      </c>
      <c r="C16" s="330" t="s">
        <v>315</v>
      </c>
      <c r="D16" s="330" t="s">
        <v>315</v>
      </c>
      <c r="E16" s="330" t="s">
        <v>315</v>
      </c>
      <c r="F16" s="330" t="s">
        <v>315</v>
      </c>
      <c r="G16" s="330" t="s">
        <v>315</v>
      </c>
      <c r="H16" s="330" t="s">
        <v>315</v>
      </c>
      <c r="I16" s="330" t="s">
        <v>315</v>
      </c>
      <c r="J16" s="330" t="s">
        <v>315</v>
      </c>
      <c r="K16" s="330" t="s">
        <v>315</v>
      </c>
      <c r="L16" s="330" t="s">
        <v>315</v>
      </c>
      <c r="M16" s="330" t="s">
        <v>315</v>
      </c>
      <c r="N16" s="330" t="s">
        <v>315</v>
      </c>
      <c r="O16" s="330" t="s">
        <v>315</v>
      </c>
      <c r="P16" s="330" t="s">
        <v>315</v>
      </c>
      <c r="Q16" s="330" t="s">
        <v>315</v>
      </c>
      <c r="R16" s="330" t="s">
        <v>315</v>
      </c>
      <c r="S16" s="328">
        <v>31258</v>
      </c>
      <c r="T16" s="330" t="s">
        <v>315</v>
      </c>
      <c r="U16" s="330" t="s">
        <v>315</v>
      </c>
      <c r="V16" s="330" t="s">
        <v>315</v>
      </c>
      <c r="W16" s="330" t="s">
        <v>315</v>
      </c>
      <c r="X16" s="330" t="s">
        <v>315</v>
      </c>
      <c r="Y16" s="330" t="s">
        <v>315</v>
      </c>
      <c r="Z16" s="330" t="s">
        <v>315</v>
      </c>
      <c r="AA16" s="330" t="s">
        <v>315</v>
      </c>
      <c r="AB16" s="330" t="s">
        <v>315</v>
      </c>
      <c r="AC16" s="330" t="s">
        <v>315</v>
      </c>
      <c r="AD16" s="330" t="s">
        <v>315</v>
      </c>
      <c r="AE16" s="330" t="s">
        <v>315</v>
      </c>
      <c r="AF16" s="330" t="s">
        <v>315</v>
      </c>
      <c r="AG16" s="330" t="s">
        <v>315</v>
      </c>
      <c r="AH16" s="330" t="s">
        <v>315</v>
      </c>
      <c r="AI16" s="330" t="s">
        <v>315</v>
      </c>
      <c r="AJ16" s="328">
        <v>32138</v>
      </c>
      <c r="AK16" s="312">
        <v>30837</v>
      </c>
      <c r="AL16" s="312">
        <v>30945</v>
      </c>
      <c r="AM16" s="312">
        <v>30973</v>
      </c>
      <c r="AN16" s="376">
        <v>30918.333333333332</v>
      </c>
      <c r="AO16" s="312">
        <v>32412</v>
      </c>
      <c r="AP16" s="312">
        <v>33697</v>
      </c>
      <c r="AQ16" s="312">
        <v>34120</v>
      </c>
      <c r="AR16" s="376">
        <v>33409.666666666664</v>
      </c>
      <c r="AS16" s="312">
        <v>35228</v>
      </c>
      <c r="AT16" s="312">
        <v>36132</v>
      </c>
      <c r="AU16" s="312">
        <v>35102</v>
      </c>
      <c r="AV16" s="376">
        <v>35487.333333333336</v>
      </c>
      <c r="AW16" s="312">
        <v>34982</v>
      </c>
      <c r="AX16" s="312">
        <v>32382</v>
      </c>
      <c r="AY16" s="312">
        <v>32044</v>
      </c>
      <c r="AZ16" s="376">
        <v>33136</v>
      </c>
      <c r="BA16" s="312">
        <v>33237.833333333336</v>
      </c>
      <c r="BB16" s="319">
        <v>32076</v>
      </c>
      <c r="BC16" s="319">
        <v>32083</v>
      </c>
      <c r="BD16" s="314">
        <v>32668</v>
      </c>
      <c r="BE16" s="376">
        <v>32275.666666666668</v>
      </c>
      <c r="BF16" s="314">
        <v>33375</v>
      </c>
      <c r="BG16" s="314">
        <v>34999</v>
      </c>
      <c r="BH16" s="319">
        <v>35591</v>
      </c>
      <c r="BI16" s="376">
        <v>34655</v>
      </c>
      <c r="BJ16" s="319">
        <v>36396</v>
      </c>
      <c r="BK16" s="319">
        <v>36953</v>
      </c>
      <c r="BL16" s="319">
        <v>35779</v>
      </c>
      <c r="BM16" s="376">
        <v>36376</v>
      </c>
      <c r="BN16" s="319">
        <v>34888</v>
      </c>
      <c r="BO16" s="319">
        <v>34003</v>
      </c>
      <c r="BP16" s="319">
        <v>33972</v>
      </c>
      <c r="BQ16" s="376">
        <v>34287.666666666664</v>
      </c>
      <c r="BR16" s="312">
        <v>34398.583333333336</v>
      </c>
      <c r="BS16" s="319">
        <v>34113</v>
      </c>
      <c r="BT16" s="319">
        <v>33713</v>
      </c>
      <c r="BU16" s="314">
        <v>33872</v>
      </c>
      <c r="BV16" s="376">
        <v>33899.333333333336</v>
      </c>
      <c r="BW16" s="314">
        <v>34345</v>
      </c>
      <c r="BX16" s="314">
        <v>36013</v>
      </c>
      <c r="BY16" s="319">
        <v>36581</v>
      </c>
      <c r="BZ16" s="376">
        <v>35646.333333333336</v>
      </c>
      <c r="CA16" s="319">
        <v>37775</v>
      </c>
      <c r="CB16" s="319">
        <v>38228</v>
      </c>
      <c r="CC16" s="319">
        <v>37203</v>
      </c>
      <c r="CD16" s="376">
        <v>37735.333333333336</v>
      </c>
      <c r="CE16" s="319">
        <v>36518</v>
      </c>
      <c r="CF16" s="319">
        <v>35401</v>
      </c>
      <c r="CG16" s="319">
        <v>35283</v>
      </c>
      <c r="CH16" s="376">
        <v>35734</v>
      </c>
      <c r="CI16" s="312">
        <v>35753.75</v>
      </c>
      <c r="CJ16" s="312">
        <v>35666</v>
      </c>
      <c r="CK16" s="312">
        <v>35549</v>
      </c>
      <c r="CL16" s="312">
        <v>35470</v>
      </c>
      <c r="CM16" s="376">
        <v>35561.666666666664</v>
      </c>
      <c r="CN16" s="312">
        <v>2813</v>
      </c>
      <c r="CO16" s="312">
        <v>2858</v>
      </c>
      <c r="CP16" s="312">
        <v>6469</v>
      </c>
      <c r="CQ16" s="376">
        <v>4046.6666666666665</v>
      </c>
      <c r="CR16" s="376"/>
    </row>
    <row r="17" spans="1:99" ht="15" customHeight="1">
      <c r="A17" s="55" t="s">
        <v>161</v>
      </c>
      <c r="B17" s="39" t="s">
        <v>24</v>
      </c>
      <c r="C17" s="331">
        <v>44.059344988918987</v>
      </c>
      <c r="D17" s="331">
        <v>53.748134429443262</v>
      </c>
      <c r="E17" s="331">
        <v>58.083724423562323</v>
      </c>
      <c r="F17" s="389">
        <v>51.98593413005991</v>
      </c>
      <c r="G17" s="331">
        <v>63.408474222500523</v>
      </c>
      <c r="H17" s="331">
        <v>62.965831249872963</v>
      </c>
      <c r="I17" s="331">
        <v>66.328454783546448</v>
      </c>
      <c r="J17" s="389">
        <v>64.247946218112332</v>
      </c>
      <c r="K17" s="331">
        <v>74.231047410044397</v>
      </c>
      <c r="L17" s="331">
        <v>79.106180968336432</v>
      </c>
      <c r="M17" s="331">
        <v>71.577459204540716</v>
      </c>
      <c r="N17" s="389">
        <v>75.051999831730882</v>
      </c>
      <c r="O17" s="331">
        <v>61.637704193054674</v>
      </c>
      <c r="P17" s="331">
        <v>53.252843334813349</v>
      </c>
      <c r="Q17" s="331">
        <v>43.80459448025011</v>
      </c>
      <c r="R17" s="389">
        <v>53.028148917986506</v>
      </c>
      <c r="S17" s="331">
        <v>61.518965169977669</v>
      </c>
      <c r="T17" s="331">
        <v>47.929982766703567</v>
      </c>
      <c r="U17" s="331">
        <v>57.547023794977072</v>
      </c>
      <c r="V17" s="331">
        <v>62.942372152669698</v>
      </c>
      <c r="W17" s="389">
        <v>56.195676639894899</v>
      </c>
      <c r="X17" s="331">
        <v>69.292253596620995</v>
      </c>
      <c r="Y17" s="331">
        <v>70.709928944224359</v>
      </c>
      <c r="Z17" s="331">
        <v>74.531509999092378</v>
      </c>
      <c r="AA17" s="389">
        <v>71.552975276962471</v>
      </c>
      <c r="AB17" s="331">
        <v>77.718119659578818</v>
      </c>
      <c r="AC17" s="331">
        <v>79.780919872248234</v>
      </c>
      <c r="AD17" s="331">
        <v>75.459661909100106</v>
      </c>
      <c r="AE17" s="389">
        <v>77.713474449159008</v>
      </c>
      <c r="AF17" s="331">
        <v>68.054090937286773</v>
      </c>
      <c r="AG17" s="331">
        <v>58.554492926877863</v>
      </c>
      <c r="AH17" s="331">
        <v>46.143294601283614</v>
      </c>
      <c r="AI17" s="389">
        <v>57.735319179326183</v>
      </c>
      <c r="AJ17" s="331">
        <v>66.210754420740187</v>
      </c>
      <c r="AK17" s="320">
        <v>51.381843484912061</v>
      </c>
      <c r="AL17" s="320">
        <v>60.692124049041773</v>
      </c>
      <c r="AM17" s="320">
        <v>65.504187268803136</v>
      </c>
      <c r="AN17" s="380">
        <v>59.200948726016314</v>
      </c>
      <c r="AO17" s="320">
        <v>69.672378823626801</v>
      </c>
      <c r="AP17" s="320">
        <v>69.377883664391405</v>
      </c>
      <c r="AQ17" s="320">
        <v>74.482524701371474</v>
      </c>
      <c r="AR17" s="380">
        <v>71.236049512612098</v>
      </c>
      <c r="AS17" s="320">
        <v>75.069224301455506</v>
      </c>
      <c r="AT17" s="320">
        <v>79.317663022290176</v>
      </c>
      <c r="AU17" s="320">
        <v>74.366345043471625</v>
      </c>
      <c r="AV17" s="380">
        <v>76.338787971161082</v>
      </c>
      <c r="AW17" s="320">
        <v>65.244745795792142</v>
      </c>
      <c r="AX17" s="320">
        <v>57.874773479972511</v>
      </c>
      <c r="AY17" s="320">
        <v>45.402507233968215</v>
      </c>
      <c r="AZ17" s="380">
        <v>56.430710097438272</v>
      </c>
      <c r="BA17" s="320">
        <v>66.159604008209584</v>
      </c>
      <c r="BB17" s="321">
        <v>50.779618309639496</v>
      </c>
      <c r="BC17" s="321">
        <v>58.485440132747755</v>
      </c>
      <c r="BD17" s="322">
        <v>60.391631962144501</v>
      </c>
      <c r="BE17" s="380">
        <v>56.522825139345677</v>
      </c>
      <c r="BF17" s="322">
        <v>64.220856184334764</v>
      </c>
      <c r="BG17" s="322">
        <v>66.157314019325241</v>
      </c>
      <c r="BH17" s="321">
        <v>69.874163473088146</v>
      </c>
      <c r="BI17" s="380">
        <v>66.790590884292627</v>
      </c>
      <c r="BJ17" s="321">
        <v>68.418003771580544</v>
      </c>
      <c r="BK17" s="321">
        <v>75.37706593908554</v>
      </c>
      <c r="BL17" s="321">
        <v>71.014480520698527</v>
      </c>
      <c r="BM17" s="380">
        <v>71.634034952487582</v>
      </c>
      <c r="BN17" s="321">
        <v>62.666255003157431</v>
      </c>
      <c r="BO17" s="321">
        <v>54.032842887537079</v>
      </c>
      <c r="BP17" s="321">
        <v>43.991441679137935</v>
      </c>
      <c r="BQ17" s="380">
        <v>53.650219007359347</v>
      </c>
      <c r="BR17" s="320">
        <v>62.421507706925638</v>
      </c>
      <c r="BS17" s="321">
        <v>46.963716799630703</v>
      </c>
      <c r="BT17" s="321">
        <v>53.890172810012849</v>
      </c>
      <c r="BU17" s="322">
        <v>58.654331468485488</v>
      </c>
      <c r="BV17" s="380">
        <v>53.140298473563675</v>
      </c>
      <c r="BW17" s="322">
        <v>59.65520284781266</v>
      </c>
      <c r="BX17" s="322">
        <v>61.218870953948191</v>
      </c>
      <c r="BY17" s="321">
        <v>65.935416551240138</v>
      </c>
      <c r="BZ17" s="380">
        <v>62.320151693400781</v>
      </c>
      <c r="CA17" s="321">
        <v>64.183832050851407</v>
      </c>
      <c r="CB17" s="321">
        <v>70.308135848979731</v>
      </c>
      <c r="CC17" s="321">
        <v>65.818737531799627</v>
      </c>
      <c r="CD17" s="380">
        <v>66.804654799687228</v>
      </c>
      <c r="CE17" s="321">
        <v>56.498054823902109</v>
      </c>
      <c r="CF17" s="321">
        <v>48.735797497483105</v>
      </c>
      <c r="CG17" s="321">
        <v>41.577455008390714</v>
      </c>
      <c r="CH17" s="380">
        <v>49.039278439058599</v>
      </c>
      <c r="CI17" s="320">
        <v>58.042458684271303</v>
      </c>
      <c r="CJ17" s="321">
        <v>44.445384838295695</v>
      </c>
      <c r="CK17" s="321">
        <v>53.212668343939619</v>
      </c>
      <c r="CL17" s="321">
        <v>27.948530182940534</v>
      </c>
      <c r="CM17" s="380">
        <v>41.689871997470057</v>
      </c>
      <c r="CN17" s="321">
        <v>7.904040404040404</v>
      </c>
      <c r="CO17" s="321">
        <v>12.283837712005322</v>
      </c>
      <c r="CP17" s="321">
        <v>12.36663353214049</v>
      </c>
      <c r="CQ17" s="380">
        <v>11.637951024951303</v>
      </c>
      <c r="CR17" s="380"/>
    </row>
    <row r="18" spans="1:99" ht="15" customHeight="1">
      <c r="A18" s="55" t="s">
        <v>162</v>
      </c>
      <c r="B18" s="39" t="s">
        <v>24</v>
      </c>
      <c r="C18" s="331">
        <v>49.535988715245551</v>
      </c>
      <c r="D18" s="331">
        <v>59.303271975265673</v>
      </c>
      <c r="E18" s="331">
        <v>65.016920757996218</v>
      </c>
      <c r="F18" s="389">
        <v>57.995283186238446</v>
      </c>
      <c r="G18" s="331">
        <v>68.595831909805256</v>
      </c>
      <c r="H18" s="331">
        <v>68.774840558277106</v>
      </c>
      <c r="I18" s="331">
        <v>71.635074145712437</v>
      </c>
      <c r="J18" s="389">
        <v>69.68203096814949</v>
      </c>
      <c r="K18" s="331">
        <v>76.687633746190258</v>
      </c>
      <c r="L18" s="331">
        <v>82.241229675328071</v>
      </c>
      <c r="M18" s="331">
        <v>78.039139197711464</v>
      </c>
      <c r="N18" s="389">
        <v>79.000758999362333</v>
      </c>
      <c r="O18" s="331">
        <v>67.044611288140032</v>
      </c>
      <c r="P18" s="331">
        <v>59.797432105720247</v>
      </c>
      <c r="Q18" s="331">
        <v>49.152907948270851</v>
      </c>
      <c r="R18" s="389">
        <v>58.764828355696338</v>
      </c>
      <c r="S18" s="331">
        <v>66.700674410662799</v>
      </c>
      <c r="T18" s="331">
        <v>53.35865761777594</v>
      </c>
      <c r="U18" s="331">
        <v>63.761239542025486</v>
      </c>
      <c r="V18" s="331">
        <v>68.909990298983587</v>
      </c>
      <c r="W18" s="389">
        <v>62.043485949298017</v>
      </c>
      <c r="X18" s="331">
        <v>76.179269461344745</v>
      </c>
      <c r="Y18" s="331">
        <v>77.9766074115214</v>
      </c>
      <c r="Z18" s="331">
        <v>81.115566588165393</v>
      </c>
      <c r="AA18" s="389">
        <v>78.4564368958481</v>
      </c>
      <c r="AB18" s="331">
        <v>81.538335818913566</v>
      </c>
      <c r="AC18" s="331">
        <v>83.625574725539238</v>
      </c>
      <c r="AD18" s="331">
        <v>82.613134657836639</v>
      </c>
      <c r="AE18" s="389">
        <v>82.592615057166725</v>
      </c>
      <c r="AF18" s="331">
        <v>74.975020246747377</v>
      </c>
      <c r="AG18" s="331">
        <v>65.193676070194712</v>
      </c>
      <c r="AH18" s="331">
        <v>51.447694919681339</v>
      </c>
      <c r="AI18" s="389">
        <v>63.97980865603644</v>
      </c>
      <c r="AJ18" s="331">
        <v>72.054543033769519</v>
      </c>
      <c r="AK18" s="320">
        <v>57.472798849169372</v>
      </c>
      <c r="AL18" s="320">
        <v>66.791702367970089</v>
      </c>
      <c r="AM18" s="320">
        <v>72.637473630935631</v>
      </c>
      <c r="AN18" s="380">
        <v>65.619893798567958</v>
      </c>
      <c r="AO18" s="320">
        <v>75.160821567224062</v>
      </c>
      <c r="AP18" s="320">
        <v>76.692389633833969</v>
      </c>
      <c r="AQ18" s="320">
        <v>80.714093570881701</v>
      </c>
      <c r="AR18" s="380">
        <v>77.553946115155597</v>
      </c>
      <c r="AS18" s="320">
        <v>79.110411100921084</v>
      </c>
      <c r="AT18" s="320">
        <v>82.974624395111789</v>
      </c>
      <c r="AU18" s="320">
        <v>82.127084729924633</v>
      </c>
      <c r="AV18" s="380">
        <v>81.403187132981344</v>
      </c>
      <c r="AW18" s="320">
        <v>72.080116454819006</v>
      </c>
      <c r="AX18" s="320">
        <v>65.413471412029452</v>
      </c>
      <c r="AY18" s="320">
        <v>50.602355890256725</v>
      </c>
      <c r="AZ18" s="380">
        <v>62.880064084372165</v>
      </c>
      <c r="BA18" s="320">
        <v>72.102371104482231</v>
      </c>
      <c r="BB18" s="321">
        <v>57.237162041105364</v>
      </c>
      <c r="BC18" s="321">
        <v>65.14106730723941</v>
      </c>
      <c r="BD18" s="322">
        <v>68.01288739771617</v>
      </c>
      <c r="BE18" s="380">
        <v>63.447175826263823</v>
      </c>
      <c r="BF18" s="322">
        <v>70.164141414141412</v>
      </c>
      <c r="BG18" s="322">
        <v>72.698423283391222</v>
      </c>
      <c r="BH18" s="321">
        <v>76.136038810717238</v>
      </c>
      <c r="BI18" s="380">
        <v>73.038148177891216</v>
      </c>
      <c r="BJ18" s="321">
        <v>72.381461908849118</v>
      </c>
      <c r="BK18" s="321">
        <v>78.463268566874461</v>
      </c>
      <c r="BL18" s="321">
        <v>78.62222222222222</v>
      </c>
      <c r="BM18" s="380">
        <v>76.470432194616976</v>
      </c>
      <c r="BN18" s="321">
        <v>69.049546186790295</v>
      </c>
      <c r="BO18" s="321">
        <v>60.988424612928306</v>
      </c>
      <c r="BP18" s="321">
        <v>49.783997885378646</v>
      </c>
      <c r="BQ18" s="380">
        <v>60.009374406923556</v>
      </c>
      <c r="BR18" s="320">
        <v>68.420384186346851</v>
      </c>
      <c r="BS18" s="321">
        <v>53.749855529128368</v>
      </c>
      <c r="BT18" s="321">
        <v>60.542715529371179</v>
      </c>
      <c r="BU18" s="322">
        <v>65.84377198586435</v>
      </c>
      <c r="BV18" s="380">
        <v>60.033070787867416</v>
      </c>
      <c r="BW18" s="322">
        <v>65.673152883455984</v>
      </c>
      <c r="BX18" s="322">
        <v>68.929907873121664</v>
      </c>
      <c r="BY18" s="321">
        <v>72.969556702866299</v>
      </c>
      <c r="BZ18" s="380">
        <v>69.247163639080412</v>
      </c>
      <c r="CA18" s="321">
        <v>67.996432184389505</v>
      </c>
      <c r="CB18" s="321">
        <v>74.577773779334663</v>
      </c>
      <c r="CC18" s="321">
        <v>74.609519317690527</v>
      </c>
      <c r="CD18" s="380">
        <v>72.356456008247619</v>
      </c>
      <c r="CE18" s="321">
        <v>63.037911637730282</v>
      </c>
      <c r="CF18" s="321">
        <v>55.3272752803354</v>
      </c>
      <c r="CG18" s="321">
        <v>47.430392973304215</v>
      </c>
      <c r="CH18" s="380">
        <v>55.350386289824627</v>
      </c>
      <c r="CI18" s="320">
        <v>64.349971764183735</v>
      </c>
      <c r="CJ18" s="321">
        <v>49.576739476348905</v>
      </c>
      <c r="CK18" s="321">
        <v>58.901970206631425</v>
      </c>
      <c r="CL18" s="321">
        <v>31.306117050246641</v>
      </c>
      <c r="CM18" s="380">
        <v>46.349243848536105</v>
      </c>
      <c r="CN18" s="321">
        <v>13.256704980842912</v>
      </c>
      <c r="CO18" s="321">
        <v>16.210355109785851</v>
      </c>
      <c r="CP18" s="321">
        <v>14.296177206145053</v>
      </c>
      <c r="CQ18" s="380">
        <v>14.391300548085445</v>
      </c>
      <c r="CR18" s="380"/>
    </row>
    <row r="19" spans="1:99" ht="15" customHeight="1">
      <c r="A19" s="55" t="s">
        <v>163</v>
      </c>
      <c r="B19" s="86" t="s">
        <v>265</v>
      </c>
      <c r="C19" s="328">
        <v>17378.507000000001</v>
      </c>
      <c r="D19" s="328">
        <v>19097.974999999999</v>
      </c>
      <c r="E19" s="328">
        <v>25973.707999999999</v>
      </c>
      <c r="F19" s="375">
        <v>62450.19</v>
      </c>
      <c r="G19" s="328">
        <v>27766.884999999998</v>
      </c>
      <c r="H19" s="328">
        <v>29295.375</v>
      </c>
      <c r="I19" s="328">
        <v>30155.737000000001</v>
      </c>
      <c r="J19" s="375">
        <v>87217.997000000003</v>
      </c>
      <c r="K19" s="328">
        <v>36010.218000000001</v>
      </c>
      <c r="L19" s="328">
        <v>40202.877</v>
      </c>
      <c r="M19" s="328">
        <v>33568.076999999997</v>
      </c>
      <c r="N19" s="375">
        <v>109781.17199999999</v>
      </c>
      <c r="O19" s="328">
        <v>28347.258000000002</v>
      </c>
      <c r="P19" s="328">
        <v>21346.07</v>
      </c>
      <c r="Q19" s="328">
        <v>21758.787</v>
      </c>
      <c r="R19" s="375">
        <v>71452.115000000005</v>
      </c>
      <c r="S19" s="328">
        <v>330901.47399999999</v>
      </c>
      <c r="T19" s="328">
        <v>20516.938999999998</v>
      </c>
      <c r="U19" s="328">
        <v>23558.99</v>
      </c>
      <c r="V19" s="328">
        <v>28971.192999999999</v>
      </c>
      <c r="W19" s="375">
        <v>73047.122000000003</v>
      </c>
      <c r="X19" s="328">
        <v>32725.759999999998</v>
      </c>
      <c r="Y19" s="328">
        <v>35027.694000000003</v>
      </c>
      <c r="Z19" s="328">
        <v>35668.572</v>
      </c>
      <c r="AA19" s="375">
        <v>103422.026</v>
      </c>
      <c r="AB19" s="328">
        <v>41490.686999999998</v>
      </c>
      <c r="AC19" s="328">
        <v>46171.785000000003</v>
      </c>
      <c r="AD19" s="328">
        <v>39383.85</v>
      </c>
      <c r="AE19" s="375">
        <v>127046.32200000001</v>
      </c>
      <c r="AF19" s="328">
        <v>34669.258000000002</v>
      </c>
      <c r="AG19" s="328">
        <v>24608.877</v>
      </c>
      <c r="AH19" s="328">
        <v>24256.226999999999</v>
      </c>
      <c r="AI19" s="375">
        <v>83534.361999999994</v>
      </c>
      <c r="AJ19" s="328">
        <v>387049.83199999994</v>
      </c>
      <c r="AK19" s="312">
        <v>23264.6</v>
      </c>
      <c r="AL19" s="312">
        <v>24428.048999999999</v>
      </c>
      <c r="AM19" s="312">
        <v>32164.156999999999</v>
      </c>
      <c r="AN19" s="376">
        <v>79856.805999999997</v>
      </c>
      <c r="AO19" s="312">
        <v>35730.949999999997</v>
      </c>
      <c r="AP19" s="312">
        <v>37579.319000000003</v>
      </c>
      <c r="AQ19" s="312">
        <v>39743.588000000003</v>
      </c>
      <c r="AR19" s="376">
        <v>113053.857</v>
      </c>
      <c r="AS19" s="312">
        <v>44702.777999999998</v>
      </c>
      <c r="AT19" s="312">
        <v>49261.088000000003</v>
      </c>
      <c r="AU19" s="312">
        <v>42426.127999999997</v>
      </c>
      <c r="AV19" s="376">
        <v>136389.99400000001</v>
      </c>
      <c r="AW19" s="312">
        <v>37068.256000000001</v>
      </c>
      <c r="AX19" s="312">
        <v>27174.266</v>
      </c>
      <c r="AY19" s="312">
        <v>26126.581999999999</v>
      </c>
      <c r="AZ19" s="376">
        <v>90369.103999999992</v>
      </c>
      <c r="BA19" s="312">
        <v>419669.761</v>
      </c>
      <c r="BB19" s="313">
        <v>25530.169000000002</v>
      </c>
      <c r="BC19" s="313">
        <v>26315.736000000001</v>
      </c>
      <c r="BD19" s="314">
        <v>33997.642999999996</v>
      </c>
      <c r="BE19" s="376">
        <v>85843.547999999995</v>
      </c>
      <c r="BF19" s="314">
        <v>36927.046999999999</v>
      </c>
      <c r="BG19" s="314">
        <v>38581.396999999997</v>
      </c>
      <c r="BH19" s="313">
        <v>40420.392999999996</v>
      </c>
      <c r="BI19" s="376">
        <v>115928.83699999998</v>
      </c>
      <c r="BJ19" s="313">
        <v>42837.324000000001</v>
      </c>
      <c r="BK19" s="313">
        <v>49139.601000000002</v>
      </c>
      <c r="BL19" s="313">
        <v>42839.373</v>
      </c>
      <c r="BM19" s="376">
        <v>134816.29800000001</v>
      </c>
      <c r="BN19" s="313">
        <v>36129.866999999998</v>
      </c>
      <c r="BO19" s="313">
        <v>26558.784</v>
      </c>
      <c r="BP19" s="313">
        <v>27473.784</v>
      </c>
      <c r="BQ19" s="376">
        <v>90162.434999999998</v>
      </c>
      <c r="BR19" s="312">
        <v>426751.11799999996</v>
      </c>
      <c r="BS19" s="313">
        <v>24843.338</v>
      </c>
      <c r="BT19" s="313">
        <v>24599.739000000001</v>
      </c>
      <c r="BU19" s="314">
        <v>32014.071</v>
      </c>
      <c r="BV19" s="376">
        <v>81457.148000000001</v>
      </c>
      <c r="BW19" s="314">
        <v>32949.044999999998</v>
      </c>
      <c r="BX19" s="314">
        <v>38533.603000000003</v>
      </c>
      <c r="BY19" s="313">
        <v>39067.762999999999</v>
      </c>
      <c r="BZ19" s="376">
        <v>110550.41099999999</v>
      </c>
      <c r="CA19" s="313">
        <v>42147.144999999997</v>
      </c>
      <c r="CB19" s="313">
        <v>46635.281999999999</v>
      </c>
      <c r="CC19" s="313">
        <v>40428.303999999996</v>
      </c>
      <c r="CD19" s="376">
        <v>129210.731</v>
      </c>
      <c r="CE19" s="313">
        <v>33514.644999999997</v>
      </c>
      <c r="CF19" s="313">
        <v>25403.886999999999</v>
      </c>
      <c r="CG19" s="313">
        <v>27320.100999999999</v>
      </c>
      <c r="CH19" s="376">
        <v>86238.632999999987</v>
      </c>
      <c r="CI19" s="312">
        <v>407456.92300000001</v>
      </c>
      <c r="CJ19" s="313">
        <v>24928.918000000001</v>
      </c>
      <c r="CK19" s="313">
        <v>26749.565999999999</v>
      </c>
      <c r="CL19" s="314">
        <v>16233.293</v>
      </c>
      <c r="CM19" s="376">
        <v>67911.777000000002</v>
      </c>
      <c r="CN19" s="313">
        <v>90.95</v>
      </c>
      <c r="CO19" s="313">
        <v>80.462000000000003</v>
      </c>
      <c r="CP19" s="314">
        <v>528.21500000000003</v>
      </c>
      <c r="CQ19" s="376">
        <v>699.62700000000007</v>
      </c>
      <c r="CR19" s="376"/>
    </row>
    <row r="20" spans="1:99" ht="15" customHeight="1">
      <c r="A20" s="59" t="s">
        <v>164</v>
      </c>
      <c r="B20" s="86" t="s">
        <v>265</v>
      </c>
      <c r="C20" s="328">
        <v>11142.716</v>
      </c>
      <c r="D20" s="328">
        <v>12148.558000000001</v>
      </c>
      <c r="E20" s="328">
        <v>16839.824000000001</v>
      </c>
      <c r="F20" s="375">
        <v>40131.097999999998</v>
      </c>
      <c r="G20" s="328">
        <v>18408.239000000001</v>
      </c>
      <c r="H20" s="328">
        <v>18273.982</v>
      </c>
      <c r="I20" s="328">
        <v>18522.695</v>
      </c>
      <c r="J20" s="375">
        <v>55204.916000000005</v>
      </c>
      <c r="K20" s="328">
        <v>23009.917000000001</v>
      </c>
      <c r="L20" s="328">
        <v>26909.857</v>
      </c>
      <c r="M20" s="328">
        <v>21439.475999999999</v>
      </c>
      <c r="N20" s="375">
        <v>71359.25</v>
      </c>
      <c r="O20" s="328">
        <v>18215.037</v>
      </c>
      <c r="P20" s="328">
        <v>13376.549000000001</v>
      </c>
      <c r="Q20" s="328">
        <v>13457.048000000001</v>
      </c>
      <c r="R20" s="375">
        <v>45048.634000000005</v>
      </c>
      <c r="S20" s="328">
        <v>211743.89799999999</v>
      </c>
      <c r="T20" s="328">
        <v>13479.348</v>
      </c>
      <c r="U20" s="328">
        <v>14773.526</v>
      </c>
      <c r="V20" s="328">
        <v>19062.784</v>
      </c>
      <c r="W20" s="375">
        <v>47315.657999999996</v>
      </c>
      <c r="X20" s="328">
        <v>21752.296999999999</v>
      </c>
      <c r="Y20" s="328">
        <v>22321.242999999999</v>
      </c>
      <c r="Z20" s="328">
        <v>22706.523000000001</v>
      </c>
      <c r="AA20" s="375">
        <v>66780.062999999995</v>
      </c>
      <c r="AB20" s="328">
        <v>27031.212</v>
      </c>
      <c r="AC20" s="328">
        <v>30870.776000000002</v>
      </c>
      <c r="AD20" s="328">
        <v>24986.625</v>
      </c>
      <c r="AE20" s="375">
        <v>82888.612999999998</v>
      </c>
      <c r="AF20" s="328">
        <v>21933.941999999999</v>
      </c>
      <c r="AG20" s="328">
        <v>15466.254000000001</v>
      </c>
      <c r="AH20" s="328">
        <v>15523.326999999999</v>
      </c>
      <c r="AI20" s="375">
        <v>52923.522999999994</v>
      </c>
      <c r="AJ20" s="328">
        <v>249907.85699999996</v>
      </c>
      <c r="AK20" s="312">
        <v>15156.531000000001</v>
      </c>
      <c r="AL20" s="312">
        <v>15875.698</v>
      </c>
      <c r="AM20" s="312">
        <v>21002.636999999999</v>
      </c>
      <c r="AN20" s="376">
        <v>52034.865999999995</v>
      </c>
      <c r="AO20" s="312">
        <v>23779.97</v>
      </c>
      <c r="AP20" s="312">
        <v>23903.71</v>
      </c>
      <c r="AQ20" s="312">
        <v>24988.754000000001</v>
      </c>
      <c r="AR20" s="376">
        <v>72672.434000000008</v>
      </c>
      <c r="AS20" s="312">
        <v>29675.657999999999</v>
      </c>
      <c r="AT20" s="312">
        <v>32990.731</v>
      </c>
      <c r="AU20" s="312">
        <v>27381.786</v>
      </c>
      <c r="AV20" s="376">
        <v>90048.174999999988</v>
      </c>
      <c r="AW20" s="312">
        <v>24300.964</v>
      </c>
      <c r="AX20" s="312">
        <v>17692.121999999999</v>
      </c>
      <c r="AY20" s="312">
        <v>17063.307000000001</v>
      </c>
      <c r="AZ20" s="376">
        <v>59056.392999999996</v>
      </c>
      <c r="BA20" s="312">
        <v>273811.86799999996</v>
      </c>
      <c r="BB20" s="313">
        <v>16676.27</v>
      </c>
      <c r="BC20" s="313">
        <v>16945.722000000002</v>
      </c>
      <c r="BD20" s="314">
        <v>22532.159</v>
      </c>
      <c r="BE20" s="376">
        <v>56154.150999999998</v>
      </c>
      <c r="BF20" s="314">
        <v>24720.832999999999</v>
      </c>
      <c r="BG20" s="314">
        <v>25064.429</v>
      </c>
      <c r="BH20" s="313">
        <v>25717.352999999999</v>
      </c>
      <c r="BI20" s="376">
        <v>75502.615000000005</v>
      </c>
      <c r="BJ20" s="313">
        <v>28583.581999999999</v>
      </c>
      <c r="BK20" s="313">
        <v>33336.167999999998</v>
      </c>
      <c r="BL20" s="313">
        <v>27695.261999999999</v>
      </c>
      <c r="BM20" s="376">
        <v>89615.012000000002</v>
      </c>
      <c r="BN20" s="313">
        <v>23488.607</v>
      </c>
      <c r="BO20" s="313">
        <v>16921.772000000001</v>
      </c>
      <c r="BP20" s="313">
        <v>17504.718000000001</v>
      </c>
      <c r="BQ20" s="376">
        <v>57915.097000000002</v>
      </c>
      <c r="BR20" s="312">
        <v>279186.875</v>
      </c>
      <c r="BS20" s="313">
        <v>16574.918000000001</v>
      </c>
      <c r="BT20" s="313">
        <v>15926.523999999999</v>
      </c>
      <c r="BU20" s="314">
        <v>21210.598000000002</v>
      </c>
      <c r="BV20" s="376">
        <v>53712.040000000008</v>
      </c>
      <c r="BW20" s="314">
        <v>22047.917000000001</v>
      </c>
      <c r="BX20" s="314">
        <v>25617.965</v>
      </c>
      <c r="BY20" s="313">
        <v>24809.058000000001</v>
      </c>
      <c r="BZ20" s="376">
        <v>72474.94</v>
      </c>
      <c r="CA20" s="313">
        <v>27996.595000000001</v>
      </c>
      <c r="CB20" s="313">
        <v>31528.074000000001</v>
      </c>
      <c r="CC20" s="313">
        <v>26401.539000000001</v>
      </c>
      <c r="CD20" s="376">
        <v>85926.207999999999</v>
      </c>
      <c r="CE20" s="313">
        <v>21842.36</v>
      </c>
      <c r="CF20" s="313">
        <v>16106.975</v>
      </c>
      <c r="CG20" s="313">
        <v>17387.325000000001</v>
      </c>
      <c r="CH20" s="376">
        <v>55336.66</v>
      </c>
      <c r="CI20" s="312">
        <v>267449.848</v>
      </c>
      <c r="CJ20" s="313">
        <v>16362.581</v>
      </c>
      <c r="CK20" s="313">
        <v>17520.163</v>
      </c>
      <c r="CL20" s="314">
        <v>10538.727000000001</v>
      </c>
      <c r="CM20" s="376">
        <v>44421.470999999998</v>
      </c>
      <c r="CN20" s="313">
        <v>85.747</v>
      </c>
      <c r="CO20" s="313">
        <v>76.367999999999995</v>
      </c>
      <c r="CP20" s="314">
        <v>400.09699999999998</v>
      </c>
      <c r="CQ20" s="376">
        <v>562.21199999999999</v>
      </c>
      <c r="CR20" s="376"/>
    </row>
    <row r="21" spans="1:99" ht="15" customHeight="1">
      <c r="A21" s="55" t="s">
        <v>165</v>
      </c>
      <c r="B21" s="39" t="s">
        <v>16</v>
      </c>
      <c r="C21" s="332">
        <v>25.851729834069566</v>
      </c>
      <c r="D21" s="332">
        <v>31.093383361657693</v>
      </c>
      <c r="E21" s="332">
        <v>37.715762621138516</v>
      </c>
      <c r="F21" s="390">
        <v>31.643416133837029</v>
      </c>
      <c r="G21" s="332">
        <v>41.927431955358159</v>
      </c>
      <c r="H21" s="332">
        <v>38.387815207253233</v>
      </c>
      <c r="I21" s="332">
        <v>39.808070062325385</v>
      </c>
      <c r="J21" s="390">
        <v>39.992376045540887</v>
      </c>
      <c r="K21" s="332">
        <v>48.132766169299927</v>
      </c>
      <c r="L21" s="332">
        <v>56.276168766664924</v>
      </c>
      <c r="M21" s="332">
        <v>46.463116832455626</v>
      </c>
      <c r="N21" s="390">
        <v>50.336082942547414</v>
      </c>
      <c r="O21" s="332">
        <v>39.755198830154086</v>
      </c>
      <c r="P21" s="332">
        <v>31.398138628735065</v>
      </c>
      <c r="Q21" s="332">
        <v>30.553091397849464</v>
      </c>
      <c r="R21" s="390">
        <v>34.007746905238939</v>
      </c>
      <c r="S21" s="332">
        <v>39.277812414149771</v>
      </c>
      <c r="T21" s="332">
        <v>30.351645778260146</v>
      </c>
      <c r="U21" s="332">
        <v>35.527716788791601</v>
      </c>
      <c r="V21" s="332">
        <v>41.65053617779953</v>
      </c>
      <c r="W21" s="390">
        <v>35.909914914835149</v>
      </c>
      <c r="X21" s="332">
        <v>48.477406342626644</v>
      </c>
      <c r="Y21" s="332">
        <v>46.257233507271849</v>
      </c>
      <c r="Z21" s="332">
        <v>48.175424861561964</v>
      </c>
      <c r="AA21" s="390">
        <v>47.612098652061263</v>
      </c>
      <c r="AB21" s="332">
        <v>55.223216000326872</v>
      </c>
      <c r="AC21" s="332">
        <v>62.97151156386542</v>
      </c>
      <c r="AD21" s="332">
        <v>53.036646714212942</v>
      </c>
      <c r="AE21" s="390">
        <v>57.131306329281436</v>
      </c>
      <c r="AF21" s="332">
        <v>46.139322864625512</v>
      </c>
      <c r="AG21" s="332">
        <v>35.386217310728256</v>
      </c>
      <c r="AH21" s="332">
        <v>33.788966523007268</v>
      </c>
      <c r="AI21" s="390">
        <v>38.577511070615031</v>
      </c>
      <c r="AJ21" s="332">
        <v>45.085908958553659</v>
      </c>
      <c r="AK21" s="316">
        <v>33.367305605149667</v>
      </c>
      <c r="AL21" s="316">
        <v>38.617982174479927</v>
      </c>
      <c r="AM21" s="316">
        <v>45.786918446851693</v>
      </c>
      <c r="AN21" s="378">
        <v>39.326624575065793</v>
      </c>
      <c r="AO21" s="316">
        <v>51.549069076879725</v>
      </c>
      <c r="AP21" s="316">
        <v>48.565719485024566</v>
      </c>
      <c r="AQ21" s="316">
        <v>51.672626726205245</v>
      </c>
      <c r="AR21" s="378">
        <v>50.598806055778667</v>
      </c>
      <c r="AS21" s="316">
        <v>59.125436962822057</v>
      </c>
      <c r="AT21" s="316">
        <v>65.284494883455949</v>
      </c>
      <c r="AU21" s="316">
        <v>55.590619418736807</v>
      </c>
      <c r="AV21" s="378">
        <v>60.076092366278786</v>
      </c>
      <c r="AW21" s="316">
        <v>48.356810323217289</v>
      </c>
      <c r="AX21" s="316">
        <v>38.628848000698447</v>
      </c>
      <c r="AY21" s="316">
        <v>36.221880305602717</v>
      </c>
      <c r="AZ21" s="378">
        <v>41.280452309288179</v>
      </c>
      <c r="BA21" s="316">
        <v>48.130813811433121</v>
      </c>
      <c r="BB21" s="391">
        <v>35.568909914598457</v>
      </c>
      <c r="BC21" s="391">
        <v>39.907969478592626</v>
      </c>
      <c r="BD21" s="318">
        <v>46.926453528935205</v>
      </c>
      <c r="BE21" s="378">
        <v>40.880322330071643</v>
      </c>
      <c r="BF21" s="318">
        <v>52.021954966329965</v>
      </c>
      <c r="BG21" s="318">
        <v>49.159723216509725</v>
      </c>
      <c r="BH21" s="391">
        <v>51.769134609577875</v>
      </c>
      <c r="BI21" s="378">
        <v>50.95238175576501</v>
      </c>
      <c r="BJ21" s="391">
        <v>55.008413808499256</v>
      </c>
      <c r="BK21" s="391">
        <v>63.865082436424522</v>
      </c>
      <c r="BL21" s="391">
        <v>54.950916666666664</v>
      </c>
      <c r="BM21" s="378">
        <v>57.980727225672879</v>
      </c>
      <c r="BN21" s="391">
        <v>46.144762484774667</v>
      </c>
      <c r="BO21" s="391">
        <v>35.549194344656627</v>
      </c>
      <c r="BP21" s="391">
        <v>35.320468041574102</v>
      </c>
      <c r="BQ21" s="378">
        <v>39.11525117399588</v>
      </c>
      <c r="BR21" s="316">
        <v>47.467223208618904</v>
      </c>
      <c r="BS21" s="391">
        <v>33.608320711141388</v>
      </c>
      <c r="BT21" s="391">
        <v>36.144400366742616</v>
      </c>
      <c r="BU21" s="318">
        <v>42.881225790278101</v>
      </c>
      <c r="BV21" s="378">
        <v>37.601597814695779</v>
      </c>
      <c r="BW21" s="318">
        <v>45.835759427882415</v>
      </c>
      <c r="BX21" s="318">
        <v>49.981006879275157</v>
      </c>
      <c r="BY21" s="391">
        <v>49.075342709631478</v>
      </c>
      <c r="BZ21" s="378">
        <v>48.345505048348883</v>
      </c>
      <c r="CA21" s="391">
        <v>52.351513984229058</v>
      </c>
      <c r="CB21" s="391">
        <v>59.092129751977822</v>
      </c>
      <c r="CC21" s="391">
        <v>51.883698856266946</v>
      </c>
      <c r="CD21" s="378">
        <v>54.48084495004381</v>
      </c>
      <c r="CE21" s="391">
        <v>41.522320588397442</v>
      </c>
      <c r="CF21" s="391">
        <v>32.310234498806444</v>
      </c>
      <c r="CG21" s="391">
        <v>34.15011273824301</v>
      </c>
      <c r="CH21" s="378">
        <v>36.080662818438896</v>
      </c>
      <c r="CI21" s="316">
        <v>44.291288960872279</v>
      </c>
      <c r="CJ21" s="391">
        <v>31.559054920680843</v>
      </c>
      <c r="CK21" s="391">
        <v>36.289257071368205</v>
      </c>
      <c r="CL21" s="391">
        <v>20.49921222165165</v>
      </c>
      <c r="CM21" s="378">
        <v>29.313924444904909</v>
      </c>
      <c r="CN21" s="391">
        <v>6.5706513409961689</v>
      </c>
      <c r="CO21" s="391">
        <v>6.9005150447275687</v>
      </c>
      <c r="CP21" s="391">
        <v>7.1471418363701318</v>
      </c>
      <c r="CQ21" s="378">
        <v>7.0191392936065018</v>
      </c>
      <c r="CR21" s="378"/>
    </row>
    <row r="22" spans="1:99" ht="15" customHeight="1">
      <c r="A22" s="55" t="s">
        <v>166</v>
      </c>
      <c r="B22" s="39" t="s">
        <v>16</v>
      </c>
      <c r="C22" s="333">
        <v>52.187773989283976</v>
      </c>
      <c r="D22" s="333">
        <v>52.427772382986987</v>
      </c>
      <c r="E22" s="333">
        <v>58.005645961363577</v>
      </c>
      <c r="F22" s="390">
        <v>54.562051248584318</v>
      </c>
      <c r="G22" s="333">
        <v>61.118670518311916</v>
      </c>
      <c r="H22" s="333">
        <v>55.813377194991951</v>
      </c>
      <c r="I22" s="333">
        <v>55.56760510983505</v>
      </c>
      <c r="J22" s="390">
        <v>57.392667076280745</v>
      </c>
      <c r="K22" s="333">
        <v>62.761801498066042</v>
      </c>
      <c r="L22" s="333">
        <v>68.424684112425211</v>
      </c>
      <c r="M22" s="333">
        <v>59.526817848573714</v>
      </c>
      <c r="N22" s="390">
        <v>63.7159485302587</v>
      </c>
      <c r="O22" s="333">
        <v>59.288607842179793</v>
      </c>
      <c r="P22" s="333">
        <v>52.500170752291417</v>
      </c>
      <c r="Q22" s="333">
        <v>62.150702332177019</v>
      </c>
      <c r="R22" s="390">
        <v>57.870920169108963</v>
      </c>
      <c r="S22" s="333">
        <v>58.886679574368443</v>
      </c>
      <c r="T22" s="333">
        <v>56.874734669935727</v>
      </c>
      <c r="U22" s="333">
        <v>55.712614892565789</v>
      </c>
      <c r="V22" s="333">
        <v>60.431006055994168</v>
      </c>
      <c r="W22" s="390">
        <v>57.869830874203977</v>
      </c>
      <c r="X22" s="333">
        <v>63.623762521063469</v>
      </c>
      <c r="Y22" s="333">
        <v>59.310261432523724</v>
      </c>
      <c r="Z22" s="333">
        <v>59.377611018983998</v>
      </c>
      <c r="AA22" s="390">
        <v>60.673567068543889</v>
      </c>
      <c r="AB22" s="333">
        <v>67.70901879625778</v>
      </c>
      <c r="AC22" s="333">
        <v>75.281443844658398</v>
      </c>
      <c r="AD22" s="333">
        <v>64.179996762648159</v>
      </c>
      <c r="AE22" s="390">
        <v>69.153476203590117</v>
      </c>
      <c r="AF22" s="333">
        <v>61.519510689635823</v>
      </c>
      <c r="AG22" s="333">
        <v>54.259758126215161</v>
      </c>
      <c r="AH22" s="333">
        <v>65.660701215513555</v>
      </c>
      <c r="AI22" s="390">
        <v>60.277897468791409</v>
      </c>
      <c r="AJ22" s="333">
        <v>62.556938404028109</v>
      </c>
      <c r="AK22" s="316">
        <v>58.095930054276167</v>
      </c>
      <c r="AL22" s="316">
        <v>57.857939947009925</v>
      </c>
      <c r="AM22" s="316">
        <v>63.07704343960981</v>
      </c>
      <c r="AN22" s="378">
        <v>59.930948220955557</v>
      </c>
      <c r="AO22" s="316">
        <v>68.62034835403297</v>
      </c>
      <c r="AP22" s="316">
        <v>63.362040630235171</v>
      </c>
      <c r="AQ22" s="316">
        <v>64.062722557919543</v>
      </c>
      <c r="AR22" s="378">
        <v>65.243367475650146</v>
      </c>
      <c r="AS22" s="316">
        <v>74.787067605506024</v>
      </c>
      <c r="AT22" s="316">
        <v>78.724615513106556</v>
      </c>
      <c r="AU22" s="316">
        <v>67.728583902029996</v>
      </c>
      <c r="AV22" s="378">
        <v>73.800663686714955</v>
      </c>
      <c r="AW22" s="316">
        <v>67.136411355825445</v>
      </c>
      <c r="AX22" s="316">
        <v>59.091134386982141</v>
      </c>
      <c r="AY22" s="316">
        <v>71.633468092341403</v>
      </c>
      <c r="AZ22" s="378">
        <v>65.649507376293812</v>
      </c>
      <c r="BA22" s="316">
        <v>66.753441078501623</v>
      </c>
      <c r="BB22" s="316">
        <v>62.143035479387223</v>
      </c>
      <c r="BC22" s="316">
        <v>61.263917108336166</v>
      </c>
      <c r="BD22" s="316">
        <v>68.996414245031687</v>
      </c>
      <c r="BE22" s="378">
        <v>64.432059895011619</v>
      </c>
      <c r="BF22" s="316">
        <v>74.143221762341796</v>
      </c>
      <c r="BG22" s="316">
        <v>67.621443486987999</v>
      </c>
      <c r="BH22" s="316">
        <v>67.995571372292915</v>
      </c>
      <c r="BI22" s="378">
        <v>69.761327507463278</v>
      </c>
      <c r="BJ22" s="316">
        <v>75.997931456222915</v>
      </c>
      <c r="BK22" s="316">
        <v>81.394878906927175</v>
      </c>
      <c r="BL22" s="316">
        <v>69.892347371396269</v>
      </c>
      <c r="BM22" s="378">
        <v>75.821105702805667</v>
      </c>
      <c r="BN22" s="316">
        <v>66.82848046523803</v>
      </c>
      <c r="BO22" s="316">
        <v>58.288428616208137</v>
      </c>
      <c r="BP22" s="316">
        <v>70.947431989883597</v>
      </c>
      <c r="BQ22" s="378">
        <v>65.181901262218418</v>
      </c>
      <c r="BR22" s="316">
        <v>69.375850155034485</v>
      </c>
      <c r="BS22" s="316">
        <v>62.527276362497787</v>
      </c>
      <c r="BT22" s="316">
        <v>59.700659362079371</v>
      </c>
      <c r="BU22" s="316">
        <v>65.125712724179962</v>
      </c>
      <c r="BV22" s="378">
        <v>62.634806651095047</v>
      </c>
      <c r="BW22" s="316">
        <v>69.793755005523877</v>
      </c>
      <c r="BX22" s="316">
        <v>72.509899434762801</v>
      </c>
      <c r="BY22" s="316">
        <v>67.254544123746555</v>
      </c>
      <c r="BZ22" s="378">
        <v>69.815863217630124</v>
      </c>
      <c r="CA22" s="316">
        <v>76.991560148721788</v>
      </c>
      <c r="CB22" s="316">
        <v>79.235577515123026</v>
      </c>
      <c r="CC22" s="316">
        <v>69.54032049897539</v>
      </c>
      <c r="CD22" s="378">
        <v>75.295071035311295</v>
      </c>
      <c r="CE22" s="316">
        <v>65.8688073726493</v>
      </c>
      <c r="CF22" s="316">
        <v>58.398383681638215</v>
      </c>
      <c r="CG22" s="316">
        <v>72.000484494117742</v>
      </c>
      <c r="CH22" s="378">
        <v>65.185927753988963</v>
      </c>
      <c r="CI22" s="316">
        <v>68.828762074957382</v>
      </c>
      <c r="CJ22" s="316">
        <v>63.656979571511378</v>
      </c>
      <c r="CK22" s="316">
        <v>61.609581044680596</v>
      </c>
      <c r="CL22" s="316">
        <v>65.479893877449584</v>
      </c>
      <c r="CM22" s="378">
        <v>63.245744721746448</v>
      </c>
      <c r="CN22" s="316">
        <v>49.564739884393063</v>
      </c>
      <c r="CO22" s="316">
        <v>42.568561872909697</v>
      </c>
      <c r="CP22" s="316">
        <v>49.993377483443709</v>
      </c>
      <c r="CQ22" s="378">
        <v>48.773488331742861</v>
      </c>
      <c r="CR22" s="378"/>
    </row>
    <row r="23" spans="1:99" ht="15" customHeight="1">
      <c r="A23" s="60" t="s">
        <v>167</v>
      </c>
      <c r="B23" s="39"/>
      <c r="C23" s="334"/>
      <c r="D23" s="334"/>
      <c r="E23" s="334"/>
      <c r="F23" s="375"/>
      <c r="G23" s="334"/>
      <c r="H23" s="334"/>
      <c r="I23" s="334"/>
      <c r="J23" s="375"/>
      <c r="K23" s="334"/>
      <c r="L23" s="334"/>
      <c r="M23" s="334"/>
      <c r="N23" s="375"/>
      <c r="O23" s="334"/>
      <c r="P23" s="334"/>
      <c r="Q23" s="334"/>
      <c r="R23" s="375"/>
      <c r="S23" s="335"/>
      <c r="T23" s="335"/>
      <c r="U23" s="335"/>
      <c r="V23" s="335"/>
      <c r="W23" s="375"/>
      <c r="X23" s="335"/>
      <c r="Y23" s="335"/>
      <c r="Z23" s="335"/>
      <c r="AA23" s="375"/>
      <c r="AB23" s="335"/>
      <c r="AC23" s="335"/>
      <c r="AD23" s="335"/>
      <c r="AE23" s="375"/>
      <c r="AF23" s="335"/>
      <c r="AG23" s="335"/>
      <c r="AH23" s="335"/>
      <c r="AI23" s="375"/>
      <c r="AJ23" s="335"/>
      <c r="AK23" s="323"/>
      <c r="AL23" s="323"/>
      <c r="AM23" s="323"/>
      <c r="AN23" s="381"/>
      <c r="AO23" s="323"/>
      <c r="AP23" s="323"/>
      <c r="AQ23" s="323"/>
      <c r="AR23" s="381"/>
      <c r="AS23" s="323"/>
      <c r="AT23" s="323"/>
      <c r="AU23" s="323"/>
      <c r="AV23" s="381"/>
      <c r="AW23" s="323"/>
      <c r="AX23" s="323"/>
      <c r="AY23" s="323"/>
      <c r="AZ23" s="381"/>
      <c r="BA23" s="323"/>
      <c r="BB23" s="323"/>
      <c r="BC23" s="323"/>
      <c r="BD23" s="323"/>
      <c r="BE23" s="381"/>
      <c r="BF23" s="323"/>
      <c r="BG23" s="323"/>
      <c r="BH23" s="323"/>
      <c r="BI23" s="381"/>
      <c r="BJ23" s="323"/>
      <c r="BK23" s="323"/>
      <c r="BL23" s="323"/>
      <c r="BM23" s="381"/>
      <c r="BN23" s="323"/>
      <c r="BO23" s="323"/>
      <c r="BP23" s="323"/>
      <c r="BQ23" s="381"/>
      <c r="BR23" s="323"/>
      <c r="BS23" s="323"/>
      <c r="BT23" s="323"/>
      <c r="BU23" s="323"/>
      <c r="BV23" s="381"/>
      <c r="BW23" s="323"/>
      <c r="BX23" s="323"/>
      <c r="BY23" s="323"/>
      <c r="BZ23" s="381"/>
      <c r="CA23" s="323"/>
      <c r="CB23" s="323"/>
      <c r="CC23" s="323"/>
      <c r="CD23" s="381"/>
      <c r="CE23" s="323"/>
      <c r="CF23" s="323"/>
      <c r="CG23" s="323"/>
      <c r="CH23" s="381"/>
      <c r="CI23" s="323"/>
      <c r="CJ23" s="323"/>
      <c r="CK23" s="323"/>
      <c r="CL23" s="323"/>
      <c r="CM23" s="381"/>
      <c r="CN23" s="323"/>
      <c r="CO23" s="323"/>
      <c r="CP23" s="323"/>
      <c r="CQ23" s="381"/>
      <c r="CR23" s="381"/>
    </row>
    <row r="24" spans="1:99" ht="15" customHeight="1">
      <c r="A24" s="59" t="s">
        <v>168</v>
      </c>
      <c r="B24" s="38" t="s">
        <v>13</v>
      </c>
      <c r="C24" s="336">
        <v>3739</v>
      </c>
      <c r="D24" s="336">
        <v>4166</v>
      </c>
      <c r="E24" s="336">
        <v>5938</v>
      </c>
      <c r="F24" s="375">
        <v>13843</v>
      </c>
      <c r="G24" s="336">
        <v>4173</v>
      </c>
      <c r="H24" s="336">
        <v>3179</v>
      </c>
      <c r="I24" s="336">
        <v>3017</v>
      </c>
      <c r="J24" s="375">
        <v>10369</v>
      </c>
      <c r="K24" s="336">
        <v>3176</v>
      </c>
      <c r="L24" s="336">
        <v>3380</v>
      </c>
      <c r="M24" s="336">
        <v>3090</v>
      </c>
      <c r="N24" s="375">
        <v>9646</v>
      </c>
      <c r="O24" s="336">
        <v>3363</v>
      </c>
      <c r="P24" s="336">
        <v>4791</v>
      </c>
      <c r="Q24" s="336">
        <v>3302</v>
      </c>
      <c r="R24" s="375">
        <v>11456</v>
      </c>
      <c r="S24" s="328">
        <v>45314</v>
      </c>
      <c r="T24" s="336">
        <v>4070</v>
      </c>
      <c r="U24" s="336">
        <v>6795</v>
      </c>
      <c r="V24" s="336">
        <v>9072</v>
      </c>
      <c r="W24" s="375">
        <v>19937</v>
      </c>
      <c r="X24" s="336">
        <v>6362</v>
      </c>
      <c r="Y24" s="336">
        <v>3527</v>
      </c>
      <c r="Z24" s="336">
        <v>3473</v>
      </c>
      <c r="AA24" s="375">
        <v>13362</v>
      </c>
      <c r="AB24" s="336">
        <v>3177</v>
      </c>
      <c r="AC24" s="336">
        <v>2812</v>
      </c>
      <c r="AD24" s="336">
        <v>2867</v>
      </c>
      <c r="AE24" s="375">
        <v>8856</v>
      </c>
      <c r="AF24" s="336">
        <v>5675</v>
      </c>
      <c r="AG24" s="336">
        <v>8463</v>
      </c>
      <c r="AH24" s="336">
        <v>4183</v>
      </c>
      <c r="AI24" s="375">
        <v>18321</v>
      </c>
      <c r="AJ24" s="328">
        <v>60476</v>
      </c>
      <c r="AK24" s="324">
        <v>5273</v>
      </c>
      <c r="AL24" s="324">
        <v>6950</v>
      </c>
      <c r="AM24" s="324">
        <v>10159</v>
      </c>
      <c r="AN24" s="382">
        <v>22382</v>
      </c>
      <c r="AO24" s="324">
        <v>8317</v>
      </c>
      <c r="AP24" s="324">
        <v>3342</v>
      </c>
      <c r="AQ24" s="324">
        <v>3308</v>
      </c>
      <c r="AR24" s="382">
        <v>14967</v>
      </c>
      <c r="AS24" s="324">
        <v>3302</v>
      </c>
      <c r="AT24" s="324">
        <v>3175</v>
      </c>
      <c r="AU24" s="324">
        <v>3455</v>
      </c>
      <c r="AV24" s="382">
        <v>9932</v>
      </c>
      <c r="AW24" s="324">
        <v>6719</v>
      </c>
      <c r="AX24" s="324">
        <v>8048</v>
      </c>
      <c r="AY24" s="324">
        <v>5171</v>
      </c>
      <c r="AZ24" s="382">
        <v>19938</v>
      </c>
      <c r="BA24" s="383">
        <v>67219</v>
      </c>
      <c r="BB24" s="325">
        <v>6200</v>
      </c>
      <c r="BC24" s="325">
        <v>6220</v>
      </c>
      <c r="BD24" s="325">
        <v>9358</v>
      </c>
      <c r="BE24" s="382">
        <v>21778</v>
      </c>
      <c r="BF24" s="325">
        <v>7134</v>
      </c>
      <c r="BG24" s="325">
        <v>4298</v>
      </c>
      <c r="BH24" s="325">
        <v>3484</v>
      </c>
      <c r="BI24" s="382">
        <v>14916</v>
      </c>
      <c r="BJ24" s="325">
        <v>3172</v>
      </c>
      <c r="BK24" s="325">
        <v>3141</v>
      </c>
      <c r="BL24" s="325">
        <v>3694</v>
      </c>
      <c r="BM24" s="382">
        <v>10007</v>
      </c>
      <c r="BN24" s="325">
        <v>6367</v>
      </c>
      <c r="BO24" s="325">
        <v>7782</v>
      </c>
      <c r="BP24" s="325">
        <v>5316</v>
      </c>
      <c r="BQ24" s="382">
        <v>19465</v>
      </c>
      <c r="BR24" s="383">
        <v>66166</v>
      </c>
      <c r="BS24" s="325">
        <v>5590</v>
      </c>
      <c r="BT24" s="325">
        <v>7091</v>
      </c>
      <c r="BU24" s="325">
        <v>10089</v>
      </c>
      <c r="BV24" s="382">
        <v>22770</v>
      </c>
      <c r="BW24" s="325">
        <v>6690</v>
      </c>
      <c r="BX24" s="325">
        <v>4095</v>
      </c>
      <c r="BY24" s="325">
        <v>3769</v>
      </c>
      <c r="BZ24" s="382">
        <v>14554</v>
      </c>
      <c r="CA24" s="325">
        <v>2962</v>
      </c>
      <c r="CB24" s="325">
        <v>2761</v>
      </c>
      <c r="CC24" s="325">
        <v>3287</v>
      </c>
      <c r="CD24" s="382">
        <v>9010</v>
      </c>
      <c r="CE24" s="325">
        <v>5597</v>
      </c>
      <c r="CF24" s="325">
        <v>8556</v>
      </c>
      <c r="CG24" s="325">
        <v>4900</v>
      </c>
      <c r="CH24" s="382">
        <v>19053</v>
      </c>
      <c r="CI24" s="383">
        <v>65387</v>
      </c>
      <c r="CJ24" s="325">
        <v>6499</v>
      </c>
      <c r="CK24" s="325">
        <v>7959</v>
      </c>
      <c r="CL24" s="325">
        <v>4339</v>
      </c>
      <c r="CM24" s="382">
        <v>18797</v>
      </c>
      <c r="CN24" s="505">
        <v>0</v>
      </c>
      <c r="CO24" s="325">
        <v>1378</v>
      </c>
      <c r="CP24" s="325">
        <v>1703</v>
      </c>
      <c r="CQ24" s="382">
        <v>3081</v>
      </c>
      <c r="CR24" s="382"/>
    </row>
    <row r="25" spans="1:99" ht="15" customHeight="1" thickBot="1">
      <c r="A25" s="58" t="s">
        <v>169</v>
      </c>
      <c r="B25" s="40" t="s">
        <v>16</v>
      </c>
      <c r="C25" s="337">
        <v>144257</v>
      </c>
      <c r="D25" s="337">
        <v>336627</v>
      </c>
      <c r="E25" s="337">
        <v>315609</v>
      </c>
      <c r="F25" s="384">
        <v>796493</v>
      </c>
      <c r="G25" s="337">
        <v>204959</v>
      </c>
      <c r="H25" s="337">
        <v>125839</v>
      </c>
      <c r="I25" s="337">
        <v>122002</v>
      </c>
      <c r="J25" s="384">
        <v>452800</v>
      </c>
      <c r="K25" s="337">
        <v>134934</v>
      </c>
      <c r="L25" s="337">
        <v>151525</v>
      </c>
      <c r="M25" s="337">
        <v>100112</v>
      </c>
      <c r="N25" s="384">
        <v>386571</v>
      </c>
      <c r="O25" s="337">
        <v>178597</v>
      </c>
      <c r="P25" s="337">
        <v>208615</v>
      </c>
      <c r="Q25" s="337">
        <v>181273</v>
      </c>
      <c r="R25" s="384">
        <v>568485</v>
      </c>
      <c r="S25" s="337">
        <v>2204349</v>
      </c>
      <c r="T25" s="337">
        <v>169116</v>
      </c>
      <c r="U25" s="337">
        <v>263453</v>
      </c>
      <c r="V25" s="337">
        <v>302188</v>
      </c>
      <c r="W25" s="384">
        <v>734757</v>
      </c>
      <c r="X25" s="337">
        <v>224511</v>
      </c>
      <c r="Y25" s="337">
        <v>136695</v>
      </c>
      <c r="Z25" s="337">
        <v>163219</v>
      </c>
      <c r="AA25" s="384">
        <v>524425</v>
      </c>
      <c r="AB25" s="337">
        <v>129359</v>
      </c>
      <c r="AC25" s="337">
        <v>123648</v>
      </c>
      <c r="AD25" s="337">
        <v>118845</v>
      </c>
      <c r="AE25" s="384">
        <v>371852</v>
      </c>
      <c r="AF25" s="337">
        <v>210971</v>
      </c>
      <c r="AG25" s="337">
        <v>271738</v>
      </c>
      <c r="AH25" s="337">
        <v>195304</v>
      </c>
      <c r="AI25" s="384">
        <v>678013</v>
      </c>
      <c r="AJ25" s="337">
        <v>2309047</v>
      </c>
      <c r="AK25" s="326">
        <v>224730</v>
      </c>
      <c r="AL25" s="326">
        <v>302837</v>
      </c>
      <c r="AM25" s="326">
        <v>386876</v>
      </c>
      <c r="AN25" s="385">
        <v>914443</v>
      </c>
      <c r="AO25" s="326">
        <v>318918</v>
      </c>
      <c r="AP25" s="326">
        <v>178704</v>
      </c>
      <c r="AQ25" s="326">
        <v>143858</v>
      </c>
      <c r="AR25" s="385">
        <v>641480</v>
      </c>
      <c r="AS25" s="326">
        <v>133759</v>
      </c>
      <c r="AT25" s="326">
        <v>113080</v>
      </c>
      <c r="AU25" s="326">
        <v>159842</v>
      </c>
      <c r="AV25" s="385">
        <v>406681</v>
      </c>
      <c r="AW25" s="326">
        <v>262052</v>
      </c>
      <c r="AX25" s="326">
        <v>277626</v>
      </c>
      <c r="AY25" s="326">
        <v>267176</v>
      </c>
      <c r="AZ25" s="385">
        <v>806854</v>
      </c>
      <c r="BA25" s="386">
        <v>2769458</v>
      </c>
      <c r="BB25" s="327">
        <v>254142</v>
      </c>
      <c r="BC25" s="327">
        <v>259870</v>
      </c>
      <c r="BD25" s="327">
        <v>361599</v>
      </c>
      <c r="BE25" s="385">
        <v>875611</v>
      </c>
      <c r="BF25" s="327">
        <v>215584</v>
      </c>
      <c r="BG25" s="327">
        <v>172929</v>
      </c>
      <c r="BH25" s="327">
        <v>170490</v>
      </c>
      <c r="BI25" s="385">
        <v>559003</v>
      </c>
      <c r="BJ25" s="327">
        <v>110893</v>
      </c>
      <c r="BK25" s="327">
        <v>144689</v>
      </c>
      <c r="BL25" s="327">
        <v>135521</v>
      </c>
      <c r="BM25" s="385">
        <v>391103</v>
      </c>
      <c r="BN25" s="327">
        <v>256673</v>
      </c>
      <c r="BO25" s="327">
        <v>274096</v>
      </c>
      <c r="BP25" s="327">
        <v>246847</v>
      </c>
      <c r="BQ25" s="385">
        <v>777616</v>
      </c>
      <c r="BR25" s="386">
        <v>2603333</v>
      </c>
      <c r="BS25" s="327">
        <v>423814</v>
      </c>
      <c r="BT25" s="327">
        <v>247859</v>
      </c>
      <c r="BU25" s="327">
        <v>323428</v>
      </c>
      <c r="BV25" s="385">
        <v>995101</v>
      </c>
      <c r="BW25" s="327">
        <v>220405</v>
      </c>
      <c r="BX25" s="327">
        <v>149251</v>
      </c>
      <c r="BY25" s="327">
        <v>137074</v>
      </c>
      <c r="BZ25" s="385">
        <v>506730</v>
      </c>
      <c r="CA25" s="327">
        <v>130057</v>
      </c>
      <c r="CB25" s="327">
        <v>102502</v>
      </c>
      <c r="CC25" s="327">
        <v>141682</v>
      </c>
      <c r="CD25" s="385">
        <v>374241</v>
      </c>
      <c r="CE25" s="327">
        <v>210835</v>
      </c>
      <c r="CF25" s="327">
        <v>255967</v>
      </c>
      <c r="CG25" s="327">
        <v>216357</v>
      </c>
      <c r="CH25" s="385">
        <v>683159</v>
      </c>
      <c r="CI25" s="386">
        <v>2559231</v>
      </c>
      <c r="CJ25" s="327">
        <v>234654</v>
      </c>
      <c r="CK25" s="327">
        <v>364543</v>
      </c>
      <c r="CL25" s="327">
        <v>149619</v>
      </c>
      <c r="CM25" s="385">
        <v>748816</v>
      </c>
      <c r="CN25" s="506">
        <v>0</v>
      </c>
      <c r="CO25" s="327">
        <v>35153</v>
      </c>
      <c r="CP25" s="327">
        <v>39755</v>
      </c>
      <c r="CQ25" s="385">
        <v>74908</v>
      </c>
      <c r="CR25" s="382"/>
    </row>
    <row r="26" spans="1:99" ht="12" customHeight="1" thickTop="1">
      <c r="A26" s="88" t="s">
        <v>285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 t="s">
        <v>273</v>
      </c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 t="s">
        <v>284</v>
      </c>
    </row>
    <row r="27" spans="1:99" ht="12" customHeight="1">
      <c r="A27" s="88" t="s">
        <v>357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</row>
  </sheetData>
  <mergeCells count="3">
    <mergeCell ref="A1:CM1"/>
    <mergeCell ref="B2:B3"/>
    <mergeCell ref="S2:CQ2"/>
  </mergeCells>
  <conditionalFormatting sqref="CJ5:CL11">
    <cfRule type="expression" dxfId="5" priority="6">
      <formula>IF($C$5="Pe",$C$8:$C$39,"")</formula>
    </cfRule>
  </conditionalFormatting>
  <conditionalFormatting sqref="CJ12:CL13">
    <cfRule type="expression" dxfId="4" priority="5">
      <formula>IF($C$5="Pe",$C$8:$C$39,"")</formula>
    </cfRule>
  </conditionalFormatting>
  <conditionalFormatting sqref="CJ15:CL16">
    <cfRule type="expression" dxfId="3" priority="4">
      <formula>IF($C$5="Pe",$C$8:$C$39,"")</formula>
    </cfRule>
  </conditionalFormatting>
  <conditionalFormatting sqref="CN5:CP11">
    <cfRule type="expression" dxfId="2" priority="3">
      <formula>IF($C$5="Pe",$C$8:$C$39,"")</formula>
    </cfRule>
  </conditionalFormatting>
  <conditionalFormatting sqref="CN12:CP13">
    <cfRule type="expression" dxfId="1" priority="2">
      <formula>IF($C$5="Pe",$C$8:$C$39,"")</formula>
    </cfRule>
  </conditionalFormatting>
  <conditionalFormatting sqref="CN15:CP16">
    <cfRule type="expression" dxfId="0" priority="1">
      <formula>IF($C$5="Pe",$C$8:$C$39,"")</formula>
    </cfRule>
  </conditionalFormatting>
  <hyperlinks>
    <hyperlink ref="C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97" max="1048575" man="1"/>
  </colBreaks>
  <ignoredErrors>
    <ignoredError sqref="B19:B2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AE12"/>
  <sheetViews>
    <sheetView showGridLines="0" zoomScaleNormal="100" workbookViewId="0">
      <selection sqref="A1:AA1"/>
    </sheetView>
  </sheetViews>
  <sheetFormatPr defaultRowHeight="15" outlineLevelCol="1"/>
  <cols>
    <col min="1" max="1" width="33.85546875" customWidth="1"/>
    <col min="2" max="2" width="5" customWidth="1"/>
    <col min="3" max="6" width="5.7109375" hidden="1" customWidth="1" outlineLevel="1"/>
    <col min="7" max="7" width="5.42578125" customWidth="1" collapsed="1"/>
    <col min="8" max="11" width="5.5703125" hidden="1" customWidth="1" outlineLevel="1"/>
    <col min="12" max="12" width="5.42578125" customWidth="1" collapsed="1"/>
    <col min="13" max="16" width="5.5703125" hidden="1" customWidth="1" outlineLevel="1"/>
    <col min="17" max="17" width="5.28515625" customWidth="1" collapsed="1"/>
    <col min="18" max="21" width="5.5703125" hidden="1" customWidth="1" outlineLevel="1"/>
    <col min="22" max="22" width="5.42578125" customWidth="1" collapsed="1"/>
    <col min="23" max="26" width="5.7109375" hidden="1" customWidth="1" outlineLevel="1"/>
    <col min="27" max="27" width="5.7109375" customWidth="1" collapsed="1"/>
    <col min="28" max="28" width="6.5703125" customWidth="1"/>
    <col min="29" max="29" width="6.5703125" style="286" customWidth="1"/>
    <col min="30" max="30" width="6.7109375" style="286" customWidth="1"/>
  </cols>
  <sheetData>
    <row r="1" spans="1:31" ht="20.100000000000001" customHeight="1" thickBot="1">
      <c r="A1" s="550" t="s">
        <v>170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255"/>
      <c r="AC1" s="496"/>
      <c r="AD1" s="496"/>
      <c r="AE1" s="145" t="s">
        <v>314</v>
      </c>
    </row>
    <row r="2" spans="1:31" ht="15.75" customHeight="1" thickTop="1">
      <c r="A2" s="45"/>
      <c r="B2" s="524"/>
      <c r="C2" s="537" t="s">
        <v>341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207"/>
    </row>
    <row r="3" spans="1:31" ht="22.5">
      <c r="A3" s="65"/>
      <c r="B3" s="525"/>
      <c r="C3" s="252" t="s">
        <v>329</v>
      </c>
      <c r="D3" s="252" t="s">
        <v>330</v>
      </c>
      <c r="E3" s="252" t="s">
        <v>331</v>
      </c>
      <c r="F3" s="252" t="s">
        <v>332</v>
      </c>
      <c r="G3" s="69">
        <v>2015</v>
      </c>
      <c r="H3" s="252" t="s">
        <v>328</v>
      </c>
      <c r="I3" s="252" t="s">
        <v>327</v>
      </c>
      <c r="J3" s="252" t="s">
        <v>326</v>
      </c>
      <c r="K3" s="252" t="s">
        <v>325</v>
      </c>
      <c r="L3" s="69">
        <v>2016</v>
      </c>
      <c r="M3" s="252" t="s">
        <v>321</v>
      </c>
      <c r="N3" s="252" t="s">
        <v>322</v>
      </c>
      <c r="O3" s="252" t="s">
        <v>323</v>
      </c>
      <c r="P3" s="252" t="s">
        <v>324</v>
      </c>
      <c r="Q3" s="69">
        <v>2017</v>
      </c>
      <c r="R3" s="253" t="s">
        <v>299</v>
      </c>
      <c r="S3" s="253" t="s">
        <v>300</v>
      </c>
      <c r="T3" s="253" t="s">
        <v>92</v>
      </c>
      <c r="U3" s="253" t="s">
        <v>10</v>
      </c>
      <c r="V3" s="69">
        <v>2018</v>
      </c>
      <c r="W3" s="253" t="s">
        <v>17</v>
      </c>
      <c r="X3" s="253" t="s">
        <v>18</v>
      </c>
      <c r="Y3" s="253" t="s">
        <v>19</v>
      </c>
      <c r="Z3" s="253" t="s">
        <v>11</v>
      </c>
      <c r="AA3" s="67">
        <v>2019</v>
      </c>
      <c r="AB3" s="253" t="s">
        <v>335</v>
      </c>
      <c r="AC3" s="491" t="s">
        <v>376</v>
      </c>
      <c r="AD3" s="492"/>
    </row>
    <row r="4" spans="1:31" ht="15" customHeight="1">
      <c r="A4" s="219" t="s">
        <v>171</v>
      </c>
      <c r="B4" s="38"/>
      <c r="C4" s="222">
        <v>339</v>
      </c>
      <c r="D4" s="222">
        <v>314</v>
      </c>
      <c r="E4" s="222">
        <v>158</v>
      </c>
      <c r="F4" s="222">
        <v>179</v>
      </c>
      <c r="G4" s="222">
        <f>+SUM(C4:F4)</f>
        <v>990</v>
      </c>
      <c r="H4" s="222">
        <v>220</v>
      </c>
      <c r="I4" s="222">
        <v>236</v>
      </c>
      <c r="J4" s="222">
        <v>213</v>
      </c>
      <c r="K4" s="222">
        <v>209</v>
      </c>
      <c r="L4" s="222">
        <f t="shared" ref="L4:L11" si="0">+SUM(H4:K4)</f>
        <v>878</v>
      </c>
      <c r="M4" s="222">
        <v>277</v>
      </c>
      <c r="N4" s="222">
        <v>234</v>
      </c>
      <c r="O4" s="222">
        <v>242</v>
      </c>
      <c r="P4" s="222">
        <v>228</v>
      </c>
      <c r="Q4" s="222">
        <f t="shared" ref="Q4:Q11" si="1">+SUM(M4:P4)</f>
        <v>981</v>
      </c>
      <c r="R4" s="222">
        <v>310</v>
      </c>
      <c r="S4" s="222">
        <v>268</v>
      </c>
      <c r="T4" s="222">
        <v>222</v>
      </c>
      <c r="U4" s="222">
        <v>257</v>
      </c>
      <c r="V4" s="222">
        <f t="shared" ref="V4:V11" si="2">+SUM(R4:U4)</f>
        <v>1057</v>
      </c>
      <c r="W4" s="228">
        <v>343</v>
      </c>
      <c r="X4" s="228">
        <v>250</v>
      </c>
      <c r="Y4" s="228">
        <v>240</v>
      </c>
      <c r="Z4" s="228">
        <v>226</v>
      </c>
      <c r="AA4" s="228">
        <f>+SUM(W4:Z4)</f>
        <v>1059</v>
      </c>
      <c r="AB4" s="228">
        <v>244</v>
      </c>
      <c r="AC4" s="228">
        <v>111</v>
      </c>
      <c r="AD4" s="228"/>
    </row>
    <row r="5" spans="1:31" ht="15" customHeight="1">
      <c r="A5" s="59" t="s">
        <v>172</v>
      </c>
      <c r="B5" s="38"/>
      <c r="C5" s="408">
        <v>4</v>
      </c>
      <c r="D5" s="408">
        <v>1</v>
      </c>
      <c r="E5" s="408">
        <v>2</v>
      </c>
      <c r="F5" s="408">
        <v>3</v>
      </c>
      <c r="G5" s="408">
        <f t="shared" ref="G5:G11" si="3">+SUM(C5:F5)</f>
        <v>10</v>
      </c>
      <c r="H5" s="408">
        <v>8</v>
      </c>
      <c r="I5" s="408">
        <v>6</v>
      </c>
      <c r="J5" s="408">
        <v>8</v>
      </c>
      <c r="K5" s="408">
        <v>1</v>
      </c>
      <c r="L5" s="408">
        <f t="shared" si="0"/>
        <v>23</v>
      </c>
      <c r="M5" s="408">
        <v>6</v>
      </c>
      <c r="N5" s="408">
        <v>1</v>
      </c>
      <c r="O5" s="408">
        <v>7</v>
      </c>
      <c r="P5" s="408">
        <v>5</v>
      </c>
      <c r="Q5" s="408">
        <f t="shared" si="1"/>
        <v>19</v>
      </c>
      <c r="R5" s="408">
        <v>6</v>
      </c>
      <c r="S5" s="408">
        <v>1</v>
      </c>
      <c r="T5" s="408">
        <v>1</v>
      </c>
      <c r="U5" s="408">
        <v>8</v>
      </c>
      <c r="V5" s="408">
        <f t="shared" si="2"/>
        <v>16</v>
      </c>
      <c r="W5" s="434">
        <v>5</v>
      </c>
      <c r="X5" s="434">
        <v>1</v>
      </c>
      <c r="Y5" s="434">
        <v>3</v>
      </c>
      <c r="Z5" s="434">
        <v>7</v>
      </c>
      <c r="AA5" s="434">
        <f t="shared" ref="AA5:AA11" si="4">+SUM(W5:Z5)</f>
        <v>16</v>
      </c>
      <c r="AB5" s="434">
        <v>7</v>
      </c>
      <c r="AC5" s="434">
        <v>4</v>
      </c>
      <c r="AD5" s="434"/>
    </row>
    <row r="6" spans="1:31" ht="15" customHeight="1">
      <c r="A6" s="59" t="s">
        <v>173</v>
      </c>
      <c r="B6" s="38"/>
      <c r="C6" s="222">
        <v>30</v>
      </c>
      <c r="D6" s="222">
        <v>19</v>
      </c>
      <c r="E6" s="222">
        <v>20</v>
      </c>
      <c r="F6" s="222">
        <v>15</v>
      </c>
      <c r="G6" s="222">
        <f t="shared" si="3"/>
        <v>84</v>
      </c>
      <c r="H6" s="222">
        <v>18</v>
      </c>
      <c r="I6" s="222">
        <v>28</v>
      </c>
      <c r="J6" s="222">
        <v>15</v>
      </c>
      <c r="K6" s="222">
        <v>16</v>
      </c>
      <c r="L6" s="222">
        <f t="shared" si="0"/>
        <v>77</v>
      </c>
      <c r="M6" s="222">
        <v>37</v>
      </c>
      <c r="N6" s="222">
        <v>20</v>
      </c>
      <c r="O6" s="222">
        <v>17</v>
      </c>
      <c r="P6" s="222">
        <v>19</v>
      </c>
      <c r="Q6" s="222">
        <f t="shared" si="1"/>
        <v>93</v>
      </c>
      <c r="R6" s="222">
        <v>39</v>
      </c>
      <c r="S6" s="222">
        <v>30</v>
      </c>
      <c r="T6" s="222">
        <v>19</v>
      </c>
      <c r="U6" s="222">
        <v>13</v>
      </c>
      <c r="V6" s="222">
        <f t="shared" si="2"/>
        <v>101</v>
      </c>
      <c r="W6" s="228">
        <v>56</v>
      </c>
      <c r="X6" s="228">
        <v>37</v>
      </c>
      <c r="Y6" s="228">
        <v>18</v>
      </c>
      <c r="Z6" s="228">
        <v>20</v>
      </c>
      <c r="AA6" s="228">
        <f t="shared" si="4"/>
        <v>131</v>
      </c>
      <c r="AB6" s="228">
        <v>33</v>
      </c>
      <c r="AC6" s="228">
        <v>18</v>
      </c>
      <c r="AD6" s="228"/>
    </row>
    <row r="7" spans="1:31" ht="15" customHeight="1">
      <c r="A7" s="59" t="s">
        <v>174</v>
      </c>
      <c r="B7" s="38"/>
      <c r="C7" s="222">
        <v>305</v>
      </c>
      <c r="D7" s="222">
        <v>294</v>
      </c>
      <c r="E7" s="222">
        <v>136</v>
      </c>
      <c r="F7" s="222">
        <v>161</v>
      </c>
      <c r="G7" s="222">
        <f t="shared" si="3"/>
        <v>896</v>
      </c>
      <c r="H7" s="222">
        <v>194</v>
      </c>
      <c r="I7" s="222">
        <v>202</v>
      </c>
      <c r="J7" s="222">
        <v>190</v>
      </c>
      <c r="K7" s="222">
        <v>192</v>
      </c>
      <c r="L7" s="222">
        <f t="shared" si="0"/>
        <v>778</v>
      </c>
      <c r="M7" s="222">
        <v>234</v>
      </c>
      <c r="N7" s="222">
        <v>213</v>
      </c>
      <c r="O7" s="222">
        <v>218</v>
      </c>
      <c r="P7" s="222">
        <v>204</v>
      </c>
      <c r="Q7" s="222">
        <f t="shared" si="1"/>
        <v>869</v>
      </c>
      <c r="R7" s="222">
        <v>265</v>
      </c>
      <c r="S7" s="222">
        <v>237</v>
      </c>
      <c r="T7" s="222">
        <v>202</v>
      </c>
      <c r="U7" s="222">
        <v>236</v>
      </c>
      <c r="V7" s="222">
        <f t="shared" si="2"/>
        <v>940</v>
      </c>
      <c r="W7" s="228">
        <v>282</v>
      </c>
      <c r="X7" s="228">
        <v>212</v>
      </c>
      <c r="Y7" s="228">
        <v>219</v>
      </c>
      <c r="Z7" s="228">
        <v>199</v>
      </c>
      <c r="AA7" s="228">
        <f t="shared" si="4"/>
        <v>912</v>
      </c>
      <c r="AB7" s="228">
        <v>204</v>
      </c>
      <c r="AC7" s="228">
        <v>89</v>
      </c>
      <c r="AD7" s="228"/>
    </row>
    <row r="8" spans="1:31" ht="15" customHeight="1">
      <c r="A8" s="219" t="s">
        <v>175</v>
      </c>
      <c r="B8" s="38"/>
      <c r="C8" s="222">
        <v>209</v>
      </c>
      <c r="D8" s="222">
        <v>144</v>
      </c>
      <c r="E8" s="222">
        <v>132</v>
      </c>
      <c r="F8" s="222">
        <v>315</v>
      </c>
      <c r="G8" s="222">
        <f t="shared" si="3"/>
        <v>800</v>
      </c>
      <c r="H8" s="222">
        <v>220</v>
      </c>
      <c r="I8" s="222">
        <v>214</v>
      </c>
      <c r="J8" s="222">
        <v>165</v>
      </c>
      <c r="K8" s="222">
        <v>219</v>
      </c>
      <c r="L8" s="222">
        <f t="shared" si="0"/>
        <v>818</v>
      </c>
      <c r="M8" s="222">
        <v>154</v>
      </c>
      <c r="N8" s="222">
        <v>150</v>
      </c>
      <c r="O8" s="222">
        <v>111</v>
      </c>
      <c r="P8" s="222">
        <v>160</v>
      </c>
      <c r="Q8" s="222">
        <f t="shared" si="1"/>
        <v>575</v>
      </c>
      <c r="R8" s="222">
        <v>150</v>
      </c>
      <c r="S8" s="222">
        <v>190</v>
      </c>
      <c r="T8" s="222">
        <v>132</v>
      </c>
      <c r="U8" s="222">
        <v>204</v>
      </c>
      <c r="V8" s="222">
        <f t="shared" si="2"/>
        <v>676</v>
      </c>
      <c r="W8" s="228">
        <v>209</v>
      </c>
      <c r="X8" s="228">
        <v>109</v>
      </c>
      <c r="Y8" s="228">
        <v>106</v>
      </c>
      <c r="Z8" s="228">
        <v>200</v>
      </c>
      <c r="AA8" s="228">
        <f t="shared" si="4"/>
        <v>624</v>
      </c>
      <c r="AB8" s="228">
        <v>160</v>
      </c>
      <c r="AC8" s="228">
        <v>84</v>
      </c>
      <c r="AD8" s="228"/>
    </row>
    <row r="9" spans="1:31" ht="15" customHeight="1">
      <c r="A9" s="59" t="s">
        <v>172</v>
      </c>
      <c r="B9" s="38"/>
      <c r="C9" s="222">
        <v>2</v>
      </c>
      <c r="D9" s="222">
        <v>2</v>
      </c>
      <c r="E9" s="408">
        <v>0</v>
      </c>
      <c r="F9" s="408">
        <v>1</v>
      </c>
      <c r="G9" s="408">
        <f t="shared" si="3"/>
        <v>5</v>
      </c>
      <c r="H9" s="408">
        <v>2</v>
      </c>
      <c r="I9" s="408">
        <v>1</v>
      </c>
      <c r="J9" s="408">
        <v>2</v>
      </c>
      <c r="K9" s="408">
        <v>2</v>
      </c>
      <c r="L9" s="408">
        <f t="shared" si="0"/>
        <v>7</v>
      </c>
      <c r="M9" s="408">
        <v>2</v>
      </c>
      <c r="N9" s="408">
        <v>1</v>
      </c>
      <c r="O9" s="408">
        <v>0</v>
      </c>
      <c r="P9" s="408">
        <v>1</v>
      </c>
      <c r="Q9" s="408">
        <f t="shared" si="1"/>
        <v>4</v>
      </c>
      <c r="R9" s="408">
        <v>1</v>
      </c>
      <c r="S9" s="408">
        <v>2</v>
      </c>
      <c r="T9" s="408">
        <v>3</v>
      </c>
      <c r="U9" s="408">
        <v>0</v>
      </c>
      <c r="V9" s="408">
        <f t="shared" si="2"/>
        <v>6</v>
      </c>
      <c r="W9" s="434">
        <v>0</v>
      </c>
      <c r="X9" s="434">
        <v>0</v>
      </c>
      <c r="Y9" s="434">
        <v>0</v>
      </c>
      <c r="Z9" s="434">
        <v>1</v>
      </c>
      <c r="AA9" s="228">
        <f t="shared" si="4"/>
        <v>1</v>
      </c>
      <c r="AB9" s="228">
        <v>2</v>
      </c>
      <c r="AC9" s="228">
        <v>1</v>
      </c>
      <c r="AD9" s="228"/>
    </row>
    <row r="10" spans="1:31" ht="15" customHeight="1">
      <c r="A10" s="59" t="s">
        <v>173</v>
      </c>
      <c r="B10" s="38"/>
      <c r="C10" s="222">
        <v>37</v>
      </c>
      <c r="D10" s="222">
        <v>35</v>
      </c>
      <c r="E10" s="222">
        <v>30</v>
      </c>
      <c r="F10" s="222">
        <v>42</v>
      </c>
      <c r="G10" s="222">
        <f t="shared" si="3"/>
        <v>144</v>
      </c>
      <c r="H10" s="222">
        <v>39</v>
      </c>
      <c r="I10" s="222">
        <v>50</v>
      </c>
      <c r="J10" s="222">
        <v>31</v>
      </c>
      <c r="K10" s="222">
        <v>42</v>
      </c>
      <c r="L10" s="222">
        <f t="shared" si="0"/>
        <v>162</v>
      </c>
      <c r="M10" s="222">
        <v>27</v>
      </c>
      <c r="N10" s="222">
        <v>30</v>
      </c>
      <c r="O10" s="222">
        <v>17</v>
      </c>
      <c r="P10" s="222">
        <v>20</v>
      </c>
      <c r="Q10" s="222">
        <f t="shared" si="1"/>
        <v>94</v>
      </c>
      <c r="R10" s="222">
        <v>31</v>
      </c>
      <c r="S10" s="222">
        <v>40</v>
      </c>
      <c r="T10" s="222">
        <v>14</v>
      </c>
      <c r="U10" s="222">
        <v>31</v>
      </c>
      <c r="V10" s="222">
        <f t="shared" si="2"/>
        <v>116</v>
      </c>
      <c r="W10" s="228">
        <v>34</v>
      </c>
      <c r="X10" s="228">
        <v>21</v>
      </c>
      <c r="Y10" s="228">
        <v>22</v>
      </c>
      <c r="Z10" s="228">
        <v>20</v>
      </c>
      <c r="AA10" s="228">
        <f t="shared" si="4"/>
        <v>97</v>
      </c>
      <c r="AB10" s="228">
        <v>21</v>
      </c>
      <c r="AC10" s="228">
        <v>11</v>
      </c>
      <c r="AD10" s="228"/>
    </row>
    <row r="11" spans="1:31" ht="15" customHeight="1" thickBot="1">
      <c r="A11" s="97" t="s">
        <v>174</v>
      </c>
      <c r="B11" s="96"/>
      <c r="C11" s="256">
        <v>170</v>
      </c>
      <c r="D11" s="256">
        <v>107</v>
      </c>
      <c r="E11" s="256">
        <v>102</v>
      </c>
      <c r="F11" s="256">
        <v>272</v>
      </c>
      <c r="G11" s="256">
        <f t="shared" si="3"/>
        <v>651</v>
      </c>
      <c r="H11" s="256">
        <v>179</v>
      </c>
      <c r="I11" s="256">
        <v>163</v>
      </c>
      <c r="J11" s="256">
        <v>132</v>
      </c>
      <c r="K11" s="256">
        <v>175</v>
      </c>
      <c r="L11" s="256">
        <f t="shared" si="0"/>
        <v>649</v>
      </c>
      <c r="M11" s="256">
        <v>125</v>
      </c>
      <c r="N11" s="256">
        <v>119</v>
      </c>
      <c r="O11" s="256">
        <v>94</v>
      </c>
      <c r="P11" s="256">
        <v>139</v>
      </c>
      <c r="Q11" s="256">
        <f t="shared" si="1"/>
        <v>477</v>
      </c>
      <c r="R11" s="256">
        <v>118</v>
      </c>
      <c r="S11" s="256">
        <v>148</v>
      </c>
      <c r="T11" s="256">
        <v>115</v>
      </c>
      <c r="U11" s="256">
        <v>173</v>
      </c>
      <c r="V11" s="256">
        <f t="shared" si="2"/>
        <v>554</v>
      </c>
      <c r="W11" s="233">
        <v>175</v>
      </c>
      <c r="X11" s="233">
        <v>88</v>
      </c>
      <c r="Y11" s="233">
        <v>84</v>
      </c>
      <c r="Z11" s="233">
        <v>179</v>
      </c>
      <c r="AA11" s="233">
        <f t="shared" si="4"/>
        <v>526</v>
      </c>
      <c r="AB11" s="233">
        <v>137</v>
      </c>
      <c r="AC11" s="233">
        <v>72</v>
      </c>
      <c r="AD11" s="228"/>
    </row>
    <row r="12" spans="1:31" ht="15.75" thickTop="1">
      <c r="A12" s="88" t="s">
        <v>266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</sheetData>
  <mergeCells count="3">
    <mergeCell ref="A1:AA1"/>
    <mergeCell ref="B2:B3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AE26"/>
  <sheetViews>
    <sheetView showGridLines="0" zoomScaleNormal="100" workbookViewId="0">
      <selection sqref="A1:AA1"/>
    </sheetView>
  </sheetViews>
  <sheetFormatPr defaultRowHeight="15" outlineLevelCol="1"/>
  <cols>
    <col min="1" max="1" width="44.28515625" customWidth="1"/>
    <col min="2" max="2" width="6.5703125" style="14" customWidth="1"/>
    <col min="3" max="6" width="7" style="14" hidden="1" customWidth="1" outlineLevel="1"/>
    <col min="7" max="7" width="7" style="14" bestFit="1" customWidth="1" collapsed="1"/>
    <col min="8" max="11" width="6.140625" style="14" hidden="1" customWidth="1" outlineLevel="1"/>
    <col min="12" max="12" width="7" style="14" bestFit="1" customWidth="1" collapsed="1"/>
    <col min="13" max="16" width="6.140625" style="14" hidden="1" customWidth="1" outlineLevel="1"/>
    <col min="17" max="17" width="7" style="14" bestFit="1" customWidth="1" collapsed="1"/>
    <col min="18" max="20" width="6.140625" style="14" hidden="1" customWidth="1" outlineLevel="1"/>
    <col min="21" max="21" width="6.140625" hidden="1" customWidth="1" outlineLevel="1"/>
    <col min="22" max="22" width="7" bestFit="1" customWidth="1" collapsed="1"/>
    <col min="23" max="26" width="7" customWidth="1" outlineLevel="1"/>
    <col min="27" max="27" width="7" bestFit="1" customWidth="1"/>
    <col min="28" max="28" width="6.140625" bestFit="1" customWidth="1"/>
    <col min="29" max="29" width="6.140625" style="286" customWidth="1"/>
    <col min="30" max="30" width="6.7109375" style="286" customWidth="1"/>
  </cols>
  <sheetData>
    <row r="1" spans="1:31" ht="20.100000000000001" customHeight="1" thickBot="1">
      <c r="A1" s="550" t="s">
        <v>176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183"/>
      <c r="AC1" s="493"/>
      <c r="AD1" s="493"/>
      <c r="AE1" s="145" t="s">
        <v>314</v>
      </c>
    </row>
    <row r="2" spans="1:31" ht="15.75" customHeight="1" thickTop="1">
      <c r="A2" s="45"/>
      <c r="B2" s="524" t="s">
        <v>233</v>
      </c>
      <c r="C2" s="537" t="s">
        <v>339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207"/>
    </row>
    <row r="3" spans="1:31" ht="20.45" customHeight="1">
      <c r="A3" s="65"/>
      <c r="B3" s="525"/>
      <c r="C3" s="252" t="s">
        <v>329</v>
      </c>
      <c r="D3" s="252" t="s">
        <v>330</v>
      </c>
      <c r="E3" s="252" t="s">
        <v>331</v>
      </c>
      <c r="F3" s="252" t="s">
        <v>332</v>
      </c>
      <c r="G3" s="69">
        <v>2015</v>
      </c>
      <c r="H3" s="252" t="s">
        <v>328</v>
      </c>
      <c r="I3" s="252" t="s">
        <v>327</v>
      </c>
      <c r="J3" s="252" t="s">
        <v>326</v>
      </c>
      <c r="K3" s="252" t="s">
        <v>325</v>
      </c>
      <c r="L3" s="69">
        <v>2016</v>
      </c>
      <c r="M3" s="252" t="s">
        <v>321</v>
      </c>
      <c r="N3" s="252" t="s">
        <v>322</v>
      </c>
      <c r="O3" s="252" t="s">
        <v>323</v>
      </c>
      <c r="P3" s="252" t="s">
        <v>324</v>
      </c>
      <c r="Q3" s="69">
        <v>2017</v>
      </c>
      <c r="R3" s="253" t="s">
        <v>299</v>
      </c>
      <c r="S3" s="253" t="s">
        <v>300</v>
      </c>
      <c r="T3" s="253" t="s">
        <v>92</v>
      </c>
      <c r="U3" s="253" t="s">
        <v>10</v>
      </c>
      <c r="V3" s="67">
        <v>2018</v>
      </c>
      <c r="W3" s="253" t="s">
        <v>17</v>
      </c>
      <c r="X3" s="253" t="s">
        <v>18</v>
      </c>
      <c r="Y3" s="253" t="s">
        <v>19</v>
      </c>
      <c r="Z3" s="253" t="s">
        <v>11</v>
      </c>
      <c r="AA3" s="67">
        <v>2019</v>
      </c>
      <c r="AB3" s="253" t="s">
        <v>335</v>
      </c>
      <c r="AC3" s="491" t="s">
        <v>376</v>
      </c>
      <c r="AD3" s="492"/>
    </row>
    <row r="4" spans="1:31" ht="15" customHeight="1">
      <c r="A4" s="60" t="s">
        <v>177</v>
      </c>
      <c r="B4" s="39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55"/>
      <c r="V4" s="55"/>
      <c r="W4" s="54"/>
      <c r="X4" s="54"/>
      <c r="Y4" s="54"/>
      <c r="Z4" s="54"/>
      <c r="AA4" s="54"/>
      <c r="AB4" s="54"/>
      <c r="AC4" s="54"/>
      <c r="AD4" s="54"/>
    </row>
    <row r="5" spans="1:31" ht="15" customHeight="1">
      <c r="A5" s="59" t="s">
        <v>178</v>
      </c>
      <c r="B5" s="86" t="s">
        <v>267</v>
      </c>
      <c r="C5" s="346">
        <v>2904.4</v>
      </c>
      <c r="D5" s="346">
        <v>2824.8</v>
      </c>
      <c r="E5" s="346">
        <v>2477.1</v>
      </c>
      <c r="F5" s="346">
        <v>2311.1</v>
      </c>
      <c r="G5" s="346">
        <f>+F5</f>
        <v>2311.1</v>
      </c>
      <c r="H5" s="346">
        <v>2237</v>
      </c>
      <c r="I5" s="346">
        <v>2132.3000000000002</v>
      </c>
      <c r="J5" s="346">
        <v>2087.6</v>
      </c>
      <c r="K5" s="346">
        <v>1981</v>
      </c>
      <c r="L5" s="346">
        <f>+K5</f>
        <v>1981</v>
      </c>
      <c r="M5" s="346">
        <v>1885.8</v>
      </c>
      <c r="N5" s="346">
        <v>1825.6</v>
      </c>
      <c r="O5" s="346">
        <v>1818.7</v>
      </c>
      <c r="P5" s="346">
        <v>1770.9</v>
      </c>
      <c r="Q5" s="346">
        <f>+P5</f>
        <v>1770.9</v>
      </c>
      <c r="R5" s="346">
        <v>1744.8</v>
      </c>
      <c r="S5" s="346">
        <v>1657.7</v>
      </c>
      <c r="T5" s="346">
        <v>1670.4</v>
      </c>
      <c r="U5" s="228">
        <v>1679.9</v>
      </c>
      <c r="V5" s="228">
        <f>+U5</f>
        <v>1679.9</v>
      </c>
      <c r="W5" s="228">
        <v>1654.1</v>
      </c>
      <c r="X5" s="228">
        <v>1620.2</v>
      </c>
      <c r="Y5" s="228">
        <v>1609.4</v>
      </c>
      <c r="Z5" s="228">
        <v>1510.2</v>
      </c>
      <c r="AA5" s="228">
        <v>1510.2</v>
      </c>
      <c r="AB5" s="228">
        <v>1592.3</v>
      </c>
      <c r="AC5" s="228">
        <v>1870.8</v>
      </c>
      <c r="AD5" s="228"/>
    </row>
    <row r="6" spans="1:31" ht="15" customHeight="1">
      <c r="A6" s="59" t="s">
        <v>179</v>
      </c>
      <c r="B6" s="86" t="s">
        <v>267</v>
      </c>
      <c r="C6" s="346">
        <v>3858.1</v>
      </c>
      <c r="D6" s="346">
        <v>3808</v>
      </c>
      <c r="E6" s="346">
        <v>3792.1</v>
      </c>
      <c r="F6" s="346">
        <v>3689.7</v>
      </c>
      <c r="G6" s="346">
        <f t="shared" ref="G6:G22" si="0">+F6</f>
        <v>3689.7</v>
      </c>
      <c r="H6" s="346">
        <v>3685.9</v>
      </c>
      <c r="I6" s="346">
        <v>3660.4</v>
      </c>
      <c r="J6" s="346">
        <v>3636.4</v>
      </c>
      <c r="K6" s="346">
        <v>3585.2</v>
      </c>
      <c r="L6" s="346">
        <f t="shared" ref="L6:L22" si="1">+K6</f>
        <v>3585.2</v>
      </c>
      <c r="M6" s="346">
        <v>3565.9</v>
      </c>
      <c r="N6" s="346">
        <v>3520.7</v>
      </c>
      <c r="O6" s="346">
        <v>3513.6</v>
      </c>
      <c r="P6" s="346">
        <v>3496.9</v>
      </c>
      <c r="Q6" s="346">
        <f t="shared" ref="Q6:Q22" si="2">+P6</f>
        <v>3496.9</v>
      </c>
      <c r="R6" s="346">
        <v>3485.8</v>
      </c>
      <c r="S6" s="346">
        <v>3495.8</v>
      </c>
      <c r="T6" s="346">
        <v>3497.3</v>
      </c>
      <c r="U6" s="228">
        <v>3468.1</v>
      </c>
      <c r="V6" s="228">
        <f t="shared" ref="V6:V22" si="3">+U6</f>
        <v>3468.1</v>
      </c>
      <c r="W6" s="228">
        <v>3297.8</v>
      </c>
      <c r="X6" s="228">
        <v>3377.2</v>
      </c>
      <c r="Y6" s="228">
        <v>3384.7</v>
      </c>
      <c r="Z6" s="228">
        <v>3238.3</v>
      </c>
      <c r="AA6" s="228">
        <v>3238.3</v>
      </c>
      <c r="AB6" s="228">
        <v>3246.1</v>
      </c>
      <c r="AC6" s="228">
        <v>3176.3</v>
      </c>
      <c r="AD6" s="228"/>
    </row>
    <row r="7" spans="1:31" ht="15" customHeight="1">
      <c r="A7" s="59" t="s">
        <v>180</v>
      </c>
      <c r="B7" s="86" t="s">
        <v>267</v>
      </c>
      <c r="C7" s="346">
        <v>2420</v>
      </c>
      <c r="D7" s="346">
        <v>2394.3000000000002</v>
      </c>
      <c r="E7" s="346">
        <v>2382.8000000000002</v>
      </c>
      <c r="F7" s="346">
        <v>2326.8000000000002</v>
      </c>
      <c r="G7" s="346">
        <f t="shared" si="0"/>
        <v>2326.8000000000002</v>
      </c>
      <c r="H7" s="346">
        <v>2309.6</v>
      </c>
      <c r="I7" s="346">
        <v>2290.4</v>
      </c>
      <c r="J7" s="346">
        <v>2272.8000000000002</v>
      </c>
      <c r="K7" s="346">
        <v>2210.8000000000002</v>
      </c>
      <c r="L7" s="346">
        <f t="shared" si="1"/>
        <v>2210.8000000000002</v>
      </c>
      <c r="M7" s="346">
        <v>2201.6999999999998</v>
      </c>
      <c r="N7" s="346">
        <v>2182.8000000000002</v>
      </c>
      <c r="O7" s="346">
        <v>2172.6999999999998</v>
      </c>
      <c r="P7" s="346">
        <v>2155.1999999999998</v>
      </c>
      <c r="Q7" s="346">
        <f t="shared" si="2"/>
        <v>2155.1999999999998</v>
      </c>
      <c r="R7" s="346">
        <v>2142.5</v>
      </c>
      <c r="S7" s="346">
        <v>2132.6</v>
      </c>
      <c r="T7" s="346">
        <v>2151</v>
      </c>
      <c r="U7" s="228">
        <v>2125.8000000000002</v>
      </c>
      <c r="V7" s="228">
        <f t="shared" si="3"/>
        <v>2125.8000000000002</v>
      </c>
      <c r="W7" s="228">
        <v>2116.9</v>
      </c>
      <c r="X7" s="228">
        <v>2112.4</v>
      </c>
      <c r="Y7" s="228">
        <v>2111.8000000000002</v>
      </c>
      <c r="Z7" s="228">
        <v>2101.8000000000002</v>
      </c>
      <c r="AA7" s="228">
        <v>2101.8000000000002</v>
      </c>
      <c r="AB7" s="228">
        <v>2101.6</v>
      </c>
      <c r="AC7" s="228">
        <v>2094.6999999999998</v>
      </c>
      <c r="AD7" s="228"/>
    </row>
    <row r="8" spans="1:31" ht="15" customHeight="1">
      <c r="A8" s="59" t="s">
        <v>181</v>
      </c>
      <c r="B8" s="86" t="s">
        <v>267</v>
      </c>
      <c r="C8" s="346">
        <v>1438.1</v>
      </c>
      <c r="D8" s="346">
        <v>1413.6</v>
      </c>
      <c r="E8" s="346">
        <v>1409.3</v>
      </c>
      <c r="F8" s="346">
        <v>1362.9</v>
      </c>
      <c r="G8" s="346">
        <f t="shared" si="0"/>
        <v>1362.9</v>
      </c>
      <c r="H8" s="346">
        <v>1376.3</v>
      </c>
      <c r="I8" s="346">
        <v>1369.9</v>
      </c>
      <c r="J8" s="346">
        <v>1363.6</v>
      </c>
      <c r="K8" s="346">
        <v>1374.5</v>
      </c>
      <c r="L8" s="346">
        <f t="shared" si="1"/>
        <v>1374.5</v>
      </c>
      <c r="M8" s="346">
        <v>1364.2</v>
      </c>
      <c r="N8" s="346">
        <v>1337.9</v>
      </c>
      <c r="O8" s="346">
        <v>1340.8</v>
      </c>
      <c r="P8" s="346">
        <v>1341.7</v>
      </c>
      <c r="Q8" s="346">
        <f t="shared" si="2"/>
        <v>1341.7</v>
      </c>
      <c r="R8" s="346">
        <v>1343.3</v>
      </c>
      <c r="S8" s="346">
        <v>1363.2</v>
      </c>
      <c r="T8" s="346">
        <v>1346.3</v>
      </c>
      <c r="U8" s="228">
        <v>1342.2</v>
      </c>
      <c r="V8" s="228">
        <f t="shared" si="3"/>
        <v>1342.2</v>
      </c>
      <c r="W8" s="228">
        <v>1180.9000000000001</v>
      </c>
      <c r="X8" s="228">
        <v>1264.8</v>
      </c>
      <c r="Y8" s="228">
        <v>1272.9000000000001</v>
      </c>
      <c r="Z8" s="228">
        <v>1136.5</v>
      </c>
      <c r="AA8" s="228">
        <v>1136.5</v>
      </c>
      <c r="AB8" s="228">
        <v>1144.5999999999999</v>
      </c>
      <c r="AC8" s="228">
        <v>1081.5999999999999</v>
      </c>
      <c r="AD8" s="228"/>
    </row>
    <row r="9" spans="1:31" ht="15" customHeight="1">
      <c r="A9" s="60" t="s">
        <v>182</v>
      </c>
      <c r="B9" s="39"/>
      <c r="C9" s="54"/>
      <c r="D9" s="54"/>
      <c r="E9" s="54"/>
      <c r="F9" s="54"/>
      <c r="G9" s="257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1" ht="15" customHeight="1">
      <c r="A10" s="59" t="s">
        <v>178</v>
      </c>
      <c r="B10" s="39" t="s">
        <v>24</v>
      </c>
      <c r="C10" s="156">
        <v>19.5</v>
      </c>
      <c r="D10" s="156">
        <v>20.8</v>
      </c>
      <c r="E10" s="156">
        <v>21.5</v>
      </c>
      <c r="F10" s="156">
        <v>20.3</v>
      </c>
      <c r="G10" s="259">
        <f t="shared" si="0"/>
        <v>20.3</v>
      </c>
      <c r="H10" s="156">
        <v>21.5</v>
      </c>
      <c r="I10" s="156">
        <v>21.2</v>
      </c>
      <c r="J10" s="156">
        <v>21.2</v>
      </c>
      <c r="K10" s="156">
        <v>19.600000000000001</v>
      </c>
      <c r="L10" s="156">
        <f t="shared" si="1"/>
        <v>19.600000000000001</v>
      </c>
      <c r="M10" s="156">
        <v>20.3</v>
      </c>
      <c r="N10" s="156">
        <v>19.3</v>
      </c>
      <c r="O10" s="156">
        <v>18.899999999999999</v>
      </c>
      <c r="P10" s="156">
        <v>20.100000000000001</v>
      </c>
      <c r="Q10" s="156">
        <f t="shared" si="2"/>
        <v>20.100000000000001</v>
      </c>
      <c r="R10" s="156">
        <v>20.2</v>
      </c>
      <c r="S10" s="156">
        <v>18.399999999999999</v>
      </c>
      <c r="T10" s="156">
        <v>18.8</v>
      </c>
      <c r="U10" s="156">
        <v>14.9</v>
      </c>
      <c r="V10" s="156">
        <f t="shared" si="3"/>
        <v>14.9</v>
      </c>
      <c r="W10" s="156">
        <v>12.2</v>
      </c>
      <c r="X10" s="156">
        <v>12.2</v>
      </c>
      <c r="Y10" s="156">
        <v>11.9</v>
      </c>
      <c r="Z10" s="156">
        <v>8</v>
      </c>
      <c r="AA10" s="156">
        <v>8</v>
      </c>
      <c r="AB10" s="156">
        <v>7.5</v>
      </c>
      <c r="AC10" s="156">
        <v>5.7</v>
      </c>
      <c r="AD10" s="156"/>
    </row>
    <row r="11" spans="1:31" ht="15" customHeight="1">
      <c r="A11" s="59" t="s">
        <v>179</v>
      </c>
      <c r="B11" s="39" t="s">
        <v>24</v>
      </c>
      <c r="C11" s="156">
        <v>4.5999999999999996</v>
      </c>
      <c r="D11" s="156">
        <v>4.5</v>
      </c>
      <c r="E11" s="156">
        <v>4.3</v>
      </c>
      <c r="F11" s="156">
        <v>3.7</v>
      </c>
      <c r="G11" s="259">
        <f t="shared" si="0"/>
        <v>3.7</v>
      </c>
      <c r="H11" s="156">
        <v>4.0999999999999996</v>
      </c>
      <c r="I11" s="156">
        <v>4.5999999999999996</v>
      </c>
      <c r="J11" s="156">
        <v>4.8</v>
      </c>
      <c r="K11" s="156">
        <v>4.2</v>
      </c>
      <c r="L11" s="156">
        <f t="shared" si="1"/>
        <v>4.2</v>
      </c>
      <c r="M11" s="156">
        <v>13.5</v>
      </c>
      <c r="N11" s="156">
        <v>29.1</v>
      </c>
      <c r="O11" s="156">
        <v>28.9</v>
      </c>
      <c r="P11" s="156">
        <v>28.7</v>
      </c>
      <c r="Q11" s="156">
        <f t="shared" si="2"/>
        <v>28.7</v>
      </c>
      <c r="R11" s="156">
        <v>28.1</v>
      </c>
      <c r="S11" s="156">
        <v>27.9</v>
      </c>
      <c r="T11" s="156">
        <v>28.7</v>
      </c>
      <c r="U11" s="156">
        <v>27.6</v>
      </c>
      <c r="V11" s="156">
        <f t="shared" si="3"/>
        <v>27.6</v>
      </c>
      <c r="W11" s="156">
        <v>23.9</v>
      </c>
      <c r="X11" s="156">
        <v>23.2</v>
      </c>
      <c r="Y11" s="156">
        <v>22</v>
      </c>
      <c r="Z11" s="156">
        <v>18.600000000000001</v>
      </c>
      <c r="AA11" s="156">
        <v>18.600000000000001</v>
      </c>
      <c r="AB11" s="156">
        <v>18.600000000000001</v>
      </c>
      <c r="AC11" s="156">
        <v>17</v>
      </c>
      <c r="AD11" s="156"/>
    </row>
    <row r="12" spans="1:31" ht="15" customHeight="1">
      <c r="A12" s="59" t="s">
        <v>180</v>
      </c>
      <c r="B12" s="39" t="s">
        <v>24</v>
      </c>
      <c r="C12" s="156">
        <v>3.2</v>
      </c>
      <c r="D12" s="156">
        <v>3.3</v>
      </c>
      <c r="E12" s="156">
        <v>3.4</v>
      </c>
      <c r="F12" s="156">
        <v>3.2</v>
      </c>
      <c r="G12" s="259">
        <f t="shared" si="0"/>
        <v>3.2</v>
      </c>
      <c r="H12" s="156">
        <v>3.3</v>
      </c>
      <c r="I12" s="156">
        <v>4</v>
      </c>
      <c r="J12" s="156">
        <v>4.0999999999999996</v>
      </c>
      <c r="K12" s="156">
        <v>3.2</v>
      </c>
      <c r="L12" s="156">
        <f t="shared" si="1"/>
        <v>3.2</v>
      </c>
      <c r="M12" s="156">
        <v>3.1</v>
      </c>
      <c r="N12" s="156">
        <v>2.9</v>
      </c>
      <c r="O12" s="156">
        <v>2.9</v>
      </c>
      <c r="P12" s="156">
        <v>2.8</v>
      </c>
      <c r="Q12" s="156">
        <f t="shared" si="2"/>
        <v>2.8</v>
      </c>
      <c r="R12" s="156">
        <v>2.8</v>
      </c>
      <c r="S12" s="156">
        <v>2.6</v>
      </c>
      <c r="T12" s="156">
        <v>2.6</v>
      </c>
      <c r="U12" s="156">
        <v>1.9</v>
      </c>
      <c r="V12" s="156">
        <f t="shared" si="3"/>
        <v>1.9</v>
      </c>
      <c r="W12" s="156">
        <v>1.7</v>
      </c>
      <c r="X12" s="156">
        <v>1.6</v>
      </c>
      <c r="Y12" s="156">
        <v>1.5</v>
      </c>
      <c r="Z12" s="156">
        <v>1.4</v>
      </c>
      <c r="AA12" s="156">
        <v>1.4</v>
      </c>
      <c r="AB12" s="156">
        <v>1.4</v>
      </c>
      <c r="AC12" s="156">
        <v>0.8</v>
      </c>
      <c r="AD12" s="156"/>
    </row>
    <row r="13" spans="1:31" ht="15" customHeight="1">
      <c r="A13" s="59" t="s">
        <v>181</v>
      </c>
      <c r="B13" s="39" t="s">
        <v>24</v>
      </c>
      <c r="C13" s="156">
        <v>6.9</v>
      </c>
      <c r="D13" s="156">
        <v>6.5</v>
      </c>
      <c r="E13" s="156">
        <v>5.7</v>
      </c>
      <c r="F13" s="156">
        <v>4.5999999999999996</v>
      </c>
      <c r="G13" s="259">
        <f t="shared" si="0"/>
        <v>4.5999999999999996</v>
      </c>
      <c r="H13" s="156">
        <v>5.4</v>
      </c>
      <c r="I13" s="156">
        <v>5.6</v>
      </c>
      <c r="J13" s="156">
        <v>6</v>
      </c>
      <c r="K13" s="156">
        <v>5.8</v>
      </c>
      <c r="L13" s="156">
        <f t="shared" si="1"/>
        <v>5.8</v>
      </c>
      <c r="M13" s="156">
        <v>30.3</v>
      </c>
      <c r="N13" s="156">
        <v>71.900000000000006</v>
      </c>
      <c r="O13" s="156">
        <v>71.099999999999994</v>
      </c>
      <c r="P13" s="156">
        <v>70.400000000000006</v>
      </c>
      <c r="Q13" s="156">
        <f t="shared" si="2"/>
        <v>70.400000000000006</v>
      </c>
      <c r="R13" s="156">
        <v>68.400000000000006</v>
      </c>
      <c r="S13" s="156">
        <v>67.3</v>
      </c>
      <c r="T13" s="156">
        <v>70.5</v>
      </c>
      <c r="U13" s="156">
        <v>68.3</v>
      </c>
      <c r="V13" s="156">
        <f t="shared" si="3"/>
        <v>68.3</v>
      </c>
      <c r="W13" s="156">
        <v>63.6</v>
      </c>
      <c r="X13" s="156">
        <v>59.2</v>
      </c>
      <c r="Y13" s="156">
        <v>56.1</v>
      </c>
      <c r="Z13" s="156">
        <v>50.5</v>
      </c>
      <c r="AA13" s="156">
        <v>50.5</v>
      </c>
      <c r="AB13" s="156">
        <v>50.3</v>
      </c>
      <c r="AC13" s="156">
        <v>48.4</v>
      </c>
      <c r="AD13" s="156"/>
    </row>
    <row r="14" spans="1:31" ht="15" customHeight="1">
      <c r="A14" s="60" t="s">
        <v>183</v>
      </c>
      <c r="B14" s="39"/>
      <c r="C14" s="54"/>
      <c r="D14" s="54"/>
      <c r="E14" s="54"/>
      <c r="F14" s="54"/>
      <c r="G14" s="25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1:31" ht="15" customHeight="1">
      <c r="A15" s="59" t="s">
        <v>178</v>
      </c>
      <c r="B15" s="86" t="s">
        <v>370</v>
      </c>
      <c r="C15" s="259">
        <v>4.7</v>
      </c>
      <c r="D15" s="259">
        <v>4.7</v>
      </c>
      <c r="E15" s="259">
        <v>4.5999999999999996</v>
      </c>
      <c r="F15" s="259">
        <v>4.3</v>
      </c>
      <c r="G15" s="259">
        <f t="shared" si="0"/>
        <v>4.3</v>
      </c>
      <c r="H15" s="259">
        <v>4.2</v>
      </c>
      <c r="I15" s="259">
        <v>4.0999999999999996</v>
      </c>
      <c r="J15" s="259">
        <v>4</v>
      </c>
      <c r="K15" s="259">
        <v>3.7</v>
      </c>
      <c r="L15" s="259">
        <f t="shared" si="1"/>
        <v>3.7</v>
      </c>
      <c r="M15" s="259">
        <v>3.7</v>
      </c>
      <c r="N15" s="259">
        <v>3.6</v>
      </c>
      <c r="O15" s="259">
        <v>3.5</v>
      </c>
      <c r="P15" s="259">
        <v>3.5</v>
      </c>
      <c r="Q15" s="259">
        <f t="shared" si="2"/>
        <v>3.5</v>
      </c>
      <c r="R15" s="259">
        <v>3.4</v>
      </c>
      <c r="S15" s="259">
        <v>3.3</v>
      </c>
      <c r="T15" s="259">
        <v>3.5</v>
      </c>
      <c r="U15" s="156">
        <v>3.3</v>
      </c>
      <c r="V15" s="156">
        <f t="shared" si="3"/>
        <v>3.3</v>
      </c>
      <c r="W15" s="156">
        <v>3.4</v>
      </c>
      <c r="X15" s="156">
        <v>3.6</v>
      </c>
      <c r="Y15" s="156">
        <v>3.6</v>
      </c>
      <c r="Z15" s="156">
        <v>3.6</v>
      </c>
      <c r="AA15" s="156">
        <v>3.6</v>
      </c>
      <c r="AB15" s="156">
        <v>3.6</v>
      </c>
      <c r="AC15" s="156">
        <v>4.7</v>
      </c>
      <c r="AD15" s="156"/>
    </row>
    <row r="16" spans="1:31" ht="15" customHeight="1">
      <c r="A16" s="59" t="s">
        <v>179</v>
      </c>
      <c r="B16" s="86" t="s">
        <v>370</v>
      </c>
      <c r="C16" s="259">
        <v>97</v>
      </c>
      <c r="D16" s="259">
        <v>96.1</v>
      </c>
      <c r="E16" s="259">
        <v>96.2</v>
      </c>
      <c r="F16" s="259">
        <v>95.4</v>
      </c>
      <c r="G16" s="259">
        <f t="shared" si="0"/>
        <v>95.4</v>
      </c>
      <c r="H16" s="259">
        <v>95.3</v>
      </c>
      <c r="I16" s="259">
        <v>94.7</v>
      </c>
      <c r="J16" s="259">
        <v>94.8</v>
      </c>
      <c r="K16" s="259">
        <v>92.9</v>
      </c>
      <c r="L16" s="259">
        <f t="shared" si="1"/>
        <v>92.9</v>
      </c>
      <c r="M16" s="259">
        <v>93.2</v>
      </c>
      <c r="N16" s="259">
        <v>92.7</v>
      </c>
      <c r="O16" s="259">
        <v>93.3</v>
      </c>
      <c r="P16" s="259">
        <v>93.6</v>
      </c>
      <c r="Q16" s="259">
        <f t="shared" si="2"/>
        <v>93.6</v>
      </c>
      <c r="R16" s="259">
        <v>94.1</v>
      </c>
      <c r="S16" s="259">
        <v>93.9</v>
      </c>
      <c r="T16" s="259">
        <v>93.9</v>
      </c>
      <c r="U16" s="156">
        <v>92.3</v>
      </c>
      <c r="V16" s="156">
        <f t="shared" si="3"/>
        <v>92.3</v>
      </c>
      <c r="W16" s="156">
        <v>92.1</v>
      </c>
      <c r="X16" s="156">
        <v>95.4</v>
      </c>
      <c r="Y16" s="156">
        <v>97.2</v>
      </c>
      <c r="Z16" s="156">
        <v>101.6</v>
      </c>
      <c r="AA16" s="156">
        <v>101.6</v>
      </c>
      <c r="AB16" s="156">
        <v>101.3</v>
      </c>
      <c r="AC16" s="156">
        <v>100.5</v>
      </c>
      <c r="AD16" s="156"/>
    </row>
    <row r="17" spans="1:30" ht="15" customHeight="1">
      <c r="A17" s="59" t="s">
        <v>180</v>
      </c>
      <c r="B17" s="86" t="s">
        <v>370</v>
      </c>
      <c r="C17" s="259">
        <v>43.8</v>
      </c>
      <c r="D17" s="259">
        <v>43.7</v>
      </c>
      <c r="E17" s="259">
        <v>43.9</v>
      </c>
      <c r="F17" s="259">
        <v>43.6</v>
      </c>
      <c r="G17" s="259">
        <f t="shared" si="0"/>
        <v>43.6</v>
      </c>
      <c r="H17" s="259">
        <v>43.5</v>
      </c>
      <c r="I17" s="259">
        <v>43.4</v>
      </c>
      <c r="J17" s="259">
        <v>43.3</v>
      </c>
      <c r="K17" s="259">
        <v>42.9</v>
      </c>
      <c r="L17" s="259">
        <f t="shared" si="1"/>
        <v>42.9</v>
      </c>
      <c r="M17" s="259">
        <v>43</v>
      </c>
      <c r="N17" s="259">
        <v>42.8</v>
      </c>
      <c r="O17" s="259">
        <v>42.8</v>
      </c>
      <c r="P17" s="259">
        <v>42.8</v>
      </c>
      <c r="Q17" s="259">
        <f t="shared" si="2"/>
        <v>42.8</v>
      </c>
      <c r="R17" s="259">
        <v>42.7</v>
      </c>
      <c r="S17" s="259">
        <v>42.7</v>
      </c>
      <c r="T17" s="259">
        <v>43.3</v>
      </c>
      <c r="U17" s="156">
        <v>42.6</v>
      </c>
      <c r="V17" s="156">
        <f t="shared" si="3"/>
        <v>42.6</v>
      </c>
      <c r="W17" s="156">
        <v>42.4</v>
      </c>
      <c r="X17" s="156">
        <v>42.5</v>
      </c>
      <c r="Y17" s="156">
        <v>41.7</v>
      </c>
      <c r="Z17" s="156">
        <v>43.8</v>
      </c>
      <c r="AA17" s="156">
        <v>43.8</v>
      </c>
      <c r="AB17" s="156">
        <v>43.6</v>
      </c>
      <c r="AC17" s="156">
        <v>43.5</v>
      </c>
      <c r="AD17" s="156"/>
    </row>
    <row r="18" spans="1:30" ht="15" customHeight="1">
      <c r="A18" s="59" t="s">
        <v>181</v>
      </c>
      <c r="B18" s="86" t="s">
        <v>370</v>
      </c>
      <c r="C18" s="259">
        <v>82.3</v>
      </c>
      <c r="D18" s="259">
        <v>80.900000000000006</v>
      </c>
      <c r="E18" s="259">
        <v>81.2</v>
      </c>
      <c r="F18" s="259">
        <v>80.3</v>
      </c>
      <c r="G18" s="259">
        <f t="shared" si="0"/>
        <v>80.3</v>
      </c>
      <c r="H18" s="259">
        <v>80.099999999999994</v>
      </c>
      <c r="I18" s="259">
        <v>79.099999999999994</v>
      </c>
      <c r="J18" s="259">
        <v>79.3</v>
      </c>
      <c r="K18" s="259">
        <v>77.7</v>
      </c>
      <c r="L18" s="259">
        <f t="shared" si="1"/>
        <v>77.7</v>
      </c>
      <c r="M18" s="259">
        <v>78</v>
      </c>
      <c r="N18" s="259">
        <v>77.099999999999994</v>
      </c>
      <c r="O18" s="259">
        <v>77.900000000000006</v>
      </c>
      <c r="P18" s="259">
        <v>78.2</v>
      </c>
      <c r="Q18" s="259">
        <f t="shared" si="2"/>
        <v>78.2</v>
      </c>
      <c r="R18" s="259">
        <v>78.900000000000006</v>
      </c>
      <c r="S18" s="259">
        <v>78.5</v>
      </c>
      <c r="T18" s="259">
        <v>77.8</v>
      </c>
      <c r="U18" s="156">
        <v>76.099999999999994</v>
      </c>
      <c r="V18" s="156">
        <f t="shared" si="3"/>
        <v>76.099999999999994</v>
      </c>
      <c r="W18" s="156">
        <v>76</v>
      </c>
      <c r="X18" s="156">
        <v>79.900000000000006</v>
      </c>
      <c r="Y18" s="156">
        <v>82.2</v>
      </c>
      <c r="Z18" s="156">
        <v>85.3</v>
      </c>
      <c r="AA18" s="156">
        <v>85.3</v>
      </c>
      <c r="AB18" s="156">
        <v>85</v>
      </c>
      <c r="AC18" s="156">
        <v>83.8</v>
      </c>
      <c r="AD18" s="156"/>
    </row>
    <row r="19" spans="1:30" ht="15" customHeight="1">
      <c r="A19" s="570" t="s">
        <v>184</v>
      </c>
      <c r="B19" s="570"/>
      <c r="C19" s="258"/>
      <c r="D19" s="258"/>
      <c r="E19" s="258"/>
      <c r="F19" s="258"/>
      <c r="G19" s="257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1:30" ht="15" customHeight="1">
      <c r="A20" s="59" t="s">
        <v>185</v>
      </c>
      <c r="B20" s="39" t="s">
        <v>24</v>
      </c>
      <c r="C20" s="156">
        <v>38.299999999999997</v>
      </c>
      <c r="D20" s="156">
        <v>37.1</v>
      </c>
      <c r="E20" s="156">
        <v>36.700000000000003</v>
      </c>
      <c r="F20" s="156">
        <v>33.5</v>
      </c>
      <c r="G20" s="259">
        <f t="shared" si="0"/>
        <v>33.5</v>
      </c>
      <c r="H20" s="156">
        <v>34</v>
      </c>
      <c r="I20" s="156">
        <v>33.5</v>
      </c>
      <c r="J20" s="156">
        <v>34.6</v>
      </c>
      <c r="K20" s="156">
        <v>32.799999999999997</v>
      </c>
      <c r="L20" s="156">
        <f t="shared" si="1"/>
        <v>32.799999999999997</v>
      </c>
      <c r="M20" s="156">
        <v>32</v>
      </c>
      <c r="N20" s="156">
        <v>29.2</v>
      </c>
      <c r="O20" s="156">
        <v>30.4</v>
      </c>
      <c r="P20" s="156">
        <v>27.6</v>
      </c>
      <c r="Q20" s="156">
        <f t="shared" si="2"/>
        <v>27.6</v>
      </c>
      <c r="R20" s="156">
        <v>25.9</v>
      </c>
      <c r="S20" s="156">
        <v>21.9</v>
      </c>
      <c r="T20" s="156">
        <v>23.1</v>
      </c>
      <c r="U20" s="156">
        <v>20.7</v>
      </c>
      <c r="V20" s="156">
        <f t="shared" si="3"/>
        <v>20.7</v>
      </c>
      <c r="W20" s="156">
        <v>20.5</v>
      </c>
      <c r="X20" s="156">
        <v>22.3</v>
      </c>
      <c r="Y20" s="156">
        <v>21.2</v>
      </c>
      <c r="Z20" s="156">
        <v>20.399999999999999</v>
      </c>
      <c r="AA20" s="156">
        <v>20.399999999999999</v>
      </c>
      <c r="AB20" s="156">
        <v>21.3</v>
      </c>
      <c r="AC20" s="156">
        <v>19.899999999999999</v>
      </c>
      <c r="AD20" s="156"/>
    </row>
    <row r="21" spans="1:30" ht="15" customHeight="1">
      <c r="A21" s="59" t="s">
        <v>186</v>
      </c>
      <c r="B21" s="39" t="s">
        <v>24</v>
      </c>
      <c r="C21" s="156">
        <v>15.1</v>
      </c>
      <c r="D21" s="156">
        <v>14.5</v>
      </c>
      <c r="E21" s="156">
        <v>14.1</v>
      </c>
      <c r="F21" s="156">
        <v>13.1</v>
      </c>
      <c r="G21" s="259">
        <f t="shared" si="0"/>
        <v>13.1</v>
      </c>
      <c r="H21" s="156">
        <v>13.5</v>
      </c>
      <c r="I21" s="156">
        <v>13</v>
      </c>
      <c r="J21" s="156">
        <v>12.8</v>
      </c>
      <c r="K21" s="156">
        <v>12</v>
      </c>
      <c r="L21" s="156">
        <f t="shared" si="1"/>
        <v>12</v>
      </c>
      <c r="M21" s="156">
        <v>11.7</v>
      </c>
      <c r="N21" s="156">
        <v>11</v>
      </c>
      <c r="O21" s="156">
        <v>10.8</v>
      </c>
      <c r="P21" s="156">
        <v>10</v>
      </c>
      <c r="Q21" s="156">
        <f t="shared" si="2"/>
        <v>10</v>
      </c>
      <c r="R21" s="156">
        <v>9.9</v>
      </c>
      <c r="S21" s="156">
        <v>8.6999999999999993</v>
      </c>
      <c r="T21" s="156">
        <v>8.6999999999999993</v>
      </c>
      <c r="U21" s="156">
        <v>7.9</v>
      </c>
      <c r="V21" s="156">
        <f t="shared" si="3"/>
        <v>7.9</v>
      </c>
      <c r="W21" s="156">
        <v>8.1</v>
      </c>
      <c r="X21" s="156">
        <v>8.5</v>
      </c>
      <c r="Y21" s="156">
        <v>8.4</v>
      </c>
      <c r="Z21" s="156">
        <v>8.4</v>
      </c>
      <c r="AA21" s="156">
        <v>8.4</v>
      </c>
      <c r="AB21" s="156">
        <v>9</v>
      </c>
      <c r="AC21" s="156">
        <v>9.1</v>
      </c>
      <c r="AD21" s="156"/>
    </row>
    <row r="22" spans="1:30" ht="15" customHeight="1">
      <c r="A22" s="59" t="s">
        <v>187</v>
      </c>
      <c r="B22" s="39" t="s">
        <v>24</v>
      </c>
      <c r="C22" s="156">
        <v>7.5</v>
      </c>
      <c r="D22" s="156">
        <v>7.2</v>
      </c>
      <c r="E22" s="156">
        <v>7.1</v>
      </c>
      <c r="F22" s="156">
        <v>6.9</v>
      </c>
      <c r="G22" s="259">
        <f t="shared" si="0"/>
        <v>6.9</v>
      </c>
      <c r="H22" s="156">
        <v>7.3</v>
      </c>
      <c r="I22" s="156">
        <v>6.9</v>
      </c>
      <c r="J22" s="156">
        <v>6.9</v>
      </c>
      <c r="K22" s="156">
        <v>6.1</v>
      </c>
      <c r="L22" s="156">
        <f t="shared" si="1"/>
        <v>6.1</v>
      </c>
      <c r="M22" s="156">
        <v>6.2</v>
      </c>
      <c r="N22" s="156">
        <v>5.5</v>
      </c>
      <c r="O22" s="156">
        <v>5.4</v>
      </c>
      <c r="P22" s="156">
        <v>5.3</v>
      </c>
      <c r="Q22" s="156">
        <f t="shared" si="2"/>
        <v>5.3</v>
      </c>
      <c r="R22" s="156">
        <v>5.0999999999999996</v>
      </c>
      <c r="S22" s="156">
        <v>4.5999999999999996</v>
      </c>
      <c r="T22" s="156">
        <v>4.5</v>
      </c>
      <c r="U22" s="156">
        <v>3.8</v>
      </c>
      <c r="V22" s="156">
        <f t="shared" si="3"/>
        <v>3.8</v>
      </c>
      <c r="W22" s="156">
        <v>3.7</v>
      </c>
      <c r="X22" s="156">
        <v>3.3</v>
      </c>
      <c r="Y22" s="156">
        <v>3.1</v>
      </c>
      <c r="Z22" s="156">
        <v>2.9</v>
      </c>
      <c r="AA22" s="156">
        <v>2.9</v>
      </c>
      <c r="AB22" s="156">
        <v>2.9</v>
      </c>
      <c r="AC22" s="156">
        <v>2.6</v>
      </c>
      <c r="AD22" s="156"/>
    </row>
    <row r="23" spans="1:30" ht="15" customHeight="1" thickBot="1">
      <c r="A23" s="58" t="s">
        <v>188</v>
      </c>
      <c r="B23" s="40" t="s">
        <v>24</v>
      </c>
      <c r="C23" s="260">
        <v>16</v>
      </c>
      <c r="D23" s="260">
        <v>15.5</v>
      </c>
      <c r="E23" s="260">
        <v>15.1</v>
      </c>
      <c r="F23" s="260">
        <v>13.9</v>
      </c>
      <c r="G23" s="260">
        <f>+F23</f>
        <v>13.9</v>
      </c>
      <c r="H23" s="260">
        <v>14.2</v>
      </c>
      <c r="I23" s="260">
        <v>13.7</v>
      </c>
      <c r="J23" s="260">
        <v>13.5</v>
      </c>
      <c r="K23" s="260">
        <v>12.7</v>
      </c>
      <c r="L23" s="260">
        <f>+K23</f>
        <v>12.7</v>
      </c>
      <c r="M23" s="260">
        <v>12.3</v>
      </c>
      <c r="N23" s="260">
        <v>11.7</v>
      </c>
      <c r="O23" s="260">
        <v>11.4</v>
      </c>
      <c r="P23" s="260">
        <v>10.199999999999999</v>
      </c>
      <c r="Q23" s="260">
        <f>+P23</f>
        <v>10.199999999999999</v>
      </c>
      <c r="R23" s="260">
        <v>10.1</v>
      </c>
      <c r="S23" s="260">
        <v>8.9</v>
      </c>
      <c r="T23" s="260">
        <v>8.8000000000000007</v>
      </c>
      <c r="U23" s="260">
        <v>8.1</v>
      </c>
      <c r="V23" s="260">
        <f>+U23</f>
        <v>8.1</v>
      </c>
      <c r="W23" s="260">
        <v>8.5</v>
      </c>
      <c r="X23" s="260">
        <v>9.1</v>
      </c>
      <c r="Y23" s="260">
        <v>9</v>
      </c>
      <c r="Z23" s="260">
        <v>9</v>
      </c>
      <c r="AA23" s="260">
        <v>9</v>
      </c>
      <c r="AB23" s="260">
        <v>9.8000000000000007</v>
      </c>
      <c r="AC23" s="260">
        <v>10.1</v>
      </c>
      <c r="AD23" s="156"/>
    </row>
    <row r="24" spans="1:30" ht="12" customHeight="1" thickTop="1">
      <c r="A24" s="61" t="s">
        <v>268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61" t="s">
        <v>269</v>
      </c>
      <c r="V24" s="61"/>
      <c r="W24" s="61" t="s">
        <v>270</v>
      </c>
      <c r="X24" s="61" t="s">
        <v>271</v>
      </c>
      <c r="Y24" s="88"/>
      <c r="Z24" s="88"/>
      <c r="AA24" s="88"/>
      <c r="AB24" s="88"/>
      <c r="AC24" s="88"/>
      <c r="AD24" s="88"/>
    </row>
    <row r="25" spans="1:30" ht="12" customHeight="1">
      <c r="A25" s="98" t="s">
        <v>274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2" customHeight="1">
      <c r="A26" s="98" t="s">
        <v>275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</row>
  </sheetData>
  <mergeCells count="4">
    <mergeCell ref="A1:AA1"/>
    <mergeCell ref="B2:B3"/>
    <mergeCell ref="A19:B19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8 B15:B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CS29"/>
  <sheetViews>
    <sheetView showGridLines="0" zoomScaleNormal="100" workbookViewId="0">
      <selection sqref="A1:CM1"/>
    </sheetView>
  </sheetViews>
  <sheetFormatPr defaultRowHeight="15" outlineLevelCol="3"/>
  <cols>
    <col min="1" max="1" width="35.42578125" customWidth="1"/>
    <col min="3" max="3" width="7.85546875" hidden="1" customWidth="1" outlineLevel="3"/>
    <col min="4" max="4" width="7.42578125" hidden="1" customWidth="1" outlineLevel="3"/>
    <col min="5" max="5" width="7.85546875" hidden="1" customWidth="1" outlineLevel="3"/>
    <col min="6" max="6" width="7.85546875" style="286" hidden="1" customWidth="1" outlineLevel="2" collapsed="1"/>
    <col min="7" max="9" width="7.85546875" hidden="1" customWidth="1" outlineLevel="3"/>
    <col min="10" max="10" width="7.85546875" style="286" hidden="1" customWidth="1" outlineLevel="2" collapsed="1"/>
    <col min="11" max="13" width="7.85546875" hidden="1" customWidth="1" outlineLevel="3"/>
    <col min="14" max="14" width="7.85546875" style="286" hidden="1" customWidth="1" outlineLevel="2" collapsed="1"/>
    <col min="15" max="17" width="7.85546875" hidden="1" customWidth="1" outlineLevel="3"/>
    <col min="18" max="18" width="7.85546875" style="286" hidden="1" customWidth="1" outlineLevel="2" collapsed="1"/>
    <col min="19" max="19" width="7.85546875" bestFit="1" customWidth="1" collapsed="1"/>
    <col min="20" max="22" width="7" hidden="1" customWidth="1" outlineLevel="2"/>
    <col min="23" max="23" width="7" style="286" hidden="1" customWidth="1" outlineLevel="1" collapsed="1"/>
    <col min="24" max="26" width="7" hidden="1" customWidth="1" outlineLevel="2"/>
    <col min="27" max="27" width="7" style="286" hidden="1" customWidth="1" outlineLevel="1" collapsed="1"/>
    <col min="28" max="30" width="7" hidden="1" customWidth="1" outlineLevel="2"/>
    <col min="31" max="31" width="7" style="286" hidden="1" customWidth="1" outlineLevel="1" collapsed="1"/>
    <col min="32" max="34" width="7" hidden="1" customWidth="1" outlineLevel="2"/>
    <col min="35" max="35" width="7" style="286" hidden="1" customWidth="1" outlineLevel="1" collapsed="1"/>
    <col min="36" max="36" width="7.85546875" bestFit="1" customWidth="1" collapsed="1"/>
    <col min="37" max="39" width="7" hidden="1" customWidth="1" outlineLevel="2"/>
    <col min="40" max="40" width="7" style="286" hidden="1" customWidth="1" outlineLevel="1" collapsed="1"/>
    <col min="41" max="43" width="7" hidden="1" customWidth="1" outlineLevel="2"/>
    <col min="44" max="44" width="7" style="286" hidden="1" customWidth="1" outlineLevel="1" collapsed="1"/>
    <col min="45" max="47" width="7" hidden="1" customWidth="1" outlineLevel="2"/>
    <col min="48" max="48" width="7" style="286" hidden="1" customWidth="1" outlineLevel="1" collapsed="1"/>
    <col min="49" max="51" width="7" hidden="1" customWidth="1" outlineLevel="2"/>
    <col min="52" max="52" width="7" style="286" hidden="1" customWidth="1" outlineLevel="1" collapsed="1"/>
    <col min="53" max="53" width="7.85546875" bestFit="1" customWidth="1" collapsed="1"/>
    <col min="54" max="56" width="7" hidden="1" customWidth="1" outlineLevel="2"/>
    <col min="57" max="57" width="7" style="286" hidden="1" customWidth="1" outlineLevel="1" collapsed="1"/>
    <col min="58" max="60" width="7" hidden="1" customWidth="1" outlineLevel="2"/>
    <col min="61" max="61" width="7" style="286" hidden="1" customWidth="1" outlineLevel="1" collapsed="1"/>
    <col min="62" max="64" width="7" hidden="1" customWidth="1" outlineLevel="2"/>
    <col min="65" max="65" width="7" style="286" hidden="1" customWidth="1" outlineLevel="1" collapsed="1"/>
    <col min="66" max="68" width="7" hidden="1" customWidth="1" outlineLevel="2"/>
    <col min="69" max="69" width="7" style="286" hidden="1" customWidth="1" outlineLevel="1" collapsed="1"/>
    <col min="70" max="70" width="7.85546875" bestFit="1" customWidth="1" collapsed="1"/>
    <col min="71" max="73" width="7" hidden="1" customWidth="1" outlineLevel="2"/>
    <col min="74" max="74" width="7" style="286" hidden="1" customWidth="1" outlineLevel="1" collapsed="1"/>
    <col min="75" max="77" width="7" hidden="1" customWidth="1" outlineLevel="2"/>
    <col min="78" max="78" width="7" style="286" hidden="1" customWidth="1" outlineLevel="1" collapsed="1"/>
    <col min="79" max="81" width="7" hidden="1" customWidth="1" outlineLevel="2"/>
    <col min="82" max="82" width="7" style="286" hidden="1" customWidth="1" outlineLevel="1" collapsed="1"/>
    <col min="83" max="85" width="7" hidden="1" customWidth="1" outlineLevel="2"/>
    <col min="86" max="86" width="7" style="286" hidden="1" customWidth="1" outlineLevel="1" collapsed="1"/>
    <col min="87" max="87" width="7.85546875" bestFit="1" customWidth="1" collapsed="1"/>
    <col min="88" max="90" width="7" hidden="1" customWidth="1" outlineLevel="1"/>
    <col min="91" max="91" width="7" style="309" bestFit="1" customWidth="1" collapsed="1"/>
    <col min="92" max="94" width="7" style="309" customWidth="1" outlineLevel="1"/>
    <col min="95" max="95" width="7" style="309" customWidth="1"/>
    <col min="96" max="96" width="6.7109375" customWidth="1"/>
  </cols>
  <sheetData>
    <row r="1" spans="1:97" ht="20.100000000000001" customHeight="1" thickBot="1">
      <c r="A1" s="550" t="s">
        <v>189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  <c r="BI1" s="550"/>
      <c r="BJ1" s="550"/>
      <c r="BK1" s="550"/>
      <c r="BL1" s="550"/>
      <c r="BM1" s="550"/>
      <c r="BN1" s="550"/>
      <c r="BO1" s="550"/>
      <c r="BP1" s="550"/>
      <c r="BQ1" s="550"/>
      <c r="BR1" s="550"/>
      <c r="BS1" s="550"/>
      <c r="BT1" s="550"/>
      <c r="BU1" s="550"/>
      <c r="BV1" s="550"/>
      <c r="BW1" s="550"/>
      <c r="BX1" s="550"/>
      <c r="BY1" s="550"/>
      <c r="BZ1" s="550"/>
      <c r="CA1" s="550"/>
      <c r="CB1" s="550"/>
      <c r="CC1" s="550"/>
      <c r="CD1" s="550"/>
      <c r="CE1" s="550"/>
      <c r="CF1" s="550"/>
      <c r="CG1" s="550"/>
      <c r="CH1" s="550"/>
      <c r="CI1" s="550"/>
      <c r="CJ1" s="550"/>
      <c r="CK1" s="550"/>
      <c r="CL1" s="550"/>
      <c r="CM1" s="550"/>
      <c r="CN1" s="496"/>
      <c r="CO1" s="496"/>
      <c r="CP1" s="496"/>
      <c r="CQ1" s="496"/>
      <c r="CS1" s="145" t="s">
        <v>314</v>
      </c>
    </row>
    <row r="2" spans="1:97" ht="15" customHeight="1" thickTop="1">
      <c r="A2" s="41"/>
      <c r="B2" s="524" t="s">
        <v>233</v>
      </c>
      <c r="C2" s="526" t="s">
        <v>90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</row>
    <row r="3" spans="1:97" ht="22.5" customHeight="1">
      <c r="A3" s="66"/>
      <c r="B3" s="525"/>
      <c r="C3" s="287">
        <v>42005</v>
      </c>
      <c r="D3" s="287">
        <v>42036</v>
      </c>
      <c r="E3" s="287">
        <v>42064</v>
      </c>
      <c r="F3" s="396" t="s">
        <v>329</v>
      </c>
      <c r="G3" s="287">
        <v>42095</v>
      </c>
      <c r="H3" s="287">
        <v>42125</v>
      </c>
      <c r="I3" s="287">
        <v>42156</v>
      </c>
      <c r="J3" s="396" t="s">
        <v>330</v>
      </c>
      <c r="K3" s="287">
        <v>42186</v>
      </c>
      <c r="L3" s="287">
        <v>42217</v>
      </c>
      <c r="M3" s="287">
        <v>42248</v>
      </c>
      <c r="N3" s="396" t="s">
        <v>331</v>
      </c>
      <c r="O3" s="287">
        <v>42278</v>
      </c>
      <c r="P3" s="287">
        <v>42309</v>
      </c>
      <c r="Q3" s="287">
        <v>42339</v>
      </c>
      <c r="R3" s="396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396" t="s">
        <v>328</v>
      </c>
      <c r="X3" s="287">
        <v>42461</v>
      </c>
      <c r="Y3" s="287">
        <v>42491</v>
      </c>
      <c r="Z3" s="287">
        <v>42522</v>
      </c>
      <c r="AA3" s="396" t="s">
        <v>327</v>
      </c>
      <c r="AB3" s="287">
        <v>42552</v>
      </c>
      <c r="AC3" s="287">
        <v>42583</v>
      </c>
      <c r="AD3" s="287">
        <v>42614</v>
      </c>
      <c r="AE3" s="396" t="s">
        <v>326</v>
      </c>
      <c r="AF3" s="287">
        <v>42644</v>
      </c>
      <c r="AG3" s="287">
        <v>42675</v>
      </c>
      <c r="AH3" s="287">
        <v>42705</v>
      </c>
      <c r="AI3" s="396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396" t="s">
        <v>321</v>
      </c>
      <c r="AO3" s="287">
        <v>42826</v>
      </c>
      <c r="AP3" s="287">
        <v>42856</v>
      </c>
      <c r="AQ3" s="287">
        <v>42887</v>
      </c>
      <c r="AR3" s="396" t="s">
        <v>322</v>
      </c>
      <c r="AS3" s="287">
        <v>42917</v>
      </c>
      <c r="AT3" s="287">
        <v>42948</v>
      </c>
      <c r="AU3" s="287">
        <v>42979</v>
      </c>
      <c r="AV3" s="396" t="s">
        <v>323</v>
      </c>
      <c r="AW3" s="287">
        <v>43009</v>
      </c>
      <c r="AX3" s="287">
        <v>43040</v>
      </c>
      <c r="AY3" s="287">
        <v>43070</v>
      </c>
      <c r="AZ3" s="396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397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397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97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397" t="s">
        <v>19</v>
      </c>
      <c r="CE3" s="287">
        <v>43739</v>
      </c>
      <c r="CF3" s="287">
        <v>43770</v>
      </c>
      <c r="CG3" s="287">
        <v>43800</v>
      </c>
      <c r="CH3" s="397" t="s">
        <v>11</v>
      </c>
      <c r="CI3" s="67">
        <v>2019</v>
      </c>
      <c r="CJ3" s="287">
        <v>43831</v>
      </c>
      <c r="CK3" s="287">
        <v>43862</v>
      </c>
      <c r="CL3" s="287">
        <v>43891</v>
      </c>
      <c r="CM3" s="397" t="s">
        <v>335</v>
      </c>
      <c r="CN3" s="287">
        <v>43922</v>
      </c>
      <c r="CO3" s="287">
        <v>43952</v>
      </c>
      <c r="CP3" s="287">
        <v>43983</v>
      </c>
      <c r="CQ3" s="491" t="s">
        <v>376</v>
      </c>
    </row>
    <row r="4" spans="1:97" ht="15" customHeight="1">
      <c r="A4" s="99" t="s">
        <v>190</v>
      </c>
      <c r="B4" s="38" t="s">
        <v>13</v>
      </c>
      <c r="C4" s="261">
        <v>330</v>
      </c>
      <c r="D4" s="261">
        <v>334</v>
      </c>
      <c r="E4" s="261">
        <v>333</v>
      </c>
      <c r="F4" s="261">
        <v>333</v>
      </c>
      <c r="G4" s="261">
        <v>331</v>
      </c>
      <c r="H4" s="261">
        <v>330</v>
      </c>
      <c r="I4" s="261">
        <v>329</v>
      </c>
      <c r="J4" s="261">
        <v>329</v>
      </c>
      <c r="K4" s="261">
        <v>331</v>
      </c>
      <c r="L4" s="261">
        <v>330</v>
      </c>
      <c r="M4" s="261">
        <v>329</v>
      </c>
      <c r="N4" s="261">
        <v>329</v>
      </c>
      <c r="O4" s="261">
        <v>328</v>
      </c>
      <c r="P4" s="261">
        <v>329</v>
      </c>
      <c r="Q4" s="261">
        <v>327</v>
      </c>
      <c r="R4" s="261">
        <v>327</v>
      </c>
      <c r="S4" s="261">
        <v>327</v>
      </c>
      <c r="T4" s="261">
        <v>330</v>
      </c>
      <c r="U4" s="261">
        <v>331</v>
      </c>
      <c r="V4" s="261">
        <v>331</v>
      </c>
      <c r="W4" s="261">
        <v>331</v>
      </c>
      <c r="X4" s="261">
        <v>330</v>
      </c>
      <c r="Y4" s="261">
        <v>328</v>
      </c>
      <c r="Z4" s="261">
        <v>327</v>
      </c>
      <c r="AA4" s="261">
        <v>327</v>
      </c>
      <c r="AB4" s="261">
        <v>326</v>
      </c>
      <c r="AC4" s="261">
        <v>326</v>
      </c>
      <c r="AD4" s="261">
        <v>321</v>
      </c>
      <c r="AE4" s="261">
        <v>321</v>
      </c>
      <c r="AF4" s="261">
        <v>318</v>
      </c>
      <c r="AG4" s="261">
        <v>314</v>
      </c>
      <c r="AH4" s="261">
        <v>312</v>
      </c>
      <c r="AI4" s="261">
        <v>312</v>
      </c>
      <c r="AJ4" s="261">
        <v>312</v>
      </c>
      <c r="AK4" s="261">
        <v>310</v>
      </c>
      <c r="AL4" s="261">
        <v>309</v>
      </c>
      <c r="AM4" s="261">
        <v>307</v>
      </c>
      <c r="AN4" s="261">
        <v>307</v>
      </c>
      <c r="AO4" s="261">
        <v>309</v>
      </c>
      <c r="AP4" s="261">
        <v>306</v>
      </c>
      <c r="AQ4" s="261">
        <v>306</v>
      </c>
      <c r="AR4" s="261">
        <v>306</v>
      </c>
      <c r="AS4" s="261">
        <v>303</v>
      </c>
      <c r="AT4" s="261">
        <v>304</v>
      </c>
      <c r="AU4" s="261">
        <v>302</v>
      </c>
      <c r="AV4" s="261">
        <v>302</v>
      </c>
      <c r="AW4" s="261">
        <v>302</v>
      </c>
      <c r="AX4" s="261">
        <v>302</v>
      </c>
      <c r="AY4" s="261">
        <v>298</v>
      </c>
      <c r="AZ4" s="261">
        <v>298</v>
      </c>
      <c r="BA4" s="261">
        <v>298</v>
      </c>
      <c r="BB4" s="261">
        <v>298</v>
      </c>
      <c r="BC4" s="261">
        <v>297</v>
      </c>
      <c r="BD4" s="261">
        <v>296</v>
      </c>
      <c r="BE4" s="261">
        <v>296</v>
      </c>
      <c r="BF4" s="261">
        <v>296</v>
      </c>
      <c r="BG4" s="261">
        <v>294</v>
      </c>
      <c r="BH4" s="261">
        <v>293</v>
      </c>
      <c r="BI4" s="261">
        <v>293</v>
      </c>
      <c r="BJ4" s="261">
        <v>294</v>
      </c>
      <c r="BK4" s="261">
        <v>294</v>
      </c>
      <c r="BL4" s="261">
        <v>293</v>
      </c>
      <c r="BM4" s="261">
        <v>293</v>
      </c>
      <c r="BN4" s="261">
        <v>289</v>
      </c>
      <c r="BO4" s="261">
        <v>288</v>
      </c>
      <c r="BP4" s="261">
        <v>286</v>
      </c>
      <c r="BQ4" s="261">
        <v>286</v>
      </c>
      <c r="BR4" s="261">
        <v>286</v>
      </c>
      <c r="BS4" s="261">
        <v>286</v>
      </c>
      <c r="BT4" s="261">
        <v>283</v>
      </c>
      <c r="BU4" s="261">
        <v>281</v>
      </c>
      <c r="BV4" s="261">
        <v>281</v>
      </c>
      <c r="BW4" s="261">
        <v>281</v>
      </c>
      <c r="BX4" s="261">
        <v>281</v>
      </c>
      <c r="BY4" s="261">
        <v>280</v>
      </c>
      <c r="BZ4" s="261">
        <v>280</v>
      </c>
      <c r="CA4" s="261">
        <v>283</v>
      </c>
      <c r="CB4" s="261">
        <v>283</v>
      </c>
      <c r="CC4" s="261">
        <v>284</v>
      </c>
      <c r="CD4" s="261">
        <v>284</v>
      </c>
      <c r="CE4" s="235">
        <v>287</v>
      </c>
      <c r="CF4" s="235">
        <v>287</v>
      </c>
      <c r="CG4" s="235">
        <v>289</v>
      </c>
      <c r="CH4" s="261">
        <v>289</v>
      </c>
      <c r="CI4" s="235">
        <v>289</v>
      </c>
      <c r="CJ4" s="235">
        <v>290</v>
      </c>
      <c r="CK4" s="235">
        <v>290</v>
      </c>
      <c r="CL4" s="235">
        <v>290</v>
      </c>
      <c r="CM4" s="261">
        <v>290</v>
      </c>
      <c r="CN4" s="235">
        <v>290</v>
      </c>
      <c r="CO4" s="235">
        <v>289</v>
      </c>
      <c r="CP4" s="235">
        <v>292</v>
      </c>
      <c r="CQ4" s="261">
        <v>290.16666666666669</v>
      </c>
    </row>
    <row r="5" spans="1:97" ht="15" customHeight="1">
      <c r="A5" s="99" t="s">
        <v>191</v>
      </c>
      <c r="B5" s="86" t="s">
        <v>276</v>
      </c>
      <c r="C5" s="262">
        <v>1664.7539999999999</v>
      </c>
      <c r="D5" s="262">
        <v>1526.4349999999999</v>
      </c>
      <c r="E5" s="262">
        <v>1698.4349999999999</v>
      </c>
      <c r="F5" s="262">
        <v>4889.6239999999998</v>
      </c>
      <c r="G5" s="262">
        <v>1692.8209999999999</v>
      </c>
      <c r="H5" s="262">
        <v>1779.038</v>
      </c>
      <c r="I5" s="262">
        <v>1754.0350000000001</v>
      </c>
      <c r="J5" s="262">
        <v>5225.8940000000002</v>
      </c>
      <c r="K5" s="262">
        <v>1815.64</v>
      </c>
      <c r="L5" s="262">
        <v>1718.588</v>
      </c>
      <c r="M5" s="262">
        <v>1676.105</v>
      </c>
      <c r="N5" s="262">
        <v>5210.3330000000005</v>
      </c>
      <c r="O5" s="262">
        <v>1682.7529999999999</v>
      </c>
      <c r="P5" s="262">
        <v>1668.1510000000001</v>
      </c>
      <c r="Q5" s="262">
        <v>1863.0229999999999</v>
      </c>
      <c r="R5" s="262">
        <v>5213.9269999999997</v>
      </c>
      <c r="S5" s="262">
        <v>20539.778000000002</v>
      </c>
      <c r="T5" s="262">
        <v>1623.463</v>
      </c>
      <c r="U5" s="262">
        <v>1588.8050000000001</v>
      </c>
      <c r="V5" s="262">
        <v>1731.0340000000001</v>
      </c>
      <c r="W5" s="262">
        <v>4943.3019999999997</v>
      </c>
      <c r="X5" s="262">
        <v>1740.748</v>
      </c>
      <c r="Y5" s="262">
        <v>1865.296</v>
      </c>
      <c r="Z5" s="262">
        <v>1831.0650000000001</v>
      </c>
      <c r="AA5" s="262">
        <v>5437.1090000000004</v>
      </c>
      <c r="AB5" s="262">
        <v>1832.346</v>
      </c>
      <c r="AC5" s="262">
        <v>1731.0640000000001</v>
      </c>
      <c r="AD5" s="262">
        <v>1721.7190000000001</v>
      </c>
      <c r="AE5" s="262">
        <v>5285.1289999999999</v>
      </c>
      <c r="AF5" s="262">
        <v>1700.396</v>
      </c>
      <c r="AG5" s="262">
        <v>1709.377</v>
      </c>
      <c r="AH5" s="262">
        <v>1893.1990000000001</v>
      </c>
      <c r="AI5" s="262">
        <v>5302.9719999999998</v>
      </c>
      <c r="AJ5" s="262">
        <v>20968.512000000002</v>
      </c>
      <c r="AK5" s="262">
        <v>1725.5150000000001</v>
      </c>
      <c r="AL5" s="262">
        <v>1573.2719999999999</v>
      </c>
      <c r="AM5" s="262">
        <v>1754.441</v>
      </c>
      <c r="AN5" s="262">
        <v>5053.2280000000001</v>
      </c>
      <c r="AO5" s="262">
        <v>1657.1089999999999</v>
      </c>
      <c r="AP5" s="262">
        <v>1840.365</v>
      </c>
      <c r="AQ5" s="262">
        <v>1752.306</v>
      </c>
      <c r="AR5" s="262">
        <v>5249.7800000000007</v>
      </c>
      <c r="AS5" s="262">
        <v>1772.2719999999999</v>
      </c>
      <c r="AT5" s="262">
        <v>1722.085</v>
      </c>
      <c r="AU5" s="262">
        <v>1725.674</v>
      </c>
      <c r="AV5" s="262">
        <v>5220.0309999999999</v>
      </c>
      <c r="AW5" s="262">
        <v>1672.2339999999999</v>
      </c>
      <c r="AX5" s="262">
        <v>1679.461</v>
      </c>
      <c r="AY5" s="262">
        <v>1861.316</v>
      </c>
      <c r="AZ5" s="262">
        <v>5213.0109999999995</v>
      </c>
      <c r="BA5" s="262">
        <v>20736.049999999996</v>
      </c>
      <c r="BB5" s="262">
        <v>1618.87</v>
      </c>
      <c r="BC5" s="262">
        <v>1500.01</v>
      </c>
      <c r="BD5" s="262">
        <v>1697.26</v>
      </c>
      <c r="BE5" s="262">
        <v>4816.1400000000003</v>
      </c>
      <c r="BF5" s="262">
        <v>1726.2090000000001</v>
      </c>
      <c r="BG5" s="262">
        <v>1770.7090000000001</v>
      </c>
      <c r="BH5" s="262">
        <v>1687.39</v>
      </c>
      <c r="BI5" s="262">
        <v>5184.308</v>
      </c>
      <c r="BJ5" s="262">
        <v>1753.3130000000001</v>
      </c>
      <c r="BK5" s="262">
        <v>1699.12</v>
      </c>
      <c r="BL5" s="262">
        <v>1632.799</v>
      </c>
      <c r="BM5" s="262">
        <v>5085.232</v>
      </c>
      <c r="BN5" s="262">
        <v>1635.39</v>
      </c>
      <c r="BO5" s="262">
        <v>1652.056</v>
      </c>
      <c r="BP5" s="262">
        <v>1789.2249999999999</v>
      </c>
      <c r="BQ5" s="262">
        <v>5076.6710000000003</v>
      </c>
      <c r="BR5" s="262">
        <v>20162.350999999999</v>
      </c>
      <c r="BS5" s="262">
        <v>1638.9010000000001</v>
      </c>
      <c r="BT5" s="262">
        <v>1528.3679999999999</v>
      </c>
      <c r="BU5" s="262">
        <v>1644.4939999999999</v>
      </c>
      <c r="BV5" s="262">
        <v>4811.7629999999999</v>
      </c>
      <c r="BW5" s="262">
        <v>1607.886</v>
      </c>
      <c r="BX5" s="262">
        <v>1750.0050000000001</v>
      </c>
      <c r="BY5" s="262">
        <v>1629.655</v>
      </c>
      <c r="BZ5" s="262">
        <v>4987.5460000000003</v>
      </c>
      <c r="CA5" s="262">
        <v>1736.0719999999999</v>
      </c>
      <c r="CB5" s="262">
        <v>1684.7919999999999</v>
      </c>
      <c r="CC5" s="262">
        <v>1659.643</v>
      </c>
      <c r="CD5" s="262">
        <v>5080.5069999999996</v>
      </c>
      <c r="CE5" s="235">
        <v>1707.588</v>
      </c>
      <c r="CF5" s="235">
        <v>1680.269</v>
      </c>
      <c r="CG5" s="235">
        <v>1804.6610000000001</v>
      </c>
      <c r="CH5" s="262">
        <v>5192.518</v>
      </c>
      <c r="CI5" s="262">
        <v>20072.333999999999</v>
      </c>
      <c r="CJ5" s="235">
        <v>1643.5650000000001</v>
      </c>
      <c r="CK5" s="235">
        <v>1555.14</v>
      </c>
      <c r="CL5" s="235">
        <v>1283.28</v>
      </c>
      <c r="CM5" s="262">
        <v>4481.9849999999997</v>
      </c>
      <c r="CN5" s="235">
        <v>936.79600000000005</v>
      </c>
      <c r="CO5" s="235">
        <v>1281.0340000000001</v>
      </c>
      <c r="CP5" s="235">
        <v>1380.5809999999999</v>
      </c>
      <c r="CQ5" s="262">
        <v>8080.3959999999997</v>
      </c>
    </row>
    <row r="6" spans="1:97" s="187" customFormat="1" ht="14.25" customHeight="1">
      <c r="A6" s="520" t="s">
        <v>192</v>
      </c>
      <c r="B6" s="459" t="s">
        <v>276</v>
      </c>
      <c r="C6" s="460" t="s">
        <v>315</v>
      </c>
      <c r="D6" s="460" t="s">
        <v>315</v>
      </c>
      <c r="E6" s="460" t="s">
        <v>315</v>
      </c>
      <c r="F6" s="460"/>
      <c r="G6" s="460" t="s">
        <v>315</v>
      </c>
      <c r="H6" s="460" t="s">
        <v>315</v>
      </c>
      <c r="I6" s="460" t="s">
        <v>315</v>
      </c>
      <c r="J6" s="460"/>
      <c r="K6" s="460" t="s">
        <v>315</v>
      </c>
      <c r="L6" s="460" t="s">
        <v>315</v>
      </c>
      <c r="M6" s="460" t="s">
        <v>315</v>
      </c>
      <c r="N6" s="460"/>
      <c r="O6" s="460" t="s">
        <v>315</v>
      </c>
      <c r="P6" s="460" t="s">
        <v>315</v>
      </c>
      <c r="Q6" s="460" t="s">
        <v>315</v>
      </c>
      <c r="R6" s="460"/>
      <c r="S6" s="460" t="s">
        <v>315</v>
      </c>
      <c r="T6" s="460" t="s">
        <v>315</v>
      </c>
      <c r="U6" s="460" t="s">
        <v>315</v>
      </c>
      <c r="V6" s="460" t="s">
        <v>315</v>
      </c>
      <c r="W6" s="460"/>
      <c r="X6" s="460" t="s">
        <v>315</v>
      </c>
      <c r="Y6" s="460" t="s">
        <v>315</v>
      </c>
      <c r="Z6" s="460" t="s">
        <v>315</v>
      </c>
      <c r="AA6" s="460"/>
      <c r="AB6" s="460" t="s">
        <v>315</v>
      </c>
      <c r="AC6" s="460" t="s">
        <v>315</v>
      </c>
      <c r="AD6" s="460" t="s">
        <v>315</v>
      </c>
      <c r="AE6" s="460"/>
      <c r="AF6" s="460" t="s">
        <v>315</v>
      </c>
      <c r="AG6" s="460" t="s">
        <v>315</v>
      </c>
      <c r="AH6" s="460" t="s">
        <v>315</v>
      </c>
      <c r="AI6" s="460"/>
      <c r="AJ6" s="460" t="s">
        <v>315</v>
      </c>
      <c r="AK6" s="460" t="s">
        <v>315</v>
      </c>
      <c r="AL6" s="460" t="s">
        <v>315</v>
      </c>
      <c r="AM6" s="460" t="s">
        <v>315</v>
      </c>
      <c r="AN6" s="460"/>
      <c r="AO6" s="460" t="s">
        <v>315</v>
      </c>
      <c r="AP6" s="460" t="s">
        <v>315</v>
      </c>
      <c r="AQ6" s="460" t="s">
        <v>315</v>
      </c>
      <c r="AR6" s="460"/>
      <c r="AS6" s="460" t="s">
        <v>315</v>
      </c>
      <c r="AT6" s="460" t="s">
        <v>315</v>
      </c>
      <c r="AU6" s="460" t="s">
        <v>315</v>
      </c>
      <c r="AV6" s="460"/>
      <c r="AW6" s="460" t="s">
        <v>315</v>
      </c>
      <c r="AX6" s="460">
        <v>2633.8620000000001</v>
      </c>
      <c r="AY6" s="460">
        <v>3115.5039999999999</v>
      </c>
      <c r="AZ6" s="460" t="s">
        <v>315</v>
      </c>
      <c r="BA6" s="460" t="s">
        <v>315</v>
      </c>
      <c r="BB6" s="460">
        <v>2583.902</v>
      </c>
      <c r="BC6" s="460">
        <v>2379.547</v>
      </c>
      <c r="BD6" s="460">
        <v>2725.0070000000001</v>
      </c>
      <c r="BE6" s="460">
        <v>7688.4560000000001</v>
      </c>
      <c r="BF6" s="460">
        <v>2631.3180000000002</v>
      </c>
      <c r="BG6" s="460">
        <v>2852.7249999999995</v>
      </c>
      <c r="BH6" s="460">
        <v>2819.442</v>
      </c>
      <c r="BI6" s="460">
        <v>8303.4850000000006</v>
      </c>
      <c r="BJ6" s="460">
        <v>3073.0840000000003</v>
      </c>
      <c r="BK6" s="460">
        <v>3062.2629999999999</v>
      </c>
      <c r="BL6" s="460">
        <v>2803.489</v>
      </c>
      <c r="BM6" s="460">
        <v>8938.8359999999993</v>
      </c>
      <c r="BN6" s="460">
        <v>2808.9279999999999</v>
      </c>
      <c r="BO6" s="460">
        <v>2856.067</v>
      </c>
      <c r="BP6" s="460">
        <v>3367.24</v>
      </c>
      <c r="BQ6" s="460">
        <v>9032.2350000000006</v>
      </c>
      <c r="BR6" s="460">
        <v>33963.012000000002</v>
      </c>
      <c r="BS6" s="460">
        <v>2835.5590000000002</v>
      </c>
      <c r="BT6" s="460">
        <v>2654.6699999999996</v>
      </c>
      <c r="BU6" s="460">
        <v>2943.4549999999999</v>
      </c>
      <c r="BV6" s="460">
        <v>8433.6839999999993</v>
      </c>
      <c r="BW6" s="460">
        <v>2901.3900000000003</v>
      </c>
      <c r="BX6" s="460">
        <v>3106.357</v>
      </c>
      <c r="BY6" s="460">
        <v>3060.4780000000001</v>
      </c>
      <c r="BZ6" s="460">
        <v>9068.2250000000004</v>
      </c>
      <c r="CA6" s="460">
        <v>3363.7980000000002</v>
      </c>
      <c r="CB6" s="460">
        <v>3345.5460000000003</v>
      </c>
      <c r="CC6" s="460">
        <v>3081.6269999999995</v>
      </c>
      <c r="CD6" s="460">
        <v>9790.9710000000014</v>
      </c>
      <c r="CE6" s="461">
        <v>3113.5049999999997</v>
      </c>
      <c r="CF6" s="461">
        <v>3094.377</v>
      </c>
      <c r="CG6" s="461">
        <v>3596.94</v>
      </c>
      <c r="CH6" s="460">
        <v>9804.8220000000001</v>
      </c>
      <c r="CI6" s="460">
        <v>37097.702000000005</v>
      </c>
      <c r="CJ6" s="461">
        <v>3067.616</v>
      </c>
      <c r="CK6" s="461">
        <v>2966.0790000000002</v>
      </c>
      <c r="CL6" s="461">
        <v>2311.355</v>
      </c>
      <c r="CM6" s="460">
        <v>8345.0499999999993</v>
      </c>
      <c r="CN6" s="461">
        <v>1403.8910000000001</v>
      </c>
      <c r="CO6" s="461">
        <v>2189.6059999999998</v>
      </c>
      <c r="CP6" s="461">
        <v>2565.2530000000002</v>
      </c>
      <c r="CQ6" s="460">
        <v>14503.8</v>
      </c>
    </row>
    <row r="7" spans="1:97" s="465" customFormat="1">
      <c r="A7" s="520"/>
      <c r="B7" s="462" t="s">
        <v>265</v>
      </c>
      <c r="C7" s="463">
        <v>105283.48983999999</v>
      </c>
      <c r="D7" s="463">
        <v>95338.986990000005</v>
      </c>
      <c r="E7" s="463">
        <v>107925.37827000002</v>
      </c>
      <c r="F7" s="463">
        <v>308547.85510000004</v>
      </c>
      <c r="G7" s="463">
        <v>108591.85325999999</v>
      </c>
      <c r="H7" s="463">
        <v>113873.11797000001</v>
      </c>
      <c r="I7" s="463">
        <v>116003.15561000002</v>
      </c>
      <c r="J7" s="463">
        <v>338468.12684000004</v>
      </c>
      <c r="K7" s="463">
        <v>132103.90236000001</v>
      </c>
      <c r="L7" s="463">
        <v>128948.98624</v>
      </c>
      <c r="M7" s="463">
        <v>114857.66559</v>
      </c>
      <c r="N7" s="463">
        <v>375910.55419</v>
      </c>
      <c r="O7" s="463">
        <v>114089.51703</v>
      </c>
      <c r="P7" s="463">
        <v>112943.84045</v>
      </c>
      <c r="Q7" s="463">
        <v>140151.44721999997</v>
      </c>
      <c r="R7" s="463">
        <v>367184.80469999998</v>
      </c>
      <c r="S7" s="463">
        <v>1390111.3408300001</v>
      </c>
      <c r="T7" s="463">
        <v>107737.09746</v>
      </c>
      <c r="U7" s="463">
        <v>103243.51172999998</v>
      </c>
      <c r="V7" s="463">
        <v>113831.04527000002</v>
      </c>
      <c r="W7" s="463">
        <v>324811.65445999999</v>
      </c>
      <c r="X7" s="463">
        <v>114535.52531999999</v>
      </c>
      <c r="Y7" s="463">
        <v>119935.08821</v>
      </c>
      <c r="Z7" s="463">
        <v>124967.62446000001</v>
      </c>
      <c r="AA7" s="463">
        <v>359438.23798999999</v>
      </c>
      <c r="AB7" s="463">
        <v>139150.40119</v>
      </c>
      <c r="AC7" s="463">
        <v>135899.68625999999</v>
      </c>
      <c r="AD7" s="463">
        <v>124163.39982999999</v>
      </c>
      <c r="AE7" s="463">
        <v>399213.48728</v>
      </c>
      <c r="AF7" s="463">
        <v>121321.67669000001</v>
      </c>
      <c r="AG7" s="463">
        <v>119530.69257</v>
      </c>
      <c r="AH7" s="463">
        <v>144509.08531999998</v>
      </c>
      <c r="AI7" s="463">
        <v>385361.45458000002</v>
      </c>
      <c r="AJ7" s="463">
        <v>1468824.8343100001</v>
      </c>
      <c r="AK7" s="463">
        <v>115978.36598</v>
      </c>
      <c r="AL7" s="463">
        <v>107285.23022000001</v>
      </c>
      <c r="AM7" s="463">
        <v>121656.01497</v>
      </c>
      <c r="AN7" s="463">
        <v>344919.61117000005</v>
      </c>
      <c r="AO7" s="463">
        <v>122901.43201</v>
      </c>
      <c r="AP7" s="463">
        <v>130222.01961000002</v>
      </c>
      <c r="AQ7" s="463">
        <v>132160.4522</v>
      </c>
      <c r="AR7" s="463">
        <v>385283.90382000001</v>
      </c>
      <c r="AS7" s="463">
        <v>145098.72172999999</v>
      </c>
      <c r="AT7" s="463">
        <v>143516.88690000004</v>
      </c>
      <c r="AU7" s="463">
        <v>130762.70268</v>
      </c>
      <c r="AV7" s="463">
        <v>419378.31131000002</v>
      </c>
      <c r="AW7" s="463">
        <v>128897.88676999998</v>
      </c>
      <c r="AX7" s="463">
        <v>130977.433</v>
      </c>
      <c r="AY7" s="463">
        <v>155908.47939999998</v>
      </c>
      <c r="AZ7" s="463">
        <v>415783.79917000001</v>
      </c>
      <c r="BA7" s="463">
        <v>1565365.6254700001</v>
      </c>
      <c r="BB7" s="463">
        <v>123310.92608999999</v>
      </c>
      <c r="BC7" s="463">
        <v>111606.27747999999</v>
      </c>
      <c r="BD7" s="463">
        <v>128807.80448999999</v>
      </c>
      <c r="BE7" s="463">
        <v>363725.00805999996</v>
      </c>
      <c r="BF7" s="463">
        <v>127506.80862000001</v>
      </c>
      <c r="BG7" s="463">
        <v>136709.38942000002</v>
      </c>
      <c r="BH7" s="463">
        <v>136279.33425000001</v>
      </c>
      <c r="BI7" s="463">
        <v>400495.53229000006</v>
      </c>
      <c r="BJ7" s="463">
        <v>150290.07649000001</v>
      </c>
      <c r="BK7" s="463">
        <v>151076.64087999999</v>
      </c>
      <c r="BL7" s="463">
        <v>133881.61184999999</v>
      </c>
      <c r="BM7" s="463">
        <v>435248.32921999996</v>
      </c>
      <c r="BN7" s="463">
        <v>134051.04670000001</v>
      </c>
      <c r="BO7" s="463">
        <v>139505.08043</v>
      </c>
      <c r="BP7" s="463">
        <v>165231.57037</v>
      </c>
      <c r="BQ7" s="463">
        <v>438787.69750000001</v>
      </c>
      <c r="BR7" s="463">
        <v>1638256.5670700003</v>
      </c>
      <c r="BS7" s="463">
        <v>132168.76113</v>
      </c>
      <c r="BT7" s="463">
        <v>122321.55380000001</v>
      </c>
      <c r="BU7" s="463">
        <v>136028.38811</v>
      </c>
      <c r="BV7" s="463">
        <v>390518.70303999999</v>
      </c>
      <c r="BW7" s="463">
        <v>136685.15588999999</v>
      </c>
      <c r="BX7" s="463">
        <v>148246.67923000001</v>
      </c>
      <c r="BY7" s="463">
        <v>144156.31355000002</v>
      </c>
      <c r="BZ7" s="463">
        <v>429088.14867000002</v>
      </c>
      <c r="CA7" s="463">
        <v>161528.97374000002</v>
      </c>
      <c r="CB7" s="463">
        <v>161856.02132</v>
      </c>
      <c r="CC7" s="463">
        <v>144522.76709000001</v>
      </c>
      <c r="CD7" s="463">
        <v>467907.76214999997</v>
      </c>
      <c r="CE7" s="464">
        <v>145923.95708000002</v>
      </c>
      <c r="CF7" s="464">
        <v>149095.4302</v>
      </c>
      <c r="CG7" s="464">
        <v>175343.10935000001</v>
      </c>
      <c r="CH7" s="463">
        <v>470362.49663000007</v>
      </c>
      <c r="CI7" s="464">
        <v>1757877.1104900003</v>
      </c>
      <c r="CJ7" s="464">
        <v>142848.12333</v>
      </c>
      <c r="CK7" s="464">
        <v>135473.02688999998</v>
      </c>
      <c r="CL7" s="464">
        <v>115160.76784999999</v>
      </c>
      <c r="CM7" s="463">
        <v>393481.91807000007</v>
      </c>
      <c r="CN7" s="464">
        <v>73626.711550000007</v>
      </c>
      <c r="CO7" s="464">
        <v>107821.14064</v>
      </c>
      <c r="CP7" s="464">
        <v>120515.46825000001</v>
      </c>
      <c r="CQ7" s="463">
        <v>695445.23851000005</v>
      </c>
    </row>
    <row r="8" spans="1:97" ht="14.25" customHeight="1">
      <c r="A8" s="577" t="s">
        <v>193</v>
      </c>
      <c r="B8" s="459" t="s">
        <v>276</v>
      </c>
      <c r="C8" s="466" t="s">
        <v>315</v>
      </c>
      <c r="D8" s="466" t="s">
        <v>315</v>
      </c>
      <c r="E8" s="466" t="s">
        <v>315</v>
      </c>
      <c r="F8" s="466" t="s">
        <v>315</v>
      </c>
      <c r="G8" s="466" t="s">
        <v>315</v>
      </c>
      <c r="H8" s="466" t="s">
        <v>315</v>
      </c>
      <c r="I8" s="466" t="s">
        <v>315</v>
      </c>
      <c r="J8" s="466" t="s">
        <v>315</v>
      </c>
      <c r="K8" s="466" t="s">
        <v>315</v>
      </c>
      <c r="L8" s="466" t="s">
        <v>315</v>
      </c>
      <c r="M8" s="466" t="s">
        <v>315</v>
      </c>
      <c r="N8" s="466" t="s">
        <v>315</v>
      </c>
      <c r="O8" s="466" t="s">
        <v>315</v>
      </c>
      <c r="P8" s="466" t="s">
        <v>315</v>
      </c>
      <c r="Q8" s="466" t="s">
        <v>315</v>
      </c>
      <c r="R8" s="466" t="s">
        <v>315</v>
      </c>
      <c r="S8" s="466" t="s">
        <v>315</v>
      </c>
      <c r="T8" s="466" t="s">
        <v>315</v>
      </c>
      <c r="U8" s="466" t="s">
        <v>315</v>
      </c>
      <c r="V8" s="466" t="s">
        <v>315</v>
      </c>
      <c r="W8" s="466" t="s">
        <v>315</v>
      </c>
      <c r="X8" s="466" t="s">
        <v>315</v>
      </c>
      <c r="Y8" s="466" t="s">
        <v>315</v>
      </c>
      <c r="Z8" s="466" t="s">
        <v>315</v>
      </c>
      <c r="AA8" s="466" t="s">
        <v>315</v>
      </c>
      <c r="AB8" s="466" t="s">
        <v>315</v>
      </c>
      <c r="AC8" s="466" t="s">
        <v>315</v>
      </c>
      <c r="AD8" s="466" t="s">
        <v>315</v>
      </c>
      <c r="AE8" s="466" t="s">
        <v>315</v>
      </c>
      <c r="AF8" s="466" t="s">
        <v>315</v>
      </c>
      <c r="AG8" s="466" t="s">
        <v>315</v>
      </c>
      <c r="AH8" s="466" t="s">
        <v>315</v>
      </c>
      <c r="AI8" s="466" t="s">
        <v>315</v>
      </c>
      <c r="AJ8" s="466" t="s">
        <v>315</v>
      </c>
      <c r="AK8" s="466" t="s">
        <v>315</v>
      </c>
      <c r="AL8" s="466" t="s">
        <v>315</v>
      </c>
      <c r="AM8" s="466" t="s">
        <v>315</v>
      </c>
      <c r="AN8" s="466" t="s">
        <v>315</v>
      </c>
      <c r="AO8" s="466" t="s">
        <v>315</v>
      </c>
      <c r="AP8" s="466" t="s">
        <v>315</v>
      </c>
      <c r="AQ8" s="466" t="s">
        <v>315</v>
      </c>
      <c r="AR8" s="466" t="s">
        <v>315</v>
      </c>
      <c r="AS8" s="466" t="s">
        <v>315</v>
      </c>
      <c r="AT8" s="466" t="s">
        <v>315</v>
      </c>
      <c r="AU8" s="466" t="s">
        <v>315</v>
      </c>
      <c r="AV8" s="466" t="s">
        <v>315</v>
      </c>
      <c r="AW8" s="466" t="s">
        <v>315</v>
      </c>
      <c r="AX8" s="460">
        <v>2359.8290000000002</v>
      </c>
      <c r="AY8" s="460">
        <v>2853.5239999999999</v>
      </c>
      <c r="AZ8" s="466" t="s">
        <v>315</v>
      </c>
      <c r="BA8" s="460" t="s">
        <v>315</v>
      </c>
      <c r="BB8" s="460">
        <v>2309.3540000000003</v>
      </c>
      <c r="BC8" s="460">
        <v>2132.3049999999998</v>
      </c>
      <c r="BD8" s="460">
        <v>2446.991</v>
      </c>
      <c r="BE8" s="460">
        <v>6888.65</v>
      </c>
      <c r="BF8" s="460">
        <v>2340.1680000000001</v>
      </c>
      <c r="BG8" s="460">
        <v>2559.3109999999997</v>
      </c>
      <c r="BH8" s="460">
        <v>2529.1959999999999</v>
      </c>
      <c r="BI8" s="460">
        <v>7428.6749999999993</v>
      </c>
      <c r="BJ8" s="460">
        <v>2695.8850000000002</v>
      </c>
      <c r="BK8" s="460">
        <v>2623.7150000000001</v>
      </c>
      <c r="BL8" s="460">
        <v>2481.9720000000002</v>
      </c>
      <c r="BM8" s="460">
        <v>7801.5720000000001</v>
      </c>
      <c r="BN8" s="460">
        <v>2478.5360000000001</v>
      </c>
      <c r="BO8" s="460">
        <v>2551.9520000000002</v>
      </c>
      <c r="BP8" s="460">
        <v>3067.136</v>
      </c>
      <c r="BQ8" s="460">
        <v>8097.6239999999998</v>
      </c>
      <c r="BR8" s="460">
        <v>30216.521000000001</v>
      </c>
      <c r="BS8" s="460">
        <v>2524.6130000000003</v>
      </c>
      <c r="BT8" s="460">
        <v>2362.1009999999997</v>
      </c>
      <c r="BU8" s="460">
        <v>2608.328</v>
      </c>
      <c r="BV8" s="460">
        <v>7495.0419999999995</v>
      </c>
      <c r="BW8" s="460">
        <v>2546.4720000000002</v>
      </c>
      <c r="BX8" s="460">
        <v>2776.75</v>
      </c>
      <c r="BY8" s="460">
        <v>2720.9580000000001</v>
      </c>
      <c r="BZ8" s="460">
        <v>8044.18</v>
      </c>
      <c r="CA8" s="460">
        <v>2919.3150000000001</v>
      </c>
      <c r="CB8" s="460">
        <v>2848.3670000000002</v>
      </c>
      <c r="CC8" s="460">
        <v>2694.8559999999998</v>
      </c>
      <c r="CD8" s="460">
        <v>8462.5380000000005</v>
      </c>
      <c r="CE8" s="461">
        <v>2733.1439999999998</v>
      </c>
      <c r="CF8" s="461">
        <v>2743.3130000000001</v>
      </c>
      <c r="CG8" s="461">
        <v>3245.6109999999999</v>
      </c>
      <c r="CH8" s="460">
        <v>8722.0679999999993</v>
      </c>
      <c r="CI8" s="461">
        <v>32723.828000000005</v>
      </c>
      <c r="CJ8" s="461">
        <v>2702.49</v>
      </c>
      <c r="CK8" s="461">
        <v>2609.6800000000003</v>
      </c>
      <c r="CL8" s="461">
        <v>2092.9830000000002</v>
      </c>
      <c r="CM8" s="460">
        <v>7405.1529999999993</v>
      </c>
      <c r="CN8" s="461">
        <v>1361.519</v>
      </c>
      <c r="CO8" s="461">
        <v>2126.9769999999999</v>
      </c>
      <c r="CP8" s="461">
        <v>2488.277</v>
      </c>
      <c r="CQ8" s="460">
        <v>13381.925999999999</v>
      </c>
    </row>
    <row r="9" spans="1:97" ht="14.25" customHeight="1">
      <c r="A9" s="577"/>
      <c r="B9" s="462" t="s">
        <v>265</v>
      </c>
      <c r="C9" s="473" t="s">
        <v>315</v>
      </c>
      <c r="D9" s="473" t="s">
        <v>315</v>
      </c>
      <c r="E9" s="473" t="s">
        <v>315</v>
      </c>
      <c r="F9" s="473" t="s">
        <v>315</v>
      </c>
      <c r="G9" s="473" t="s">
        <v>315</v>
      </c>
      <c r="H9" s="473" t="s">
        <v>315</v>
      </c>
      <c r="I9" s="473" t="s">
        <v>315</v>
      </c>
      <c r="J9" s="473" t="s">
        <v>315</v>
      </c>
      <c r="K9" s="473" t="s">
        <v>315</v>
      </c>
      <c r="L9" s="473" t="s">
        <v>315</v>
      </c>
      <c r="M9" s="473" t="s">
        <v>315</v>
      </c>
      <c r="N9" s="473" t="s">
        <v>315</v>
      </c>
      <c r="O9" s="473" t="s">
        <v>315</v>
      </c>
      <c r="P9" s="473" t="s">
        <v>315</v>
      </c>
      <c r="Q9" s="473" t="s">
        <v>315</v>
      </c>
      <c r="R9" s="473" t="s">
        <v>315</v>
      </c>
      <c r="S9" s="473" t="s">
        <v>315</v>
      </c>
      <c r="T9" s="473" t="s">
        <v>315</v>
      </c>
      <c r="U9" s="473" t="s">
        <v>315</v>
      </c>
      <c r="V9" s="473" t="s">
        <v>315</v>
      </c>
      <c r="W9" s="473" t="s">
        <v>315</v>
      </c>
      <c r="X9" s="473" t="s">
        <v>315</v>
      </c>
      <c r="Y9" s="473" t="s">
        <v>315</v>
      </c>
      <c r="Z9" s="473" t="s">
        <v>315</v>
      </c>
      <c r="AA9" s="473" t="s">
        <v>315</v>
      </c>
      <c r="AB9" s="473" t="s">
        <v>315</v>
      </c>
      <c r="AC9" s="473" t="s">
        <v>315</v>
      </c>
      <c r="AD9" s="473" t="s">
        <v>315</v>
      </c>
      <c r="AE9" s="473" t="s">
        <v>315</v>
      </c>
      <c r="AF9" s="473" t="s">
        <v>315</v>
      </c>
      <c r="AG9" s="473" t="s">
        <v>315</v>
      </c>
      <c r="AH9" s="473" t="s">
        <v>315</v>
      </c>
      <c r="AI9" s="473" t="s">
        <v>315</v>
      </c>
      <c r="AJ9" s="473" t="s">
        <v>315</v>
      </c>
      <c r="AK9" s="473" t="s">
        <v>315</v>
      </c>
      <c r="AL9" s="473" t="s">
        <v>315</v>
      </c>
      <c r="AM9" s="473" t="s">
        <v>315</v>
      </c>
      <c r="AN9" s="473" t="s">
        <v>315</v>
      </c>
      <c r="AO9" s="473" t="s">
        <v>315</v>
      </c>
      <c r="AP9" s="473" t="s">
        <v>315</v>
      </c>
      <c r="AQ9" s="473" t="s">
        <v>315</v>
      </c>
      <c r="AR9" s="473" t="s">
        <v>315</v>
      </c>
      <c r="AS9" s="473" t="s">
        <v>315</v>
      </c>
      <c r="AT9" s="473" t="s">
        <v>315</v>
      </c>
      <c r="AU9" s="473" t="s">
        <v>315</v>
      </c>
      <c r="AV9" s="473" t="s">
        <v>315</v>
      </c>
      <c r="AW9" s="473" t="s">
        <v>315</v>
      </c>
      <c r="AX9" s="463">
        <v>110115.02111</v>
      </c>
      <c r="AY9" s="463">
        <v>134983.84396999999</v>
      </c>
      <c r="AZ9" s="473" t="s">
        <v>315</v>
      </c>
      <c r="BA9" s="463" t="s">
        <v>315</v>
      </c>
      <c r="BB9" s="463">
        <v>102523.51166999998</v>
      </c>
      <c r="BC9" s="463">
        <v>93408.809569999983</v>
      </c>
      <c r="BD9" s="463">
        <v>108844.05037</v>
      </c>
      <c r="BE9" s="463">
        <v>304776.37160999997</v>
      </c>
      <c r="BF9" s="463">
        <v>106651.43399</v>
      </c>
      <c r="BG9" s="463">
        <v>115994.63263000001</v>
      </c>
      <c r="BH9" s="463">
        <v>116308.27145</v>
      </c>
      <c r="BI9" s="463">
        <v>338954.33807</v>
      </c>
      <c r="BJ9" s="463">
        <v>124097.93784</v>
      </c>
      <c r="BK9" s="463">
        <v>120486.35235</v>
      </c>
      <c r="BL9" s="463">
        <v>111723.44979</v>
      </c>
      <c r="BM9" s="463">
        <v>356307.73998000001</v>
      </c>
      <c r="BN9" s="463">
        <v>111312.91511999999</v>
      </c>
      <c r="BO9" s="463">
        <v>119161.93143</v>
      </c>
      <c r="BP9" s="463">
        <v>144626.37792999999</v>
      </c>
      <c r="BQ9" s="463">
        <v>375101.22447999998</v>
      </c>
      <c r="BR9" s="463">
        <v>1375139.6741399998</v>
      </c>
      <c r="BS9" s="463">
        <v>111479.17465</v>
      </c>
      <c r="BT9" s="463">
        <v>103734.53576</v>
      </c>
      <c r="BU9" s="463">
        <v>114532.18243</v>
      </c>
      <c r="BV9" s="463">
        <v>329745.89283999999</v>
      </c>
      <c r="BW9" s="463">
        <v>113575.79491999999</v>
      </c>
      <c r="BX9" s="463">
        <v>126402.59162000001</v>
      </c>
      <c r="BY9" s="463">
        <v>122349.43134000001</v>
      </c>
      <c r="BZ9" s="463">
        <v>362327.81787999999</v>
      </c>
      <c r="CA9" s="463">
        <v>132868.07117000001</v>
      </c>
      <c r="CB9" s="463">
        <v>128954.03193000001</v>
      </c>
      <c r="CC9" s="463">
        <v>119487.05129999999</v>
      </c>
      <c r="CD9" s="463">
        <v>381309.1544</v>
      </c>
      <c r="CE9" s="464">
        <v>121289.69479000001</v>
      </c>
      <c r="CF9" s="464">
        <v>126963.24191</v>
      </c>
      <c r="CG9" s="464">
        <v>152141.49768000003</v>
      </c>
      <c r="CH9" s="463">
        <v>400394.43438000005</v>
      </c>
      <c r="CI9" s="464">
        <v>1473777.2995000002</v>
      </c>
      <c r="CJ9" s="464">
        <v>119164.49951000001</v>
      </c>
      <c r="CK9" s="464">
        <v>113338.17764000001</v>
      </c>
      <c r="CL9" s="464">
        <v>101110.77085</v>
      </c>
      <c r="CM9" s="463">
        <v>333613.44799999997</v>
      </c>
      <c r="CN9" s="464">
        <v>70464.657800000001</v>
      </c>
      <c r="CO9" s="464">
        <v>103631.93054</v>
      </c>
      <c r="CP9" s="464">
        <v>115701.95519000001</v>
      </c>
      <c r="CQ9" s="463">
        <v>623411.99153</v>
      </c>
    </row>
    <row r="10" spans="1:97" ht="13.5" customHeight="1">
      <c r="A10" s="577" t="s">
        <v>194</v>
      </c>
      <c r="B10" s="86" t="s">
        <v>276</v>
      </c>
      <c r="C10" s="424" t="s">
        <v>315</v>
      </c>
      <c r="D10" s="424" t="s">
        <v>315</v>
      </c>
      <c r="E10" s="424" t="s">
        <v>315</v>
      </c>
      <c r="F10" s="424" t="s">
        <v>315</v>
      </c>
      <c r="G10" s="424" t="s">
        <v>315</v>
      </c>
      <c r="H10" s="424" t="s">
        <v>315</v>
      </c>
      <c r="I10" s="424" t="s">
        <v>315</v>
      </c>
      <c r="J10" s="424" t="s">
        <v>315</v>
      </c>
      <c r="K10" s="424" t="s">
        <v>315</v>
      </c>
      <c r="L10" s="424" t="s">
        <v>315</v>
      </c>
      <c r="M10" s="424" t="s">
        <v>315</v>
      </c>
      <c r="N10" s="424" t="s">
        <v>315</v>
      </c>
      <c r="O10" s="424" t="s">
        <v>315</v>
      </c>
      <c r="P10" s="424" t="s">
        <v>315</v>
      </c>
      <c r="Q10" s="424" t="s">
        <v>315</v>
      </c>
      <c r="R10" s="424" t="s">
        <v>315</v>
      </c>
      <c r="S10" s="424" t="s">
        <v>315</v>
      </c>
      <c r="T10" s="424" t="s">
        <v>315</v>
      </c>
      <c r="U10" s="424" t="s">
        <v>315</v>
      </c>
      <c r="V10" s="424" t="s">
        <v>315</v>
      </c>
      <c r="W10" s="424" t="s">
        <v>315</v>
      </c>
      <c r="X10" s="424" t="s">
        <v>315</v>
      </c>
      <c r="Y10" s="424" t="s">
        <v>315</v>
      </c>
      <c r="Z10" s="424" t="s">
        <v>315</v>
      </c>
      <c r="AA10" s="424" t="s">
        <v>315</v>
      </c>
      <c r="AB10" s="424" t="s">
        <v>315</v>
      </c>
      <c r="AC10" s="424" t="s">
        <v>315</v>
      </c>
      <c r="AD10" s="424" t="s">
        <v>315</v>
      </c>
      <c r="AE10" s="424" t="s">
        <v>315</v>
      </c>
      <c r="AF10" s="424" t="s">
        <v>315</v>
      </c>
      <c r="AG10" s="424" t="s">
        <v>315</v>
      </c>
      <c r="AH10" s="424" t="s">
        <v>315</v>
      </c>
      <c r="AI10" s="424" t="s">
        <v>315</v>
      </c>
      <c r="AJ10" s="424" t="s">
        <v>315</v>
      </c>
      <c r="AK10" s="424" t="s">
        <v>315</v>
      </c>
      <c r="AL10" s="424" t="s">
        <v>315</v>
      </c>
      <c r="AM10" s="424" t="s">
        <v>315</v>
      </c>
      <c r="AN10" s="424" t="s">
        <v>315</v>
      </c>
      <c r="AO10" s="424" t="s">
        <v>315</v>
      </c>
      <c r="AP10" s="424" t="s">
        <v>315</v>
      </c>
      <c r="AQ10" s="424" t="s">
        <v>315</v>
      </c>
      <c r="AR10" s="424" t="s">
        <v>315</v>
      </c>
      <c r="AS10" s="424" t="s">
        <v>315</v>
      </c>
      <c r="AT10" s="424" t="s">
        <v>315</v>
      </c>
      <c r="AU10" s="424" t="s">
        <v>315</v>
      </c>
      <c r="AV10" s="424" t="s">
        <v>315</v>
      </c>
      <c r="AW10" s="424" t="s">
        <v>315</v>
      </c>
      <c r="AX10" s="262">
        <v>274.03300000000002</v>
      </c>
      <c r="AY10" s="262">
        <v>261.98</v>
      </c>
      <c r="AZ10" s="424" t="s">
        <v>315</v>
      </c>
      <c r="BA10" s="262" t="s">
        <v>315</v>
      </c>
      <c r="BB10" s="262">
        <v>274.548</v>
      </c>
      <c r="BC10" s="262">
        <v>247.24200000000002</v>
      </c>
      <c r="BD10" s="262">
        <v>278.01600000000002</v>
      </c>
      <c r="BE10" s="262">
        <v>799.80600000000004</v>
      </c>
      <c r="BF10" s="262">
        <v>291.14999999999998</v>
      </c>
      <c r="BG10" s="262">
        <v>293.41399999999999</v>
      </c>
      <c r="BH10" s="262">
        <v>290.24599999999998</v>
      </c>
      <c r="BI10" s="262">
        <v>874.81</v>
      </c>
      <c r="BJ10" s="262">
        <v>377.19900000000001</v>
      </c>
      <c r="BK10" s="262">
        <v>438.548</v>
      </c>
      <c r="BL10" s="262">
        <v>321.517</v>
      </c>
      <c r="BM10" s="262">
        <v>1137.2640000000001</v>
      </c>
      <c r="BN10" s="262">
        <v>330.392</v>
      </c>
      <c r="BO10" s="262">
        <v>304.11500000000001</v>
      </c>
      <c r="BP10" s="262">
        <v>300.10399999999998</v>
      </c>
      <c r="BQ10" s="262">
        <v>934.6110000000001</v>
      </c>
      <c r="BR10" s="262">
        <v>3746.4909999999995</v>
      </c>
      <c r="BS10" s="262">
        <v>310.94599999999997</v>
      </c>
      <c r="BT10" s="262">
        <v>292.56900000000002</v>
      </c>
      <c r="BU10" s="262">
        <v>335.12700000000001</v>
      </c>
      <c r="BV10" s="262">
        <v>938.64200000000005</v>
      </c>
      <c r="BW10" s="262">
        <v>354.91800000000001</v>
      </c>
      <c r="BX10" s="262">
        <v>329.60700000000003</v>
      </c>
      <c r="BY10" s="262">
        <v>339.52000000000004</v>
      </c>
      <c r="BZ10" s="262">
        <v>1024.0450000000001</v>
      </c>
      <c r="CA10" s="262">
        <v>444.483</v>
      </c>
      <c r="CB10" s="262">
        <v>497.17900000000003</v>
      </c>
      <c r="CC10" s="262">
        <v>386.77099999999996</v>
      </c>
      <c r="CD10" s="262">
        <v>1328.433</v>
      </c>
      <c r="CE10" s="235">
        <v>380.36099999999999</v>
      </c>
      <c r="CF10" s="235">
        <v>351.06400000000002</v>
      </c>
      <c r="CG10" s="235">
        <v>351.32900000000001</v>
      </c>
      <c r="CH10" s="262">
        <v>1082.7539999999999</v>
      </c>
      <c r="CI10" s="235">
        <v>4373.8739999999998</v>
      </c>
      <c r="CJ10" s="235">
        <v>365.12599999999998</v>
      </c>
      <c r="CK10" s="235">
        <v>356.399</v>
      </c>
      <c r="CL10" s="235">
        <v>218.37199999999999</v>
      </c>
      <c r="CM10" s="262">
        <v>939.89699999999993</v>
      </c>
      <c r="CN10" s="235">
        <v>42.372</v>
      </c>
      <c r="CO10" s="235">
        <v>62.628999999999998</v>
      </c>
      <c r="CP10" s="235">
        <v>76.975999999999999</v>
      </c>
      <c r="CQ10" s="262">
        <v>1121.874</v>
      </c>
    </row>
    <row r="11" spans="1:97" ht="12" customHeight="1">
      <c r="A11" s="577"/>
      <c r="B11" s="86" t="s">
        <v>265</v>
      </c>
      <c r="C11" s="424" t="s">
        <v>315</v>
      </c>
      <c r="D11" s="424" t="s">
        <v>315</v>
      </c>
      <c r="E11" s="424" t="s">
        <v>315</v>
      </c>
      <c r="F11" s="424" t="s">
        <v>315</v>
      </c>
      <c r="G11" s="424" t="s">
        <v>315</v>
      </c>
      <c r="H11" s="424" t="s">
        <v>315</v>
      </c>
      <c r="I11" s="424" t="s">
        <v>315</v>
      </c>
      <c r="J11" s="424" t="s">
        <v>315</v>
      </c>
      <c r="K11" s="424" t="s">
        <v>315</v>
      </c>
      <c r="L11" s="424" t="s">
        <v>315</v>
      </c>
      <c r="M11" s="424" t="s">
        <v>315</v>
      </c>
      <c r="N11" s="424" t="s">
        <v>315</v>
      </c>
      <c r="O11" s="424" t="s">
        <v>315</v>
      </c>
      <c r="P11" s="424" t="s">
        <v>315</v>
      </c>
      <c r="Q11" s="424" t="s">
        <v>315</v>
      </c>
      <c r="R11" s="424" t="s">
        <v>315</v>
      </c>
      <c r="S11" s="424" t="s">
        <v>315</v>
      </c>
      <c r="T11" s="424" t="s">
        <v>315</v>
      </c>
      <c r="U11" s="424" t="s">
        <v>315</v>
      </c>
      <c r="V11" s="424" t="s">
        <v>315</v>
      </c>
      <c r="W11" s="424" t="s">
        <v>315</v>
      </c>
      <c r="X11" s="424" t="s">
        <v>315</v>
      </c>
      <c r="Y11" s="424" t="s">
        <v>315</v>
      </c>
      <c r="Z11" s="424" t="s">
        <v>315</v>
      </c>
      <c r="AA11" s="424" t="s">
        <v>315</v>
      </c>
      <c r="AB11" s="424" t="s">
        <v>315</v>
      </c>
      <c r="AC11" s="424" t="s">
        <v>315</v>
      </c>
      <c r="AD11" s="424" t="s">
        <v>315</v>
      </c>
      <c r="AE11" s="424" t="s">
        <v>315</v>
      </c>
      <c r="AF11" s="424" t="s">
        <v>315</v>
      </c>
      <c r="AG11" s="424" t="s">
        <v>315</v>
      </c>
      <c r="AH11" s="424" t="s">
        <v>315</v>
      </c>
      <c r="AI11" s="424" t="s">
        <v>315</v>
      </c>
      <c r="AJ11" s="424" t="s">
        <v>315</v>
      </c>
      <c r="AK11" s="424" t="s">
        <v>315</v>
      </c>
      <c r="AL11" s="424" t="s">
        <v>315</v>
      </c>
      <c r="AM11" s="424" t="s">
        <v>315</v>
      </c>
      <c r="AN11" s="424" t="s">
        <v>315</v>
      </c>
      <c r="AO11" s="424" t="s">
        <v>315</v>
      </c>
      <c r="AP11" s="424" t="s">
        <v>315</v>
      </c>
      <c r="AQ11" s="424" t="s">
        <v>315</v>
      </c>
      <c r="AR11" s="424" t="s">
        <v>315</v>
      </c>
      <c r="AS11" s="424" t="s">
        <v>315</v>
      </c>
      <c r="AT11" s="424" t="s">
        <v>315</v>
      </c>
      <c r="AU11" s="424" t="s">
        <v>315</v>
      </c>
      <c r="AV11" s="424" t="s">
        <v>315</v>
      </c>
      <c r="AW11" s="424" t="s">
        <v>315</v>
      </c>
      <c r="AX11" s="262">
        <v>20862.411890000003</v>
      </c>
      <c r="AY11" s="262">
        <v>20924.635429999998</v>
      </c>
      <c r="AZ11" s="424" t="s">
        <v>315</v>
      </c>
      <c r="BA11" s="262" t="s">
        <v>315</v>
      </c>
      <c r="BB11" s="262">
        <v>20787.414420000001</v>
      </c>
      <c r="BC11" s="262">
        <v>18197.467909999999</v>
      </c>
      <c r="BD11" s="262">
        <v>19963.754120000001</v>
      </c>
      <c r="BE11" s="262">
        <v>58948.636450000005</v>
      </c>
      <c r="BF11" s="262">
        <v>20855.374629999998</v>
      </c>
      <c r="BG11" s="262">
        <v>20714.756789999999</v>
      </c>
      <c r="BH11" s="262">
        <v>19971.0628</v>
      </c>
      <c r="BI11" s="262">
        <v>61541.194219999998</v>
      </c>
      <c r="BJ11" s="262">
        <v>26192.138650000004</v>
      </c>
      <c r="BK11" s="262">
        <v>30590.288530000002</v>
      </c>
      <c r="BL11" s="262">
        <v>22158.162059999995</v>
      </c>
      <c r="BM11" s="262">
        <v>78940.589240000001</v>
      </c>
      <c r="BN11" s="262">
        <v>22738.131580000001</v>
      </c>
      <c r="BO11" s="262">
        <v>20343.148999999998</v>
      </c>
      <c r="BP11" s="262">
        <v>20605.192439999999</v>
      </c>
      <c r="BQ11" s="262">
        <v>63686.473019999998</v>
      </c>
      <c r="BR11" s="262">
        <v>263116.89292999997</v>
      </c>
      <c r="BS11" s="262">
        <v>20689.586479999998</v>
      </c>
      <c r="BT11" s="262">
        <v>18587.018040000003</v>
      </c>
      <c r="BU11" s="262">
        <v>21496.205679999999</v>
      </c>
      <c r="BV11" s="262">
        <v>60772.8102</v>
      </c>
      <c r="BW11" s="262">
        <v>23109.360969999998</v>
      </c>
      <c r="BX11" s="262">
        <v>21844.087610000002</v>
      </c>
      <c r="BY11" s="262">
        <v>21806.88221</v>
      </c>
      <c r="BZ11" s="262">
        <v>66760.330789999993</v>
      </c>
      <c r="CA11" s="262">
        <v>28660.902569999995</v>
      </c>
      <c r="CB11" s="262">
        <v>32901.989390000002</v>
      </c>
      <c r="CC11" s="262">
        <v>25035.715790000002</v>
      </c>
      <c r="CD11" s="262">
        <v>86598.607749999996</v>
      </c>
      <c r="CE11" s="235">
        <v>24634.262289999999</v>
      </c>
      <c r="CF11" s="235">
        <v>22132.188289999998</v>
      </c>
      <c r="CG11" s="235">
        <v>23201.611670000002</v>
      </c>
      <c r="CH11" s="262">
        <v>69968.062250000003</v>
      </c>
      <c r="CI11" s="235">
        <v>284099.81098999997</v>
      </c>
      <c r="CJ11" s="235">
        <v>23683.623820000001</v>
      </c>
      <c r="CK11" s="235">
        <v>22134.849249999999</v>
      </c>
      <c r="CL11" s="235">
        <v>14049.997000000001</v>
      </c>
      <c r="CM11" s="262">
        <v>59868.470070000003</v>
      </c>
      <c r="CN11" s="235">
        <v>3162.05375</v>
      </c>
      <c r="CO11" s="235">
        <v>4189.2101000000002</v>
      </c>
      <c r="CP11" s="235">
        <v>4813.5130599999993</v>
      </c>
      <c r="CQ11" s="262">
        <v>72033.246979999996</v>
      </c>
    </row>
    <row r="12" spans="1:97" s="187" customFormat="1" ht="18.75" customHeight="1">
      <c r="A12" s="520" t="s">
        <v>195</v>
      </c>
      <c r="B12" s="459" t="s">
        <v>276</v>
      </c>
      <c r="C12" s="466" t="s">
        <v>315</v>
      </c>
      <c r="D12" s="466" t="s">
        <v>315</v>
      </c>
      <c r="E12" s="466" t="s">
        <v>315</v>
      </c>
      <c r="F12" s="466" t="s">
        <v>315</v>
      </c>
      <c r="G12" s="466" t="s">
        <v>315</v>
      </c>
      <c r="H12" s="466" t="s">
        <v>315</v>
      </c>
      <c r="I12" s="466" t="s">
        <v>315</v>
      </c>
      <c r="J12" s="466" t="s">
        <v>315</v>
      </c>
      <c r="K12" s="466" t="s">
        <v>315</v>
      </c>
      <c r="L12" s="466" t="s">
        <v>315</v>
      </c>
      <c r="M12" s="466" t="s">
        <v>315</v>
      </c>
      <c r="N12" s="466" t="s">
        <v>315</v>
      </c>
      <c r="O12" s="466" t="s">
        <v>315</v>
      </c>
      <c r="P12" s="466" t="s">
        <v>315</v>
      </c>
      <c r="Q12" s="466" t="s">
        <v>315</v>
      </c>
      <c r="R12" s="466" t="s">
        <v>315</v>
      </c>
      <c r="S12" s="466">
        <v>10438.127999999999</v>
      </c>
      <c r="T12" s="466" t="s">
        <v>315</v>
      </c>
      <c r="U12" s="466" t="s">
        <v>315</v>
      </c>
      <c r="V12" s="466" t="s">
        <v>315</v>
      </c>
      <c r="W12" s="466" t="s">
        <v>315</v>
      </c>
      <c r="X12" s="466" t="s">
        <v>315</v>
      </c>
      <c r="Y12" s="466" t="s">
        <v>315</v>
      </c>
      <c r="Z12" s="466" t="s">
        <v>315</v>
      </c>
      <c r="AA12" s="466" t="s">
        <v>315</v>
      </c>
      <c r="AB12" s="466" t="s">
        <v>315</v>
      </c>
      <c r="AC12" s="466" t="s">
        <v>315</v>
      </c>
      <c r="AD12" s="466" t="s">
        <v>315</v>
      </c>
      <c r="AE12" s="466" t="s">
        <v>315</v>
      </c>
      <c r="AF12" s="466" t="s">
        <v>315</v>
      </c>
      <c r="AG12" s="466" t="s">
        <v>315</v>
      </c>
      <c r="AH12" s="466" t="s">
        <v>315</v>
      </c>
      <c r="AI12" s="466" t="s">
        <v>315</v>
      </c>
      <c r="AJ12" s="466">
        <v>10525.023999999999</v>
      </c>
      <c r="AK12" s="466" t="s">
        <v>315</v>
      </c>
      <c r="AL12" s="466" t="s">
        <v>315</v>
      </c>
      <c r="AM12" s="466" t="s">
        <v>315</v>
      </c>
      <c r="AN12" s="466" t="s">
        <v>315</v>
      </c>
      <c r="AO12" s="466" t="s">
        <v>315</v>
      </c>
      <c r="AP12" s="466" t="s">
        <v>315</v>
      </c>
      <c r="AQ12" s="466" t="s">
        <v>315</v>
      </c>
      <c r="AR12" s="466" t="s">
        <v>315</v>
      </c>
      <c r="AS12" s="466" t="s">
        <v>315</v>
      </c>
      <c r="AT12" s="466" t="s">
        <v>315</v>
      </c>
      <c r="AU12" s="466" t="s">
        <v>315</v>
      </c>
      <c r="AV12" s="466" t="s">
        <v>315</v>
      </c>
      <c r="AW12" s="466" t="s">
        <v>315</v>
      </c>
      <c r="AX12" s="460">
        <v>854.59500000000003</v>
      </c>
      <c r="AY12" s="460">
        <v>956.90000000000009</v>
      </c>
      <c r="AZ12" s="466" t="s">
        <v>315</v>
      </c>
      <c r="BA12" s="460">
        <v>10569.691000000001</v>
      </c>
      <c r="BB12" s="460">
        <v>817.48199999999997</v>
      </c>
      <c r="BC12" s="460">
        <v>761.53700000000003</v>
      </c>
      <c r="BD12" s="460">
        <v>865.82800000000009</v>
      </c>
      <c r="BE12" s="460">
        <v>2444.8470000000002</v>
      </c>
      <c r="BF12" s="460">
        <v>845.34300000000007</v>
      </c>
      <c r="BG12" s="460">
        <v>913.66100000000006</v>
      </c>
      <c r="BH12" s="460">
        <v>897.82</v>
      </c>
      <c r="BI12" s="460">
        <v>2656.8240000000001</v>
      </c>
      <c r="BJ12" s="460">
        <v>938.74699999999996</v>
      </c>
      <c r="BK12" s="460">
        <v>928.29899999999998</v>
      </c>
      <c r="BL12" s="460">
        <v>870.01499999999999</v>
      </c>
      <c r="BM12" s="460">
        <v>2737.0609999999997</v>
      </c>
      <c r="BN12" s="460">
        <v>859.09</v>
      </c>
      <c r="BO12" s="460">
        <v>866.95499999999993</v>
      </c>
      <c r="BP12" s="460">
        <v>988.40700000000004</v>
      </c>
      <c r="BQ12" s="460">
        <v>2714.4520000000002</v>
      </c>
      <c r="BR12" s="460">
        <v>10553.183999999999</v>
      </c>
      <c r="BS12" s="460">
        <v>854.41099999999994</v>
      </c>
      <c r="BT12" s="460">
        <v>814.14200000000005</v>
      </c>
      <c r="BU12" s="460">
        <v>896.99299999999994</v>
      </c>
      <c r="BV12" s="460">
        <v>2565.5459999999998</v>
      </c>
      <c r="BW12" s="460">
        <v>860.89300000000003</v>
      </c>
      <c r="BX12" s="460">
        <v>936.20799999999997</v>
      </c>
      <c r="BY12" s="460">
        <v>900.92</v>
      </c>
      <c r="BZ12" s="460">
        <v>2698.0210000000002</v>
      </c>
      <c r="CA12" s="460">
        <v>958.23800000000006</v>
      </c>
      <c r="CB12" s="460">
        <v>949.20100000000002</v>
      </c>
      <c r="CC12" s="460">
        <v>895.90499999999997</v>
      </c>
      <c r="CD12" s="460">
        <v>2803.3440000000001</v>
      </c>
      <c r="CE12" s="461">
        <v>912.16199999999992</v>
      </c>
      <c r="CF12" s="461">
        <v>890.88900000000001</v>
      </c>
      <c r="CG12" s="461">
        <v>994.62199999999996</v>
      </c>
      <c r="CH12" s="460">
        <v>2797.6729999999998</v>
      </c>
      <c r="CI12" s="461">
        <v>10864.583999999999</v>
      </c>
      <c r="CJ12" s="461">
        <v>867.44</v>
      </c>
      <c r="CK12" s="461">
        <v>841.08800000000008</v>
      </c>
      <c r="CL12" s="461">
        <v>636.93900000000008</v>
      </c>
      <c r="CM12" s="460">
        <v>2345.4669999999996</v>
      </c>
      <c r="CN12" s="461">
        <v>370.51600000000002</v>
      </c>
      <c r="CO12" s="461">
        <v>594.19899999999996</v>
      </c>
      <c r="CP12" s="461">
        <v>729.80200000000002</v>
      </c>
      <c r="CQ12" s="460">
        <v>4039.9839999999999</v>
      </c>
    </row>
    <row r="13" spans="1:97" s="465" customFormat="1" ht="18.75" customHeight="1">
      <c r="A13" s="520"/>
      <c r="B13" s="462" t="s">
        <v>265</v>
      </c>
      <c r="C13" s="463">
        <v>50615.605000000003</v>
      </c>
      <c r="D13" s="463">
        <v>47026.42</v>
      </c>
      <c r="E13" s="463">
        <v>52590.425000000003</v>
      </c>
      <c r="F13" s="463">
        <v>150232.45000000001</v>
      </c>
      <c r="G13" s="463">
        <v>52040.09</v>
      </c>
      <c r="H13" s="463">
        <v>54974.87</v>
      </c>
      <c r="I13" s="463">
        <v>56270.84</v>
      </c>
      <c r="J13" s="463">
        <v>163285.79999999999</v>
      </c>
      <c r="K13" s="463">
        <v>62025.754999999997</v>
      </c>
      <c r="L13" s="463">
        <v>59128.51</v>
      </c>
      <c r="M13" s="463">
        <v>54255.084999999999</v>
      </c>
      <c r="N13" s="463">
        <v>175409.35</v>
      </c>
      <c r="O13" s="463">
        <v>53310.184999999998</v>
      </c>
      <c r="P13" s="463">
        <v>52843.875</v>
      </c>
      <c r="Q13" s="463">
        <v>66009.164999999994</v>
      </c>
      <c r="R13" s="463">
        <v>172163.22499999998</v>
      </c>
      <c r="S13" s="463">
        <v>661090.82500000007</v>
      </c>
      <c r="T13" s="463">
        <v>50845.404999999999</v>
      </c>
      <c r="U13" s="463">
        <v>49462.86</v>
      </c>
      <c r="V13" s="463">
        <v>53490.55</v>
      </c>
      <c r="W13" s="463">
        <v>153798.815</v>
      </c>
      <c r="X13" s="463">
        <v>53455.074999999997</v>
      </c>
      <c r="Y13" s="463">
        <v>56221.94</v>
      </c>
      <c r="Z13" s="463">
        <v>58345.07</v>
      </c>
      <c r="AA13" s="463">
        <v>168022.08499999999</v>
      </c>
      <c r="AB13" s="463">
        <v>62964.639999999999</v>
      </c>
      <c r="AC13" s="463">
        <v>59645.11</v>
      </c>
      <c r="AD13" s="463">
        <v>56816.09</v>
      </c>
      <c r="AE13" s="463">
        <v>179425.84</v>
      </c>
      <c r="AF13" s="463">
        <v>54670.025000000001</v>
      </c>
      <c r="AG13" s="463">
        <v>53332.095000000001</v>
      </c>
      <c r="AH13" s="463">
        <v>63116.14</v>
      </c>
      <c r="AI13" s="463">
        <v>171118.26</v>
      </c>
      <c r="AJ13" s="463">
        <v>672365</v>
      </c>
      <c r="AK13" s="463">
        <v>52212.195</v>
      </c>
      <c r="AL13" s="463">
        <v>48520.33</v>
      </c>
      <c r="AM13" s="463">
        <v>55309.144999999997</v>
      </c>
      <c r="AN13" s="463">
        <v>156041.66999999998</v>
      </c>
      <c r="AO13" s="463">
        <v>52995.574999999997</v>
      </c>
      <c r="AP13" s="463">
        <v>58522.614999999998</v>
      </c>
      <c r="AQ13" s="463">
        <v>57924.514999999999</v>
      </c>
      <c r="AR13" s="463">
        <v>169442.70500000002</v>
      </c>
      <c r="AS13" s="463">
        <v>61454.955000000002</v>
      </c>
      <c r="AT13" s="463">
        <v>59357.99</v>
      </c>
      <c r="AU13" s="463">
        <v>56076.24</v>
      </c>
      <c r="AV13" s="463">
        <v>176889.185</v>
      </c>
      <c r="AW13" s="463">
        <v>54419.084999999999</v>
      </c>
      <c r="AX13" s="463">
        <v>54901.93</v>
      </c>
      <c r="AY13" s="463">
        <v>64422.135000000002</v>
      </c>
      <c r="AZ13" s="463">
        <v>173743.15</v>
      </c>
      <c r="BA13" s="463">
        <v>676116.71000000008</v>
      </c>
      <c r="BB13" s="463">
        <v>51718.38</v>
      </c>
      <c r="BC13" s="463">
        <v>47528.125</v>
      </c>
      <c r="BD13" s="463">
        <v>54327.82</v>
      </c>
      <c r="BE13" s="463">
        <v>153574.32500000001</v>
      </c>
      <c r="BF13" s="463">
        <v>53622.625</v>
      </c>
      <c r="BG13" s="463">
        <v>58281.29</v>
      </c>
      <c r="BH13" s="463">
        <v>57451.66</v>
      </c>
      <c r="BI13" s="463">
        <v>169355.57500000001</v>
      </c>
      <c r="BJ13" s="463">
        <v>61416.38</v>
      </c>
      <c r="BK13" s="463">
        <v>60383.41</v>
      </c>
      <c r="BL13" s="463">
        <v>55847.66</v>
      </c>
      <c r="BM13" s="463">
        <v>177647.45</v>
      </c>
      <c r="BN13" s="463">
        <v>54569.85</v>
      </c>
      <c r="BO13" s="463">
        <v>56816.49</v>
      </c>
      <c r="BP13" s="463">
        <v>67378.304999999993</v>
      </c>
      <c r="BQ13" s="463">
        <v>178764.64499999999</v>
      </c>
      <c r="BR13" s="463">
        <v>679341.99500000011</v>
      </c>
      <c r="BS13" s="463">
        <v>54799.4</v>
      </c>
      <c r="BT13" s="463">
        <v>51301.86</v>
      </c>
      <c r="BU13" s="463">
        <v>56324.85</v>
      </c>
      <c r="BV13" s="463">
        <v>162426.11000000002</v>
      </c>
      <c r="BW13" s="463">
        <v>54811.1</v>
      </c>
      <c r="BX13" s="463">
        <v>59999.315000000002</v>
      </c>
      <c r="BY13" s="463">
        <v>58053.86</v>
      </c>
      <c r="BZ13" s="463">
        <v>172864.27500000002</v>
      </c>
      <c r="CA13" s="463">
        <v>63597.52</v>
      </c>
      <c r="CB13" s="463">
        <v>62142.025000000001</v>
      </c>
      <c r="CC13" s="463">
        <v>57622.09</v>
      </c>
      <c r="CD13" s="463">
        <v>183361.63500000001</v>
      </c>
      <c r="CE13" s="464">
        <v>58175.864999999998</v>
      </c>
      <c r="CF13" s="464">
        <v>58909.09</v>
      </c>
      <c r="CG13" s="464">
        <v>68952.12</v>
      </c>
      <c r="CH13" s="463">
        <v>186037.07499999998</v>
      </c>
      <c r="CI13" s="464">
        <v>704689.09499999997</v>
      </c>
      <c r="CJ13" s="464">
        <v>56059.85</v>
      </c>
      <c r="CK13" s="464">
        <v>53420.044999999998</v>
      </c>
      <c r="CL13" s="464">
        <v>46211.28</v>
      </c>
      <c r="CM13" s="463">
        <v>155691.17499999999</v>
      </c>
      <c r="CN13" s="464">
        <v>30837.145</v>
      </c>
      <c r="CO13" s="464">
        <v>44215.27</v>
      </c>
      <c r="CP13" s="464">
        <v>50227.89</v>
      </c>
      <c r="CQ13" s="463">
        <v>280971.48</v>
      </c>
    </row>
    <row r="14" spans="1:97" s="187" customFormat="1" ht="16.5" customHeight="1">
      <c r="A14" s="577" t="s">
        <v>193</v>
      </c>
      <c r="B14" s="459" t="s">
        <v>276</v>
      </c>
      <c r="C14" s="460">
        <v>777.65700000000004</v>
      </c>
      <c r="D14" s="460">
        <v>728.67200000000003</v>
      </c>
      <c r="E14" s="460">
        <v>816.81299999999999</v>
      </c>
      <c r="F14" s="460">
        <v>2323.1420000000003</v>
      </c>
      <c r="G14" s="460">
        <v>787.15</v>
      </c>
      <c r="H14" s="460">
        <v>846.74099999999999</v>
      </c>
      <c r="I14" s="460">
        <v>852.81</v>
      </c>
      <c r="J14" s="460">
        <v>2486.701</v>
      </c>
      <c r="K14" s="460">
        <v>896.72500000000002</v>
      </c>
      <c r="L14" s="460">
        <v>847.45399999999995</v>
      </c>
      <c r="M14" s="460">
        <v>806.30700000000002</v>
      </c>
      <c r="N14" s="460">
        <v>2550.4859999999999</v>
      </c>
      <c r="O14" s="460">
        <v>809.61400000000003</v>
      </c>
      <c r="P14" s="460">
        <v>804.05499999999995</v>
      </c>
      <c r="Q14" s="460">
        <v>911.25800000000004</v>
      </c>
      <c r="R14" s="460">
        <v>2524.9269999999997</v>
      </c>
      <c r="S14" s="460">
        <v>9885.2560000000012</v>
      </c>
      <c r="T14" s="460">
        <v>768.96699999999998</v>
      </c>
      <c r="U14" s="460">
        <v>760.49800000000005</v>
      </c>
      <c r="V14" s="460">
        <v>812.88099999999997</v>
      </c>
      <c r="W14" s="460">
        <v>2342.346</v>
      </c>
      <c r="X14" s="460">
        <v>799.38800000000003</v>
      </c>
      <c r="Y14" s="460">
        <v>844.46699999999998</v>
      </c>
      <c r="Z14" s="460">
        <v>861.28200000000004</v>
      </c>
      <c r="AA14" s="460">
        <v>2505.1370000000002</v>
      </c>
      <c r="AB14" s="460">
        <v>897.57600000000002</v>
      </c>
      <c r="AC14" s="460">
        <v>844.36900000000003</v>
      </c>
      <c r="AD14" s="460">
        <v>832.93</v>
      </c>
      <c r="AE14" s="460">
        <v>2574.875</v>
      </c>
      <c r="AF14" s="460">
        <v>816.86400000000003</v>
      </c>
      <c r="AG14" s="460">
        <v>802.06399999999996</v>
      </c>
      <c r="AH14" s="460">
        <v>901.75599999999997</v>
      </c>
      <c r="AI14" s="460">
        <v>2520.6839999999997</v>
      </c>
      <c r="AJ14" s="460">
        <v>9943.0419999999995</v>
      </c>
      <c r="AK14" s="460">
        <v>789.90300000000002</v>
      </c>
      <c r="AL14" s="460">
        <v>748.27499999999998</v>
      </c>
      <c r="AM14" s="460">
        <v>841.82299999999998</v>
      </c>
      <c r="AN14" s="460">
        <v>2380.0009999999997</v>
      </c>
      <c r="AO14" s="460">
        <v>785.21299999999997</v>
      </c>
      <c r="AP14" s="460">
        <v>877.66700000000003</v>
      </c>
      <c r="AQ14" s="460">
        <v>859.02700000000004</v>
      </c>
      <c r="AR14" s="460">
        <v>2521.9070000000002</v>
      </c>
      <c r="AS14" s="460">
        <v>885.125</v>
      </c>
      <c r="AT14" s="460">
        <v>846.45600000000002</v>
      </c>
      <c r="AU14" s="460">
        <v>827.85900000000004</v>
      </c>
      <c r="AV14" s="460">
        <v>2559.44</v>
      </c>
      <c r="AW14" s="460">
        <v>821.87800000000004</v>
      </c>
      <c r="AX14" s="460">
        <v>817.303</v>
      </c>
      <c r="AY14" s="460">
        <v>918.58</v>
      </c>
      <c r="AZ14" s="460">
        <v>2557.761</v>
      </c>
      <c r="BA14" s="460">
        <v>10019.109</v>
      </c>
      <c r="BB14" s="460">
        <v>778.90599999999995</v>
      </c>
      <c r="BC14" s="460">
        <v>729.82</v>
      </c>
      <c r="BD14" s="460">
        <v>830.67100000000005</v>
      </c>
      <c r="BE14" s="460">
        <v>2339.3969999999999</v>
      </c>
      <c r="BF14" s="460">
        <v>807.73900000000003</v>
      </c>
      <c r="BG14" s="460">
        <v>875.21100000000001</v>
      </c>
      <c r="BH14" s="460">
        <v>858.82</v>
      </c>
      <c r="BI14" s="460">
        <v>2541.77</v>
      </c>
      <c r="BJ14" s="460">
        <v>889.36699999999996</v>
      </c>
      <c r="BK14" s="460">
        <v>867.53899999999999</v>
      </c>
      <c r="BL14" s="460">
        <v>825.98599999999999</v>
      </c>
      <c r="BM14" s="460">
        <v>2582.8919999999998</v>
      </c>
      <c r="BN14" s="460">
        <v>819.74800000000005</v>
      </c>
      <c r="BO14" s="460">
        <v>831.61599999999999</v>
      </c>
      <c r="BP14" s="460">
        <v>949.16700000000003</v>
      </c>
      <c r="BQ14" s="460">
        <v>2600.5309999999999</v>
      </c>
      <c r="BR14" s="460">
        <v>10064.589999999998</v>
      </c>
      <c r="BS14" s="460">
        <v>812.26099999999997</v>
      </c>
      <c r="BT14" s="460">
        <v>778.48099999999999</v>
      </c>
      <c r="BU14" s="460">
        <v>858.70399999999995</v>
      </c>
      <c r="BV14" s="460">
        <v>2449.4459999999999</v>
      </c>
      <c r="BW14" s="460">
        <v>822.97400000000005</v>
      </c>
      <c r="BX14" s="460">
        <v>898.28499999999997</v>
      </c>
      <c r="BY14" s="460">
        <v>861.70699999999999</v>
      </c>
      <c r="BZ14" s="460">
        <v>2582.9659999999999</v>
      </c>
      <c r="CA14" s="460">
        <v>907.65800000000002</v>
      </c>
      <c r="CB14" s="460">
        <v>887.36300000000006</v>
      </c>
      <c r="CC14" s="460">
        <v>849.51499999999999</v>
      </c>
      <c r="CD14" s="460">
        <v>2644.5360000000001</v>
      </c>
      <c r="CE14" s="461">
        <v>870.80399999999997</v>
      </c>
      <c r="CF14" s="461">
        <v>853.80799999999999</v>
      </c>
      <c r="CG14" s="461">
        <v>953.75599999999997</v>
      </c>
      <c r="CH14" s="460">
        <v>2678.3679999999999</v>
      </c>
      <c r="CI14" s="461">
        <v>10355.316000000001</v>
      </c>
      <c r="CJ14" s="461">
        <v>824.81500000000005</v>
      </c>
      <c r="CK14" s="461">
        <v>804.24800000000005</v>
      </c>
      <c r="CL14" s="461">
        <v>612.36900000000003</v>
      </c>
      <c r="CM14" s="460">
        <v>2241.4319999999998</v>
      </c>
      <c r="CN14" s="461">
        <v>362.09100000000001</v>
      </c>
      <c r="CO14" s="461">
        <v>582.14</v>
      </c>
      <c r="CP14" s="461">
        <v>714.66700000000003</v>
      </c>
      <c r="CQ14" s="460">
        <v>3900.33</v>
      </c>
    </row>
    <row r="15" spans="1:97" s="465" customFormat="1" ht="16.5" customHeight="1">
      <c r="A15" s="577"/>
      <c r="B15" s="462" t="s">
        <v>265</v>
      </c>
      <c r="C15" s="463">
        <v>45118.58</v>
      </c>
      <c r="D15" s="463">
        <v>42070.12</v>
      </c>
      <c r="E15" s="463">
        <v>47010.97</v>
      </c>
      <c r="F15" s="463">
        <v>134199.67000000001</v>
      </c>
      <c r="G15" s="463">
        <v>45961.925000000003</v>
      </c>
      <c r="H15" s="463">
        <v>49386.934999999998</v>
      </c>
      <c r="I15" s="463">
        <v>50705.595000000001</v>
      </c>
      <c r="J15" s="463">
        <v>146054.45500000002</v>
      </c>
      <c r="K15" s="463">
        <v>54298.845000000001</v>
      </c>
      <c r="L15" s="463">
        <v>50069.36</v>
      </c>
      <c r="M15" s="463">
        <v>47805.305</v>
      </c>
      <c r="N15" s="463">
        <v>152173.51</v>
      </c>
      <c r="O15" s="463">
        <v>47473.120000000003</v>
      </c>
      <c r="P15" s="463">
        <v>47467.525000000001</v>
      </c>
      <c r="Q15" s="463">
        <v>60249.654999999999</v>
      </c>
      <c r="R15" s="463">
        <v>155190.29999999999</v>
      </c>
      <c r="S15" s="463">
        <v>587617.93499999994</v>
      </c>
      <c r="T15" s="463">
        <v>45364.845000000001</v>
      </c>
      <c r="U15" s="463">
        <v>44489.11</v>
      </c>
      <c r="V15" s="463">
        <v>47756.735000000001</v>
      </c>
      <c r="W15" s="463">
        <v>137610.69</v>
      </c>
      <c r="X15" s="463">
        <v>47508.62</v>
      </c>
      <c r="Y15" s="463">
        <v>50278.65</v>
      </c>
      <c r="Z15" s="463">
        <v>52427.67</v>
      </c>
      <c r="AA15" s="463">
        <v>150214.94</v>
      </c>
      <c r="AB15" s="463">
        <v>55051.58</v>
      </c>
      <c r="AC15" s="463">
        <v>50561.175000000003</v>
      </c>
      <c r="AD15" s="463">
        <v>50115.85</v>
      </c>
      <c r="AE15" s="463">
        <v>155728.60500000001</v>
      </c>
      <c r="AF15" s="463">
        <v>48639.44</v>
      </c>
      <c r="AG15" s="463">
        <v>48242.324999999997</v>
      </c>
      <c r="AH15" s="463">
        <v>57713.51</v>
      </c>
      <c r="AI15" s="463">
        <v>154595.27499999999</v>
      </c>
      <c r="AJ15" s="463">
        <v>598149.51</v>
      </c>
      <c r="AK15" s="463">
        <v>46797.16</v>
      </c>
      <c r="AL15" s="463">
        <v>43929.464999999997</v>
      </c>
      <c r="AM15" s="463">
        <v>49906.21</v>
      </c>
      <c r="AN15" s="463">
        <v>140632.83499999999</v>
      </c>
      <c r="AO15" s="463">
        <v>47164.49</v>
      </c>
      <c r="AP15" s="463">
        <v>52969.705000000002</v>
      </c>
      <c r="AQ15" s="463">
        <v>52460.334999999999</v>
      </c>
      <c r="AR15" s="463">
        <v>152594.53</v>
      </c>
      <c r="AS15" s="463">
        <v>54634.63</v>
      </c>
      <c r="AT15" s="463">
        <v>51139.764999999999</v>
      </c>
      <c r="AU15" s="463">
        <v>50009.764999999999</v>
      </c>
      <c r="AV15" s="463">
        <v>155784.15999999997</v>
      </c>
      <c r="AW15" s="463">
        <v>48948.75</v>
      </c>
      <c r="AX15" s="463">
        <v>50336.83</v>
      </c>
      <c r="AY15" s="463">
        <v>59673.044999999998</v>
      </c>
      <c r="AZ15" s="463">
        <v>158958.625</v>
      </c>
      <c r="BA15" s="463">
        <v>607970.15</v>
      </c>
      <c r="BB15" s="463">
        <v>47044.275000000001</v>
      </c>
      <c r="BC15" s="463">
        <v>43718.334999999999</v>
      </c>
      <c r="BD15" s="463">
        <v>50105.32</v>
      </c>
      <c r="BE15" s="463">
        <v>140867.93</v>
      </c>
      <c r="BF15" s="463">
        <v>49081.264999999999</v>
      </c>
      <c r="BG15" s="463">
        <v>53705.33</v>
      </c>
      <c r="BH15" s="463">
        <v>52830.19</v>
      </c>
      <c r="BI15" s="463">
        <v>155616.785</v>
      </c>
      <c r="BJ15" s="463">
        <v>55474.394999999997</v>
      </c>
      <c r="BK15" s="463">
        <v>53119.245000000003</v>
      </c>
      <c r="BL15" s="463">
        <v>50648.99</v>
      </c>
      <c r="BM15" s="463">
        <v>159242.63</v>
      </c>
      <c r="BN15" s="463">
        <v>49857.59</v>
      </c>
      <c r="BO15" s="463">
        <v>52633.34</v>
      </c>
      <c r="BP15" s="463">
        <v>62646.9</v>
      </c>
      <c r="BQ15" s="463">
        <v>165137.82999999999</v>
      </c>
      <c r="BR15" s="463">
        <v>620865.17500000005</v>
      </c>
      <c r="BS15" s="463">
        <v>49725.83</v>
      </c>
      <c r="BT15" s="463">
        <v>47069.644999999997</v>
      </c>
      <c r="BU15" s="463">
        <v>51813.24</v>
      </c>
      <c r="BV15" s="463">
        <v>148608.715</v>
      </c>
      <c r="BW15" s="463">
        <v>50368.56</v>
      </c>
      <c r="BX15" s="463">
        <v>55571.574999999997</v>
      </c>
      <c r="BY15" s="463">
        <v>53588.754999999997</v>
      </c>
      <c r="BZ15" s="463">
        <v>159528.88999999998</v>
      </c>
      <c r="CA15" s="463">
        <v>57720.97</v>
      </c>
      <c r="CB15" s="463">
        <v>54926.42</v>
      </c>
      <c r="CC15" s="463">
        <v>52336.614999999998</v>
      </c>
      <c r="CD15" s="463">
        <v>164984.005</v>
      </c>
      <c r="CE15" s="464">
        <v>53369.065000000002</v>
      </c>
      <c r="CF15" s="464">
        <v>54697.11</v>
      </c>
      <c r="CG15" s="464">
        <v>64220.41</v>
      </c>
      <c r="CH15" s="463">
        <v>172286.58500000002</v>
      </c>
      <c r="CI15" s="464">
        <v>645408.19499999995</v>
      </c>
      <c r="CJ15" s="464">
        <v>51136.44</v>
      </c>
      <c r="CK15" s="464">
        <v>49231.6</v>
      </c>
      <c r="CL15" s="464">
        <v>43330.26</v>
      </c>
      <c r="CM15" s="463">
        <v>143698.29999999999</v>
      </c>
      <c r="CN15" s="464">
        <v>29851.195</v>
      </c>
      <c r="CO15" s="464">
        <v>42898.665000000001</v>
      </c>
      <c r="CP15" s="464">
        <v>48723.584999999999</v>
      </c>
      <c r="CQ15" s="463">
        <v>265171.745</v>
      </c>
    </row>
    <row r="16" spans="1:97" ht="16.5" customHeight="1">
      <c r="A16" s="577" t="s">
        <v>194</v>
      </c>
      <c r="B16" s="459" t="s">
        <v>276</v>
      </c>
      <c r="C16" s="460">
        <v>41.094000000000001</v>
      </c>
      <c r="D16" s="460">
        <v>36.93</v>
      </c>
      <c r="E16" s="460">
        <v>40.960999999999999</v>
      </c>
      <c r="F16" s="460">
        <v>118.985</v>
      </c>
      <c r="G16" s="460">
        <v>44.454000000000001</v>
      </c>
      <c r="H16" s="460">
        <v>42.332999999999998</v>
      </c>
      <c r="I16" s="460">
        <v>41.79</v>
      </c>
      <c r="J16" s="460">
        <v>128.577</v>
      </c>
      <c r="K16" s="460">
        <v>58.466999999999999</v>
      </c>
      <c r="L16" s="460">
        <v>69.741</v>
      </c>
      <c r="M16" s="460">
        <v>48.975000000000001</v>
      </c>
      <c r="N16" s="460">
        <v>177.18299999999999</v>
      </c>
      <c r="O16" s="460">
        <v>43.66</v>
      </c>
      <c r="P16" s="460">
        <v>40.825000000000003</v>
      </c>
      <c r="Q16" s="460">
        <v>43.642000000000003</v>
      </c>
      <c r="R16" s="460">
        <v>128.12700000000001</v>
      </c>
      <c r="S16" s="460">
        <v>552.87199999999996</v>
      </c>
      <c r="T16" s="460">
        <v>42.258000000000003</v>
      </c>
      <c r="U16" s="460">
        <v>38.399000000000001</v>
      </c>
      <c r="V16" s="460">
        <v>44.314</v>
      </c>
      <c r="W16" s="460">
        <v>124.971</v>
      </c>
      <c r="X16" s="460">
        <v>46.247999999999998</v>
      </c>
      <c r="Y16" s="460">
        <v>46.762</v>
      </c>
      <c r="Z16" s="460">
        <v>46.957000000000001</v>
      </c>
      <c r="AA16" s="460">
        <v>139.96699999999998</v>
      </c>
      <c r="AB16" s="460">
        <v>62.639000000000003</v>
      </c>
      <c r="AC16" s="460">
        <v>72.454999999999998</v>
      </c>
      <c r="AD16" s="460">
        <v>53.427</v>
      </c>
      <c r="AE16" s="460">
        <v>188.52099999999999</v>
      </c>
      <c r="AF16" s="460">
        <v>46.908999999999999</v>
      </c>
      <c r="AG16" s="460">
        <v>39.619</v>
      </c>
      <c r="AH16" s="460">
        <v>41.994999999999997</v>
      </c>
      <c r="AI16" s="460">
        <v>128.523</v>
      </c>
      <c r="AJ16" s="460">
        <v>581.98199999999997</v>
      </c>
      <c r="AK16" s="460">
        <v>42.820999999999998</v>
      </c>
      <c r="AL16" s="460">
        <v>36.938000000000002</v>
      </c>
      <c r="AM16" s="460">
        <v>42.774000000000001</v>
      </c>
      <c r="AN16" s="460">
        <v>122.533</v>
      </c>
      <c r="AO16" s="460">
        <v>46.039000000000001</v>
      </c>
      <c r="AP16" s="460">
        <v>44.246000000000002</v>
      </c>
      <c r="AQ16" s="460">
        <v>44.459000000000003</v>
      </c>
      <c r="AR16" s="460">
        <v>134.744</v>
      </c>
      <c r="AS16" s="460">
        <v>55.975000000000001</v>
      </c>
      <c r="AT16" s="460">
        <v>67.177000000000007</v>
      </c>
      <c r="AU16" s="460">
        <v>49.863999999999997</v>
      </c>
      <c r="AV16" s="460">
        <v>173.01600000000002</v>
      </c>
      <c r="AW16" s="460">
        <v>44.677</v>
      </c>
      <c r="AX16" s="460">
        <v>37.292000000000002</v>
      </c>
      <c r="AY16" s="460">
        <v>38.32</v>
      </c>
      <c r="AZ16" s="460">
        <v>120.28899999999999</v>
      </c>
      <c r="BA16" s="460">
        <v>550.58200000000011</v>
      </c>
      <c r="BB16" s="460">
        <v>38.576000000000001</v>
      </c>
      <c r="BC16" s="460">
        <v>31.716999999999999</v>
      </c>
      <c r="BD16" s="460">
        <v>35.156999999999996</v>
      </c>
      <c r="BE16" s="460">
        <v>105.45</v>
      </c>
      <c r="BF16" s="460">
        <v>37.603999999999999</v>
      </c>
      <c r="BG16" s="460">
        <v>38.450000000000003</v>
      </c>
      <c r="BH16" s="460">
        <v>39</v>
      </c>
      <c r="BI16" s="460">
        <v>115.054</v>
      </c>
      <c r="BJ16" s="460">
        <v>49.38</v>
      </c>
      <c r="BK16" s="460">
        <v>60.76</v>
      </c>
      <c r="BL16" s="460">
        <v>44.029000000000003</v>
      </c>
      <c r="BM16" s="460">
        <v>154.16900000000001</v>
      </c>
      <c r="BN16" s="460">
        <v>39.341999999999999</v>
      </c>
      <c r="BO16" s="460">
        <v>35.338999999999999</v>
      </c>
      <c r="BP16" s="460">
        <v>39.24</v>
      </c>
      <c r="BQ16" s="460">
        <v>113.92099999999999</v>
      </c>
      <c r="BR16" s="460">
        <v>488.59399999999999</v>
      </c>
      <c r="BS16" s="460">
        <v>42.15</v>
      </c>
      <c r="BT16" s="460">
        <v>35.661000000000001</v>
      </c>
      <c r="BU16" s="460">
        <v>38.289000000000001</v>
      </c>
      <c r="BV16" s="460">
        <v>116.10000000000001</v>
      </c>
      <c r="BW16" s="460">
        <v>37.918999999999997</v>
      </c>
      <c r="BX16" s="460">
        <v>37.923000000000002</v>
      </c>
      <c r="BY16" s="460">
        <v>39.213000000000001</v>
      </c>
      <c r="BZ16" s="460">
        <v>115.05500000000001</v>
      </c>
      <c r="CA16" s="460">
        <v>50.58</v>
      </c>
      <c r="CB16" s="460">
        <v>61.838000000000001</v>
      </c>
      <c r="CC16" s="460">
        <v>46.39</v>
      </c>
      <c r="CD16" s="460">
        <v>158.80799999999999</v>
      </c>
      <c r="CE16" s="461">
        <v>41.357999999999997</v>
      </c>
      <c r="CF16" s="461">
        <v>37.081000000000003</v>
      </c>
      <c r="CG16" s="461">
        <v>40.866</v>
      </c>
      <c r="CH16" s="460">
        <v>119.30499999999999</v>
      </c>
      <c r="CI16" s="461">
        <v>509.26800000000003</v>
      </c>
      <c r="CJ16" s="461">
        <v>42.625</v>
      </c>
      <c r="CK16" s="461">
        <v>36.840000000000003</v>
      </c>
      <c r="CL16" s="461">
        <v>24.57</v>
      </c>
      <c r="CM16" s="460">
        <v>104.035</v>
      </c>
      <c r="CN16" s="461">
        <v>8.4250000000000007</v>
      </c>
      <c r="CO16" s="461">
        <v>12.058999999999999</v>
      </c>
      <c r="CP16" s="461">
        <v>15.135</v>
      </c>
      <c r="CQ16" s="460">
        <v>139.654</v>
      </c>
    </row>
    <row r="17" spans="1:95" ht="16.5" customHeight="1">
      <c r="A17" s="577"/>
      <c r="B17" s="462" t="s">
        <v>265</v>
      </c>
      <c r="C17" s="463">
        <v>5497.0249999999996</v>
      </c>
      <c r="D17" s="463">
        <v>4956.3</v>
      </c>
      <c r="E17" s="463">
        <v>5579.4549999999999</v>
      </c>
      <c r="F17" s="463">
        <v>16032.78</v>
      </c>
      <c r="G17" s="463">
        <v>6078.165</v>
      </c>
      <c r="H17" s="463">
        <v>5587.9350000000004</v>
      </c>
      <c r="I17" s="463">
        <v>5565.2449999999999</v>
      </c>
      <c r="J17" s="463">
        <v>17231.345000000001</v>
      </c>
      <c r="K17" s="463">
        <v>7726.91</v>
      </c>
      <c r="L17" s="463">
        <v>9059.15</v>
      </c>
      <c r="M17" s="463">
        <v>6449.78</v>
      </c>
      <c r="N17" s="463">
        <v>23235.839999999997</v>
      </c>
      <c r="O17" s="463">
        <v>5837.0649999999996</v>
      </c>
      <c r="P17" s="463">
        <v>5376.35</v>
      </c>
      <c r="Q17" s="463">
        <v>5759.51</v>
      </c>
      <c r="R17" s="463">
        <v>16972.925000000003</v>
      </c>
      <c r="S17" s="463">
        <v>73472.89</v>
      </c>
      <c r="T17" s="463">
        <v>5480.56</v>
      </c>
      <c r="U17" s="463">
        <v>4973.75</v>
      </c>
      <c r="V17" s="463">
        <v>5733.8149999999996</v>
      </c>
      <c r="W17" s="463">
        <v>16188.125</v>
      </c>
      <c r="X17" s="463">
        <v>5946.4549999999999</v>
      </c>
      <c r="Y17" s="463">
        <v>5943.29</v>
      </c>
      <c r="Z17" s="463">
        <v>5917.4</v>
      </c>
      <c r="AA17" s="463">
        <v>17807.144999999997</v>
      </c>
      <c r="AB17" s="463">
        <v>7913.06</v>
      </c>
      <c r="AC17" s="463">
        <v>9083.9349999999995</v>
      </c>
      <c r="AD17" s="463">
        <v>6700.24</v>
      </c>
      <c r="AE17" s="463">
        <v>23697.235000000001</v>
      </c>
      <c r="AF17" s="463">
        <v>6030.585</v>
      </c>
      <c r="AG17" s="463">
        <v>5089.7700000000004</v>
      </c>
      <c r="AH17" s="463">
        <v>5402.63</v>
      </c>
      <c r="AI17" s="463">
        <v>16522.985000000001</v>
      </c>
      <c r="AJ17" s="463">
        <v>74215.490000000005</v>
      </c>
      <c r="AK17" s="463">
        <v>5415.0349999999999</v>
      </c>
      <c r="AL17" s="463">
        <v>4590.8649999999998</v>
      </c>
      <c r="AM17" s="463">
        <v>5402.9350000000004</v>
      </c>
      <c r="AN17" s="463">
        <v>15408.834999999999</v>
      </c>
      <c r="AO17" s="463">
        <v>5831.085</v>
      </c>
      <c r="AP17" s="463">
        <v>5552.91</v>
      </c>
      <c r="AQ17" s="463">
        <v>5464.18</v>
      </c>
      <c r="AR17" s="463">
        <v>16848.174999999999</v>
      </c>
      <c r="AS17" s="463">
        <v>6820.3249999999998</v>
      </c>
      <c r="AT17" s="463">
        <v>8218.2250000000004</v>
      </c>
      <c r="AU17" s="463">
        <v>6066.4750000000004</v>
      </c>
      <c r="AV17" s="463">
        <v>21105.025000000001</v>
      </c>
      <c r="AW17" s="463">
        <v>5470.335</v>
      </c>
      <c r="AX17" s="463">
        <v>4565.1000000000004</v>
      </c>
      <c r="AY17" s="463">
        <v>4749.09</v>
      </c>
      <c r="AZ17" s="463">
        <v>14784.525000000001</v>
      </c>
      <c r="BA17" s="463">
        <v>68146.559999999998</v>
      </c>
      <c r="BB17" s="463">
        <v>4674.1049999999996</v>
      </c>
      <c r="BC17" s="463">
        <v>3809.79</v>
      </c>
      <c r="BD17" s="463">
        <v>4222.5</v>
      </c>
      <c r="BE17" s="463">
        <v>12706.395</v>
      </c>
      <c r="BF17" s="463">
        <v>4541.3599999999997</v>
      </c>
      <c r="BG17" s="463">
        <v>4575.96</v>
      </c>
      <c r="BH17" s="463">
        <v>4621.47</v>
      </c>
      <c r="BI17" s="463">
        <v>13738.79</v>
      </c>
      <c r="BJ17" s="463">
        <v>5941.9849999999997</v>
      </c>
      <c r="BK17" s="463">
        <v>7264.165</v>
      </c>
      <c r="BL17" s="463">
        <v>5198.67</v>
      </c>
      <c r="BM17" s="463">
        <v>18404.82</v>
      </c>
      <c r="BN17" s="463">
        <v>4712.26</v>
      </c>
      <c r="BO17" s="463">
        <v>4183.1499999999996</v>
      </c>
      <c r="BP17" s="463">
        <v>4731.4049999999997</v>
      </c>
      <c r="BQ17" s="463">
        <v>13626.814999999999</v>
      </c>
      <c r="BR17" s="463">
        <v>58476.82</v>
      </c>
      <c r="BS17" s="463">
        <v>5073.57</v>
      </c>
      <c r="BT17" s="463">
        <v>4232.2150000000001</v>
      </c>
      <c r="BU17" s="463">
        <v>4511.6099999999997</v>
      </c>
      <c r="BV17" s="463">
        <v>13817.395</v>
      </c>
      <c r="BW17" s="463">
        <v>4442.54</v>
      </c>
      <c r="BX17" s="463">
        <v>4427.74</v>
      </c>
      <c r="BY17" s="463">
        <v>4465.1049999999996</v>
      </c>
      <c r="BZ17" s="463">
        <v>13335.384999999998</v>
      </c>
      <c r="CA17" s="463">
        <v>5876.55</v>
      </c>
      <c r="CB17" s="463">
        <v>7215.6049999999996</v>
      </c>
      <c r="CC17" s="463">
        <v>5285.4750000000004</v>
      </c>
      <c r="CD17" s="463">
        <v>18377.629999999997</v>
      </c>
      <c r="CE17" s="464">
        <v>4806.8</v>
      </c>
      <c r="CF17" s="464">
        <v>4211.9799999999996</v>
      </c>
      <c r="CG17" s="464">
        <v>4731.71</v>
      </c>
      <c r="CH17" s="463">
        <v>13750.489999999998</v>
      </c>
      <c r="CI17" s="464">
        <v>59280.9</v>
      </c>
      <c r="CJ17" s="464">
        <v>4923.41</v>
      </c>
      <c r="CK17" s="464">
        <v>4188.4449999999997</v>
      </c>
      <c r="CL17" s="464">
        <v>2881.02</v>
      </c>
      <c r="CM17" s="463">
        <v>11992.875</v>
      </c>
      <c r="CN17" s="464">
        <v>985.95</v>
      </c>
      <c r="CO17" s="464">
        <v>1316.605</v>
      </c>
      <c r="CP17" s="464">
        <v>1504.3050000000001</v>
      </c>
      <c r="CQ17" s="463">
        <v>15799.735000000001</v>
      </c>
    </row>
    <row r="18" spans="1:95" s="467" customFormat="1" ht="17.25" customHeight="1">
      <c r="A18" s="55" t="s">
        <v>196</v>
      </c>
      <c r="B18" s="86" t="s">
        <v>276</v>
      </c>
      <c r="C18" s="262">
        <v>588.98599999999999</v>
      </c>
      <c r="D18" s="262">
        <v>520.74199999999996</v>
      </c>
      <c r="E18" s="262">
        <v>574.74699999999996</v>
      </c>
      <c r="F18" s="262">
        <v>1684.4749999999999</v>
      </c>
      <c r="G18" s="262">
        <v>590.53399999999999</v>
      </c>
      <c r="H18" s="262">
        <v>623.41999999999996</v>
      </c>
      <c r="I18" s="262">
        <v>601.06100000000004</v>
      </c>
      <c r="J18" s="262">
        <v>1815.0149999999999</v>
      </c>
      <c r="K18" s="262">
        <v>588.08299999999997</v>
      </c>
      <c r="L18" s="262">
        <v>549.55100000000004</v>
      </c>
      <c r="M18" s="262">
        <v>562.36800000000005</v>
      </c>
      <c r="N18" s="262">
        <v>1700.002</v>
      </c>
      <c r="O18" s="262">
        <v>558.26900000000001</v>
      </c>
      <c r="P18" s="262">
        <v>556.78599999999994</v>
      </c>
      <c r="Q18" s="262">
        <v>631.87900000000002</v>
      </c>
      <c r="R18" s="262">
        <v>1746.9339999999997</v>
      </c>
      <c r="S18" s="262">
        <v>6946.4260000000013</v>
      </c>
      <c r="T18" s="262">
        <v>559.75599999999997</v>
      </c>
      <c r="U18" s="262">
        <v>541.68600000000004</v>
      </c>
      <c r="V18" s="262">
        <v>565.16399999999999</v>
      </c>
      <c r="W18" s="262">
        <v>1666.606</v>
      </c>
      <c r="X18" s="262">
        <v>550.26300000000003</v>
      </c>
      <c r="Y18" s="262">
        <v>612.27800000000002</v>
      </c>
      <c r="Z18" s="262">
        <v>571.18899999999996</v>
      </c>
      <c r="AA18" s="262">
        <v>1733.73</v>
      </c>
      <c r="AB18" s="262">
        <v>567.65</v>
      </c>
      <c r="AC18" s="262">
        <v>536.26599999999996</v>
      </c>
      <c r="AD18" s="262">
        <v>546.70799999999997</v>
      </c>
      <c r="AE18" s="262">
        <v>1650.6239999999998</v>
      </c>
      <c r="AF18" s="262">
        <v>552.40099999999995</v>
      </c>
      <c r="AG18" s="262">
        <v>552.82399999999996</v>
      </c>
      <c r="AH18" s="262">
        <v>595.08399999999995</v>
      </c>
      <c r="AI18" s="262">
        <v>1700.3089999999997</v>
      </c>
      <c r="AJ18" s="262">
        <v>6751.2689999999984</v>
      </c>
      <c r="AK18" s="262">
        <v>540.94500000000005</v>
      </c>
      <c r="AL18" s="262">
        <v>489.54300000000001</v>
      </c>
      <c r="AM18" s="262">
        <v>549.61</v>
      </c>
      <c r="AN18" s="262">
        <v>1580.098</v>
      </c>
      <c r="AO18" s="262">
        <v>531.53099999999995</v>
      </c>
      <c r="AP18" s="262">
        <v>571.09500000000003</v>
      </c>
      <c r="AQ18" s="262">
        <v>517.75699999999995</v>
      </c>
      <c r="AR18" s="262">
        <v>1620.3829999999998</v>
      </c>
      <c r="AS18" s="262">
        <v>522.92899999999997</v>
      </c>
      <c r="AT18" s="262">
        <v>523.70000000000005</v>
      </c>
      <c r="AU18" s="262">
        <v>503.79399999999998</v>
      </c>
      <c r="AV18" s="262">
        <v>1550.4229999999998</v>
      </c>
      <c r="AW18" s="262">
        <v>519.78</v>
      </c>
      <c r="AX18" s="262">
        <v>512.05899999999997</v>
      </c>
      <c r="AY18" s="262">
        <v>558.89099999999996</v>
      </c>
      <c r="AZ18" s="262">
        <v>1590.73</v>
      </c>
      <c r="BA18" s="262">
        <v>6341.634</v>
      </c>
      <c r="BB18" s="262">
        <v>510.50400000000002</v>
      </c>
      <c r="BC18" s="262">
        <v>454.14800000000002</v>
      </c>
      <c r="BD18" s="262">
        <v>498.01799999999997</v>
      </c>
      <c r="BE18" s="262">
        <v>1462.67</v>
      </c>
      <c r="BF18" s="262">
        <v>535.05899999999997</v>
      </c>
      <c r="BG18" s="262">
        <v>529.59699999999998</v>
      </c>
      <c r="BH18" s="262">
        <v>492.25</v>
      </c>
      <c r="BI18" s="262">
        <v>1556.9059999999999</v>
      </c>
      <c r="BJ18" s="262">
        <v>510.93099999999998</v>
      </c>
      <c r="BK18" s="262">
        <v>490.48500000000001</v>
      </c>
      <c r="BL18" s="262">
        <v>486.267</v>
      </c>
      <c r="BM18" s="262">
        <v>1487.683</v>
      </c>
      <c r="BN18" s="262">
        <v>488.72699999999998</v>
      </c>
      <c r="BO18" s="262">
        <v>495.11700000000002</v>
      </c>
      <c r="BP18" s="262">
        <v>524.23199999999997</v>
      </c>
      <c r="BQ18" s="262">
        <v>1508.076</v>
      </c>
      <c r="BR18" s="262">
        <v>6015.335</v>
      </c>
      <c r="BS18" s="262">
        <v>493.53300000000002</v>
      </c>
      <c r="BT18" s="262">
        <v>449.97300000000001</v>
      </c>
      <c r="BU18" s="262">
        <v>467.5</v>
      </c>
      <c r="BV18" s="262">
        <v>1411.0060000000001</v>
      </c>
      <c r="BW18" s="262">
        <v>480.73399999999998</v>
      </c>
      <c r="BX18" s="262">
        <v>504.46300000000002</v>
      </c>
      <c r="BY18" s="262">
        <v>458.19799999999998</v>
      </c>
      <c r="BZ18" s="262">
        <v>1443.395</v>
      </c>
      <c r="CA18" s="262">
        <v>484.10500000000002</v>
      </c>
      <c r="CB18" s="262">
        <v>462.74599999999998</v>
      </c>
      <c r="CC18" s="262">
        <v>470.86399999999998</v>
      </c>
      <c r="CD18" s="262">
        <v>1417.7149999999999</v>
      </c>
      <c r="CE18" s="235">
        <v>481.887</v>
      </c>
      <c r="CF18" s="235">
        <v>478.42399999999998</v>
      </c>
      <c r="CG18" s="235">
        <v>504.51299999999998</v>
      </c>
      <c r="CH18" s="262">
        <v>1464.8239999999998</v>
      </c>
      <c r="CI18" s="235">
        <v>5736.94</v>
      </c>
      <c r="CJ18" s="235">
        <v>477.81599999999997</v>
      </c>
      <c r="CK18" s="235">
        <v>444.19799999999998</v>
      </c>
      <c r="CL18" s="235">
        <v>376.73</v>
      </c>
      <c r="CM18" s="262">
        <v>1298.7439999999999</v>
      </c>
      <c r="CN18" s="235">
        <v>310.87900000000002</v>
      </c>
      <c r="CO18" s="235">
        <v>385.79599999999999</v>
      </c>
      <c r="CP18" s="235">
        <v>389.87799999999999</v>
      </c>
      <c r="CQ18" s="262">
        <v>2385.297</v>
      </c>
    </row>
    <row r="19" spans="1:95" s="467" customFormat="1" ht="19.5" customHeight="1">
      <c r="A19" s="520" t="s">
        <v>197</v>
      </c>
      <c r="B19" s="459" t="s">
        <v>276</v>
      </c>
      <c r="C19" s="460">
        <v>163.489</v>
      </c>
      <c r="D19" s="460">
        <v>152.00899999999999</v>
      </c>
      <c r="E19" s="460">
        <v>167.79300000000001</v>
      </c>
      <c r="F19" s="460">
        <v>483.291</v>
      </c>
      <c r="G19" s="460">
        <v>176.084</v>
      </c>
      <c r="H19" s="460">
        <v>160.233</v>
      </c>
      <c r="I19" s="460">
        <v>157.42500000000001</v>
      </c>
      <c r="J19" s="460">
        <v>493.74200000000002</v>
      </c>
      <c r="K19" s="460">
        <v>169.26599999999999</v>
      </c>
      <c r="L19" s="460">
        <v>160.50700000000001</v>
      </c>
      <c r="M19" s="460">
        <v>157.69900000000001</v>
      </c>
      <c r="N19" s="460">
        <v>487.47200000000004</v>
      </c>
      <c r="O19" s="460">
        <v>154.06399999999999</v>
      </c>
      <c r="P19" s="460">
        <v>157.08099999999999</v>
      </c>
      <c r="Q19" s="460">
        <v>159.08600000000001</v>
      </c>
      <c r="R19" s="460">
        <v>470.23099999999999</v>
      </c>
      <c r="S19" s="460">
        <v>1934.7360000000001</v>
      </c>
      <c r="T19" s="460">
        <v>147.74100000000001</v>
      </c>
      <c r="U19" s="460">
        <v>143.191</v>
      </c>
      <c r="V19" s="460">
        <v>152.13800000000001</v>
      </c>
      <c r="W19" s="460">
        <v>443.07000000000005</v>
      </c>
      <c r="X19" s="460">
        <v>162.46600000000001</v>
      </c>
      <c r="Y19" s="460">
        <v>149.23500000000001</v>
      </c>
      <c r="Z19" s="460">
        <v>147.03</v>
      </c>
      <c r="AA19" s="460">
        <v>458.73099999999999</v>
      </c>
      <c r="AB19" s="460">
        <v>151.012</v>
      </c>
      <c r="AC19" s="460">
        <v>148.93100000000001</v>
      </c>
      <c r="AD19" s="460">
        <v>151.667</v>
      </c>
      <c r="AE19" s="460">
        <v>451.61</v>
      </c>
      <c r="AF19" s="460">
        <v>149.32900000000001</v>
      </c>
      <c r="AG19" s="460">
        <v>152.494</v>
      </c>
      <c r="AH19" s="460">
        <v>153.94499999999999</v>
      </c>
      <c r="AI19" s="460">
        <v>455.76799999999997</v>
      </c>
      <c r="AJ19" s="460">
        <v>1809.1789999999999</v>
      </c>
      <c r="AK19" s="460">
        <v>151.678</v>
      </c>
      <c r="AL19" s="460">
        <v>136.03899999999999</v>
      </c>
      <c r="AM19" s="460">
        <v>152.94999999999999</v>
      </c>
      <c r="AN19" s="460">
        <v>440.66699999999997</v>
      </c>
      <c r="AO19" s="460">
        <v>156.24100000000001</v>
      </c>
      <c r="AP19" s="460">
        <v>148.71</v>
      </c>
      <c r="AQ19" s="460">
        <v>142.828</v>
      </c>
      <c r="AR19" s="460">
        <v>447.779</v>
      </c>
      <c r="AS19" s="460">
        <v>151.15700000000001</v>
      </c>
      <c r="AT19" s="460">
        <v>142.77500000000001</v>
      </c>
      <c r="AU19" s="460">
        <v>142.03700000000001</v>
      </c>
      <c r="AV19" s="460">
        <v>435.96900000000005</v>
      </c>
      <c r="AW19" s="460">
        <v>142.73500000000001</v>
      </c>
      <c r="AX19" s="460">
        <v>150.35400000000001</v>
      </c>
      <c r="AY19" s="460">
        <v>141.464</v>
      </c>
      <c r="AZ19" s="460">
        <v>434.55300000000005</v>
      </c>
      <c r="BA19" s="460">
        <v>1758.9680000000001</v>
      </c>
      <c r="BB19" s="460">
        <v>144.77500000000001</v>
      </c>
      <c r="BC19" s="460">
        <v>128.02799999999999</v>
      </c>
      <c r="BD19" s="460">
        <v>138.77699999999999</v>
      </c>
      <c r="BE19" s="460">
        <v>411.58</v>
      </c>
      <c r="BF19" s="460">
        <v>157.27799999999999</v>
      </c>
      <c r="BG19" s="460">
        <v>142.14400000000001</v>
      </c>
      <c r="BH19" s="460">
        <v>138.60400000000001</v>
      </c>
      <c r="BI19" s="460">
        <v>438.02600000000007</v>
      </c>
      <c r="BJ19" s="460">
        <v>148.04400000000001</v>
      </c>
      <c r="BK19" s="460">
        <v>139.738</v>
      </c>
      <c r="BL19" s="460">
        <v>137.27000000000001</v>
      </c>
      <c r="BM19" s="460">
        <v>425.05200000000002</v>
      </c>
      <c r="BN19" s="460">
        <v>139.85599999999999</v>
      </c>
      <c r="BO19" s="460">
        <v>144.02199999999999</v>
      </c>
      <c r="BP19" s="460">
        <v>137.19499999999999</v>
      </c>
      <c r="BQ19" s="460">
        <v>421.07299999999998</v>
      </c>
      <c r="BR19" s="460">
        <v>1695.7309999999998</v>
      </c>
      <c r="BS19" s="460">
        <v>145.447</v>
      </c>
      <c r="BT19" s="460">
        <v>130.672</v>
      </c>
      <c r="BU19" s="460">
        <v>138.845</v>
      </c>
      <c r="BV19" s="460">
        <v>414.96400000000006</v>
      </c>
      <c r="BW19" s="460">
        <v>128.98500000000001</v>
      </c>
      <c r="BX19" s="460">
        <v>160.238</v>
      </c>
      <c r="BY19" s="460">
        <v>131.80000000000001</v>
      </c>
      <c r="BZ19" s="460">
        <v>421.02300000000002</v>
      </c>
      <c r="CA19" s="460">
        <v>144.631</v>
      </c>
      <c r="CB19" s="460">
        <v>135.68600000000001</v>
      </c>
      <c r="CC19" s="460">
        <v>134.697</v>
      </c>
      <c r="CD19" s="460">
        <v>415.01400000000001</v>
      </c>
      <c r="CE19" s="461">
        <v>137.96199999999999</v>
      </c>
      <c r="CF19" s="461">
        <v>145.20500000000001</v>
      </c>
      <c r="CG19" s="461">
        <v>136.721</v>
      </c>
      <c r="CH19" s="460">
        <v>419.88800000000003</v>
      </c>
      <c r="CI19" s="461">
        <v>1670.8890000000001</v>
      </c>
      <c r="CJ19" s="461">
        <v>139.947</v>
      </c>
      <c r="CK19" s="461">
        <v>126.161</v>
      </c>
      <c r="CL19" s="461">
        <v>136.10900000000001</v>
      </c>
      <c r="CM19" s="460">
        <v>402.21699999999998</v>
      </c>
      <c r="CN19" s="461">
        <v>134.172</v>
      </c>
      <c r="CO19" s="461">
        <v>166.988</v>
      </c>
      <c r="CP19" s="461">
        <v>127.88</v>
      </c>
      <c r="CQ19" s="460">
        <v>831.25699999999995</v>
      </c>
    </row>
    <row r="20" spans="1:95" ht="19.5" customHeight="1">
      <c r="A20" s="520"/>
      <c r="B20" s="462" t="s">
        <v>265</v>
      </c>
      <c r="C20" s="463">
        <v>9120.1827200000007</v>
      </c>
      <c r="D20" s="463">
        <v>8930.91345</v>
      </c>
      <c r="E20" s="463">
        <v>9254.6309799999999</v>
      </c>
      <c r="F20" s="463">
        <v>27305.727149999999</v>
      </c>
      <c r="G20" s="463">
        <v>11437.12744</v>
      </c>
      <c r="H20" s="463">
        <v>9948.0184300000019</v>
      </c>
      <c r="I20" s="463">
        <v>8885.8909000000003</v>
      </c>
      <c r="J20" s="463">
        <v>30271.036769999999</v>
      </c>
      <c r="K20" s="463">
        <v>11211.439269999997</v>
      </c>
      <c r="L20" s="463">
        <v>12614.216779999999</v>
      </c>
      <c r="M20" s="463">
        <v>9529.9052499999998</v>
      </c>
      <c r="N20" s="463">
        <v>33355.561300000001</v>
      </c>
      <c r="O20" s="463">
        <v>9211.7342200000003</v>
      </c>
      <c r="P20" s="463">
        <v>11418.912050000001</v>
      </c>
      <c r="Q20" s="463">
        <v>9703.7376899999981</v>
      </c>
      <c r="R20" s="463">
        <v>30334.383959999999</v>
      </c>
      <c r="S20" s="463">
        <v>121266.70917999999</v>
      </c>
      <c r="T20" s="463">
        <v>8650.2785599999988</v>
      </c>
      <c r="U20" s="463">
        <v>9464.0677699999997</v>
      </c>
      <c r="V20" s="463">
        <v>9194.8912199999995</v>
      </c>
      <c r="W20" s="463">
        <v>27309.237549999998</v>
      </c>
      <c r="X20" s="463">
        <v>11565.292830000002</v>
      </c>
      <c r="Y20" s="463">
        <v>10158.44673</v>
      </c>
      <c r="Z20" s="463">
        <v>9044.0679600000003</v>
      </c>
      <c r="AA20" s="463">
        <v>30767.807520000002</v>
      </c>
      <c r="AB20" s="463">
        <v>10695.069969999999</v>
      </c>
      <c r="AC20" s="463">
        <v>12210.419230000001</v>
      </c>
      <c r="AD20" s="463">
        <v>10138.50173</v>
      </c>
      <c r="AE20" s="463">
        <v>33043.99093</v>
      </c>
      <c r="AF20" s="463">
        <v>9655.9394000000011</v>
      </c>
      <c r="AG20" s="463">
        <v>11908.625400000001</v>
      </c>
      <c r="AH20" s="463">
        <v>10905.104139999999</v>
      </c>
      <c r="AI20" s="463">
        <v>32469.66894</v>
      </c>
      <c r="AJ20" s="463">
        <v>123590.70494</v>
      </c>
      <c r="AK20" s="463">
        <v>9576.0414799999999</v>
      </c>
      <c r="AL20" s="463">
        <v>10367.996030000002</v>
      </c>
      <c r="AM20" s="463">
        <v>10421.870699999999</v>
      </c>
      <c r="AN20" s="463">
        <v>30365.908210000001</v>
      </c>
      <c r="AO20" s="463">
        <v>12083.135559999999</v>
      </c>
      <c r="AP20" s="463">
        <v>12019.208629999999</v>
      </c>
      <c r="AQ20" s="463">
        <v>9935.60268</v>
      </c>
      <c r="AR20" s="463">
        <v>34037.94687</v>
      </c>
      <c r="AS20" s="463">
        <v>11577.98193</v>
      </c>
      <c r="AT20" s="463">
        <v>12738.0003</v>
      </c>
      <c r="AU20" s="463">
        <v>10468.421619999999</v>
      </c>
      <c r="AV20" s="463">
        <v>34784.403850000002</v>
      </c>
      <c r="AW20" s="463">
        <v>10750.53543</v>
      </c>
      <c r="AX20" s="463">
        <v>13138.490940000002</v>
      </c>
      <c r="AY20" s="463">
        <v>10259.69904</v>
      </c>
      <c r="AZ20" s="463">
        <v>34148.725409999999</v>
      </c>
      <c r="BA20" s="463">
        <v>133336.98434</v>
      </c>
      <c r="BB20" s="463">
        <v>10203.500259999999</v>
      </c>
      <c r="BC20" s="463">
        <v>10169.74955</v>
      </c>
      <c r="BD20" s="463">
        <v>10068.495000000001</v>
      </c>
      <c r="BE20" s="463">
        <v>30441.744810000004</v>
      </c>
      <c r="BF20" s="463">
        <v>12713.516230000001</v>
      </c>
      <c r="BG20" s="463">
        <v>11667.616539999999</v>
      </c>
      <c r="BH20" s="463">
        <v>11377.10289</v>
      </c>
      <c r="BI20" s="463">
        <v>35758.235659999998</v>
      </c>
      <c r="BJ20" s="463">
        <v>12995.29198</v>
      </c>
      <c r="BK20" s="463">
        <v>13515.37571</v>
      </c>
      <c r="BL20" s="463">
        <v>11112.820800000001</v>
      </c>
      <c r="BM20" s="463">
        <v>37623.488490000003</v>
      </c>
      <c r="BN20" s="463">
        <v>11364.5324</v>
      </c>
      <c r="BO20" s="463">
        <v>13619.41973</v>
      </c>
      <c r="BP20" s="463">
        <v>10976.469110000002</v>
      </c>
      <c r="BQ20" s="463">
        <v>35960.421239999996</v>
      </c>
      <c r="BR20" s="463">
        <v>139783.89019999997</v>
      </c>
      <c r="BS20" s="463">
        <v>10998.213380000001</v>
      </c>
      <c r="BT20" s="463">
        <v>11454.19232</v>
      </c>
      <c r="BU20" s="463">
        <v>10251.32316</v>
      </c>
      <c r="BV20" s="463">
        <v>32703.728860000003</v>
      </c>
      <c r="BW20" s="463">
        <v>10187.78306</v>
      </c>
      <c r="BX20" s="463">
        <v>15585.234120000001</v>
      </c>
      <c r="BY20" s="463">
        <v>11728.791509999999</v>
      </c>
      <c r="BZ20" s="463">
        <v>37501.808690000005</v>
      </c>
      <c r="CA20" s="463">
        <v>13394.0036</v>
      </c>
      <c r="CB20" s="463">
        <v>15031.41655</v>
      </c>
      <c r="CC20" s="463">
        <v>12240.728150000001</v>
      </c>
      <c r="CD20" s="463">
        <v>40666.148300000001</v>
      </c>
      <c r="CE20" s="464">
        <v>11542.18363</v>
      </c>
      <c r="CF20" s="464">
        <v>14343.274059999998</v>
      </c>
      <c r="CG20" s="464">
        <v>13478.678699999999</v>
      </c>
      <c r="CH20" s="463">
        <v>39364.136389999992</v>
      </c>
      <c r="CI20" s="464">
        <v>150235.82223999998</v>
      </c>
      <c r="CJ20" s="464">
        <v>11968.171179999999</v>
      </c>
      <c r="CK20" s="464">
        <v>11704.35439</v>
      </c>
      <c r="CL20" s="464">
        <v>10883.615770000002</v>
      </c>
      <c r="CM20" s="463">
        <v>34556.141340000002</v>
      </c>
      <c r="CN20" s="464">
        <v>9102.5678099999986</v>
      </c>
      <c r="CO20" s="464">
        <v>13336.733819999999</v>
      </c>
      <c r="CP20" s="464">
        <v>9410.5095600000004</v>
      </c>
      <c r="CQ20" s="463">
        <v>66405.95253000001</v>
      </c>
    </row>
    <row r="21" spans="1:95" ht="19.5" customHeight="1">
      <c r="A21" s="55" t="s">
        <v>198</v>
      </c>
      <c r="B21" s="117" t="s">
        <v>13</v>
      </c>
      <c r="C21" s="261">
        <v>4831</v>
      </c>
      <c r="D21" s="261">
        <v>4815</v>
      </c>
      <c r="E21" s="261">
        <v>4892</v>
      </c>
      <c r="F21" s="261">
        <v>14538</v>
      </c>
      <c r="G21" s="261">
        <v>4970</v>
      </c>
      <c r="H21" s="261">
        <v>5049</v>
      </c>
      <c r="I21" s="261">
        <v>5068</v>
      </c>
      <c r="J21" s="261">
        <v>15087</v>
      </c>
      <c r="K21" s="261">
        <v>5088</v>
      </c>
      <c r="L21" s="261">
        <v>5069</v>
      </c>
      <c r="M21" s="261">
        <v>5114</v>
      </c>
      <c r="N21" s="261">
        <v>15271</v>
      </c>
      <c r="O21" s="261">
        <v>5119</v>
      </c>
      <c r="P21" s="261">
        <v>5138</v>
      </c>
      <c r="Q21" s="261">
        <v>5158</v>
      </c>
      <c r="R21" s="261">
        <v>15415</v>
      </c>
      <c r="S21" s="261">
        <v>60311</v>
      </c>
      <c r="T21" s="261">
        <v>6474</v>
      </c>
      <c r="U21" s="261">
        <v>6474</v>
      </c>
      <c r="V21" s="261">
        <v>6521</v>
      </c>
      <c r="W21" s="261">
        <v>19469</v>
      </c>
      <c r="X21" s="261">
        <v>6576</v>
      </c>
      <c r="Y21" s="261">
        <v>6608</v>
      </c>
      <c r="Z21" s="261">
        <v>6595</v>
      </c>
      <c r="AA21" s="261">
        <v>19779</v>
      </c>
      <c r="AB21" s="261">
        <v>6630</v>
      </c>
      <c r="AC21" s="261">
        <v>6619</v>
      </c>
      <c r="AD21" s="261">
        <v>6647</v>
      </c>
      <c r="AE21" s="261">
        <v>19896</v>
      </c>
      <c r="AF21" s="261">
        <v>6675</v>
      </c>
      <c r="AG21" s="261">
        <v>6724</v>
      </c>
      <c r="AH21" s="261">
        <v>6747</v>
      </c>
      <c r="AI21" s="261">
        <v>20146</v>
      </c>
      <c r="AJ21" s="261">
        <v>79290</v>
      </c>
      <c r="AK21" s="261">
        <v>6778</v>
      </c>
      <c r="AL21" s="261">
        <v>6836</v>
      </c>
      <c r="AM21" s="261">
        <v>6859</v>
      </c>
      <c r="AN21" s="261">
        <v>20473</v>
      </c>
      <c r="AO21" s="261">
        <v>6852</v>
      </c>
      <c r="AP21" s="261">
        <v>6932</v>
      </c>
      <c r="AQ21" s="261">
        <v>7032</v>
      </c>
      <c r="AR21" s="261">
        <v>20816</v>
      </c>
      <c r="AS21" s="261">
        <v>7092</v>
      </c>
      <c r="AT21" s="261">
        <v>7113</v>
      </c>
      <c r="AU21" s="261">
        <v>7164</v>
      </c>
      <c r="AV21" s="261">
        <v>21369</v>
      </c>
      <c r="AW21" s="261">
        <v>7097</v>
      </c>
      <c r="AX21" s="261">
        <v>7097</v>
      </c>
      <c r="AY21" s="261">
        <v>7136</v>
      </c>
      <c r="AZ21" s="261">
        <v>21330</v>
      </c>
      <c r="BA21" s="261">
        <v>83988</v>
      </c>
      <c r="BB21" s="261">
        <v>7157</v>
      </c>
      <c r="BC21" s="261">
        <v>7197</v>
      </c>
      <c r="BD21" s="261">
        <v>7198</v>
      </c>
      <c r="BE21" s="261">
        <v>21552</v>
      </c>
      <c r="BF21" s="261">
        <v>7231</v>
      </c>
      <c r="BG21" s="261">
        <v>7291</v>
      </c>
      <c r="BH21" s="261">
        <v>7400</v>
      </c>
      <c r="BI21" s="261">
        <v>21922</v>
      </c>
      <c r="BJ21" s="261">
        <v>7420</v>
      </c>
      <c r="BK21" s="261">
        <v>7473</v>
      </c>
      <c r="BL21" s="261">
        <v>7472</v>
      </c>
      <c r="BM21" s="261">
        <v>22365</v>
      </c>
      <c r="BN21" s="261">
        <v>7511</v>
      </c>
      <c r="BO21" s="261">
        <v>7624</v>
      </c>
      <c r="BP21" s="261">
        <v>7684</v>
      </c>
      <c r="BQ21" s="261">
        <v>22819</v>
      </c>
      <c r="BR21" s="261">
        <v>88658</v>
      </c>
      <c r="BS21" s="261">
        <v>7679</v>
      </c>
      <c r="BT21" s="261">
        <v>7705</v>
      </c>
      <c r="BU21" s="261">
        <v>7755</v>
      </c>
      <c r="BV21" s="261">
        <v>23139</v>
      </c>
      <c r="BW21" s="261">
        <v>7810</v>
      </c>
      <c r="BX21" s="261">
        <v>7807</v>
      </c>
      <c r="BY21" s="261">
        <v>7912</v>
      </c>
      <c r="BZ21" s="261">
        <v>23529</v>
      </c>
      <c r="CA21" s="261">
        <v>7913</v>
      </c>
      <c r="CB21" s="261">
        <v>7970</v>
      </c>
      <c r="CC21" s="261">
        <v>8026</v>
      </c>
      <c r="CD21" s="261">
        <v>23909</v>
      </c>
      <c r="CE21" s="235">
        <v>8068</v>
      </c>
      <c r="CF21" s="235">
        <v>8106</v>
      </c>
      <c r="CG21" s="235">
        <v>8174</v>
      </c>
      <c r="CH21" s="261">
        <v>24348</v>
      </c>
      <c r="CI21" s="235">
        <v>94925</v>
      </c>
      <c r="CJ21" s="235">
        <v>8192</v>
      </c>
      <c r="CK21" s="235">
        <v>8226</v>
      </c>
      <c r="CL21" s="235">
        <v>8256</v>
      </c>
      <c r="CM21" s="261">
        <v>8224.6666666666661</v>
      </c>
      <c r="CN21" s="235">
        <v>8276</v>
      </c>
      <c r="CO21" s="235">
        <v>8320</v>
      </c>
      <c r="CP21" s="235">
        <v>8384</v>
      </c>
      <c r="CQ21" s="261">
        <v>8275.6666666666661</v>
      </c>
    </row>
    <row r="22" spans="1:95" ht="19.5" customHeight="1">
      <c r="A22" s="520" t="s">
        <v>199</v>
      </c>
      <c r="B22" s="468" t="s">
        <v>13</v>
      </c>
      <c r="C22" s="469">
        <v>1295.2829999999999</v>
      </c>
      <c r="D22" s="469">
        <v>1200.5889999999999</v>
      </c>
      <c r="E22" s="469">
        <v>1345.46</v>
      </c>
      <c r="F22" s="469">
        <v>3841.3319999999999</v>
      </c>
      <c r="G22" s="469">
        <v>1324.02</v>
      </c>
      <c r="H22" s="469">
        <v>1447.165</v>
      </c>
      <c r="I22" s="469">
        <v>1436.5450000000001</v>
      </c>
      <c r="J22" s="469">
        <v>4207.7299999999996</v>
      </c>
      <c r="K22" s="469">
        <v>1648.088</v>
      </c>
      <c r="L22" s="469">
        <v>1567.4179999999999</v>
      </c>
      <c r="M22" s="469">
        <v>1434.635</v>
      </c>
      <c r="N22" s="469">
        <v>4650.1409999999996</v>
      </c>
      <c r="O22" s="469">
        <v>1450.2819999999999</v>
      </c>
      <c r="P22" s="469">
        <v>1433.454</v>
      </c>
      <c r="Q22" s="469">
        <v>1747.7339999999999</v>
      </c>
      <c r="R22" s="469">
        <v>4631.4699999999993</v>
      </c>
      <c r="S22" s="469">
        <v>17330.672999999999</v>
      </c>
      <c r="T22" s="469">
        <v>1418.5889999999999</v>
      </c>
      <c r="U22" s="469">
        <v>1339.354</v>
      </c>
      <c r="V22" s="469">
        <v>1465.6569999999999</v>
      </c>
      <c r="W22" s="469">
        <v>4223.6000000000004</v>
      </c>
      <c r="X22" s="469">
        <v>1450.3050000000001</v>
      </c>
      <c r="Y22" s="469">
        <v>1533.221</v>
      </c>
      <c r="Z22" s="469">
        <v>1603.444</v>
      </c>
      <c r="AA22" s="469">
        <v>4586.9699999999993</v>
      </c>
      <c r="AB22" s="469">
        <v>1773.491</v>
      </c>
      <c r="AC22" s="469">
        <v>1699.597</v>
      </c>
      <c r="AD22" s="469">
        <v>1574.9780000000001</v>
      </c>
      <c r="AE22" s="469">
        <v>5048.0659999999998</v>
      </c>
      <c r="AF22" s="469">
        <v>1585.4110000000001</v>
      </c>
      <c r="AG22" s="469">
        <v>1564.8389999999999</v>
      </c>
      <c r="AH22" s="469">
        <v>1915.5340000000001</v>
      </c>
      <c r="AI22" s="469">
        <v>5065.7839999999997</v>
      </c>
      <c r="AJ22" s="469">
        <v>18924.419999999998</v>
      </c>
      <c r="AK22" s="469">
        <v>1560.652</v>
      </c>
      <c r="AL22" s="469">
        <v>1473.028</v>
      </c>
      <c r="AM22" s="469">
        <v>1634.4110000000001</v>
      </c>
      <c r="AN22" s="469">
        <v>4668.0910000000003</v>
      </c>
      <c r="AO22" s="469">
        <v>1656.5239999999999</v>
      </c>
      <c r="AP22" s="469">
        <v>1732.1389999999999</v>
      </c>
      <c r="AQ22" s="469">
        <v>1778.4829999999999</v>
      </c>
      <c r="AR22" s="469">
        <v>5167.1459999999997</v>
      </c>
      <c r="AS22" s="469">
        <v>1965.21</v>
      </c>
      <c r="AT22" s="469">
        <v>1913.85</v>
      </c>
      <c r="AU22" s="469">
        <v>1786.095</v>
      </c>
      <c r="AV22" s="469">
        <v>5665.1549999999997</v>
      </c>
      <c r="AW22" s="469">
        <v>1771.886</v>
      </c>
      <c r="AX22" s="469">
        <v>1779.2670000000001</v>
      </c>
      <c r="AY22" s="469">
        <v>2158.6039999999998</v>
      </c>
      <c r="AZ22" s="469">
        <v>5709.7569999999996</v>
      </c>
      <c r="BA22" s="469">
        <v>21210.148999999998</v>
      </c>
      <c r="BB22" s="469">
        <v>1766.42</v>
      </c>
      <c r="BC22" s="469">
        <v>1618.01</v>
      </c>
      <c r="BD22" s="469">
        <v>1859.1790000000001</v>
      </c>
      <c r="BE22" s="469">
        <v>5243.6090000000004</v>
      </c>
      <c r="BF22" s="469">
        <v>1785.9749999999999</v>
      </c>
      <c r="BG22" s="469">
        <v>1939.0640000000001</v>
      </c>
      <c r="BH22" s="469">
        <v>1921.6220000000001</v>
      </c>
      <c r="BI22" s="469">
        <v>5646.6610000000001</v>
      </c>
      <c r="BJ22" s="469">
        <v>2134.337</v>
      </c>
      <c r="BK22" s="469">
        <v>2133.9639999999999</v>
      </c>
      <c r="BL22" s="469">
        <v>1933.4739999999999</v>
      </c>
      <c r="BM22" s="469">
        <v>6201.7749999999996</v>
      </c>
      <c r="BN22" s="469">
        <v>1949.838</v>
      </c>
      <c r="BO22" s="469">
        <v>1989.1120000000001</v>
      </c>
      <c r="BP22" s="469">
        <v>2378.8330000000001</v>
      </c>
      <c r="BQ22" s="469">
        <v>6317.7829999999994</v>
      </c>
      <c r="BR22" s="469">
        <v>23409.827999999998</v>
      </c>
      <c r="BS22" s="469">
        <v>1981.1479999999999</v>
      </c>
      <c r="BT22" s="469">
        <v>1840.528</v>
      </c>
      <c r="BU22" s="469">
        <v>2046.462</v>
      </c>
      <c r="BV22" s="469">
        <v>5868.1379999999999</v>
      </c>
      <c r="BW22" s="469">
        <v>2040.4970000000001</v>
      </c>
      <c r="BX22" s="469">
        <v>2170.1489999999999</v>
      </c>
      <c r="BY22" s="469">
        <v>2159.558</v>
      </c>
      <c r="BZ22" s="469">
        <v>6370.2039999999997</v>
      </c>
      <c r="CA22" s="469">
        <v>2405.56</v>
      </c>
      <c r="CB22" s="469">
        <v>2396.3449999999998</v>
      </c>
      <c r="CC22" s="469">
        <v>2185.7220000000002</v>
      </c>
      <c r="CD22" s="469">
        <v>6987.6270000000004</v>
      </c>
      <c r="CE22" s="461">
        <v>2201.3429999999998</v>
      </c>
      <c r="CF22" s="461">
        <v>2203.4879999999998</v>
      </c>
      <c r="CG22" s="461">
        <v>2602.3180000000002</v>
      </c>
      <c r="CH22" s="469">
        <v>7007.1490000000003</v>
      </c>
      <c r="CI22" s="461">
        <v>26233.118000000002</v>
      </c>
      <c r="CJ22" s="461">
        <v>2200.1759999999999</v>
      </c>
      <c r="CK22" s="461">
        <v>2124.991</v>
      </c>
      <c r="CL22" s="461">
        <v>1674.4159999999999</v>
      </c>
      <c r="CM22" s="469">
        <v>5999.5829999999996</v>
      </c>
      <c r="CN22" s="461">
        <v>1033.375</v>
      </c>
      <c r="CO22" s="461">
        <v>1595.4069999999999</v>
      </c>
      <c r="CP22" s="461">
        <v>1835.451</v>
      </c>
      <c r="CQ22" s="469">
        <v>10463.816000000001</v>
      </c>
    </row>
    <row r="23" spans="1:95" ht="12" customHeight="1">
      <c r="A23" s="520"/>
      <c r="B23" s="462" t="s">
        <v>265</v>
      </c>
      <c r="C23" s="463">
        <v>54667.884839999992</v>
      </c>
      <c r="D23" s="463">
        <v>48312.566989999999</v>
      </c>
      <c r="E23" s="463">
        <v>55334.953270000013</v>
      </c>
      <c r="F23" s="463">
        <v>158315.4051</v>
      </c>
      <c r="G23" s="463">
        <v>56551.76326</v>
      </c>
      <c r="H23" s="463">
        <v>58898.247970000011</v>
      </c>
      <c r="I23" s="463">
        <v>59732.315610000005</v>
      </c>
      <c r="J23" s="463">
        <v>175182.32683999999</v>
      </c>
      <c r="K23" s="463">
        <v>70078.147360000017</v>
      </c>
      <c r="L23" s="463">
        <v>69820.476239999989</v>
      </c>
      <c r="M23" s="463">
        <v>60602.580589999998</v>
      </c>
      <c r="N23" s="463">
        <v>200501.20418999999</v>
      </c>
      <c r="O23" s="463">
        <v>60779.332029999998</v>
      </c>
      <c r="P23" s="463">
        <v>60099.965450000003</v>
      </c>
      <c r="Q23" s="463">
        <v>74142.282219999979</v>
      </c>
      <c r="R23" s="463">
        <v>195021.5797</v>
      </c>
      <c r="S23" s="463">
        <v>729020.51583000005</v>
      </c>
      <c r="T23" s="463">
        <v>56891.692459999998</v>
      </c>
      <c r="U23" s="463">
        <v>53780.651729999998</v>
      </c>
      <c r="V23" s="463">
        <v>60340.495270000007</v>
      </c>
      <c r="W23" s="463">
        <v>171012.83946000002</v>
      </c>
      <c r="X23" s="463">
        <v>61080.450320000004</v>
      </c>
      <c r="Y23" s="463">
        <v>63713.148209999999</v>
      </c>
      <c r="Z23" s="463">
        <v>66622.554460000014</v>
      </c>
      <c r="AA23" s="463">
        <v>191416.15299000003</v>
      </c>
      <c r="AB23" s="463">
        <v>76185.761190000005</v>
      </c>
      <c r="AC23" s="463">
        <v>76254.576259999987</v>
      </c>
      <c r="AD23" s="463">
        <v>67347.309829999998</v>
      </c>
      <c r="AE23" s="463">
        <v>219787.64727999998</v>
      </c>
      <c r="AF23" s="463">
        <v>66651.651690000013</v>
      </c>
      <c r="AG23" s="463">
        <v>66198.597569999998</v>
      </c>
      <c r="AH23" s="463">
        <v>81392.945319999999</v>
      </c>
      <c r="AI23" s="463">
        <v>214243.19458000001</v>
      </c>
      <c r="AJ23" s="463">
        <v>796459.83431000006</v>
      </c>
      <c r="AK23" s="463">
        <v>63766.170980000003</v>
      </c>
      <c r="AL23" s="463">
        <v>58764.90022000001</v>
      </c>
      <c r="AM23" s="463">
        <v>66346.869969999985</v>
      </c>
      <c r="AN23" s="463">
        <v>188877.94117000001</v>
      </c>
      <c r="AO23" s="463">
        <v>69905.857010000007</v>
      </c>
      <c r="AP23" s="463">
        <v>71699.404610000012</v>
      </c>
      <c r="AQ23" s="463">
        <v>74235.9372</v>
      </c>
      <c r="AR23" s="463">
        <v>215841.19881999999</v>
      </c>
      <c r="AS23" s="463">
        <v>83643.766729999988</v>
      </c>
      <c r="AT23" s="463">
        <v>84158.896900000022</v>
      </c>
      <c r="AU23" s="463">
        <v>74686.462680000011</v>
      </c>
      <c r="AV23" s="463">
        <v>242489.12631000002</v>
      </c>
      <c r="AW23" s="463">
        <v>74478.801769999976</v>
      </c>
      <c r="AX23" s="463">
        <v>76075.502999999997</v>
      </c>
      <c r="AY23" s="463">
        <v>91486.344399999987</v>
      </c>
      <c r="AZ23" s="463">
        <v>242040.64916999999</v>
      </c>
      <c r="BA23" s="463">
        <v>889248.91547000001</v>
      </c>
      <c r="BB23" s="463">
        <v>71592.546089999989</v>
      </c>
      <c r="BC23" s="463">
        <v>64078.15247999999</v>
      </c>
      <c r="BD23" s="463">
        <v>74479.984489999988</v>
      </c>
      <c r="BE23" s="463">
        <v>210150.68305999995</v>
      </c>
      <c r="BF23" s="463">
        <v>73884.183620000011</v>
      </c>
      <c r="BG23" s="463">
        <v>78428.099419999999</v>
      </c>
      <c r="BH23" s="463">
        <v>78827.674249999996</v>
      </c>
      <c r="BI23" s="463">
        <v>231139.95728999999</v>
      </c>
      <c r="BJ23" s="463">
        <v>88873.696489999988</v>
      </c>
      <c r="BK23" s="463">
        <v>90693.230880000017</v>
      </c>
      <c r="BL23" s="463">
        <v>78033.951849999998</v>
      </c>
      <c r="BM23" s="463">
        <v>257600.87922</v>
      </c>
      <c r="BN23" s="463">
        <v>79481.1967</v>
      </c>
      <c r="BO23" s="463">
        <v>82688.590430000011</v>
      </c>
      <c r="BP23" s="463">
        <v>97853.265369999994</v>
      </c>
      <c r="BQ23" s="463">
        <v>260023.05249999999</v>
      </c>
      <c r="BR23" s="463">
        <v>958914.57206999988</v>
      </c>
      <c r="BS23" s="463">
        <v>77369.36112999999</v>
      </c>
      <c r="BT23" s="463">
        <v>71019.693800000008</v>
      </c>
      <c r="BU23" s="463">
        <v>79703.538109999994</v>
      </c>
      <c r="BV23" s="463">
        <v>228092.59303999998</v>
      </c>
      <c r="BW23" s="463">
        <v>81874.055889999989</v>
      </c>
      <c r="BX23" s="463">
        <v>88247.364230000007</v>
      </c>
      <c r="BY23" s="463">
        <v>86102.453550000006</v>
      </c>
      <c r="BZ23" s="463">
        <v>256223.87367</v>
      </c>
      <c r="CA23" s="463">
        <v>97931.453739999997</v>
      </c>
      <c r="CB23" s="463">
        <v>99713.996320000006</v>
      </c>
      <c r="CC23" s="463">
        <v>86900.677089999997</v>
      </c>
      <c r="CD23" s="463">
        <v>284546.12715000001</v>
      </c>
      <c r="CE23" s="464">
        <v>87748.092080000017</v>
      </c>
      <c r="CF23" s="464">
        <v>90186.340199999991</v>
      </c>
      <c r="CG23" s="464">
        <v>106390.98935</v>
      </c>
      <c r="CH23" s="463">
        <v>284325.42163</v>
      </c>
      <c r="CI23" s="464">
        <v>1053188.0154899999</v>
      </c>
      <c r="CJ23" s="464">
        <v>86788.273330000011</v>
      </c>
      <c r="CK23" s="464">
        <v>82052.981889999995</v>
      </c>
      <c r="CL23" s="464">
        <v>68949.48784999999</v>
      </c>
      <c r="CM23" s="463">
        <v>237790.74307000003</v>
      </c>
      <c r="CN23" s="464">
        <v>42789.566550000003</v>
      </c>
      <c r="CO23" s="464">
        <v>63605.870640000001</v>
      </c>
      <c r="CP23" s="464">
        <v>70287.578250000006</v>
      </c>
      <c r="CQ23" s="463">
        <v>414473.75851000001</v>
      </c>
    </row>
    <row r="24" spans="1:95" ht="17.25" customHeight="1">
      <c r="A24" s="577" t="s">
        <v>193</v>
      </c>
      <c r="B24" s="468" t="s">
        <v>13</v>
      </c>
      <c r="C24" s="469">
        <v>1168.836</v>
      </c>
      <c r="D24" s="469">
        <v>1084.9369999999999</v>
      </c>
      <c r="E24" s="469">
        <v>1211.279</v>
      </c>
      <c r="F24" s="469">
        <v>3465.0520000000001</v>
      </c>
      <c r="G24" s="469">
        <v>1174.6469999999999</v>
      </c>
      <c r="H24" s="469">
        <v>1303.999</v>
      </c>
      <c r="I24" s="469">
        <v>1300.6469999999999</v>
      </c>
      <c r="J24" s="469">
        <v>3779.2929999999997</v>
      </c>
      <c r="K24" s="469">
        <v>1458.5740000000001</v>
      </c>
      <c r="L24" s="469">
        <v>1352.4380000000001</v>
      </c>
      <c r="M24" s="469">
        <v>1281.0060000000001</v>
      </c>
      <c r="N24" s="469">
        <v>4092.018</v>
      </c>
      <c r="O24" s="469">
        <v>1287.7529999999999</v>
      </c>
      <c r="P24" s="469">
        <v>1287.864</v>
      </c>
      <c r="Q24" s="469">
        <v>1595.6559999999999</v>
      </c>
      <c r="R24" s="469">
        <v>4171.2730000000001</v>
      </c>
      <c r="S24" s="469">
        <v>15507.635999999999</v>
      </c>
      <c r="T24" s="469">
        <v>1276.2460000000001</v>
      </c>
      <c r="U24" s="469">
        <v>1199.3910000000001</v>
      </c>
      <c r="V24" s="469">
        <v>1297.768</v>
      </c>
      <c r="W24" s="469">
        <v>3773.4050000000002</v>
      </c>
      <c r="X24" s="469">
        <v>1273.6300000000001</v>
      </c>
      <c r="Y24" s="469">
        <v>1353.394</v>
      </c>
      <c r="Z24" s="469">
        <v>1433.5540000000001</v>
      </c>
      <c r="AA24" s="469">
        <v>4060.5780000000004</v>
      </c>
      <c r="AB24" s="469">
        <v>1539.8679999999999</v>
      </c>
      <c r="AC24" s="469">
        <v>1440.3330000000001</v>
      </c>
      <c r="AD24" s="469">
        <v>1381.337</v>
      </c>
      <c r="AE24" s="469">
        <v>4361.5380000000005</v>
      </c>
      <c r="AF24" s="469">
        <v>1381.5229999999999</v>
      </c>
      <c r="AG24" s="469">
        <v>1384.0170000000001</v>
      </c>
      <c r="AH24" s="469">
        <v>1734.922</v>
      </c>
      <c r="AI24" s="469">
        <v>4500.4619999999995</v>
      </c>
      <c r="AJ24" s="469">
        <v>16695.983</v>
      </c>
      <c r="AK24" s="469">
        <v>1377.037</v>
      </c>
      <c r="AL24" s="469">
        <v>1293.6959999999999</v>
      </c>
      <c r="AM24" s="469">
        <v>1424.6869999999999</v>
      </c>
      <c r="AN24" s="469">
        <v>4095.42</v>
      </c>
      <c r="AO24" s="469">
        <v>1416.4490000000001</v>
      </c>
      <c r="AP24" s="469">
        <v>1512.2840000000001</v>
      </c>
      <c r="AQ24" s="469">
        <v>1552.1569999999999</v>
      </c>
      <c r="AR24" s="469">
        <v>4480.8900000000003</v>
      </c>
      <c r="AS24" s="469">
        <v>1671.05</v>
      </c>
      <c r="AT24" s="469">
        <v>1588.6759999999999</v>
      </c>
      <c r="AU24" s="469">
        <v>1532.9069999999999</v>
      </c>
      <c r="AV24" s="469">
        <v>4792.6329999999998</v>
      </c>
      <c r="AW24" s="469">
        <v>1507.2059999999999</v>
      </c>
      <c r="AX24" s="469">
        <v>1542.5260000000001</v>
      </c>
      <c r="AY24" s="469">
        <v>1934.944</v>
      </c>
      <c r="AZ24" s="469">
        <v>4984.6759999999995</v>
      </c>
      <c r="BA24" s="469">
        <v>18353.618999999999</v>
      </c>
      <c r="BB24" s="469">
        <v>1530.4480000000001</v>
      </c>
      <c r="BC24" s="469">
        <v>1402.4849999999999</v>
      </c>
      <c r="BD24" s="469">
        <v>1616.32</v>
      </c>
      <c r="BE24" s="469">
        <v>4549.2529999999997</v>
      </c>
      <c r="BF24" s="469">
        <v>1532.4290000000001</v>
      </c>
      <c r="BG24" s="469">
        <v>1684.1</v>
      </c>
      <c r="BH24" s="469">
        <v>1670.376</v>
      </c>
      <c r="BI24" s="469">
        <v>4886.9049999999997</v>
      </c>
      <c r="BJ24" s="469">
        <v>1806.518</v>
      </c>
      <c r="BK24" s="469">
        <v>1756.1759999999999</v>
      </c>
      <c r="BL24" s="469">
        <v>1655.9860000000001</v>
      </c>
      <c r="BM24" s="469">
        <v>5218.68</v>
      </c>
      <c r="BN24" s="469">
        <v>1658.788</v>
      </c>
      <c r="BO24" s="469">
        <v>1720.336</v>
      </c>
      <c r="BP24" s="469">
        <v>2117.9690000000001</v>
      </c>
      <c r="BQ24" s="469">
        <v>5497.0929999999998</v>
      </c>
      <c r="BR24" s="469">
        <v>20151.931</v>
      </c>
      <c r="BS24" s="469">
        <v>1712.3520000000001</v>
      </c>
      <c r="BT24" s="469">
        <v>1583.62</v>
      </c>
      <c r="BU24" s="469">
        <v>1749.624</v>
      </c>
      <c r="BV24" s="469">
        <v>5045.5959999999995</v>
      </c>
      <c r="BW24" s="469">
        <v>1723.498</v>
      </c>
      <c r="BX24" s="469">
        <v>1878.4649999999999</v>
      </c>
      <c r="BY24" s="469">
        <v>1859.251</v>
      </c>
      <c r="BZ24" s="469">
        <v>5461.2139999999999</v>
      </c>
      <c r="CA24" s="469">
        <v>2011.6569999999999</v>
      </c>
      <c r="CB24" s="469">
        <v>1961.0039999999999</v>
      </c>
      <c r="CC24" s="469">
        <v>1845.3409999999999</v>
      </c>
      <c r="CD24" s="469">
        <v>5818.0020000000004</v>
      </c>
      <c r="CE24" s="461">
        <v>1862.34</v>
      </c>
      <c r="CF24" s="461">
        <v>1889.5050000000001</v>
      </c>
      <c r="CG24" s="461">
        <v>2291.855</v>
      </c>
      <c r="CH24" s="469">
        <v>6043.7000000000007</v>
      </c>
      <c r="CI24" s="461">
        <v>22368.511999999999</v>
      </c>
      <c r="CJ24" s="461">
        <v>1877.675</v>
      </c>
      <c r="CK24" s="461">
        <v>1805.432</v>
      </c>
      <c r="CL24" s="461">
        <v>1480.614</v>
      </c>
      <c r="CM24" s="469">
        <v>5163.7209999999995</v>
      </c>
      <c r="CN24" s="461">
        <v>999.428</v>
      </c>
      <c r="CO24" s="461">
        <v>1544.837</v>
      </c>
      <c r="CP24" s="461">
        <v>1773.61</v>
      </c>
      <c r="CQ24" s="469">
        <v>9481.5959999999995</v>
      </c>
    </row>
    <row r="25" spans="1:95" ht="17.25" customHeight="1">
      <c r="A25" s="577"/>
      <c r="B25" s="462" t="s">
        <v>265</v>
      </c>
      <c r="C25" s="463">
        <v>43152.645639999988</v>
      </c>
      <c r="D25" s="463">
        <v>38907.158020000003</v>
      </c>
      <c r="E25" s="463">
        <v>44145.700540000005</v>
      </c>
      <c r="F25" s="463">
        <v>126205.5042</v>
      </c>
      <c r="G25" s="463">
        <v>44381.234299999996</v>
      </c>
      <c r="H25" s="463">
        <v>47549.166320000011</v>
      </c>
      <c r="I25" s="463">
        <v>48593.219170000004</v>
      </c>
      <c r="J25" s="463">
        <v>140523.61979</v>
      </c>
      <c r="K25" s="463">
        <v>55415.636870000009</v>
      </c>
      <c r="L25" s="463">
        <v>52598.511899999998</v>
      </c>
      <c r="M25" s="463">
        <v>48578.743429999995</v>
      </c>
      <c r="N25" s="463">
        <v>156592.8922</v>
      </c>
      <c r="O25" s="463">
        <v>47531.604019999999</v>
      </c>
      <c r="P25" s="463">
        <v>48852.430100000005</v>
      </c>
      <c r="Q25" s="463">
        <v>62046.138509999982</v>
      </c>
      <c r="R25" s="463">
        <v>158430.17262999999</v>
      </c>
      <c r="S25" s="463">
        <v>581752.18881999992</v>
      </c>
      <c r="T25" s="463">
        <v>45454.944890000006</v>
      </c>
      <c r="U25" s="463">
        <v>42828.710309999995</v>
      </c>
      <c r="V25" s="463">
        <v>47506.33664999999</v>
      </c>
      <c r="W25" s="463">
        <v>135789.99184999999</v>
      </c>
      <c r="X25" s="463">
        <v>47794.654710000003</v>
      </c>
      <c r="Y25" s="463">
        <v>50044.053559999993</v>
      </c>
      <c r="Z25" s="463">
        <v>54243.582760000005</v>
      </c>
      <c r="AA25" s="463">
        <v>152082.29103000002</v>
      </c>
      <c r="AB25" s="463">
        <v>59016.55315</v>
      </c>
      <c r="AC25" s="463">
        <v>56810.933320000004</v>
      </c>
      <c r="AD25" s="463">
        <v>53009.764570000007</v>
      </c>
      <c r="AE25" s="463">
        <v>168837.25104</v>
      </c>
      <c r="AF25" s="463">
        <v>51343.726050000012</v>
      </c>
      <c r="AG25" s="463">
        <v>53189.798940000001</v>
      </c>
      <c r="AH25" s="463">
        <v>67917.335899999991</v>
      </c>
      <c r="AI25" s="463">
        <v>172450.86089000001</v>
      </c>
      <c r="AJ25" s="463">
        <v>629160.39480999997</v>
      </c>
      <c r="AK25" s="463">
        <v>50118.447900000006</v>
      </c>
      <c r="AL25" s="463">
        <v>45961.132150000012</v>
      </c>
      <c r="AM25" s="463">
        <v>51625.020119999986</v>
      </c>
      <c r="AN25" s="463">
        <v>147704.60016999999</v>
      </c>
      <c r="AO25" s="463">
        <v>52621.77779</v>
      </c>
      <c r="AP25" s="463">
        <v>56180.005170000004</v>
      </c>
      <c r="AQ25" s="463">
        <v>58745.389610000006</v>
      </c>
      <c r="AR25" s="463">
        <v>167547.17257000002</v>
      </c>
      <c r="AS25" s="463">
        <v>63511.389999999985</v>
      </c>
      <c r="AT25" s="463">
        <v>61368.157140000018</v>
      </c>
      <c r="AU25" s="463">
        <v>57497.456050000008</v>
      </c>
      <c r="AV25" s="463">
        <v>182377.00319000002</v>
      </c>
      <c r="AW25" s="463">
        <v>55916.025549999991</v>
      </c>
      <c r="AX25" s="463">
        <v>59778.19111</v>
      </c>
      <c r="AY25" s="463">
        <v>75310.798970000003</v>
      </c>
      <c r="AZ25" s="463">
        <v>191005.01562999998</v>
      </c>
      <c r="BA25" s="463">
        <v>688633.79156000004</v>
      </c>
      <c r="BB25" s="463">
        <v>55479.236669999984</v>
      </c>
      <c r="BC25" s="463">
        <v>49690.474569999984</v>
      </c>
      <c r="BD25" s="463">
        <v>58738.730369999997</v>
      </c>
      <c r="BE25" s="463">
        <v>163908.44160999998</v>
      </c>
      <c r="BF25" s="463">
        <v>57570.168990000006</v>
      </c>
      <c r="BG25" s="463">
        <v>62289.302629999998</v>
      </c>
      <c r="BH25" s="463">
        <v>63478.081450000005</v>
      </c>
      <c r="BI25" s="463">
        <v>183337.55306999999</v>
      </c>
      <c r="BJ25" s="463">
        <v>68623.542839999995</v>
      </c>
      <c r="BK25" s="463">
        <v>67367.107350000006</v>
      </c>
      <c r="BL25" s="463">
        <v>61074.459790000001</v>
      </c>
      <c r="BM25" s="463">
        <v>197065.10998000001</v>
      </c>
      <c r="BN25" s="463">
        <v>61455.325120000001</v>
      </c>
      <c r="BO25" s="463">
        <v>66528.59143</v>
      </c>
      <c r="BP25" s="463">
        <v>81979.477929999994</v>
      </c>
      <c r="BQ25" s="463">
        <v>209963.39447999999</v>
      </c>
      <c r="BR25" s="463">
        <v>754274.4991400002</v>
      </c>
      <c r="BS25" s="463">
        <v>61753.344649999999</v>
      </c>
      <c r="BT25" s="463">
        <v>56664.890760000002</v>
      </c>
      <c r="BU25" s="463">
        <v>62718.942430000003</v>
      </c>
      <c r="BV25" s="463">
        <v>181137.17783999999</v>
      </c>
      <c r="BW25" s="463">
        <v>63207.234919999995</v>
      </c>
      <c r="BX25" s="463">
        <v>70831.016620000009</v>
      </c>
      <c r="BY25" s="463">
        <v>68760.676340000005</v>
      </c>
      <c r="BZ25" s="463">
        <v>202798.92788</v>
      </c>
      <c r="CA25" s="463">
        <v>75147.101170000009</v>
      </c>
      <c r="CB25" s="463">
        <v>74027.611930000014</v>
      </c>
      <c r="CC25" s="463">
        <v>67150.436300000001</v>
      </c>
      <c r="CD25" s="463">
        <v>216325.14940000002</v>
      </c>
      <c r="CE25" s="464">
        <v>67920.629790000006</v>
      </c>
      <c r="CF25" s="464">
        <v>72266.131909999996</v>
      </c>
      <c r="CG25" s="464">
        <v>87921.087680000011</v>
      </c>
      <c r="CH25" s="463">
        <v>228107.84938000003</v>
      </c>
      <c r="CI25" s="464">
        <v>828369.10450000013</v>
      </c>
      <c r="CJ25" s="464">
        <v>68028.059510000006</v>
      </c>
      <c r="CK25" s="464">
        <v>64106.577640000003</v>
      </c>
      <c r="CL25" s="464">
        <v>57780.510849999999</v>
      </c>
      <c r="CM25" s="463">
        <v>189915.14799999999</v>
      </c>
      <c r="CN25" s="464">
        <v>40613.462800000001</v>
      </c>
      <c r="CO25" s="464">
        <v>60733.26554</v>
      </c>
      <c r="CP25" s="464">
        <v>66978.370190000001</v>
      </c>
      <c r="CQ25" s="463">
        <v>358240.24653</v>
      </c>
    </row>
    <row r="26" spans="1:95" ht="15" customHeight="1">
      <c r="A26" s="577" t="s">
        <v>194</v>
      </c>
      <c r="B26" s="468" t="s">
        <v>13</v>
      </c>
      <c r="C26" s="469">
        <v>126.447</v>
      </c>
      <c r="D26" s="469">
        <v>115.652</v>
      </c>
      <c r="E26" s="469">
        <v>134.18100000000001</v>
      </c>
      <c r="F26" s="469">
        <v>376.28</v>
      </c>
      <c r="G26" s="469">
        <v>149.37299999999999</v>
      </c>
      <c r="H26" s="469">
        <v>143.166</v>
      </c>
      <c r="I26" s="469">
        <v>135.898</v>
      </c>
      <c r="J26" s="469">
        <v>428.43700000000001</v>
      </c>
      <c r="K26" s="469">
        <v>189.51400000000001</v>
      </c>
      <c r="L26" s="469">
        <v>214.98</v>
      </c>
      <c r="M26" s="469">
        <v>153.62899999999999</v>
      </c>
      <c r="N26" s="469">
        <v>558.12300000000005</v>
      </c>
      <c r="O26" s="469">
        <v>162.529</v>
      </c>
      <c r="P26" s="469">
        <v>145.59</v>
      </c>
      <c r="Q26" s="469">
        <v>152.078</v>
      </c>
      <c r="R26" s="469">
        <v>460.197</v>
      </c>
      <c r="S26" s="469">
        <v>1823.0369999999998</v>
      </c>
      <c r="T26" s="469">
        <v>142.34299999999999</v>
      </c>
      <c r="U26" s="469">
        <v>139.96299999999999</v>
      </c>
      <c r="V26" s="469">
        <v>167.88900000000001</v>
      </c>
      <c r="W26" s="469">
        <v>450.19499999999999</v>
      </c>
      <c r="X26" s="469">
        <v>176.67500000000001</v>
      </c>
      <c r="Y26" s="469">
        <v>179.827</v>
      </c>
      <c r="Z26" s="469">
        <v>169.89</v>
      </c>
      <c r="AA26" s="469">
        <v>526.39200000000005</v>
      </c>
      <c r="AB26" s="469">
        <v>233.62299999999999</v>
      </c>
      <c r="AC26" s="469">
        <v>259.26400000000001</v>
      </c>
      <c r="AD26" s="469">
        <v>193.64099999999999</v>
      </c>
      <c r="AE26" s="469">
        <v>686.52800000000002</v>
      </c>
      <c r="AF26" s="469">
        <v>203.88800000000001</v>
      </c>
      <c r="AG26" s="469">
        <v>180.822</v>
      </c>
      <c r="AH26" s="469">
        <v>180.61199999999999</v>
      </c>
      <c r="AI26" s="469">
        <v>565.322</v>
      </c>
      <c r="AJ26" s="469">
        <v>2228.4370000000004</v>
      </c>
      <c r="AK26" s="469">
        <v>183.61500000000001</v>
      </c>
      <c r="AL26" s="469">
        <v>179.33199999999999</v>
      </c>
      <c r="AM26" s="469">
        <v>209.72399999999999</v>
      </c>
      <c r="AN26" s="469">
        <v>572.67100000000005</v>
      </c>
      <c r="AO26" s="469">
        <v>240.07499999999999</v>
      </c>
      <c r="AP26" s="469">
        <v>219.85499999999999</v>
      </c>
      <c r="AQ26" s="469">
        <v>226.32599999999999</v>
      </c>
      <c r="AR26" s="469">
        <v>686.25599999999997</v>
      </c>
      <c r="AS26" s="469">
        <v>294.16000000000003</v>
      </c>
      <c r="AT26" s="469">
        <v>325.17399999999998</v>
      </c>
      <c r="AU26" s="469">
        <v>253.18799999999999</v>
      </c>
      <c r="AV26" s="469">
        <v>872.52200000000005</v>
      </c>
      <c r="AW26" s="469">
        <v>264.68</v>
      </c>
      <c r="AX26" s="469">
        <v>236.74100000000001</v>
      </c>
      <c r="AY26" s="469">
        <v>223.66</v>
      </c>
      <c r="AZ26" s="469">
        <v>725.08100000000002</v>
      </c>
      <c r="BA26" s="469">
        <v>2856.5299999999997</v>
      </c>
      <c r="BB26" s="469">
        <v>235.97200000000001</v>
      </c>
      <c r="BC26" s="469">
        <v>215.52500000000001</v>
      </c>
      <c r="BD26" s="469">
        <v>242.85900000000001</v>
      </c>
      <c r="BE26" s="469">
        <v>694.35599999999999</v>
      </c>
      <c r="BF26" s="469">
        <v>253.54599999999999</v>
      </c>
      <c r="BG26" s="469">
        <v>254.964</v>
      </c>
      <c r="BH26" s="469">
        <v>251.24600000000001</v>
      </c>
      <c r="BI26" s="469">
        <v>759.75599999999997</v>
      </c>
      <c r="BJ26" s="469">
        <v>327.81900000000002</v>
      </c>
      <c r="BK26" s="469">
        <v>377.78800000000001</v>
      </c>
      <c r="BL26" s="469">
        <v>277.488</v>
      </c>
      <c r="BM26" s="469">
        <v>983.09500000000003</v>
      </c>
      <c r="BN26" s="469">
        <v>291.05</v>
      </c>
      <c r="BO26" s="469">
        <v>268.77600000000001</v>
      </c>
      <c r="BP26" s="469">
        <v>260.86399999999998</v>
      </c>
      <c r="BQ26" s="469">
        <v>820.69</v>
      </c>
      <c r="BR26" s="469">
        <v>3257.8969999999999</v>
      </c>
      <c r="BS26" s="469">
        <v>268.79599999999999</v>
      </c>
      <c r="BT26" s="469">
        <v>256.90800000000002</v>
      </c>
      <c r="BU26" s="469">
        <v>296.83800000000002</v>
      </c>
      <c r="BV26" s="469">
        <v>822.54199999999992</v>
      </c>
      <c r="BW26" s="469">
        <v>316.99900000000002</v>
      </c>
      <c r="BX26" s="469">
        <v>291.68400000000003</v>
      </c>
      <c r="BY26" s="469">
        <v>300.30700000000002</v>
      </c>
      <c r="BZ26" s="469">
        <v>908.99</v>
      </c>
      <c r="CA26" s="469">
        <v>393.90300000000002</v>
      </c>
      <c r="CB26" s="469">
        <v>435.34100000000001</v>
      </c>
      <c r="CC26" s="469">
        <v>340.38099999999997</v>
      </c>
      <c r="CD26" s="469">
        <v>1169.625</v>
      </c>
      <c r="CE26" s="461">
        <v>339.00299999999999</v>
      </c>
      <c r="CF26" s="461">
        <v>313.983</v>
      </c>
      <c r="CG26" s="461">
        <v>310.46300000000002</v>
      </c>
      <c r="CH26" s="469">
        <v>963.44900000000007</v>
      </c>
      <c r="CI26" s="461">
        <v>3864.6060000000002</v>
      </c>
      <c r="CJ26" s="461">
        <v>322.50099999999998</v>
      </c>
      <c r="CK26" s="461">
        <v>319.55900000000003</v>
      </c>
      <c r="CL26" s="461">
        <v>193.80199999999999</v>
      </c>
      <c r="CM26" s="469">
        <v>835.86199999999997</v>
      </c>
      <c r="CN26" s="461">
        <v>33.947000000000003</v>
      </c>
      <c r="CO26" s="461">
        <v>50.57</v>
      </c>
      <c r="CP26" s="461">
        <v>61.841000000000001</v>
      </c>
      <c r="CQ26" s="469">
        <v>982.22</v>
      </c>
    </row>
    <row r="27" spans="1:95" ht="15" customHeight="1" thickBot="1">
      <c r="A27" s="578"/>
      <c r="B27" s="470" t="s">
        <v>265</v>
      </c>
      <c r="C27" s="471">
        <v>11515.239200000002</v>
      </c>
      <c r="D27" s="471">
        <v>9405.4089700000004</v>
      </c>
      <c r="E27" s="471">
        <v>11189.252730000002</v>
      </c>
      <c r="F27" s="471">
        <v>32109.900900000001</v>
      </c>
      <c r="G27" s="471">
        <v>12170.528960000003</v>
      </c>
      <c r="H27" s="471">
        <v>11349.081650000002</v>
      </c>
      <c r="I27" s="471">
        <v>11139.096440000003</v>
      </c>
      <c r="J27" s="471">
        <v>34658.707050000005</v>
      </c>
      <c r="K27" s="471">
        <v>14662.510489999999</v>
      </c>
      <c r="L27" s="471">
        <v>17221.964339999999</v>
      </c>
      <c r="M27" s="471">
        <v>12023.837160000003</v>
      </c>
      <c r="N27" s="471">
        <v>43908.311990000002</v>
      </c>
      <c r="O27" s="471">
        <v>13247.728010000004</v>
      </c>
      <c r="P27" s="471">
        <v>11247.535350000004</v>
      </c>
      <c r="Q27" s="471">
        <v>12096.14371</v>
      </c>
      <c r="R27" s="471">
        <v>36591.407070000008</v>
      </c>
      <c r="S27" s="471">
        <v>147268.32701000001</v>
      </c>
      <c r="T27" s="471">
        <v>11436.74757</v>
      </c>
      <c r="U27" s="471">
        <v>10951.941419999999</v>
      </c>
      <c r="V27" s="471">
        <v>12834.15862</v>
      </c>
      <c r="W27" s="471">
        <v>35222.847609999997</v>
      </c>
      <c r="X27" s="471">
        <v>13285.795610000001</v>
      </c>
      <c r="Y27" s="471">
        <v>13669.094650000001</v>
      </c>
      <c r="Z27" s="471">
        <v>12378.971700000002</v>
      </c>
      <c r="AA27" s="471">
        <v>39333.861960000002</v>
      </c>
      <c r="AB27" s="471">
        <v>17169.208039999998</v>
      </c>
      <c r="AC27" s="471">
        <v>19443.642940000002</v>
      </c>
      <c r="AD27" s="471">
        <v>14337.545260000001</v>
      </c>
      <c r="AE27" s="471">
        <v>50950.396240000002</v>
      </c>
      <c r="AF27" s="471">
        <v>15307.925640000001</v>
      </c>
      <c r="AG27" s="471">
        <v>13008.798630000001</v>
      </c>
      <c r="AH27" s="471">
        <v>13475.609420000001</v>
      </c>
      <c r="AI27" s="471">
        <v>41792.333689999999</v>
      </c>
      <c r="AJ27" s="471">
        <v>167299.43950000001</v>
      </c>
      <c r="AK27" s="471">
        <v>13647.72308</v>
      </c>
      <c r="AL27" s="471">
        <v>12803.76807</v>
      </c>
      <c r="AM27" s="471">
        <v>14721.849850000002</v>
      </c>
      <c r="AN27" s="471">
        <v>41173.341</v>
      </c>
      <c r="AO27" s="471">
        <v>17284.07922</v>
      </c>
      <c r="AP27" s="471">
        <v>15519.399439999999</v>
      </c>
      <c r="AQ27" s="471">
        <v>15490.54759</v>
      </c>
      <c r="AR27" s="471">
        <v>48294.026250000003</v>
      </c>
      <c r="AS27" s="471">
        <v>20132.37673</v>
      </c>
      <c r="AT27" s="471">
        <v>22790.73976</v>
      </c>
      <c r="AU27" s="471">
        <v>17189.006630000003</v>
      </c>
      <c r="AV27" s="471">
        <v>60112.123120000004</v>
      </c>
      <c r="AW27" s="471">
        <v>18562.77622</v>
      </c>
      <c r="AX27" s="471">
        <v>16297.311890000001</v>
      </c>
      <c r="AY27" s="471">
        <v>16175.545429999998</v>
      </c>
      <c r="AZ27" s="471">
        <v>51035.633539999995</v>
      </c>
      <c r="BA27" s="471">
        <v>200615.12391000002</v>
      </c>
      <c r="BB27" s="471">
        <v>16113.30942</v>
      </c>
      <c r="BC27" s="471">
        <v>14387.67791</v>
      </c>
      <c r="BD27" s="471">
        <v>15741.254120000001</v>
      </c>
      <c r="BE27" s="471">
        <v>46242.241450000001</v>
      </c>
      <c r="BF27" s="471">
        <v>16314.01463</v>
      </c>
      <c r="BG27" s="471">
        <v>16138.79679</v>
      </c>
      <c r="BH27" s="471">
        <v>15349.5928</v>
      </c>
      <c r="BI27" s="471">
        <v>47802.404219999997</v>
      </c>
      <c r="BJ27" s="471">
        <v>20250.153650000004</v>
      </c>
      <c r="BK27" s="471">
        <v>23326.123530000001</v>
      </c>
      <c r="BL27" s="471">
        <v>16959.492059999997</v>
      </c>
      <c r="BM27" s="471">
        <v>60535.769240000001</v>
      </c>
      <c r="BN27" s="471">
        <v>18025.871580000003</v>
      </c>
      <c r="BO27" s="471">
        <v>16159.999</v>
      </c>
      <c r="BP27" s="471">
        <v>15873.78744</v>
      </c>
      <c r="BQ27" s="471">
        <v>50059.658020000003</v>
      </c>
      <c r="BR27" s="471">
        <v>204640.07293000002</v>
      </c>
      <c r="BS27" s="471">
        <v>15616.01648</v>
      </c>
      <c r="BT27" s="471">
        <v>14354.803040000001</v>
      </c>
      <c r="BU27" s="471">
        <v>16984.595679999999</v>
      </c>
      <c r="BV27" s="471">
        <v>46955.415200000003</v>
      </c>
      <c r="BW27" s="471">
        <v>18666.820969999997</v>
      </c>
      <c r="BX27" s="471">
        <v>17416.347610000001</v>
      </c>
      <c r="BY27" s="471">
        <v>17341.77721</v>
      </c>
      <c r="BZ27" s="471">
        <v>53424.945789999998</v>
      </c>
      <c r="CA27" s="471">
        <v>22784.352569999995</v>
      </c>
      <c r="CB27" s="471">
        <v>25686.384389999999</v>
      </c>
      <c r="CC27" s="471">
        <v>19750.240790000003</v>
      </c>
      <c r="CD27" s="471">
        <v>68220.977749999991</v>
      </c>
      <c r="CE27" s="472">
        <v>19827.462289999999</v>
      </c>
      <c r="CF27" s="472">
        <v>17920.208289999999</v>
      </c>
      <c r="CG27" s="472">
        <v>18469.901670000003</v>
      </c>
      <c r="CH27" s="471">
        <v>56217.572249999997</v>
      </c>
      <c r="CI27" s="472">
        <v>224818.91099</v>
      </c>
      <c r="CJ27" s="472">
        <v>18760.213820000001</v>
      </c>
      <c r="CK27" s="472">
        <v>17946.40425</v>
      </c>
      <c r="CL27" s="472">
        <v>11168.977000000001</v>
      </c>
      <c r="CM27" s="471">
        <v>47875.595070000003</v>
      </c>
      <c r="CN27" s="472">
        <v>2176.1037500000002</v>
      </c>
      <c r="CO27" s="472">
        <v>2872.6051000000002</v>
      </c>
      <c r="CP27" s="472">
        <v>3309.2080599999995</v>
      </c>
      <c r="CQ27" s="471">
        <v>56233.511980000003</v>
      </c>
    </row>
    <row r="28" spans="1:95" ht="12" customHeight="1" thickTop="1">
      <c r="A28" s="88" t="s">
        <v>277</v>
      </c>
      <c r="CE28" t="s">
        <v>269</v>
      </c>
    </row>
    <row r="29" spans="1:95" ht="12" customHeight="1">
      <c r="A29" s="88" t="s">
        <v>283</v>
      </c>
    </row>
  </sheetData>
  <mergeCells count="13">
    <mergeCell ref="A1:CM1"/>
    <mergeCell ref="B2:B3"/>
    <mergeCell ref="A26:A27"/>
    <mergeCell ref="A24:A25"/>
    <mergeCell ref="A6:A7"/>
    <mergeCell ref="A8:A9"/>
    <mergeCell ref="A10:A11"/>
    <mergeCell ref="A12:A13"/>
    <mergeCell ref="A14:A15"/>
    <mergeCell ref="A16:A17"/>
    <mergeCell ref="A19:A20"/>
    <mergeCell ref="A22:A23"/>
    <mergeCell ref="C2:CQ2"/>
  </mergeCells>
  <hyperlinks>
    <hyperlink ref="C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7 B8:B10 B12:B2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AE21"/>
  <sheetViews>
    <sheetView showGridLines="0" zoomScaleNormal="100" workbookViewId="0">
      <selection sqref="A1:AB1"/>
    </sheetView>
  </sheetViews>
  <sheetFormatPr defaultRowHeight="15" outlineLevelCol="1"/>
  <cols>
    <col min="1" max="1" width="21.140625" customWidth="1"/>
    <col min="2" max="2" width="3.7109375" customWidth="1"/>
    <col min="3" max="6" width="6.7109375" hidden="1" customWidth="1" outlineLevel="1"/>
    <col min="7" max="7" width="6.7109375" customWidth="1" collapsed="1"/>
    <col min="8" max="11" width="6.7109375" hidden="1" customWidth="1" outlineLevel="1"/>
    <col min="12" max="12" width="6.7109375" customWidth="1" collapsed="1"/>
    <col min="13" max="16" width="6.7109375" hidden="1" customWidth="1" outlineLevel="1"/>
    <col min="17" max="17" width="6.7109375" customWidth="1" collapsed="1"/>
    <col min="18" max="18" width="7" hidden="1" customWidth="1" outlineLevel="1"/>
    <col min="19" max="21" width="7.5703125" hidden="1" customWidth="1" outlineLevel="1"/>
    <col min="22" max="22" width="6.7109375" customWidth="1" collapsed="1"/>
    <col min="23" max="26" width="7" customWidth="1" outlineLevel="1"/>
    <col min="27" max="27" width="6.7109375" customWidth="1"/>
    <col min="28" max="28" width="7.42578125" customWidth="1"/>
    <col min="29" max="29" width="7.42578125" style="286" customWidth="1"/>
    <col min="30" max="30" width="6.7109375" customWidth="1"/>
  </cols>
  <sheetData>
    <row r="1" spans="1:31" ht="20.100000000000001" customHeight="1" thickBot="1">
      <c r="A1" s="550" t="s">
        <v>200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496"/>
      <c r="AD1" s="183"/>
      <c r="AE1" s="145" t="s">
        <v>314</v>
      </c>
    </row>
    <row r="2" spans="1:31" ht="19.899999999999999" customHeight="1" thickTop="1">
      <c r="A2" s="52"/>
      <c r="B2" s="524"/>
      <c r="C2" s="579" t="s">
        <v>338</v>
      </c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198"/>
    </row>
    <row r="3" spans="1:31" ht="22.5">
      <c r="A3" s="101"/>
      <c r="B3" s="525"/>
      <c r="C3" s="490" t="s">
        <v>329</v>
      </c>
      <c r="D3" s="490" t="s">
        <v>330</v>
      </c>
      <c r="E3" s="490" t="s">
        <v>331</v>
      </c>
      <c r="F3" s="490" t="s">
        <v>332</v>
      </c>
      <c r="G3" s="490">
        <v>2015</v>
      </c>
      <c r="H3" s="490" t="s">
        <v>328</v>
      </c>
      <c r="I3" s="490" t="s">
        <v>327</v>
      </c>
      <c r="J3" s="490" t="s">
        <v>326</v>
      </c>
      <c r="K3" s="490" t="s">
        <v>325</v>
      </c>
      <c r="L3" s="490">
        <v>2016</v>
      </c>
      <c r="M3" s="490" t="s">
        <v>321</v>
      </c>
      <c r="N3" s="490" t="s">
        <v>322</v>
      </c>
      <c r="O3" s="490" t="s">
        <v>323</v>
      </c>
      <c r="P3" s="490" t="s">
        <v>324</v>
      </c>
      <c r="Q3" s="490">
        <v>2017</v>
      </c>
      <c r="R3" s="491" t="s">
        <v>299</v>
      </c>
      <c r="S3" s="491" t="s">
        <v>300</v>
      </c>
      <c r="T3" s="491" t="s">
        <v>92</v>
      </c>
      <c r="U3" s="491" t="s">
        <v>10</v>
      </c>
      <c r="V3" s="490">
        <v>2018</v>
      </c>
      <c r="W3" s="197" t="s">
        <v>384</v>
      </c>
      <c r="X3" s="197" t="s">
        <v>385</v>
      </c>
      <c r="Y3" s="197" t="s">
        <v>386</v>
      </c>
      <c r="Z3" s="197" t="s">
        <v>387</v>
      </c>
      <c r="AA3" s="197" t="s">
        <v>388</v>
      </c>
      <c r="AB3" s="197" t="s">
        <v>337</v>
      </c>
      <c r="AC3" s="197" t="s">
        <v>381</v>
      </c>
      <c r="AD3" s="199"/>
    </row>
    <row r="4" spans="1:31" ht="15" customHeight="1">
      <c r="A4" s="139" t="s">
        <v>201</v>
      </c>
      <c r="B4" s="105"/>
      <c r="C4" s="431">
        <v>4771.1704780027931</v>
      </c>
      <c r="D4" s="431">
        <v>4763.9618431052131</v>
      </c>
      <c r="E4" s="431">
        <v>4882.9408219535462</v>
      </c>
      <c r="F4" s="431">
        <v>4871.5684321588396</v>
      </c>
      <c r="G4" s="431">
        <f>+F4</f>
        <v>4871.5684321588396</v>
      </c>
      <c r="H4" s="431">
        <v>4850.9340533350951</v>
      </c>
      <c r="I4" s="431">
        <v>4790.560890124706</v>
      </c>
      <c r="J4" s="431">
        <v>4748.7522192460165</v>
      </c>
      <c r="K4" s="431">
        <v>4790.2602373431109</v>
      </c>
      <c r="L4" s="431">
        <f t="shared" ref="L4:L7" si="0">+K4</f>
        <v>4790.2602373431109</v>
      </c>
      <c r="M4" s="431">
        <v>4908.5999873232995</v>
      </c>
      <c r="N4" s="431">
        <v>4918.8069851734126</v>
      </c>
      <c r="O4" s="431">
        <v>4833.5804958654762</v>
      </c>
      <c r="P4" s="431">
        <v>4803.6623682717882</v>
      </c>
      <c r="Q4" s="431">
        <f t="shared" ref="Q4:Q7" si="1">+P4</f>
        <v>4803.6623682717882</v>
      </c>
      <c r="R4" s="431">
        <v>4750.0692285463711</v>
      </c>
      <c r="S4" s="431">
        <v>4646.5985605567002</v>
      </c>
      <c r="T4" s="431">
        <v>4816.3963782760857</v>
      </c>
      <c r="U4" s="431">
        <v>4746.9079311636797</v>
      </c>
      <c r="V4" s="431">
        <f t="shared" ref="V4:V7" si="2">+U4</f>
        <v>4746.9079311636797</v>
      </c>
      <c r="W4" s="431">
        <v>4701.1746651408585</v>
      </c>
      <c r="X4" s="431">
        <v>4889.6953651695667</v>
      </c>
      <c r="Y4" s="431">
        <v>4795.3741956657595</v>
      </c>
      <c r="Z4" s="431">
        <v>4662.84402451402</v>
      </c>
      <c r="AA4" s="431">
        <f t="shared" ref="AA4:AA7" si="3">+Z4</f>
        <v>4662.84402451402</v>
      </c>
      <c r="AB4" s="431">
        <v>4613.0974419777895</v>
      </c>
      <c r="AC4" s="431">
        <v>4808.4905105186699</v>
      </c>
      <c r="AD4" s="103"/>
    </row>
    <row r="5" spans="1:31" ht="15" customHeight="1">
      <c r="A5" s="102" t="s">
        <v>202</v>
      </c>
      <c r="B5" s="106"/>
      <c r="C5" s="432">
        <v>4332.7604780027932</v>
      </c>
      <c r="D5" s="432">
        <v>4325.5518431052124</v>
      </c>
      <c r="E5" s="432">
        <v>4444.5308219535464</v>
      </c>
      <c r="F5" s="432">
        <v>3995.2410162588394</v>
      </c>
      <c r="G5" s="432">
        <f t="shared" ref="G5:G7" si="4">+F5</f>
        <v>3995.2410162588394</v>
      </c>
      <c r="H5" s="432">
        <v>3928.8066374350951</v>
      </c>
      <c r="I5" s="432">
        <v>3836.9334742247052</v>
      </c>
      <c r="J5" s="432">
        <v>3719.1248033460165</v>
      </c>
      <c r="K5" s="432">
        <v>3703.9328214431107</v>
      </c>
      <c r="L5" s="432">
        <f t="shared" si="0"/>
        <v>3703.9328214431107</v>
      </c>
      <c r="M5" s="432">
        <v>3792.2725714232988</v>
      </c>
      <c r="N5" s="432">
        <v>3582.4795692734124</v>
      </c>
      <c r="O5" s="432">
        <v>3497.2530799654764</v>
      </c>
      <c r="P5" s="432">
        <v>3467.3349523717884</v>
      </c>
      <c r="Q5" s="432">
        <f t="shared" si="1"/>
        <v>3467.3349523717884</v>
      </c>
      <c r="R5" s="432">
        <v>3413.7418126463708</v>
      </c>
      <c r="S5" s="432">
        <v>3310.2711446567</v>
      </c>
      <c r="T5" s="432">
        <v>3268.4789623760853</v>
      </c>
      <c r="U5" s="432">
        <v>3229.1863860636799</v>
      </c>
      <c r="V5" s="432">
        <f t="shared" si="2"/>
        <v>3229.1863860636799</v>
      </c>
      <c r="W5" s="432">
        <v>3183.4531200408592</v>
      </c>
      <c r="X5" s="432">
        <v>3047.1696908695676</v>
      </c>
      <c r="Y5" s="432">
        <v>2952.84852136576</v>
      </c>
      <c r="Z5" s="432">
        <v>2854.5142210140202</v>
      </c>
      <c r="AA5" s="432">
        <f t="shared" si="3"/>
        <v>2854.5142210140202</v>
      </c>
      <c r="AB5" s="432">
        <v>2804.7676384777901</v>
      </c>
      <c r="AC5" s="432">
        <v>2701.1607070186701</v>
      </c>
      <c r="AD5" s="103"/>
    </row>
    <row r="6" spans="1:31" ht="15" customHeight="1">
      <c r="A6" s="122" t="s">
        <v>203</v>
      </c>
      <c r="B6" s="106"/>
      <c r="C6" s="432">
        <v>438.41</v>
      </c>
      <c r="D6" s="432">
        <v>438.41</v>
      </c>
      <c r="E6" s="432">
        <v>438.41</v>
      </c>
      <c r="F6" s="432">
        <v>876.32741590000001</v>
      </c>
      <c r="G6" s="432">
        <f t="shared" si="4"/>
        <v>876.32741590000001</v>
      </c>
      <c r="H6" s="432">
        <v>922.12741590000007</v>
      </c>
      <c r="I6" s="432">
        <v>953.62741590000007</v>
      </c>
      <c r="J6" s="432">
        <v>1029.6274159</v>
      </c>
      <c r="K6" s="432">
        <v>1086.3274159000002</v>
      </c>
      <c r="L6" s="432">
        <f t="shared" si="0"/>
        <v>1086.3274159000002</v>
      </c>
      <c r="M6" s="432">
        <v>1116.3274159000002</v>
      </c>
      <c r="N6" s="432">
        <v>1336.3274159000002</v>
      </c>
      <c r="O6" s="432">
        <v>1336.3274159000002</v>
      </c>
      <c r="P6" s="432">
        <v>1336.3274159000002</v>
      </c>
      <c r="Q6" s="432">
        <f t="shared" si="1"/>
        <v>1336.3274159000002</v>
      </c>
      <c r="R6" s="432">
        <v>1336.3274159000002</v>
      </c>
      <c r="S6" s="432">
        <v>1336.3274159000002</v>
      </c>
      <c r="T6" s="432">
        <v>1547.9174159000002</v>
      </c>
      <c r="U6" s="432">
        <v>1517.7215451</v>
      </c>
      <c r="V6" s="432">
        <f t="shared" si="2"/>
        <v>1517.7215451</v>
      </c>
      <c r="W6" s="432">
        <v>1517.7215451</v>
      </c>
      <c r="X6" s="432">
        <v>1842.5256743</v>
      </c>
      <c r="Y6" s="432">
        <v>1842.5256743</v>
      </c>
      <c r="Z6" s="432">
        <v>1808.3298035</v>
      </c>
      <c r="AA6" s="432">
        <f t="shared" si="3"/>
        <v>1808.3298035</v>
      </c>
      <c r="AB6" s="432">
        <v>1808.3298035</v>
      </c>
      <c r="AC6" s="432">
        <v>2107.3298034999998</v>
      </c>
      <c r="AD6" s="103"/>
    </row>
    <row r="7" spans="1:31" ht="15" customHeight="1" thickBot="1">
      <c r="A7" s="42" t="s">
        <v>204</v>
      </c>
      <c r="B7" s="107"/>
      <c r="C7" s="433">
        <v>4528.9924511227937</v>
      </c>
      <c r="D7" s="433">
        <v>4529.595047005213</v>
      </c>
      <c r="E7" s="433">
        <v>4660.8301583635466</v>
      </c>
      <c r="F7" s="433">
        <v>4649.7594445088407</v>
      </c>
      <c r="G7" s="433">
        <f t="shared" si="4"/>
        <v>4649.7594445088407</v>
      </c>
      <c r="H7" s="433">
        <v>4611.5306103450948</v>
      </c>
      <c r="I7" s="433">
        <v>4564.6647480647052</v>
      </c>
      <c r="J7" s="433">
        <v>4466.6677606160165</v>
      </c>
      <c r="K7" s="433">
        <v>4524.2549893231117</v>
      </c>
      <c r="L7" s="433">
        <f t="shared" si="0"/>
        <v>4524.2549893231117</v>
      </c>
      <c r="M7" s="433">
        <v>4626.214178163299</v>
      </c>
      <c r="N7" s="433">
        <v>4624.2227979634126</v>
      </c>
      <c r="O7" s="433">
        <v>4595.2655722954769</v>
      </c>
      <c r="P7" s="433">
        <v>4605.0584980817885</v>
      </c>
      <c r="Q7" s="433">
        <f t="shared" si="1"/>
        <v>4605.0584980817885</v>
      </c>
      <c r="R7" s="433">
        <v>4531.2437497363708</v>
      </c>
      <c r="S7" s="433">
        <v>4523.0346815467001</v>
      </c>
      <c r="T7" s="433">
        <v>4477.190563566086</v>
      </c>
      <c r="U7" s="433">
        <v>4522.0460995836802</v>
      </c>
      <c r="V7" s="433">
        <f t="shared" si="2"/>
        <v>4522.0460995836802</v>
      </c>
      <c r="W7" s="433">
        <v>4434.6240546308591</v>
      </c>
      <c r="X7" s="433">
        <v>4479.2978524795672</v>
      </c>
      <c r="Y7" s="433">
        <v>4437.6427352557603</v>
      </c>
      <c r="Z7" s="433">
        <v>4471.6526359240197</v>
      </c>
      <c r="AA7" s="433">
        <f t="shared" si="3"/>
        <v>4471.6526359240197</v>
      </c>
      <c r="AB7" s="433">
        <v>4366.2341974077908</v>
      </c>
      <c r="AC7" s="433">
        <v>4430.9922370986696</v>
      </c>
      <c r="AD7" s="103"/>
    </row>
    <row r="8" spans="1:31" ht="12" customHeight="1" thickTop="1">
      <c r="A8" s="104" t="s">
        <v>278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</row>
    <row r="9" spans="1:31" ht="12" customHeight="1">
      <c r="A9" s="88" t="s">
        <v>357</v>
      </c>
    </row>
    <row r="10" spans="1:31" ht="12" customHeight="1">
      <c r="A10" s="88" t="s">
        <v>356</v>
      </c>
    </row>
    <row r="11" spans="1:31">
      <c r="G11" s="286"/>
      <c r="L11" s="286"/>
      <c r="Q11" s="286"/>
      <c r="R11" s="286"/>
      <c r="S11" s="437"/>
      <c r="T11" s="437"/>
      <c r="U11" s="437"/>
      <c r="V11" s="286"/>
    </row>
    <row r="12" spans="1:31"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286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</row>
    <row r="13" spans="1:31">
      <c r="H13" s="286"/>
      <c r="N13" s="286"/>
      <c r="T13" s="286"/>
      <c r="U13" s="286"/>
      <c r="W13" s="437"/>
      <c r="X13" s="437"/>
      <c r="Y13" s="437"/>
      <c r="Z13" s="286"/>
      <c r="AB13" s="437"/>
      <c r="AC13" s="437"/>
    </row>
    <row r="14" spans="1:31">
      <c r="C14" s="437"/>
      <c r="D14" s="437"/>
      <c r="E14" s="437"/>
      <c r="F14" s="437"/>
      <c r="H14" s="437"/>
      <c r="I14" s="437"/>
      <c r="J14" s="437"/>
      <c r="K14" s="437"/>
      <c r="M14" s="437"/>
      <c r="N14" s="437"/>
      <c r="O14" s="437"/>
      <c r="P14" s="437"/>
      <c r="R14" s="437"/>
      <c r="S14" s="437"/>
      <c r="T14" s="437"/>
      <c r="U14" s="286"/>
      <c r="W14" s="437"/>
      <c r="X14" s="437"/>
      <c r="Y14" s="437"/>
      <c r="Z14" s="437"/>
      <c r="AB14" s="437"/>
      <c r="AC14" s="437"/>
      <c r="AD14" s="437"/>
    </row>
    <row r="15" spans="1:31">
      <c r="C15" s="437"/>
      <c r="D15" s="437"/>
      <c r="E15" s="437"/>
      <c r="F15" s="437"/>
      <c r="H15" s="437"/>
      <c r="I15" s="437"/>
      <c r="J15" s="437"/>
      <c r="K15" s="437"/>
      <c r="M15" s="437"/>
      <c r="N15" s="437"/>
      <c r="O15" s="437"/>
      <c r="P15" s="437"/>
      <c r="R15" s="437"/>
      <c r="S15" s="437"/>
      <c r="T15" s="437"/>
      <c r="U15" s="437"/>
      <c r="W15" s="437"/>
      <c r="X15" s="437"/>
      <c r="Y15" s="437"/>
      <c r="Z15" s="437"/>
      <c r="AB15" s="437"/>
      <c r="AC15" s="437"/>
    </row>
    <row r="16" spans="1:31">
      <c r="AB16" s="437"/>
      <c r="AC16" s="437"/>
    </row>
    <row r="18" spans="3:29"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</row>
    <row r="19" spans="3:29"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</row>
    <row r="20" spans="3:29"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  <c r="AC20" s="474"/>
    </row>
    <row r="21" spans="3:29"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</row>
  </sheetData>
  <mergeCells count="3">
    <mergeCell ref="A1:AB1"/>
    <mergeCell ref="B2:B3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Z32"/>
  <sheetViews>
    <sheetView showGridLines="0" zoomScaleNormal="100" workbookViewId="0">
      <selection sqref="A1:V1"/>
    </sheetView>
  </sheetViews>
  <sheetFormatPr defaultRowHeight="21" customHeight="1" outlineLevelCol="1"/>
  <cols>
    <col min="1" max="1" width="52" customWidth="1"/>
    <col min="2" max="2" width="5.140625" bestFit="1" customWidth="1"/>
    <col min="3" max="5" width="6.28515625" hidden="1" customWidth="1" outlineLevel="1"/>
    <col min="6" max="6" width="6.28515625" customWidth="1" collapsed="1"/>
    <col min="7" max="9" width="6.28515625" hidden="1" customWidth="1" outlineLevel="1"/>
    <col min="10" max="10" width="6.28515625" customWidth="1" collapsed="1"/>
    <col min="11" max="13" width="6.28515625" hidden="1" customWidth="1" outlineLevel="1"/>
    <col min="14" max="14" width="6.28515625" customWidth="1" collapsed="1"/>
    <col min="15" max="17" width="6.28515625" hidden="1" customWidth="1" outlineLevel="1"/>
    <col min="18" max="18" width="6.28515625" customWidth="1" collapsed="1"/>
    <col min="19" max="21" width="6.28515625" customWidth="1" outlineLevel="1"/>
    <col min="22" max="22" width="7.42578125" customWidth="1"/>
    <col min="23" max="24" width="7.42578125" style="286" customWidth="1"/>
    <col min="25" max="25" width="6.7109375" customWidth="1"/>
  </cols>
  <sheetData>
    <row r="1" spans="1:26" ht="20.100000000000001" customHeight="1" thickBot="1">
      <c r="A1" s="550" t="s">
        <v>205</v>
      </c>
      <c r="B1" s="550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496"/>
      <c r="X1" s="512"/>
      <c r="Y1" s="183"/>
      <c r="Z1" s="145" t="s">
        <v>314</v>
      </c>
    </row>
    <row r="2" spans="1:26" ht="16.5" customHeight="1" thickTop="1">
      <c r="A2" s="534" t="s">
        <v>206</v>
      </c>
      <c r="B2" s="524" t="s">
        <v>233</v>
      </c>
      <c r="C2" s="580" t="s">
        <v>90</v>
      </c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  <c r="X2" s="580"/>
      <c r="Y2" s="108"/>
    </row>
    <row r="3" spans="1:26" ht="18.75" customHeight="1">
      <c r="A3" s="547"/>
      <c r="B3" s="533"/>
      <c r="C3" s="490" t="s">
        <v>329</v>
      </c>
      <c r="D3" s="490" t="s">
        <v>330</v>
      </c>
      <c r="E3" s="490" t="s">
        <v>331</v>
      </c>
      <c r="F3" s="490" t="s">
        <v>332</v>
      </c>
      <c r="G3" s="490" t="s">
        <v>328</v>
      </c>
      <c r="H3" s="490" t="s">
        <v>327</v>
      </c>
      <c r="I3" s="490" t="s">
        <v>326</v>
      </c>
      <c r="J3" s="490" t="s">
        <v>325</v>
      </c>
      <c r="K3" s="490" t="s">
        <v>321</v>
      </c>
      <c r="L3" s="490" t="s">
        <v>322</v>
      </c>
      <c r="M3" s="490" t="s">
        <v>323</v>
      </c>
      <c r="N3" s="490" t="s">
        <v>324</v>
      </c>
      <c r="O3" s="491" t="s">
        <v>299</v>
      </c>
      <c r="P3" s="491" t="s">
        <v>300</v>
      </c>
      <c r="Q3" s="491" t="s">
        <v>92</v>
      </c>
      <c r="R3" s="491" t="s">
        <v>10</v>
      </c>
      <c r="S3" s="491" t="s">
        <v>17</v>
      </c>
      <c r="T3" s="491" t="s">
        <v>18</v>
      </c>
      <c r="U3" s="491" t="s">
        <v>19</v>
      </c>
      <c r="V3" s="491" t="s">
        <v>358</v>
      </c>
      <c r="W3" s="491" t="s">
        <v>362</v>
      </c>
      <c r="X3" s="511" t="s">
        <v>380</v>
      </c>
      <c r="Y3" s="186"/>
    </row>
    <row r="4" spans="1:26" ht="15" customHeight="1">
      <c r="A4" s="139" t="s">
        <v>207</v>
      </c>
      <c r="B4" s="109" t="s">
        <v>25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1"/>
      <c r="W4" s="141"/>
      <c r="X4" s="141"/>
      <c r="Y4" s="200"/>
    </row>
    <row r="5" spans="1:26" ht="15" customHeight="1">
      <c r="A5" s="122" t="s">
        <v>208</v>
      </c>
      <c r="B5" s="110" t="s">
        <v>209</v>
      </c>
      <c r="C5" s="227">
        <v>19977</v>
      </c>
      <c r="D5" s="227">
        <v>19928</v>
      </c>
      <c r="E5" s="227">
        <v>19824</v>
      </c>
      <c r="F5" s="227">
        <v>19605</v>
      </c>
      <c r="G5" s="227">
        <v>19599</v>
      </c>
      <c r="H5" s="227">
        <v>19627</v>
      </c>
      <c r="I5" s="227">
        <v>19297</v>
      </c>
      <c r="J5" s="227">
        <v>19300</v>
      </c>
      <c r="K5" s="227">
        <v>19316</v>
      </c>
      <c r="L5" s="227">
        <v>19267</v>
      </c>
      <c r="M5" s="227">
        <v>19031</v>
      </c>
      <c r="N5" s="227">
        <v>19105</v>
      </c>
      <c r="O5" s="227">
        <v>19148</v>
      </c>
      <c r="P5" s="227">
        <v>19100</v>
      </c>
      <c r="Q5" s="227">
        <v>19119</v>
      </c>
      <c r="R5" s="227">
        <v>19273</v>
      </c>
      <c r="S5" s="227">
        <v>19326</v>
      </c>
      <c r="T5" s="227">
        <v>19380</v>
      </c>
      <c r="U5" s="227">
        <v>19419</v>
      </c>
      <c r="V5" s="227">
        <v>19610</v>
      </c>
      <c r="W5" s="227">
        <v>19565</v>
      </c>
      <c r="X5" s="227">
        <v>19503</v>
      </c>
      <c r="Y5" s="75"/>
    </row>
    <row r="6" spans="1:26" ht="15" customHeight="1">
      <c r="A6" s="111" t="s">
        <v>210</v>
      </c>
      <c r="B6" s="110" t="s">
        <v>209</v>
      </c>
      <c r="C6" s="227">
        <v>13715</v>
      </c>
      <c r="D6" s="227">
        <v>13683</v>
      </c>
      <c r="E6" s="227">
        <v>13617</v>
      </c>
      <c r="F6" s="227">
        <v>13454</v>
      </c>
      <c r="G6" s="227">
        <v>13312</v>
      </c>
      <c r="H6" s="227">
        <v>13037</v>
      </c>
      <c r="I6" s="227">
        <v>12699</v>
      </c>
      <c r="J6" s="227">
        <v>12694</v>
      </c>
      <c r="K6" s="227">
        <v>12701</v>
      </c>
      <c r="L6" s="227">
        <v>12667</v>
      </c>
      <c r="M6" s="227">
        <v>12503</v>
      </c>
      <c r="N6" s="227">
        <v>12573</v>
      </c>
      <c r="O6" s="227">
        <v>12572</v>
      </c>
      <c r="P6" s="227">
        <v>12528</v>
      </c>
      <c r="Q6" s="227">
        <v>12374</v>
      </c>
      <c r="R6" s="227">
        <v>12395</v>
      </c>
      <c r="S6" s="227">
        <v>12342</v>
      </c>
      <c r="T6" s="227">
        <v>12303</v>
      </c>
      <c r="U6" s="227">
        <v>12205</v>
      </c>
      <c r="V6" s="227">
        <v>12272</v>
      </c>
      <c r="W6" s="227">
        <v>12187</v>
      </c>
      <c r="X6" s="227">
        <v>12103</v>
      </c>
      <c r="Y6" s="75"/>
    </row>
    <row r="7" spans="1:26" ht="15" customHeight="1">
      <c r="A7" s="111" t="s">
        <v>211</v>
      </c>
      <c r="B7" s="110" t="s">
        <v>209</v>
      </c>
      <c r="C7" s="227">
        <v>6262</v>
      </c>
      <c r="D7" s="227">
        <v>6245</v>
      </c>
      <c r="E7" s="227">
        <v>6207</v>
      </c>
      <c r="F7" s="227">
        <v>6151</v>
      </c>
      <c r="G7" s="227">
        <v>6287</v>
      </c>
      <c r="H7" s="227">
        <v>6590</v>
      </c>
      <c r="I7" s="227">
        <v>6598</v>
      </c>
      <c r="J7" s="227">
        <v>6606</v>
      </c>
      <c r="K7" s="227">
        <v>6615</v>
      </c>
      <c r="L7" s="227">
        <v>6600</v>
      </c>
      <c r="M7" s="227">
        <v>6528</v>
      </c>
      <c r="N7" s="227">
        <v>6532</v>
      </c>
      <c r="O7" s="227">
        <v>6576</v>
      </c>
      <c r="P7" s="227">
        <v>6572</v>
      </c>
      <c r="Q7" s="227">
        <v>6745</v>
      </c>
      <c r="R7" s="227">
        <v>6878</v>
      </c>
      <c r="S7" s="227">
        <v>6984</v>
      </c>
      <c r="T7" s="227">
        <v>7077</v>
      </c>
      <c r="U7" s="227">
        <v>7214</v>
      </c>
      <c r="V7" s="227">
        <v>7338</v>
      </c>
      <c r="W7" s="227">
        <v>7378</v>
      </c>
      <c r="X7" s="227">
        <v>7400</v>
      </c>
      <c r="Y7" s="75"/>
    </row>
    <row r="8" spans="1:26" ht="15" customHeight="1">
      <c r="A8" s="112" t="s">
        <v>212</v>
      </c>
      <c r="B8" s="110" t="s">
        <v>209</v>
      </c>
      <c r="C8" s="227">
        <v>115</v>
      </c>
      <c r="D8" s="227">
        <v>119</v>
      </c>
      <c r="E8" s="227">
        <v>119</v>
      </c>
      <c r="F8" s="227">
        <v>116</v>
      </c>
      <c r="G8" s="227">
        <v>116</v>
      </c>
      <c r="H8" s="227">
        <v>118</v>
      </c>
      <c r="I8" s="227">
        <v>119</v>
      </c>
      <c r="J8" s="227">
        <v>119</v>
      </c>
      <c r="K8" s="227">
        <v>119</v>
      </c>
      <c r="L8" s="227">
        <v>119</v>
      </c>
      <c r="M8" s="227">
        <v>118</v>
      </c>
      <c r="N8" s="227">
        <v>117</v>
      </c>
      <c r="O8" s="227">
        <v>117</v>
      </c>
      <c r="P8" s="227">
        <v>117</v>
      </c>
      <c r="Q8" s="227">
        <v>116</v>
      </c>
      <c r="R8" s="227">
        <v>116</v>
      </c>
      <c r="S8" s="227">
        <v>116</v>
      </c>
      <c r="T8" s="227">
        <v>116</v>
      </c>
      <c r="U8" s="227">
        <v>117</v>
      </c>
      <c r="V8" s="227">
        <v>121</v>
      </c>
      <c r="W8" s="227">
        <v>122</v>
      </c>
      <c r="X8" s="227">
        <v>123</v>
      </c>
      <c r="Y8" s="63"/>
    </row>
    <row r="9" spans="1:26" ht="15" customHeight="1">
      <c r="A9" s="112" t="s">
        <v>213</v>
      </c>
      <c r="B9" s="110" t="s">
        <v>209</v>
      </c>
      <c r="C9" s="227">
        <v>39</v>
      </c>
      <c r="D9" s="227">
        <v>40</v>
      </c>
      <c r="E9" s="227">
        <v>41</v>
      </c>
      <c r="F9" s="227">
        <v>41</v>
      </c>
      <c r="G9" s="227">
        <v>42</v>
      </c>
      <c r="H9" s="227">
        <v>41</v>
      </c>
      <c r="I9" s="227">
        <v>40</v>
      </c>
      <c r="J9" s="227">
        <v>43</v>
      </c>
      <c r="K9" s="227">
        <v>42</v>
      </c>
      <c r="L9" s="227">
        <v>43</v>
      </c>
      <c r="M9" s="227">
        <v>42</v>
      </c>
      <c r="N9" s="227">
        <v>41</v>
      </c>
      <c r="O9" s="227">
        <v>42</v>
      </c>
      <c r="P9" s="227">
        <v>42</v>
      </c>
      <c r="Q9" s="227">
        <v>41</v>
      </c>
      <c r="R9" s="227">
        <v>40</v>
      </c>
      <c r="S9" s="227">
        <v>40</v>
      </c>
      <c r="T9" s="227">
        <v>40</v>
      </c>
      <c r="U9" s="227">
        <v>40</v>
      </c>
      <c r="V9" s="227">
        <v>41</v>
      </c>
      <c r="W9" s="227">
        <v>49</v>
      </c>
      <c r="X9" s="227">
        <v>48</v>
      </c>
      <c r="Y9" s="63"/>
    </row>
    <row r="10" spans="1:26" ht="15" customHeight="1">
      <c r="A10" s="112" t="s">
        <v>214</v>
      </c>
      <c r="B10" s="110" t="s">
        <v>209</v>
      </c>
      <c r="C10" s="227">
        <v>1007</v>
      </c>
      <c r="D10" s="227">
        <v>1005</v>
      </c>
      <c r="E10" s="227">
        <v>1018</v>
      </c>
      <c r="F10" s="227">
        <v>1015</v>
      </c>
      <c r="G10" s="227">
        <v>1012</v>
      </c>
      <c r="H10" s="227">
        <v>1015</v>
      </c>
      <c r="I10" s="227">
        <v>1014</v>
      </c>
      <c r="J10" s="227">
        <v>1014</v>
      </c>
      <c r="K10" s="227">
        <v>1009</v>
      </c>
      <c r="L10" s="227">
        <v>1007</v>
      </c>
      <c r="M10" s="227">
        <v>1006</v>
      </c>
      <c r="N10" s="227">
        <v>1016</v>
      </c>
      <c r="O10" s="227">
        <v>984</v>
      </c>
      <c r="P10" s="227">
        <v>988</v>
      </c>
      <c r="Q10" s="227">
        <v>993</v>
      </c>
      <c r="R10" s="227">
        <v>994</v>
      </c>
      <c r="S10" s="227">
        <v>991</v>
      </c>
      <c r="T10" s="227">
        <v>995</v>
      </c>
      <c r="U10" s="227">
        <v>991</v>
      </c>
      <c r="V10" s="227">
        <v>987</v>
      </c>
      <c r="W10" s="227">
        <v>1011</v>
      </c>
      <c r="X10" s="227">
        <v>1026</v>
      </c>
      <c r="Y10" s="63"/>
    </row>
    <row r="11" spans="1:26" ht="15" customHeight="1">
      <c r="A11" s="112" t="s">
        <v>215</v>
      </c>
      <c r="B11" s="110" t="s">
        <v>209</v>
      </c>
      <c r="C11" s="227">
        <v>149</v>
      </c>
      <c r="D11" s="227">
        <v>146</v>
      </c>
      <c r="E11" s="227">
        <v>141</v>
      </c>
      <c r="F11" s="227">
        <v>143</v>
      </c>
      <c r="G11" s="227">
        <v>147</v>
      </c>
      <c r="H11" s="227">
        <v>148</v>
      </c>
      <c r="I11" s="227">
        <v>147</v>
      </c>
      <c r="J11" s="227">
        <v>147</v>
      </c>
      <c r="K11" s="227">
        <v>145</v>
      </c>
      <c r="L11" s="227">
        <v>146</v>
      </c>
      <c r="M11" s="227">
        <v>148</v>
      </c>
      <c r="N11" s="227">
        <v>153</v>
      </c>
      <c r="O11" s="227">
        <v>151</v>
      </c>
      <c r="P11" s="227">
        <v>155</v>
      </c>
      <c r="Q11" s="227">
        <v>156</v>
      </c>
      <c r="R11" s="227">
        <v>154</v>
      </c>
      <c r="S11" s="227">
        <v>156</v>
      </c>
      <c r="T11" s="227">
        <v>155</v>
      </c>
      <c r="U11" s="227">
        <v>161</v>
      </c>
      <c r="V11" s="227">
        <v>182</v>
      </c>
      <c r="W11" s="227">
        <v>192</v>
      </c>
      <c r="X11" s="227">
        <v>194</v>
      </c>
      <c r="Y11" s="63"/>
    </row>
    <row r="12" spans="1:26" ht="15" customHeight="1">
      <c r="A12" s="112" t="s">
        <v>216</v>
      </c>
      <c r="B12" s="110" t="s">
        <v>209</v>
      </c>
      <c r="C12" s="227">
        <v>10417</v>
      </c>
      <c r="D12" s="227">
        <v>10395</v>
      </c>
      <c r="E12" s="227">
        <v>10334</v>
      </c>
      <c r="F12" s="227">
        <v>10169</v>
      </c>
      <c r="G12" s="227">
        <v>9968</v>
      </c>
      <c r="H12" s="227">
        <v>9941</v>
      </c>
      <c r="I12" s="227">
        <v>9818</v>
      </c>
      <c r="J12" s="227">
        <v>9821</v>
      </c>
      <c r="K12" s="227">
        <v>9829</v>
      </c>
      <c r="L12" s="227">
        <v>9800</v>
      </c>
      <c r="M12" s="227">
        <v>9645</v>
      </c>
      <c r="N12" s="227">
        <v>9705</v>
      </c>
      <c r="O12" s="227">
        <v>9712</v>
      </c>
      <c r="P12" s="227">
        <v>9673</v>
      </c>
      <c r="Q12" s="227">
        <v>9523</v>
      </c>
      <c r="R12" s="227">
        <v>9540</v>
      </c>
      <c r="S12" s="227">
        <v>9504</v>
      </c>
      <c r="T12" s="227">
        <v>9481</v>
      </c>
      <c r="U12" s="227">
        <v>9434</v>
      </c>
      <c r="V12" s="227">
        <v>9468</v>
      </c>
      <c r="W12" s="227">
        <v>9403</v>
      </c>
      <c r="X12" s="227">
        <v>9330</v>
      </c>
      <c r="Y12" s="75"/>
    </row>
    <row r="13" spans="1:26" ht="15" customHeight="1">
      <c r="A13" s="112" t="s">
        <v>217</v>
      </c>
      <c r="B13" s="110" t="s">
        <v>209</v>
      </c>
      <c r="C13" s="227">
        <v>223</v>
      </c>
      <c r="D13" s="227">
        <v>230</v>
      </c>
      <c r="E13" s="227">
        <v>249</v>
      </c>
      <c r="F13" s="227">
        <v>257</v>
      </c>
      <c r="G13" s="227">
        <v>257</v>
      </c>
      <c r="H13" s="227">
        <v>239</v>
      </c>
      <c r="I13" s="227">
        <v>239</v>
      </c>
      <c r="J13" s="227">
        <v>241</v>
      </c>
      <c r="K13" s="227">
        <v>241</v>
      </c>
      <c r="L13" s="227">
        <v>239</v>
      </c>
      <c r="M13" s="227">
        <v>237</v>
      </c>
      <c r="N13" s="227">
        <v>240</v>
      </c>
      <c r="O13" s="227">
        <v>240</v>
      </c>
      <c r="P13" s="227">
        <v>244</v>
      </c>
      <c r="Q13" s="227">
        <v>244</v>
      </c>
      <c r="R13" s="227">
        <v>245</v>
      </c>
      <c r="S13" s="227">
        <v>248</v>
      </c>
      <c r="T13" s="227">
        <v>253</v>
      </c>
      <c r="U13" s="227">
        <v>247</v>
      </c>
      <c r="V13" s="227">
        <v>266</v>
      </c>
      <c r="W13" s="227">
        <v>272</v>
      </c>
      <c r="X13" s="227">
        <v>270</v>
      </c>
      <c r="Y13" s="63"/>
    </row>
    <row r="14" spans="1:26" ht="15" customHeight="1">
      <c r="A14" s="112" t="s">
        <v>218</v>
      </c>
      <c r="B14" s="110" t="s">
        <v>209</v>
      </c>
      <c r="C14" s="227">
        <v>399</v>
      </c>
      <c r="D14" s="227">
        <v>397</v>
      </c>
      <c r="E14" s="227">
        <v>387</v>
      </c>
      <c r="F14" s="227">
        <v>392</v>
      </c>
      <c r="G14" s="227">
        <v>400</v>
      </c>
      <c r="H14" s="227">
        <v>398</v>
      </c>
      <c r="I14" s="227">
        <v>400</v>
      </c>
      <c r="J14" s="227">
        <v>394</v>
      </c>
      <c r="K14" s="227">
        <v>395</v>
      </c>
      <c r="L14" s="227">
        <v>393</v>
      </c>
      <c r="M14" s="227">
        <v>388</v>
      </c>
      <c r="N14" s="227">
        <v>384</v>
      </c>
      <c r="O14" s="227">
        <v>386</v>
      </c>
      <c r="P14" s="227">
        <v>382</v>
      </c>
      <c r="Q14" s="227">
        <v>380</v>
      </c>
      <c r="R14" s="227">
        <v>379</v>
      </c>
      <c r="S14" s="227">
        <v>384</v>
      </c>
      <c r="T14" s="227">
        <v>377</v>
      </c>
      <c r="U14" s="227">
        <v>383</v>
      </c>
      <c r="V14" s="227">
        <v>383</v>
      </c>
      <c r="W14" s="227">
        <v>359</v>
      </c>
      <c r="X14" s="227">
        <v>355</v>
      </c>
      <c r="Y14" s="63"/>
    </row>
    <row r="15" spans="1:26" ht="15" customHeight="1">
      <c r="A15" s="112" t="s">
        <v>219</v>
      </c>
      <c r="B15" s="110" t="s">
        <v>209</v>
      </c>
      <c r="C15" s="227">
        <v>229</v>
      </c>
      <c r="D15" s="227">
        <v>230</v>
      </c>
      <c r="E15" s="227">
        <v>212</v>
      </c>
      <c r="F15" s="227">
        <v>215</v>
      </c>
      <c r="G15" s="227">
        <v>416</v>
      </c>
      <c r="H15" s="227">
        <v>443</v>
      </c>
      <c r="I15" s="227">
        <v>263</v>
      </c>
      <c r="J15" s="227">
        <v>259</v>
      </c>
      <c r="K15" s="227">
        <v>265</v>
      </c>
      <c r="L15" s="227">
        <v>263</v>
      </c>
      <c r="M15" s="227">
        <v>262</v>
      </c>
      <c r="N15" s="227">
        <v>265</v>
      </c>
      <c r="O15" s="227">
        <v>262</v>
      </c>
      <c r="P15" s="227">
        <v>257</v>
      </c>
      <c r="Q15" s="227">
        <v>258</v>
      </c>
      <c r="R15" s="227">
        <v>259</v>
      </c>
      <c r="S15" s="227">
        <v>257</v>
      </c>
      <c r="T15" s="227">
        <v>255</v>
      </c>
      <c r="U15" s="227">
        <v>279</v>
      </c>
      <c r="V15" s="227">
        <v>288</v>
      </c>
      <c r="W15" s="227">
        <v>287</v>
      </c>
      <c r="X15" s="227">
        <v>263</v>
      </c>
      <c r="Y15" s="63"/>
    </row>
    <row r="16" spans="1:26" ht="15" customHeight="1">
      <c r="A16" s="112" t="s">
        <v>220</v>
      </c>
      <c r="B16" s="110" t="s">
        <v>209</v>
      </c>
      <c r="C16" s="227">
        <v>566</v>
      </c>
      <c r="D16" s="227">
        <v>494</v>
      </c>
      <c r="E16" s="227">
        <v>493</v>
      </c>
      <c r="F16" s="227">
        <v>498</v>
      </c>
      <c r="G16" s="227">
        <v>491</v>
      </c>
      <c r="H16" s="227">
        <v>493</v>
      </c>
      <c r="I16" s="227">
        <v>499</v>
      </c>
      <c r="J16" s="227">
        <v>496</v>
      </c>
      <c r="K16" s="227">
        <v>493</v>
      </c>
      <c r="L16" s="227">
        <v>493</v>
      </c>
      <c r="M16" s="227">
        <v>490</v>
      </c>
      <c r="N16" s="227">
        <v>493</v>
      </c>
      <c r="O16" s="227">
        <v>491</v>
      </c>
      <c r="P16" s="227">
        <v>483</v>
      </c>
      <c r="Q16" s="227">
        <v>483</v>
      </c>
      <c r="R16" s="227">
        <v>495</v>
      </c>
      <c r="S16" s="227">
        <v>485</v>
      </c>
      <c r="T16" s="227">
        <v>478</v>
      </c>
      <c r="U16" s="227">
        <v>477</v>
      </c>
      <c r="V16" s="227">
        <v>481</v>
      </c>
      <c r="W16" s="227">
        <v>471</v>
      </c>
      <c r="X16" s="227">
        <v>475</v>
      </c>
      <c r="Y16" s="63"/>
    </row>
    <row r="17" spans="1:25" ht="15" customHeight="1">
      <c r="A17" s="112" t="s">
        <v>221</v>
      </c>
      <c r="B17" s="110" t="s">
        <v>209</v>
      </c>
      <c r="C17" s="227">
        <v>153</v>
      </c>
      <c r="D17" s="227">
        <v>151</v>
      </c>
      <c r="E17" s="227">
        <v>152</v>
      </c>
      <c r="F17" s="227">
        <v>151</v>
      </c>
      <c r="G17" s="227">
        <v>148</v>
      </c>
      <c r="H17" s="227">
        <v>148</v>
      </c>
      <c r="I17" s="227">
        <v>146</v>
      </c>
      <c r="J17" s="227">
        <v>137</v>
      </c>
      <c r="K17" s="227">
        <v>137</v>
      </c>
      <c r="L17" s="227">
        <v>137</v>
      </c>
      <c r="M17" s="227">
        <v>137</v>
      </c>
      <c r="N17" s="227">
        <v>139</v>
      </c>
      <c r="O17" s="227">
        <v>140</v>
      </c>
      <c r="P17" s="227">
        <v>138</v>
      </c>
      <c r="Q17" s="227">
        <v>140</v>
      </c>
      <c r="R17" s="227">
        <v>141</v>
      </c>
      <c r="S17" s="227">
        <v>141</v>
      </c>
      <c r="T17" s="227">
        <v>139</v>
      </c>
      <c r="U17" s="227">
        <v>137</v>
      </c>
      <c r="V17" s="227">
        <v>148</v>
      </c>
      <c r="W17" s="227">
        <v>150</v>
      </c>
      <c r="X17" s="227">
        <v>175</v>
      </c>
      <c r="Y17" s="63"/>
    </row>
    <row r="18" spans="1:25" ht="15" customHeight="1">
      <c r="A18" s="112" t="s">
        <v>222</v>
      </c>
      <c r="B18" s="110" t="s">
        <v>209</v>
      </c>
      <c r="C18" s="227">
        <v>779</v>
      </c>
      <c r="D18" s="227">
        <v>845</v>
      </c>
      <c r="E18" s="227">
        <v>842</v>
      </c>
      <c r="F18" s="227">
        <v>836</v>
      </c>
      <c r="G18" s="227">
        <v>837</v>
      </c>
      <c r="H18" s="227">
        <v>833</v>
      </c>
      <c r="I18" s="227">
        <v>797</v>
      </c>
      <c r="J18" s="227">
        <v>806</v>
      </c>
      <c r="K18" s="227">
        <v>803</v>
      </c>
      <c r="L18" s="227">
        <v>802</v>
      </c>
      <c r="M18" s="227">
        <v>800</v>
      </c>
      <c r="N18" s="227">
        <v>800</v>
      </c>
      <c r="O18" s="227">
        <v>804</v>
      </c>
      <c r="P18" s="227">
        <v>798</v>
      </c>
      <c r="Q18" s="227">
        <v>799</v>
      </c>
      <c r="R18" s="227">
        <v>800</v>
      </c>
      <c r="S18" s="227">
        <v>798</v>
      </c>
      <c r="T18" s="227">
        <v>784</v>
      </c>
      <c r="U18" s="227">
        <v>777</v>
      </c>
      <c r="V18" s="227">
        <v>772</v>
      </c>
      <c r="W18" s="227">
        <v>765</v>
      </c>
      <c r="X18" s="227">
        <v>772</v>
      </c>
      <c r="Y18" s="63"/>
    </row>
    <row r="19" spans="1:25" ht="15" customHeight="1">
      <c r="A19" s="112" t="s">
        <v>223</v>
      </c>
      <c r="B19" s="110" t="s">
        <v>209</v>
      </c>
      <c r="C19" s="227">
        <v>615</v>
      </c>
      <c r="D19" s="227">
        <v>607</v>
      </c>
      <c r="E19" s="227">
        <v>604</v>
      </c>
      <c r="F19" s="227">
        <v>592</v>
      </c>
      <c r="G19" s="227">
        <v>578</v>
      </c>
      <c r="H19" s="227">
        <v>571</v>
      </c>
      <c r="I19" s="227">
        <v>563</v>
      </c>
      <c r="J19" s="227">
        <v>563</v>
      </c>
      <c r="K19" s="227">
        <v>557</v>
      </c>
      <c r="L19" s="227">
        <v>553</v>
      </c>
      <c r="M19" s="227">
        <v>545</v>
      </c>
      <c r="N19" s="227">
        <v>540</v>
      </c>
      <c r="O19" s="227">
        <v>562</v>
      </c>
      <c r="P19" s="227">
        <v>561</v>
      </c>
      <c r="Q19" s="227">
        <v>560</v>
      </c>
      <c r="R19" s="227">
        <v>558</v>
      </c>
      <c r="S19" s="227">
        <v>554</v>
      </c>
      <c r="T19" s="227">
        <v>561</v>
      </c>
      <c r="U19" s="227">
        <v>578</v>
      </c>
      <c r="V19" s="227">
        <v>585</v>
      </c>
      <c r="W19" s="227">
        <v>573</v>
      </c>
      <c r="X19" s="227">
        <v>562</v>
      </c>
      <c r="Y19" s="63"/>
    </row>
    <row r="20" spans="1:25" ht="15" customHeight="1">
      <c r="A20" s="113" t="s">
        <v>224</v>
      </c>
      <c r="B20" s="114" t="s">
        <v>209</v>
      </c>
      <c r="C20" s="425">
        <v>5286</v>
      </c>
      <c r="D20" s="425">
        <v>5269</v>
      </c>
      <c r="E20" s="425">
        <v>5232</v>
      </c>
      <c r="F20" s="425">
        <v>5180</v>
      </c>
      <c r="G20" s="425">
        <v>5187</v>
      </c>
      <c r="H20" s="425">
        <v>5239</v>
      </c>
      <c r="I20" s="425">
        <v>5252</v>
      </c>
      <c r="J20" s="425">
        <v>5260</v>
      </c>
      <c r="K20" s="425">
        <v>5281</v>
      </c>
      <c r="L20" s="425">
        <v>5272</v>
      </c>
      <c r="M20" s="425">
        <v>5213</v>
      </c>
      <c r="N20" s="425">
        <v>5212</v>
      </c>
      <c r="O20" s="425">
        <v>5257</v>
      </c>
      <c r="P20" s="425">
        <v>5262</v>
      </c>
      <c r="Q20" s="425">
        <v>5426</v>
      </c>
      <c r="R20" s="425">
        <v>5552</v>
      </c>
      <c r="S20" s="425">
        <v>5652</v>
      </c>
      <c r="T20" s="425">
        <v>5746</v>
      </c>
      <c r="U20" s="425">
        <v>5798</v>
      </c>
      <c r="V20" s="425">
        <v>5888</v>
      </c>
      <c r="W20" s="425">
        <v>5911</v>
      </c>
      <c r="X20" s="425">
        <v>5910</v>
      </c>
      <c r="Y20" s="75"/>
    </row>
    <row r="21" spans="1:25" ht="15" customHeight="1">
      <c r="A21" s="87" t="s">
        <v>225</v>
      </c>
      <c r="B21" s="66" t="s">
        <v>13</v>
      </c>
      <c r="C21" s="425">
        <v>1252</v>
      </c>
      <c r="D21" s="425">
        <v>1242</v>
      </c>
      <c r="E21" s="425">
        <v>1234</v>
      </c>
      <c r="F21" s="425">
        <v>1225</v>
      </c>
      <c r="G21" s="425">
        <v>1214</v>
      </c>
      <c r="H21" s="425">
        <v>1200</v>
      </c>
      <c r="I21" s="425">
        <v>1424</v>
      </c>
      <c r="J21" s="425">
        <v>1409</v>
      </c>
      <c r="K21" s="425">
        <v>1405</v>
      </c>
      <c r="L21" s="425">
        <v>1400</v>
      </c>
      <c r="M21" s="425">
        <v>1383</v>
      </c>
      <c r="N21" s="425">
        <v>1383</v>
      </c>
      <c r="O21" s="425">
        <v>1376</v>
      </c>
      <c r="P21" s="425">
        <v>1366</v>
      </c>
      <c r="Q21" s="425">
        <v>1357</v>
      </c>
      <c r="R21" s="425">
        <v>1371</v>
      </c>
      <c r="S21" s="425">
        <v>1363</v>
      </c>
      <c r="T21" s="425">
        <v>1359</v>
      </c>
      <c r="U21" s="425">
        <v>1354</v>
      </c>
      <c r="V21" s="425">
        <v>1348</v>
      </c>
      <c r="W21" s="425">
        <v>1321</v>
      </c>
      <c r="X21" s="425">
        <v>1324</v>
      </c>
      <c r="Y21" s="75"/>
    </row>
    <row r="22" spans="1:25" ht="15" customHeight="1">
      <c r="A22" s="139" t="s">
        <v>226</v>
      </c>
      <c r="B22" s="142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7"/>
      <c r="W22" s="427"/>
      <c r="X22" s="427"/>
      <c r="Y22" s="143"/>
    </row>
    <row r="23" spans="1:25" ht="15" customHeight="1">
      <c r="A23" s="122" t="s">
        <v>208</v>
      </c>
      <c r="B23" s="120" t="s">
        <v>227</v>
      </c>
      <c r="C23" s="227">
        <v>1327.15</v>
      </c>
      <c r="D23" s="227">
        <v>1327.69</v>
      </c>
      <c r="E23" s="227">
        <v>1329.43</v>
      </c>
      <c r="F23" s="227">
        <v>1332.15</v>
      </c>
      <c r="G23" s="227">
        <v>1347.03</v>
      </c>
      <c r="H23" s="227">
        <v>1364.37</v>
      </c>
      <c r="I23" s="227">
        <v>1373.7</v>
      </c>
      <c r="J23" s="227">
        <v>1386.93</v>
      </c>
      <c r="K23" s="227">
        <v>1386.42</v>
      </c>
      <c r="L23" s="227">
        <v>1393.1</v>
      </c>
      <c r="M23" s="227">
        <v>1395.86</v>
      </c>
      <c r="N23" s="227">
        <v>1401.52</v>
      </c>
      <c r="O23" s="227">
        <v>1401.24</v>
      </c>
      <c r="P23" s="227">
        <v>1403.37</v>
      </c>
      <c r="Q23" s="227">
        <v>1404.61</v>
      </c>
      <c r="R23" s="227">
        <v>1408.16</v>
      </c>
      <c r="S23" s="227">
        <v>1414.57</v>
      </c>
      <c r="T23" s="227">
        <v>1422.3</v>
      </c>
      <c r="U23" s="227">
        <v>1443.31</v>
      </c>
      <c r="V23" s="227">
        <v>1478.77</v>
      </c>
      <c r="W23" s="227">
        <v>1516.35</v>
      </c>
      <c r="X23" s="227">
        <v>1529.27</v>
      </c>
      <c r="Y23" s="75"/>
    </row>
    <row r="24" spans="1:25" ht="15" customHeight="1">
      <c r="A24" s="87" t="s">
        <v>225</v>
      </c>
      <c r="B24" s="66" t="s">
        <v>227</v>
      </c>
      <c r="C24" s="425">
        <v>944.11</v>
      </c>
      <c r="D24" s="425">
        <v>941.01</v>
      </c>
      <c r="E24" s="425">
        <v>938.31</v>
      </c>
      <c r="F24" s="425">
        <v>916.46</v>
      </c>
      <c r="G24" s="425">
        <v>899.02</v>
      </c>
      <c r="H24" s="425">
        <v>900.5</v>
      </c>
      <c r="I24" s="425">
        <v>907.53</v>
      </c>
      <c r="J24" s="425">
        <v>899.74</v>
      </c>
      <c r="K24" s="425">
        <v>904.76</v>
      </c>
      <c r="L24" s="425">
        <v>912.44</v>
      </c>
      <c r="M24" s="425">
        <v>925.08</v>
      </c>
      <c r="N24" s="425">
        <v>937.7</v>
      </c>
      <c r="O24" s="425">
        <v>931.06</v>
      </c>
      <c r="P24" s="425">
        <v>931</v>
      </c>
      <c r="Q24" s="425">
        <v>915.45</v>
      </c>
      <c r="R24" s="425">
        <v>925.79</v>
      </c>
      <c r="S24" s="425">
        <v>942.59</v>
      </c>
      <c r="T24" s="425">
        <v>950.25</v>
      </c>
      <c r="U24" s="425">
        <v>970.02</v>
      </c>
      <c r="V24" s="425">
        <v>963.83</v>
      </c>
      <c r="W24" s="425">
        <v>976.91</v>
      </c>
      <c r="X24" s="425">
        <v>984</v>
      </c>
      <c r="Y24" s="63"/>
    </row>
    <row r="25" spans="1:25" ht="15" customHeight="1">
      <c r="A25" s="30" t="s">
        <v>228</v>
      </c>
      <c r="B25" s="144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9"/>
      <c r="W25" s="429"/>
      <c r="X25" s="429"/>
      <c r="Y25" s="143"/>
    </row>
    <row r="26" spans="1:25" ht="15" customHeight="1">
      <c r="A26" s="37" t="s">
        <v>208</v>
      </c>
      <c r="B26" s="128" t="s">
        <v>16</v>
      </c>
      <c r="C26" s="428">
        <v>1507.75</v>
      </c>
      <c r="D26" s="428">
        <v>1501.38</v>
      </c>
      <c r="E26" s="428">
        <v>1515.45</v>
      </c>
      <c r="F26" s="428">
        <v>1527.11</v>
      </c>
      <c r="G26" s="428">
        <v>1529.96</v>
      </c>
      <c r="H26" s="428">
        <v>1543.45</v>
      </c>
      <c r="I26" s="428">
        <v>1561.7</v>
      </c>
      <c r="J26" s="428">
        <v>1576.94</v>
      </c>
      <c r="K26" s="428">
        <v>1591.74</v>
      </c>
      <c r="L26" s="428">
        <v>1574.69</v>
      </c>
      <c r="M26" s="428">
        <v>1597.91</v>
      </c>
      <c r="N26" s="428">
        <v>1617.53</v>
      </c>
      <c r="O26" s="428">
        <v>1621.67</v>
      </c>
      <c r="P26" s="428">
        <v>1613.96</v>
      </c>
      <c r="Q26" s="428">
        <v>1628.31</v>
      </c>
      <c r="R26" s="428">
        <v>1639.41</v>
      </c>
      <c r="S26" s="428">
        <v>1638.24</v>
      </c>
      <c r="T26" s="428">
        <v>1632.92</v>
      </c>
      <c r="U26" s="428">
        <v>1648.77</v>
      </c>
      <c r="V26" s="227">
        <v>1708.56</v>
      </c>
      <c r="W26" s="227">
        <v>1749.47</v>
      </c>
      <c r="X26" s="227">
        <v>1749.36</v>
      </c>
      <c r="Y26" s="75"/>
    </row>
    <row r="27" spans="1:25" ht="15" customHeight="1" thickBot="1">
      <c r="A27" s="123" t="s">
        <v>225</v>
      </c>
      <c r="B27" s="121" t="s">
        <v>16</v>
      </c>
      <c r="C27" s="430">
        <v>1091.93</v>
      </c>
      <c r="D27" s="430">
        <v>1088.97</v>
      </c>
      <c r="E27" s="430">
        <v>1084.68</v>
      </c>
      <c r="F27" s="430">
        <v>1078.24</v>
      </c>
      <c r="G27" s="430">
        <v>1059.6099999999999</v>
      </c>
      <c r="H27" s="430">
        <v>1052</v>
      </c>
      <c r="I27" s="430">
        <v>1047.77</v>
      </c>
      <c r="J27" s="430">
        <v>1033.01</v>
      </c>
      <c r="K27" s="430">
        <v>1065</v>
      </c>
      <c r="L27" s="430">
        <v>1059.56</v>
      </c>
      <c r="M27" s="430">
        <v>1073.6099999999999</v>
      </c>
      <c r="N27" s="430">
        <v>1093.05</v>
      </c>
      <c r="O27" s="430">
        <v>1107.52</v>
      </c>
      <c r="P27" s="430">
        <v>1095.82</v>
      </c>
      <c r="Q27" s="430">
        <v>1079</v>
      </c>
      <c r="R27" s="430">
        <v>1067.49</v>
      </c>
      <c r="S27" s="430">
        <v>1099.3900000000001</v>
      </c>
      <c r="T27" s="430">
        <v>1090.54</v>
      </c>
      <c r="U27" s="430">
        <v>1105.45</v>
      </c>
      <c r="V27" s="430">
        <v>1118.99</v>
      </c>
      <c r="W27" s="430">
        <v>1133.81</v>
      </c>
      <c r="X27" s="430">
        <v>1127.51</v>
      </c>
      <c r="Y27" s="75"/>
    </row>
    <row r="28" spans="1:25" ht="12" customHeight="1" thickTop="1">
      <c r="A28" s="88" t="s">
        <v>279</v>
      </c>
    </row>
    <row r="29" spans="1:25" ht="12" customHeight="1">
      <c r="A29" s="88" t="s">
        <v>280</v>
      </c>
    </row>
    <row r="30" spans="1:25" ht="12" customHeight="1">
      <c r="A30" s="88" t="s">
        <v>281</v>
      </c>
    </row>
    <row r="31" spans="1:25" ht="12" customHeight="1">
      <c r="A31" s="88" t="s">
        <v>282</v>
      </c>
    </row>
    <row r="32" spans="1:25" ht="12" customHeight="1">
      <c r="A32" s="88" t="s">
        <v>317</v>
      </c>
    </row>
  </sheetData>
  <mergeCells count="4">
    <mergeCell ref="A1:V1"/>
    <mergeCell ref="A2:A3"/>
    <mergeCell ref="B2:B3"/>
    <mergeCell ref="C2:X2"/>
  </mergeCells>
  <phoneticPr fontId="13" type="noConversion"/>
  <hyperlinks>
    <hyperlink ref="Z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P14"/>
  <sheetViews>
    <sheetView showGridLines="0" zoomScaleNormal="100" workbookViewId="0">
      <selection sqref="A1:AB1"/>
    </sheetView>
  </sheetViews>
  <sheetFormatPr defaultRowHeight="15" outlineLevelCol="1"/>
  <cols>
    <col min="1" max="1" width="18.28515625" customWidth="1"/>
    <col min="2" max="2" width="5.5703125" style="14" customWidth="1"/>
    <col min="3" max="6" width="8.28515625" hidden="1" customWidth="1" outlineLevel="1"/>
    <col min="7" max="7" width="8.28515625" customWidth="1" collapsed="1"/>
    <col min="8" max="11" width="8.28515625" hidden="1" customWidth="1" outlineLevel="1"/>
    <col min="12" max="12" width="8.28515625" customWidth="1" collapsed="1"/>
    <col min="13" max="16" width="8.28515625" hidden="1" customWidth="1" outlineLevel="1"/>
    <col min="17" max="17" width="8.28515625" customWidth="1" collapsed="1"/>
    <col min="18" max="21" width="8.28515625" hidden="1" customWidth="1" outlineLevel="1"/>
    <col min="22" max="22" width="8.28515625" customWidth="1" collapsed="1"/>
    <col min="23" max="23" width="6.140625" hidden="1" customWidth="1" outlineLevel="1" collapsed="1"/>
    <col min="24" max="24" width="6.140625" hidden="1" customWidth="1" outlineLevel="1"/>
    <col min="25" max="25" width="8.42578125" hidden="1" customWidth="1" outlineLevel="1"/>
    <col min="26" max="26" width="6.140625" hidden="1" customWidth="1" outlineLevel="1"/>
    <col min="27" max="27" width="7" style="286" bestFit="1" customWidth="1" collapsed="1"/>
    <col min="28" max="29" width="8.28515625" style="286" customWidth="1"/>
    <col min="30" max="30" width="6.7109375" customWidth="1"/>
  </cols>
  <sheetData>
    <row r="1" spans="1:68" ht="20.100000000000001" customHeight="1" thickBot="1">
      <c r="A1" s="519" t="s">
        <v>232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488"/>
      <c r="AD1" s="187"/>
      <c r="AE1" s="188" t="s">
        <v>314</v>
      </c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</row>
    <row r="2" spans="1:68" ht="19.899999999999999" customHeight="1" thickTop="1">
      <c r="A2" s="527"/>
      <c r="B2" s="524" t="s">
        <v>233</v>
      </c>
      <c r="C2" s="529" t="s">
        <v>90</v>
      </c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</row>
    <row r="3" spans="1:68" ht="21.6" customHeight="1">
      <c r="A3" s="528"/>
      <c r="B3" s="525"/>
      <c r="C3" s="175" t="s">
        <v>329</v>
      </c>
      <c r="D3" s="175" t="s">
        <v>330</v>
      </c>
      <c r="E3" s="175" t="s">
        <v>331</v>
      </c>
      <c r="F3" s="175" t="s">
        <v>332</v>
      </c>
      <c r="G3" s="69">
        <v>2015</v>
      </c>
      <c r="H3" s="173" t="s">
        <v>328</v>
      </c>
      <c r="I3" s="173" t="s">
        <v>327</v>
      </c>
      <c r="J3" s="173" t="s">
        <v>326</v>
      </c>
      <c r="K3" s="173" t="s">
        <v>325</v>
      </c>
      <c r="L3" s="69">
        <v>2016</v>
      </c>
      <c r="M3" s="173" t="s">
        <v>321</v>
      </c>
      <c r="N3" s="173" t="s">
        <v>322</v>
      </c>
      <c r="O3" s="173" t="s">
        <v>323</v>
      </c>
      <c r="P3" s="173" t="s">
        <v>324</v>
      </c>
      <c r="Q3" s="69">
        <v>2017</v>
      </c>
      <c r="R3" s="173" t="s">
        <v>299</v>
      </c>
      <c r="S3" s="126" t="s">
        <v>300</v>
      </c>
      <c r="T3" s="126" t="s">
        <v>92</v>
      </c>
      <c r="U3" s="126" t="s">
        <v>10</v>
      </c>
      <c r="V3" s="69">
        <v>2018</v>
      </c>
      <c r="W3" s="126" t="s">
        <v>17</v>
      </c>
      <c r="X3" s="126" t="s">
        <v>18</v>
      </c>
      <c r="Y3" s="126" t="s">
        <v>19</v>
      </c>
      <c r="Z3" s="126" t="s">
        <v>11</v>
      </c>
      <c r="AA3" s="69">
        <v>2019</v>
      </c>
      <c r="AB3" s="388" t="s">
        <v>355</v>
      </c>
      <c r="AC3" s="486" t="s">
        <v>375</v>
      </c>
    </row>
    <row r="4" spans="1:68" ht="15" customHeight="1">
      <c r="A4" s="6" t="s">
        <v>12</v>
      </c>
      <c r="B4" s="117" t="s">
        <v>13</v>
      </c>
      <c r="C4" s="288">
        <v>3929</v>
      </c>
      <c r="D4" s="288">
        <v>3900</v>
      </c>
      <c r="E4" s="288">
        <v>4883</v>
      </c>
      <c r="F4" s="288">
        <v>3940</v>
      </c>
      <c r="G4" s="288">
        <f>SUM(C4:F4)</f>
        <v>16652</v>
      </c>
      <c r="H4" s="288">
        <v>4216</v>
      </c>
      <c r="I4" s="288">
        <v>4194</v>
      </c>
      <c r="J4" s="288">
        <v>5175</v>
      </c>
      <c r="K4" s="288">
        <v>4414</v>
      </c>
      <c r="L4" s="288">
        <f>SUM(H4:K4)</f>
        <v>17999</v>
      </c>
      <c r="M4" s="288">
        <v>4272</v>
      </c>
      <c r="N4" s="288">
        <v>4489</v>
      </c>
      <c r="O4" s="288">
        <v>4930</v>
      </c>
      <c r="P4" s="288">
        <v>4320</v>
      </c>
      <c r="Q4" s="288">
        <f>SUM(M4:P4)</f>
        <v>18011</v>
      </c>
      <c r="R4" s="288">
        <v>4261</v>
      </c>
      <c r="S4" s="288">
        <v>4034</v>
      </c>
      <c r="T4" s="288">
        <v>4871</v>
      </c>
      <c r="U4" s="288">
        <v>4284</v>
      </c>
      <c r="V4" s="288">
        <v>17450</v>
      </c>
      <c r="W4" s="288">
        <v>4014</v>
      </c>
      <c r="X4" s="288">
        <v>4325</v>
      </c>
      <c r="Y4" s="288">
        <v>4870</v>
      </c>
      <c r="Z4" s="288">
        <v>4138</v>
      </c>
      <c r="AA4" s="288">
        <v>17347</v>
      </c>
      <c r="AB4" s="288">
        <v>3319</v>
      </c>
      <c r="AC4" s="407">
        <v>0</v>
      </c>
    </row>
    <row r="5" spans="1:68" ht="15" customHeight="1">
      <c r="A5" s="46" t="s">
        <v>14</v>
      </c>
      <c r="B5" s="127" t="s">
        <v>13</v>
      </c>
      <c r="C5" s="341">
        <v>59952</v>
      </c>
      <c r="D5" s="341">
        <v>68508</v>
      </c>
      <c r="E5" s="341">
        <v>78453</v>
      </c>
      <c r="F5" s="341">
        <v>56979</v>
      </c>
      <c r="G5" s="341">
        <f t="shared" ref="G5:G6" si="0">SUM(C5:F5)</f>
        <v>263892</v>
      </c>
      <c r="H5" s="341">
        <v>68286</v>
      </c>
      <c r="I5" s="341">
        <v>55977</v>
      </c>
      <c r="J5" s="341">
        <v>86345</v>
      </c>
      <c r="K5" s="341">
        <v>64443</v>
      </c>
      <c r="L5" s="341">
        <f t="shared" ref="L5:L6" si="1">SUM(H5:K5)</f>
        <v>275051</v>
      </c>
      <c r="M5" s="341">
        <v>67029</v>
      </c>
      <c r="N5" s="341">
        <v>86649</v>
      </c>
      <c r="O5" s="341">
        <v>79038</v>
      </c>
      <c r="P5" s="341">
        <v>59264</v>
      </c>
      <c r="Q5" s="341">
        <f t="shared" ref="Q5" si="2">SUM(M5:P5)</f>
        <v>291980</v>
      </c>
      <c r="R5" s="341">
        <v>61154</v>
      </c>
      <c r="S5" s="341">
        <v>52166</v>
      </c>
      <c r="T5" s="341">
        <v>82541</v>
      </c>
      <c r="U5" s="341">
        <v>69439</v>
      </c>
      <c r="V5" s="341">
        <v>265300</v>
      </c>
      <c r="W5" s="341">
        <v>51341</v>
      </c>
      <c r="X5" s="341">
        <v>67279</v>
      </c>
      <c r="Y5" s="341">
        <v>94649</v>
      </c>
      <c r="Z5" s="341">
        <v>65871</v>
      </c>
      <c r="AA5" s="341">
        <v>279140</v>
      </c>
      <c r="AB5" s="288">
        <v>41859</v>
      </c>
      <c r="AC5" s="407">
        <v>0</v>
      </c>
    </row>
    <row r="6" spans="1:68" ht="15" customHeight="1" thickBot="1">
      <c r="A6" s="8" t="s">
        <v>15</v>
      </c>
      <c r="B6" s="393" t="s">
        <v>353</v>
      </c>
      <c r="C6" s="291">
        <v>298.5181</v>
      </c>
      <c r="D6" s="291">
        <v>324.25414000000001</v>
      </c>
      <c r="E6" s="291">
        <v>377.66785000000004</v>
      </c>
      <c r="F6" s="291">
        <v>283.67795999999998</v>
      </c>
      <c r="G6" s="291">
        <f t="shared" si="0"/>
        <v>1284.11805</v>
      </c>
      <c r="H6" s="291">
        <v>324.96643</v>
      </c>
      <c r="I6" s="291">
        <v>259.10124000000002</v>
      </c>
      <c r="J6" s="291">
        <v>421</v>
      </c>
      <c r="K6" s="291">
        <v>319</v>
      </c>
      <c r="L6" s="291">
        <f t="shared" si="1"/>
        <v>1324.0676699999999</v>
      </c>
      <c r="M6" s="291">
        <v>340.98399999999998</v>
      </c>
      <c r="N6" s="291">
        <v>423.50700000000001</v>
      </c>
      <c r="O6" s="291">
        <v>396.57900000000001</v>
      </c>
      <c r="P6" s="291">
        <v>303.18900000000002</v>
      </c>
      <c r="Q6" s="291">
        <v>1464.259</v>
      </c>
      <c r="R6" s="291">
        <v>318.11200000000002</v>
      </c>
      <c r="S6" s="291">
        <v>266</v>
      </c>
      <c r="T6" s="291">
        <v>424.35199999999998</v>
      </c>
      <c r="U6" s="291">
        <v>349.57100000000003</v>
      </c>
      <c r="V6" s="291">
        <v>1358.087</v>
      </c>
      <c r="W6" s="291">
        <v>264.87700000000001</v>
      </c>
      <c r="X6" s="291">
        <v>339.00400000000002</v>
      </c>
      <c r="Y6" s="291">
        <v>489.21600000000001</v>
      </c>
      <c r="Z6" s="291">
        <v>340.2</v>
      </c>
      <c r="AA6" s="291">
        <v>1433</v>
      </c>
      <c r="AB6" s="291">
        <v>216.66200000000001</v>
      </c>
      <c r="AC6" s="409">
        <v>0</v>
      </c>
    </row>
    <row r="7" spans="1:68" ht="12" customHeight="1" thickTop="1">
      <c r="A7" s="88" t="s">
        <v>308</v>
      </c>
    </row>
    <row r="8" spans="1:68" ht="12" customHeight="1">
      <c r="A8" s="88" t="s">
        <v>309</v>
      </c>
    </row>
    <row r="9" spans="1:68">
      <c r="D9" s="394"/>
      <c r="E9" s="394"/>
      <c r="F9" s="394"/>
      <c r="G9" s="394"/>
      <c r="H9" s="394"/>
      <c r="I9" s="268"/>
      <c r="W9" s="286"/>
      <c r="X9" s="286"/>
      <c r="Y9" s="286"/>
      <c r="Z9" s="286"/>
    </row>
    <row r="10" spans="1:68">
      <c r="R10" s="286"/>
      <c r="S10" s="286"/>
      <c r="T10" s="286"/>
      <c r="U10" s="286"/>
      <c r="V10" s="286"/>
      <c r="W10" s="286"/>
      <c r="X10" s="286"/>
      <c r="Y10" s="286"/>
      <c r="Z10" s="286"/>
    </row>
    <row r="11" spans="1:68">
      <c r="R11" s="286"/>
      <c r="S11" s="286"/>
      <c r="T11" s="286"/>
      <c r="U11" s="286"/>
      <c r="V11" s="286"/>
      <c r="W11" s="286"/>
      <c r="X11" s="286"/>
      <c r="Y11" s="286"/>
      <c r="Z11" s="286"/>
    </row>
    <row r="12" spans="1:68">
      <c r="R12" s="286"/>
      <c r="S12" s="286"/>
      <c r="T12" s="286"/>
      <c r="U12" s="286"/>
      <c r="V12" s="286"/>
      <c r="W12" s="286"/>
      <c r="X12" s="286"/>
      <c r="Y12" s="286"/>
      <c r="Z12" s="286"/>
    </row>
    <row r="13" spans="1:68">
      <c r="R13" s="286"/>
      <c r="S13" s="286"/>
      <c r="T13" s="286"/>
      <c r="U13" s="286"/>
      <c r="V13" s="286"/>
      <c r="W13" s="286"/>
      <c r="X13" s="286"/>
      <c r="Y13" s="286"/>
    </row>
    <row r="14" spans="1:68">
      <c r="R14" s="286"/>
      <c r="S14" s="286"/>
      <c r="T14" s="286"/>
      <c r="U14" s="286"/>
      <c r="V14" s="286"/>
      <c r="W14" s="286"/>
      <c r="X14" s="286"/>
      <c r="Y14" s="286"/>
    </row>
  </sheetData>
  <mergeCells count="4">
    <mergeCell ref="A1:AB1"/>
    <mergeCell ref="A2:A3"/>
    <mergeCell ref="B2:B3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BP21"/>
  <sheetViews>
    <sheetView showGridLines="0" zoomScaleNormal="100" workbookViewId="0">
      <selection sqref="A1:AC1"/>
    </sheetView>
  </sheetViews>
  <sheetFormatPr defaultRowHeight="15" outlineLevelCol="1"/>
  <cols>
    <col min="1" max="1" width="27.5703125" customWidth="1"/>
    <col min="2" max="2" width="4.5703125" customWidth="1"/>
    <col min="3" max="3" width="4" customWidth="1"/>
    <col min="4" max="7" width="6.42578125" hidden="1" customWidth="1" outlineLevel="1"/>
    <col min="8" max="8" width="5.5703125" customWidth="1" collapsed="1"/>
    <col min="9" max="12" width="6.42578125" hidden="1" customWidth="1" outlineLevel="1"/>
    <col min="13" max="13" width="5.5703125" customWidth="1" collapsed="1"/>
    <col min="14" max="17" width="6.42578125" hidden="1" customWidth="1" outlineLevel="1"/>
    <col min="18" max="18" width="5.42578125" customWidth="1" collapsed="1"/>
    <col min="19" max="22" width="6.42578125" hidden="1" customWidth="1" outlineLevel="1"/>
    <col min="23" max="23" width="5.5703125" customWidth="1" collapsed="1"/>
    <col min="24" max="27" width="6.42578125" hidden="1" customWidth="1" outlineLevel="1"/>
    <col min="28" max="28" width="5.5703125" customWidth="1" collapsed="1"/>
    <col min="29" max="29" width="6.28515625" customWidth="1"/>
    <col min="30" max="30" width="6.140625" customWidth="1"/>
    <col min="31" max="31" width="6.7109375" customWidth="1"/>
  </cols>
  <sheetData>
    <row r="1" spans="1:68" ht="20.100000000000001" customHeight="1" thickBot="1">
      <c r="A1" s="519" t="s">
        <v>231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203"/>
      <c r="AE1" s="187"/>
      <c r="AF1" s="188" t="s">
        <v>314</v>
      </c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</row>
    <row r="2" spans="1:68" ht="18" customHeight="1" thickTop="1">
      <c r="A2" s="119"/>
      <c r="B2" s="524" t="s">
        <v>233</v>
      </c>
      <c r="C2" s="524"/>
      <c r="D2" s="526" t="s">
        <v>90</v>
      </c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</row>
    <row r="3" spans="1:68" ht="22.5" customHeight="1">
      <c r="A3" s="120"/>
      <c r="B3" s="533"/>
      <c r="C3" s="533"/>
      <c r="D3" s="202" t="s">
        <v>329</v>
      </c>
      <c r="E3" s="202" t="s">
        <v>330</v>
      </c>
      <c r="F3" s="202" t="s">
        <v>331</v>
      </c>
      <c r="G3" s="202" t="s">
        <v>332</v>
      </c>
      <c r="H3" s="69">
        <v>2015</v>
      </c>
      <c r="I3" s="202" t="s">
        <v>328</v>
      </c>
      <c r="J3" s="202" t="s">
        <v>327</v>
      </c>
      <c r="K3" s="202" t="s">
        <v>326</v>
      </c>
      <c r="L3" s="202" t="s">
        <v>325</v>
      </c>
      <c r="M3" s="69">
        <v>2016</v>
      </c>
      <c r="N3" s="202" t="s">
        <v>321</v>
      </c>
      <c r="O3" s="202" t="s">
        <v>322</v>
      </c>
      <c r="P3" s="202" t="s">
        <v>323</v>
      </c>
      <c r="Q3" s="202" t="s">
        <v>324</v>
      </c>
      <c r="R3" s="69">
        <v>2017</v>
      </c>
      <c r="S3" s="206" t="s">
        <v>299</v>
      </c>
      <c r="T3" s="206" t="s">
        <v>300</v>
      </c>
      <c r="U3" s="206" t="s">
        <v>92</v>
      </c>
      <c r="V3" s="206" t="s">
        <v>10</v>
      </c>
      <c r="W3" s="207">
        <v>2018</v>
      </c>
      <c r="X3" s="206" t="s">
        <v>17</v>
      </c>
      <c r="Y3" s="206" t="s">
        <v>18</v>
      </c>
      <c r="Z3" s="206" t="s">
        <v>19</v>
      </c>
      <c r="AA3" s="206" t="s">
        <v>11</v>
      </c>
      <c r="AB3" s="207">
        <v>2019</v>
      </c>
      <c r="AC3" s="206" t="s">
        <v>335</v>
      </c>
      <c r="AD3" s="489" t="s">
        <v>376</v>
      </c>
    </row>
    <row r="4" spans="1:68" ht="15" customHeight="1">
      <c r="A4" s="531" t="s">
        <v>20</v>
      </c>
      <c r="B4" s="172" t="s">
        <v>234</v>
      </c>
      <c r="C4" s="159" t="s">
        <v>3</v>
      </c>
      <c r="D4" s="160">
        <v>259.2</v>
      </c>
      <c r="E4" s="160">
        <v>258.89999999999998</v>
      </c>
      <c r="F4" s="160">
        <v>258.60000000000002</v>
      </c>
      <c r="G4" s="160">
        <v>258.2</v>
      </c>
      <c r="H4" s="160">
        <v>258.7</v>
      </c>
      <c r="I4" s="160">
        <v>255.4</v>
      </c>
      <c r="J4" s="160">
        <v>254.9</v>
      </c>
      <c r="K4" s="160">
        <v>254.4</v>
      </c>
      <c r="L4" s="160">
        <v>253.6</v>
      </c>
      <c r="M4" s="160">
        <v>254.6</v>
      </c>
      <c r="N4" s="160">
        <v>253.6</v>
      </c>
      <c r="O4" s="160">
        <v>253.1</v>
      </c>
      <c r="P4" s="160">
        <v>252.6</v>
      </c>
      <c r="Q4" s="160">
        <v>252.1</v>
      </c>
      <c r="R4" s="160">
        <v>252.9</v>
      </c>
      <c r="S4" s="160">
        <v>253.8</v>
      </c>
      <c r="T4" s="160">
        <v>253.6</v>
      </c>
      <c r="U4" s="160">
        <v>253.5</v>
      </c>
      <c r="V4" s="160">
        <v>253.5</v>
      </c>
      <c r="W4" s="160">
        <v>253.6</v>
      </c>
      <c r="X4" s="160">
        <v>253.1</v>
      </c>
      <c r="Y4" s="160">
        <v>252.9</v>
      </c>
      <c r="Z4" s="160">
        <v>252.7</v>
      </c>
      <c r="AA4" s="160">
        <v>252.7</v>
      </c>
      <c r="AB4" s="160">
        <v>252.9</v>
      </c>
      <c r="AC4" s="160">
        <v>253.9</v>
      </c>
      <c r="AD4" s="160">
        <v>253.9</v>
      </c>
    </row>
    <row r="5" spans="1:68" ht="15" customHeight="1">
      <c r="A5" s="520"/>
      <c r="B5" s="57" t="s">
        <v>234</v>
      </c>
      <c r="C5" s="161" t="s">
        <v>4</v>
      </c>
      <c r="D5" s="162">
        <v>121</v>
      </c>
      <c r="E5" s="162">
        <v>120.8</v>
      </c>
      <c r="F5" s="162">
        <v>120.7</v>
      </c>
      <c r="G5" s="162">
        <v>120.5</v>
      </c>
      <c r="H5" s="162">
        <v>120.8</v>
      </c>
      <c r="I5" s="162">
        <v>119.4</v>
      </c>
      <c r="J5" s="162">
        <v>119.2</v>
      </c>
      <c r="K5" s="162">
        <v>118.9</v>
      </c>
      <c r="L5" s="162">
        <v>118.6</v>
      </c>
      <c r="M5" s="162">
        <v>119</v>
      </c>
      <c r="N5" s="162">
        <v>117.9</v>
      </c>
      <c r="O5" s="162">
        <v>117.7</v>
      </c>
      <c r="P5" s="162">
        <v>117.4</v>
      </c>
      <c r="Q5" s="162">
        <v>117.1</v>
      </c>
      <c r="R5" s="162">
        <v>117.5</v>
      </c>
      <c r="S5" s="162">
        <v>117.8</v>
      </c>
      <c r="T5" s="162">
        <v>117.7</v>
      </c>
      <c r="U5" s="162">
        <v>117.5</v>
      </c>
      <c r="V5" s="162">
        <v>117.5</v>
      </c>
      <c r="W5" s="162">
        <v>117.6</v>
      </c>
      <c r="X5" s="162">
        <v>118.2</v>
      </c>
      <c r="Y5" s="162">
        <v>118.2</v>
      </c>
      <c r="Z5" s="162">
        <v>118.2</v>
      </c>
      <c r="AA5" s="162">
        <v>118.4</v>
      </c>
      <c r="AB5" s="162">
        <v>118.3</v>
      </c>
      <c r="AC5" s="162">
        <v>118.8</v>
      </c>
      <c r="AD5" s="162">
        <v>118.8</v>
      </c>
    </row>
    <row r="6" spans="1:68" ht="15" customHeight="1">
      <c r="A6" s="520" t="s">
        <v>21</v>
      </c>
      <c r="B6" s="168" t="s">
        <v>234</v>
      </c>
      <c r="C6" s="56" t="s">
        <v>3</v>
      </c>
      <c r="D6" s="163">
        <v>132.9</v>
      </c>
      <c r="E6" s="163">
        <v>131.19999999999999</v>
      </c>
      <c r="F6" s="163">
        <v>132.30000000000001</v>
      </c>
      <c r="G6" s="163">
        <v>130.69999999999999</v>
      </c>
      <c r="H6" s="163">
        <v>131.80000000000001</v>
      </c>
      <c r="I6" s="163">
        <v>132</v>
      </c>
      <c r="J6" s="163">
        <v>132.1</v>
      </c>
      <c r="K6" s="163">
        <v>132.80000000000001</v>
      </c>
      <c r="L6" s="163">
        <v>128.30000000000001</v>
      </c>
      <c r="M6" s="163">
        <v>131.30000000000001</v>
      </c>
      <c r="N6" s="163">
        <v>131.4</v>
      </c>
      <c r="O6" s="163">
        <v>132.80000000000001</v>
      </c>
      <c r="P6" s="163">
        <v>131.5</v>
      </c>
      <c r="Q6" s="163">
        <v>134.9</v>
      </c>
      <c r="R6" s="163">
        <v>132.6</v>
      </c>
      <c r="S6" s="163">
        <v>133.30000000000001</v>
      </c>
      <c r="T6" s="163">
        <v>135</v>
      </c>
      <c r="U6" s="163">
        <v>137.4</v>
      </c>
      <c r="V6" s="163">
        <v>137.30000000000001</v>
      </c>
      <c r="W6" s="163">
        <v>135.69999999999999</v>
      </c>
      <c r="X6" s="163">
        <v>138.9</v>
      </c>
      <c r="Y6" s="163">
        <v>138.5</v>
      </c>
      <c r="Z6" s="163">
        <v>139.69999999999999</v>
      </c>
      <c r="AA6" s="163">
        <v>137.69999999999999</v>
      </c>
      <c r="AB6" s="163">
        <v>138.69999999999999</v>
      </c>
      <c r="AC6" s="163">
        <v>136.80000000000001</v>
      </c>
      <c r="AD6" s="163">
        <v>128.4</v>
      </c>
    </row>
    <row r="7" spans="1:68" ht="15" customHeight="1">
      <c r="A7" s="520"/>
      <c r="B7" s="57" t="s">
        <v>234</v>
      </c>
      <c r="C7" s="161" t="s">
        <v>4</v>
      </c>
      <c r="D7" s="162">
        <v>66.5</v>
      </c>
      <c r="E7" s="162">
        <v>66.5</v>
      </c>
      <c r="F7" s="162">
        <v>66.099999999999994</v>
      </c>
      <c r="G7" s="162">
        <v>65.3</v>
      </c>
      <c r="H7" s="162">
        <v>66.099999999999994</v>
      </c>
      <c r="I7" s="162">
        <v>66.5</v>
      </c>
      <c r="J7" s="162">
        <v>67</v>
      </c>
      <c r="K7" s="162">
        <v>67.599999999999994</v>
      </c>
      <c r="L7" s="162">
        <v>65</v>
      </c>
      <c r="M7" s="162">
        <v>66.5</v>
      </c>
      <c r="N7" s="162">
        <v>65.900000000000006</v>
      </c>
      <c r="O7" s="162">
        <v>67.5</v>
      </c>
      <c r="P7" s="162">
        <v>67.7</v>
      </c>
      <c r="Q7" s="162">
        <v>68.3</v>
      </c>
      <c r="R7" s="162">
        <v>67.400000000000006</v>
      </c>
      <c r="S7" s="162">
        <v>66.900000000000006</v>
      </c>
      <c r="T7" s="162">
        <v>68.5</v>
      </c>
      <c r="U7" s="162">
        <v>69.3</v>
      </c>
      <c r="V7" s="162">
        <v>68</v>
      </c>
      <c r="W7" s="162">
        <v>68.2</v>
      </c>
      <c r="X7" s="162">
        <v>68.900000000000006</v>
      </c>
      <c r="Y7" s="162">
        <v>69.900000000000006</v>
      </c>
      <c r="Z7" s="162">
        <v>70.400000000000006</v>
      </c>
      <c r="AA7" s="162">
        <v>69.099999999999994</v>
      </c>
      <c r="AB7" s="162">
        <v>69.599999999999994</v>
      </c>
      <c r="AC7" s="162">
        <v>70</v>
      </c>
      <c r="AD7" s="162">
        <v>65.400000000000006</v>
      </c>
    </row>
    <row r="8" spans="1:68" ht="15" customHeight="1">
      <c r="A8" s="520" t="s">
        <v>22</v>
      </c>
      <c r="B8" s="168" t="s">
        <v>234</v>
      </c>
      <c r="C8" s="56" t="s">
        <v>3</v>
      </c>
      <c r="D8" s="163">
        <v>111.9</v>
      </c>
      <c r="E8" s="163">
        <v>113.3</v>
      </c>
      <c r="F8" s="163">
        <v>112.8</v>
      </c>
      <c r="G8" s="163">
        <v>111.5</v>
      </c>
      <c r="H8" s="163">
        <v>112.4</v>
      </c>
      <c r="I8" s="163">
        <v>113.1</v>
      </c>
      <c r="J8" s="163">
        <v>115</v>
      </c>
      <c r="K8" s="163">
        <v>115.3</v>
      </c>
      <c r="L8" s="163">
        <v>114.2</v>
      </c>
      <c r="M8" s="163">
        <v>114.4</v>
      </c>
      <c r="N8" s="163">
        <v>114.9</v>
      </c>
      <c r="O8" s="163">
        <v>118.2</v>
      </c>
      <c r="P8" s="163">
        <v>119.3</v>
      </c>
      <c r="Q8" s="163">
        <v>122.9</v>
      </c>
      <c r="R8" s="163">
        <v>118.8</v>
      </c>
      <c r="S8" s="163">
        <v>121.2</v>
      </c>
      <c r="T8" s="163">
        <v>123.8</v>
      </c>
      <c r="U8" s="163">
        <v>125.1</v>
      </c>
      <c r="V8" s="163">
        <v>125</v>
      </c>
      <c r="W8" s="163">
        <v>123.8</v>
      </c>
      <c r="X8" s="163">
        <v>129.1</v>
      </c>
      <c r="Y8" s="163">
        <v>128.9</v>
      </c>
      <c r="Z8" s="163">
        <v>130</v>
      </c>
      <c r="AA8" s="163">
        <v>128.1</v>
      </c>
      <c r="AB8" s="163">
        <v>129.1</v>
      </c>
      <c r="AC8" s="163">
        <v>129.19999999999999</v>
      </c>
      <c r="AD8" s="163">
        <v>119.8</v>
      </c>
    </row>
    <row r="9" spans="1:68" ht="15" customHeight="1">
      <c r="A9" s="520"/>
      <c r="B9" s="57" t="s">
        <v>234</v>
      </c>
      <c r="C9" s="161" t="s">
        <v>4</v>
      </c>
      <c r="D9" s="162">
        <v>55.7</v>
      </c>
      <c r="E9" s="162">
        <v>56.5</v>
      </c>
      <c r="F9" s="162">
        <v>56.1</v>
      </c>
      <c r="G9" s="162">
        <v>55.4</v>
      </c>
      <c r="H9" s="162">
        <v>55.9</v>
      </c>
      <c r="I9" s="162">
        <v>56.6</v>
      </c>
      <c r="J9" s="162">
        <v>56.8</v>
      </c>
      <c r="K9" s="162">
        <v>58.3</v>
      </c>
      <c r="L9" s="162">
        <v>57.4</v>
      </c>
      <c r="M9" s="162">
        <v>57.3</v>
      </c>
      <c r="N9" s="162">
        <v>57.3</v>
      </c>
      <c r="O9" s="162">
        <v>60.5</v>
      </c>
      <c r="P9" s="162">
        <v>61.3</v>
      </c>
      <c r="Q9" s="162">
        <v>62.5</v>
      </c>
      <c r="R9" s="162">
        <v>60.4</v>
      </c>
      <c r="S9" s="162">
        <v>60.9</v>
      </c>
      <c r="T9" s="162">
        <v>61.6</v>
      </c>
      <c r="U9" s="162">
        <v>63.1</v>
      </c>
      <c r="V9" s="162">
        <v>61.8</v>
      </c>
      <c r="W9" s="162">
        <v>61.8</v>
      </c>
      <c r="X9" s="162">
        <v>64</v>
      </c>
      <c r="Y9" s="162">
        <v>65</v>
      </c>
      <c r="Z9" s="162">
        <v>65.900000000000006</v>
      </c>
      <c r="AA9" s="162">
        <v>64.5</v>
      </c>
      <c r="AB9" s="162">
        <v>64.900000000000006</v>
      </c>
      <c r="AC9" s="162">
        <v>66.2</v>
      </c>
      <c r="AD9" s="162">
        <v>61.2</v>
      </c>
    </row>
    <row r="10" spans="1:68" ht="15" customHeight="1">
      <c r="A10" s="133" t="s">
        <v>172</v>
      </c>
      <c r="B10" s="134" t="s">
        <v>234</v>
      </c>
      <c r="C10" s="132" t="s">
        <v>3</v>
      </c>
      <c r="D10" s="156">
        <v>13.7</v>
      </c>
      <c r="E10" s="156">
        <v>13</v>
      </c>
      <c r="F10" s="156">
        <v>13.8</v>
      </c>
      <c r="G10" s="156">
        <v>11.5</v>
      </c>
      <c r="H10" s="156">
        <v>13</v>
      </c>
      <c r="I10" s="156">
        <v>10.7</v>
      </c>
      <c r="J10" s="156">
        <v>13.1</v>
      </c>
      <c r="K10" s="156">
        <v>13.9</v>
      </c>
      <c r="L10" s="156">
        <v>12.5</v>
      </c>
      <c r="M10" s="156">
        <v>12.6</v>
      </c>
      <c r="N10" s="156">
        <v>11.8</v>
      </c>
      <c r="O10" s="156">
        <v>13.7</v>
      </c>
      <c r="P10" s="156">
        <v>13.2</v>
      </c>
      <c r="Q10" s="156">
        <v>13.2</v>
      </c>
      <c r="R10" s="156">
        <v>13</v>
      </c>
      <c r="S10" s="156">
        <v>12.8</v>
      </c>
      <c r="T10" s="156">
        <v>12.8</v>
      </c>
      <c r="U10" s="156">
        <v>13.3</v>
      </c>
      <c r="V10" s="156">
        <v>13.4</v>
      </c>
      <c r="W10" s="156">
        <v>13.1</v>
      </c>
      <c r="X10" s="156">
        <v>14.2</v>
      </c>
      <c r="Y10" s="156">
        <v>14.9</v>
      </c>
      <c r="Z10" s="156">
        <v>14</v>
      </c>
      <c r="AA10" s="156">
        <v>12.3</v>
      </c>
      <c r="AB10" s="156">
        <v>13.8</v>
      </c>
      <c r="AC10" s="156">
        <v>12.9</v>
      </c>
      <c r="AD10" s="156">
        <v>10.8</v>
      </c>
    </row>
    <row r="11" spans="1:68" ht="21" customHeight="1">
      <c r="A11" s="133" t="s">
        <v>230</v>
      </c>
      <c r="B11" s="134" t="s">
        <v>234</v>
      </c>
      <c r="C11" s="132" t="s">
        <v>3</v>
      </c>
      <c r="D11" s="156">
        <v>12.1</v>
      </c>
      <c r="E11" s="156">
        <v>11.8</v>
      </c>
      <c r="F11" s="156">
        <v>11.8</v>
      </c>
      <c r="G11" s="156">
        <v>12.3</v>
      </c>
      <c r="H11" s="156">
        <v>12</v>
      </c>
      <c r="I11" s="156">
        <v>12</v>
      </c>
      <c r="J11" s="156">
        <v>11.9</v>
      </c>
      <c r="K11" s="156">
        <v>13.4</v>
      </c>
      <c r="L11" s="156">
        <v>13.6</v>
      </c>
      <c r="M11" s="156">
        <v>12.7</v>
      </c>
      <c r="N11" s="156">
        <v>15.2</v>
      </c>
      <c r="O11" s="156">
        <v>13.7</v>
      </c>
      <c r="P11" s="156">
        <v>15.1</v>
      </c>
      <c r="Q11" s="156">
        <v>15.6</v>
      </c>
      <c r="R11" s="156">
        <v>14.9</v>
      </c>
      <c r="S11" s="156">
        <v>15.9</v>
      </c>
      <c r="T11" s="156">
        <v>17.7</v>
      </c>
      <c r="U11" s="156">
        <v>18.100000000000001</v>
      </c>
      <c r="V11" s="156">
        <v>17.2</v>
      </c>
      <c r="W11" s="156">
        <v>17.2</v>
      </c>
      <c r="X11" s="156">
        <v>19.2</v>
      </c>
      <c r="Y11" s="156">
        <v>18.8</v>
      </c>
      <c r="Z11" s="156">
        <v>18.100000000000001</v>
      </c>
      <c r="AA11" s="156">
        <v>18.5</v>
      </c>
      <c r="AB11" s="156">
        <v>18.600000000000001</v>
      </c>
      <c r="AC11" s="156">
        <v>17</v>
      </c>
      <c r="AD11" s="156">
        <v>17.100000000000001</v>
      </c>
    </row>
    <row r="12" spans="1:68" ht="15" customHeight="1">
      <c r="A12" s="133" t="s">
        <v>229</v>
      </c>
      <c r="B12" s="134" t="s">
        <v>234</v>
      </c>
      <c r="C12" s="132" t="s">
        <v>3</v>
      </c>
      <c r="D12" s="156">
        <v>86.1</v>
      </c>
      <c r="E12" s="156">
        <v>88.5</v>
      </c>
      <c r="F12" s="156">
        <v>87.2</v>
      </c>
      <c r="G12" s="156">
        <v>87.8</v>
      </c>
      <c r="H12" s="156">
        <v>87.4</v>
      </c>
      <c r="I12" s="156">
        <v>90.4</v>
      </c>
      <c r="J12" s="156">
        <v>90</v>
      </c>
      <c r="K12" s="156">
        <v>88</v>
      </c>
      <c r="L12" s="156">
        <v>88</v>
      </c>
      <c r="M12" s="156">
        <v>89.1</v>
      </c>
      <c r="N12" s="156">
        <v>87.9</v>
      </c>
      <c r="O12" s="156">
        <v>90.7</v>
      </c>
      <c r="P12" s="156">
        <v>91</v>
      </c>
      <c r="Q12" s="156">
        <v>94.1</v>
      </c>
      <c r="R12" s="156">
        <v>90.9</v>
      </c>
      <c r="S12" s="156">
        <v>92.4</v>
      </c>
      <c r="T12" s="156">
        <v>93.3</v>
      </c>
      <c r="U12" s="156">
        <v>93.7</v>
      </c>
      <c r="V12" s="156">
        <v>94.4</v>
      </c>
      <c r="W12" s="156">
        <v>93.5</v>
      </c>
      <c r="X12" s="156">
        <v>95.8</v>
      </c>
      <c r="Y12" s="156">
        <v>95.2</v>
      </c>
      <c r="Z12" s="156">
        <v>97.9</v>
      </c>
      <c r="AA12" s="156">
        <v>97.3</v>
      </c>
      <c r="AB12" s="156">
        <v>96.6</v>
      </c>
      <c r="AC12" s="156">
        <v>99.3</v>
      </c>
      <c r="AD12" s="156">
        <v>92</v>
      </c>
    </row>
    <row r="13" spans="1:68" ht="15" customHeight="1">
      <c r="A13" s="520" t="s">
        <v>23</v>
      </c>
      <c r="B13" s="168" t="s">
        <v>234</v>
      </c>
      <c r="C13" s="56" t="s">
        <v>3</v>
      </c>
      <c r="D13" s="163">
        <v>21</v>
      </c>
      <c r="E13" s="163">
        <v>17.899999999999999</v>
      </c>
      <c r="F13" s="163">
        <v>19.5</v>
      </c>
      <c r="G13" s="163">
        <v>19.2</v>
      </c>
      <c r="H13" s="163">
        <v>19.399999999999999</v>
      </c>
      <c r="I13" s="163">
        <v>18.899999999999999</v>
      </c>
      <c r="J13" s="163">
        <v>17.2</v>
      </c>
      <c r="K13" s="163">
        <v>17.5</v>
      </c>
      <c r="L13" s="163">
        <v>14.1</v>
      </c>
      <c r="M13" s="163">
        <v>16.899999999999999</v>
      </c>
      <c r="N13" s="163">
        <v>16.399999999999999</v>
      </c>
      <c r="O13" s="163">
        <v>14.6</v>
      </c>
      <c r="P13" s="163">
        <v>12.2</v>
      </c>
      <c r="Q13" s="163">
        <v>12</v>
      </c>
      <c r="R13" s="163">
        <v>13.8</v>
      </c>
      <c r="S13" s="163">
        <v>12.1</v>
      </c>
      <c r="T13" s="163">
        <v>11.2</v>
      </c>
      <c r="U13" s="163">
        <v>12.2</v>
      </c>
      <c r="V13" s="163">
        <v>12.2</v>
      </c>
      <c r="W13" s="163">
        <v>11.9</v>
      </c>
      <c r="X13" s="163">
        <v>9.8000000000000007</v>
      </c>
      <c r="Y13" s="163">
        <v>9.5</v>
      </c>
      <c r="Z13" s="163">
        <v>9.6999999999999993</v>
      </c>
      <c r="AA13" s="163">
        <v>9.6</v>
      </c>
      <c r="AB13" s="163">
        <v>9.6</v>
      </c>
      <c r="AC13" s="163">
        <v>7.6</v>
      </c>
      <c r="AD13" s="163">
        <v>8.6</v>
      </c>
    </row>
    <row r="14" spans="1:68" ht="15" customHeight="1">
      <c r="A14" s="532"/>
      <c r="B14" s="169" t="s">
        <v>234</v>
      </c>
      <c r="C14" s="170" t="s">
        <v>4</v>
      </c>
      <c r="D14" s="171">
        <v>10.8</v>
      </c>
      <c r="E14" s="171">
        <v>10.1</v>
      </c>
      <c r="F14" s="171">
        <v>10</v>
      </c>
      <c r="G14" s="171">
        <v>9.9</v>
      </c>
      <c r="H14" s="171">
        <v>10.199999999999999</v>
      </c>
      <c r="I14" s="171">
        <v>9.8000000000000007</v>
      </c>
      <c r="J14" s="171">
        <v>10.199999999999999</v>
      </c>
      <c r="K14" s="171">
        <v>9.3000000000000007</v>
      </c>
      <c r="L14" s="171">
        <v>7.7</v>
      </c>
      <c r="M14" s="171">
        <v>9.1999999999999993</v>
      </c>
      <c r="N14" s="171">
        <v>8.6</v>
      </c>
      <c r="O14" s="171">
        <v>7</v>
      </c>
      <c r="P14" s="171">
        <v>6.4</v>
      </c>
      <c r="Q14" s="171">
        <v>5.8</v>
      </c>
      <c r="R14" s="171">
        <v>7</v>
      </c>
      <c r="S14" s="171">
        <v>6</v>
      </c>
      <c r="T14" s="171">
        <v>6.9</v>
      </c>
      <c r="U14" s="171">
        <v>6.2</v>
      </c>
      <c r="V14" s="171">
        <v>6.2</v>
      </c>
      <c r="W14" s="171">
        <v>6.3</v>
      </c>
      <c r="X14" s="171">
        <v>4.8</v>
      </c>
      <c r="Y14" s="171">
        <v>4.9000000000000004</v>
      </c>
      <c r="Z14" s="171">
        <v>4.5999999999999996</v>
      </c>
      <c r="AA14" s="171">
        <v>4.5999999999999996</v>
      </c>
      <c r="AB14" s="171">
        <v>4.7</v>
      </c>
      <c r="AC14" s="171">
        <v>3.8</v>
      </c>
      <c r="AD14" s="171">
        <v>4.2</v>
      </c>
    </row>
    <row r="15" spans="1:68" ht="15" customHeight="1">
      <c r="A15" s="520" t="s">
        <v>319</v>
      </c>
      <c r="B15" s="132" t="s">
        <v>24</v>
      </c>
      <c r="C15" s="305" t="s">
        <v>3</v>
      </c>
      <c r="D15" s="304">
        <v>60.4</v>
      </c>
      <c r="E15" s="304">
        <v>59.6</v>
      </c>
      <c r="F15" s="304">
        <v>60.1</v>
      </c>
      <c r="G15" s="304">
        <v>59.4</v>
      </c>
      <c r="H15" s="304">
        <v>59.8</v>
      </c>
      <c r="I15" s="304">
        <v>60.6</v>
      </c>
      <c r="J15" s="304">
        <v>60.7</v>
      </c>
      <c r="K15" s="304">
        <v>61.1</v>
      </c>
      <c r="L15" s="304">
        <v>59.1</v>
      </c>
      <c r="M15" s="304">
        <v>60.4</v>
      </c>
      <c r="N15" s="304">
        <v>60.5</v>
      </c>
      <c r="O15" s="304">
        <v>61.1</v>
      </c>
      <c r="P15" s="304">
        <v>60.6</v>
      </c>
      <c r="Q15" s="304">
        <v>62.2</v>
      </c>
      <c r="R15" s="304">
        <v>61.1</v>
      </c>
      <c r="S15" s="304">
        <v>61</v>
      </c>
      <c r="T15" s="304">
        <v>61.7</v>
      </c>
      <c r="U15" s="304">
        <v>62.7</v>
      </c>
      <c r="V15" s="304">
        <v>62.6</v>
      </c>
      <c r="W15" s="304">
        <v>62</v>
      </c>
      <c r="X15" s="304">
        <v>63.4</v>
      </c>
      <c r="Y15" s="304">
        <v>63.2</v>
      </c>
      <c r="Z15" s="304">
        <v>63.8</v>
      </c>
      <c r="AA15" s="304">
        <v>62.9</v>
      </c>
      <c r="AB15" s="304">
        <v>63.3</v>
      </c>
      <c r="AC15" s="304">
        <v>62</v>
      </c>
      <c r="AD15" s="304">
        <v>63.3</v>
      </c>
    </row>
    <row r="16" spans="1:68" ht="15" customHeight="1">
      <c r="A16" s="521"/>
      <c r="B16" s="132" t="s">
        <v>24</v>
      </c>
      <c r="C16" s="305" t="s">
        <v>4</v>
      </c>
      <c r="D16" s="304">
        <v>65.8</v>
      </c>
      <c r="E16" s="304">
        <v>65.8</v>
      </c>
      <c r="F16" s="304">
        <v>65.400000000000006</v>
      </c>
      <c r="G16" s="304">
        <v>64.599999999999994</v>
      </c>
      <c r="H16" s="304">
        <v>65.400000000000006</v>
      </c>
      <c r="I16" s="304">
        <v>66.3</v>
      </c>
      <c r="J16" s="304">
        <v>66.900000000000006</v>
      </c>
      <c r="K16" s="304">
        <v>67.599999999999994</v>
      </c>
      <c r="L16" s="304">
        <v>65.099999999999994</v>
      </c>
      <c r="M16" s="304">
        <v>66.5</v>
      </c>
      <c r="N16" s="304">
        <v>66.3</v>
      </c>
      <c r="O16" s="304">
        <v>68</v>
      </c>
      <c r="P16" s="304">
        <v>68.3</v>
      </c>
      <c r="Q16" s="304">
        <v>69</v>
      </c>
      <c r="R16" s="304">
        <v>67.900000000000006</v>
      </c>
      <c r="S16" s="304">
        <v>67</v>
      </c>
      <c r="T16" s="304">
        <v>68.599999999999994</v>
      </c>
      <c r="U16" s="304">
        <v>69.400000000000006</v>
      </c>
      <c r="V16" s="304">
        <v>68</v>
      </c>
      <c r="W16" s="304">
        <v>68.2</v>
      </c>
      <c r="X16" s="304">
        <v>68.400000000000006</v>
      </c>
      <c r="Y16" s="304">
        <v>69.3</v>
      </c>
      <c r="Z16" s="304">
        <v>69.7</v>
      </c>
      <c r="AA16" s="304">
        <v>68.2</v>
      </c>
      <c r="AB16" s="304">
        <v>68.900000000000006</v>
      </c>
      <c r="AC16" s="304">
        <v>68.8</v>
      </c>
      <c r="AD16" s="304">
        <v>68.900000000000006</v>
      </c>
    </row>
    <row r="17" spans="1:30" ht="15" customHeight="1">
      <c r="A17" s="521"/>
      <c r="B17" s="132" t="s">
        <v>24</v>
      </c>
      <c r="C17" s="305" t="s">
        <v>26</v>
      </c>
      <c r="D17" s="304">
        <v>55.7</v>
      </c>
      <c r="E17" s="304">
        <v>54.3</v>
      </c>
      <c r="F17" s="304">
        <v>55.5</v>
      </c>
      <c r="G17" s="304">
        <v>54.9</v>
      </c>
      <c r="H17" s="304">
        <v>55.1</v>
      </c>
      <c r="I17" s="304">
        <v>55.7</v>
      </c>
      <c r="J17" s="304">
        <v>55.4</v>
      </c>
      <c r="K17" s="304">
        <v>55.5</v>
      </c>
      <c r="L17" s="304">
        <v>53.9</v>
      </c>
      <c r="M17" s="304">
        <v>55.2</v>
      </c>
      <c r="N17" s="304">
        <v>55.5</v>
      </c>
      <c r="O17" s="304">
        <v>55.4</v>
      </c>
      <c r="P17" s="304">
        <v>54.1</v>
      </c>
      <c r="Q17" s="304">
        <v>56.6</v>
      </c>
      <c r="R17" s="304">
        <v>55.4</v>
      </c>
      <c r="S17" s="304">
        <v>55.9</v>
      </c>
      <c r="T17" s="304">
        <v>56</v>
      </c>
      <c r="U17" s="304">
        <v>57.2</v>
      </c>
      <c r="V17" s="304">
        <v>58.1</v>
      </c>
      <c r="W17" s="304">
        <v>56.8</v>
      </c>
      <c r="X17" s="304">
        <v>59.2</v>
      </c>
      <c r="Y17" s="304">
        <v>58</v>
      </c>
      <c r="Z17" s="304">
        <v>58.8</v>
      </c>
      <c r="AA17" s="304">
        <v>58.2</v>
      </c>
      <c r="AB17" s="304">
        <v>58.6</v>
      </c>
      <c r="AC17" s="304">
        <v>56.2</v>
      </c>
      <c r="AD17" s="304">
        <v>58.6</v>
      </c>
    </row>
    <row r="18" spans="1:30" ht="15" customHeight="1">
      <c r="A18" s="521" t="s">
        <v>27</v>
      </c>
      <c r="B18" s="132" t="s">
        <v>24</v>
      </c>
      <c r="C18" s="135" t="s">
        <v>3</v>
      </c>
      <c r="D18" s="20">
        <v>15.8</v>
      </c>
      <c r="E18" s="20">
        <v>13.6</v>
      </c>
      <c r="F18" s="20">
        <v>14.7</v>
      </c>
      <c r="G18" s="20">
        <v>14.7</v>
      </c>
      <c r="H18" s="20">
        <v>14.7</v>
      </c>
      <c r="I18" s="20">
        <v>14.3</v>
      </c>
      <c r="J18" s="20">
        <v>13</v>
      </c>
      <c r="K18" s="20">
        <v>13.2</v>
      </c>
      <c r="L18" s="20">
        <v>11</v>
      </c>
      <c r="M18" s="20">
        <v>12.9</v>
      </c>
      <c r="N18" s="20">
        <v>12.5</v>
      </c>
      <c r="O18" s="20">
        <v>11</v>
      </c>
      <c r="P18" s="20">
        <v>9.3000000000000007</v>
      </c>
      <c r="Q18" s="20">
        <v>8.9</v>
      </c>
      <c r="R18" s="20">
        <v>10.4</v>
      </c>
      <c r="S18" s="20">
        <v>9.1</v>
      </c>
      <c r="T18" s="20">
        <v>8.3000000000000007</v>
      </c>
      <c r="U18" s="20">
        <v>8.9</v>
      </c>
      <c r="V18" s="20">
        <v>8.9</v>
      </c>
      <c r="W18" s="20">
        <v>8.8000000000000007</v>
      </c>
      <c r="X18" s="20">
        <v>7</v>
      </c>
      <c r="Y18" s="20">
        <v>6.9</v>
      </c>
      <c r="Z18" s="20">
        <v>6.9</v>
      </c>
      <c r="AA18" s="22">
        <v>7</v>
      </c>
      <c r="AB18" s="22">
        <v>7</v>
      </c>
      <c r="AC18" s="22">
        <v>5.6</v>
      </c>
      <c r="AD18" s="22">
        <v>6.7</v>
      </c>
    </row>
    <row r="19" spans="1:30" ht="15" customHeight="1">
      <c r="A19" s="521"/>
      <c r="B19" s="132" t="s">
        <v>24</v>
      </c>
      <c r="C19" s="135" t="s">
        <v>4</v>
      </c>
      <c r="D19" s="20">
        <v>16.3</v>
      </c>
      <c r="E19" s="20">
        <v>15.2</v>
      </c>
      <c r="F19" s="20">
        <v>15.2</v>
      </c>
      <c r="G19" s="20">
        <v>15.2</v>
      </c>
      <c r="H19" s="20">
        <v>15.5</v>
      </c>
      <c r="I19" s="20">
        <v>14.8</v>
      </c>
      <c r="J19" s="20">
        <v>15.2</v>
      </c>
      <c r="K19" s="20">
        <v>13.7</v>
      </c>
      <c r="L19" s="20">
        <v>11.8</v>
      </c>
      <c r="M19" s="20">
        <v>13.9</v>
      </c>
      <c r="N19" s="20">
        <v>13</v>
      </c>
      <c r="O19" s="20">
        <v>10.4</v>
      </c>
      <c r="P19" s="20">
        <v>9.5</v>
      </c>
      <c r="Q19" s="20">
        <v>8.5</v>
      </c>
      <c r="R19" s="20">
        <v>10.3</v>
      </c>
      <c r="S19" s="20">
        <v>8.9</v>
      </c>
      <c r="T19" s="20">
        <v>10.1</v>
      </c>
      <c r="U19" s="20">
        <v>8.9</v>
      </c>
      <c r="V19" s="20">
        <v>9.1</v>
      </c>
      <c r="W19" s="20">
        <v>9.3000000000000007</v>
      </c>
      <c r="X19" s="20">
        <v>7</v>
      </c>
      <c r="Y19" s="20">
        <v>7.1</v>
      </c>
      <c r="Z19" s="20">
        <v>6.5</v>
      </c>
      <c r="AA19" s="22">
        <v>6.6</v>
      </c>
      <c r="AB19" s="22">
        <v>6.8</v>
      </c>
      <c r="AC19" s="22">
        <v>5.5</v>
      </c>
      <c r="AD19" s="22">
        <v>6.4</v>
      </c>
    </row>
    <row r="20" spans="1:30" ht="15" customHeight="1" thickBot="1">
      <c r="A20" s="530"/>
      <c r="B20" s="121" t="s">
        <v>24</v>
      </c>
      <c r="C20" s="121" t="s">
        <v>26</v>
      </c>
      <c r="D20" s="21">
        <v>15.3</v>
      </c>
      <c r="E20" s="21">
        <v>12.1</v>
      </c>
      <c r="F20" s="21">
        <v>14.2</v>
      </c>
      <c r="G20" s="21">
        <v>14.2</v>
      </c>
      <c r="H20" s="21">
        <v>14</v>
      </c>
      <c r="I20" s="21">
        <v>13.8</v>
      </c>
      <c r="J20" s="21">
        <v>10.7</v>
      </c>
      <c r="K20" s="21">
        <v>12.6</v>
      </c>
      <c r="L20" s="21">
        <v>10.1</v>
      </c>
      <c r="M20" s="21">
        <v>11.9</v>
      </c>
      <c r="N20" s="21">
        <v>12</v>
      </c>
      <c r="O20" s="21">
        <v>11.6</v>
      </c>
      <c r="P20" s="21">
        <v>9</v>
      </c>
      <c r="Q20" s="21">
        <v>9.3000000000000007</v>
      </c>
      <c r="R20" s="21">
        <v>10.5</v>
      </c>
      <c r="S20" s="21">
        <v>9.1999999999999993</v>
      </c>
      <c r="T20" s="21">
        <v>6.5</v>
      </c>
      <c r="U20" s="21">
        <v>8.9</v>
      </c>
      <c r="V20" s="21">
        <v>8.6999999999999993</v>
      </c>
      <c r="W20" s="21">
        <v>8.3000000000000007</v>
      </c>
      <c r="X20" s="21">
        <v>7</v>
      </c>
      <c r="Y20" s="21">
        <v>6.7</v>
      </c>
      <c r="Z20" s="21">
        <v>7.4</v>
      </c>
      <c r="AA20" s="21">
        <v>7.4</v>
      </c>
      <c r="AB20" s="21">
        <v>7.1</v>
      </c>
      <c r="AC20" s="21">
        <v>5.7</v>
      </c>
      <c r="AD20" s="21">
        <v>6.9</v>
      </c>
    </row>
    <row r="21" spans="1:30" s="88" customFormat="1" ht="9.75" thickTop="1">
      <c r="A21" s="88" t="s">
        <v>307</v>
      </c>
    </row>
  </sheetData>
  <mergeCells count="10">
    <mergeCell ref="A18:A20"/>
    <mergeCell ref="A1:AC1"/>
    <mergeCell ref="A15:A17"/>
    <mergeCell ref="A4:A5"/>
    <mergeCell ref="A6:A7"/>
    <mergeCell ref="A8:A9"/>
    <mergeCell ref="A13:A14"/>
    <mergeCell ref="B2:B3"/>
    <mergeCell ref="C2:C3"/>
    <mergeCell ref="D2:AD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4 B5:B9 B10:B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BV53"/>
  <sheetViews>
    <sheetView showGridLines="0" zoomScaleNormal="100" workbookViewId="0">
      <selection sqref="A1:BN1"/>
    </sheetView>
  </sheetViews>
  <sheetFormatPr defaultRowHeight="15" outlineLevelCol="1"/>
  <cols>
    <col min="1" max="1" width="51.28515625" customWidth="1"/>
    <col min="2" max="13" width="6.28515625" hidden="1" customWidth="1" outlineLevel="1"/>
    <col min="14" max="14" width="6.28515625" customWidth="1" collapsed="1"/>
    <col min="15" max="26" width="6.28515625" hidden="1" customWidth="1" outlineLevel="1"/>
    <col min="27" max="27" width="6.28515625" customWidth="1" collapsed="1"/>
    <col min="28" max="39" width="6.28515625" hidden="1" customWidth="1" outlineLevel="1"/>
    <col min="40" max="40" width="6.28515625" customWidth="1" collapsed="1"/>
    <col min="41" max="52" width="6.28515625" hidden="1" customWidth="1" outlineLevel="1"/>
    <col min="53" max="53" width="6.28515625" customWidth="1" collapsed="1"/>
    <col min="54" max="65" width="6.28515625" hidden="1" customWidth="1" outlineLevel="1"/>
    <col min="66" max="66" width="6.28515625" customWidth="1" collapsed="1"/>
    <col min="67" max="69" width="6.28515625" customWidth="1"/>
    <col min="70" max="72" width="6.28515625" style="286" customWidth="1"/>
    <col min="73" max="73" width="6.7109375" style="286" customWidth="1"/>
  </cols>
  <sheetData>
    <row r="1" spans="1:74" ht="20.100000000000001" customHeight="1" thickBot="1">
      <c r="A1" s="519" t="s">
        <v>235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193"/>
      <c r="BP1" s="193"/>
      <c r="BQ1" s="193"/>
      <c r="BR1" s="488"/>
      <c r="BS1" s="488"/>
      <c r="BT1" s="488"/>
      <c r="BU1" s="488"/>
      <c r="BV1" s="145" t="s">
        <v>314</v>
      </c>
    </row>
    <row r="2" spans="1:74" ht="21" customHeight="1" thickTop="1">
      <c r="A2" s="534" t="s">
        <v>28</v>
      </c>
      <c r="B2" s="537" t="s">
        <v>29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207"/>
    </row>
    <row r="3" spans="1:74" ht="21" customHeight="1">
      <c r="A3" s="535"/>
      <c r="B3" s="158">
        <v>42005</v>
      </c>
      <c r="C3" s="158">
        <v>42036</v>
      </c>
      <c r="D3" s="158">
        <v>42064</v>
      </c>
      <c r="E3" s="158">
        <v>42095</v>
      </c>
      <c r="F3" s="158">
        <v>42125</v>
      </c>
      <c r="G3" s="158">
        <v>42156</v>
      </c>
      <c r="H3" s="158">
        <v>42186</v>
      </c>
      <c r="I3" s="158">
        <v>42217</v>
      </c>
      <c r="J3" s="158">
        <v>42248</v>
      </c>
      <c r="K3" s="158">
        <v>42278</v>
      </c>
      <c r="L3" s="158">
        <v>42309</v>
      </c>
      <c r="M3" s="158">
        <v>42339</v>
      </c>
      <c r="N3" s="190">
        <v>2015</v>
      </c>
      <c r="O3" s="158">
        <v>42370</v>
      </c>
      <c r="P3" s="158">
        <v>42401</v>
      </c>
      <c r="Q3" s="158">
        <v>42430</v>
      </c>
      <c r="R3" s="158">
        <v>42461</v>
      </c>
      <c r="S3" s="158">
        <v>42491</v>
      </c>
      <c r="T3" s="158">
        <v>42522</v>
      </c>
      <c r="U3" s="158">
        <v>42552</v>
      </c>
      <c r="V3" s="158">
        <v>42583</v>
      </c>
      <c r="W3" s="158">
        <v>42614</v>
      </c>
      <c r="X3" s="158">
        <v>42644</v>
      </c>
      <c r="Y3" s="158">
        <v>42675</v>
      </c>
      <c r="Z3" s="158">
        <v>42705</v>
      </c>
      <c r="AA3" s="190">
        <v>2016</v>
      </c>
      <c r="AB3" s="158">
        <v>42736</v>
      </c>
      <c r="AC3" s="158">
        <v>42767</v>
      </c>
      <c r="AD3" s="158">
        <v>42795</v>
      </c>
      <c r="AE3" s="158">
        <v>42826</v>
      </c>
      <c r="AF3" s="158">
        <v>42856</v>
      </c>
      <c r="AG3" s="158">
        <v>42887</v>
      </c>
      <c r="AH3" s="158">
        <v>42917</v>
      </c>
      <c r="AI3" s="158">
        <v>42948</v>
      </c>
      <c r="AJ3" s="158">
        <v>42979</v>
      </c>
      <c r="AK3" s="158">
        <v>43009</v>
      </c>
      <c r="AL3" s="158">
        <v>43040</v>
      </c>
      <c r="AM3" s="158">
        <v>43070</v>
      </c>
      <c r="AN3" s="190">
        <v>2017</v>
      </c>
      <c r="AO3" s="158">
        <v>43101</v>
      </c>
      <c r="AP3" s="158">
        <v>43132</v>
      </c>
      <c r="AQ3" s="158">
        <v>43160</v>
      </c>
      <c r="AR3" s="158">
        <v>43191</v>
      </c>
      <c r="AS3" s="158">
        <v>43221</v>
      </c>
      <c r="AT3" s="158">
        <v>43252</v>
      </c>
      <c r="AU3" s="158">
        <v>43282</v>
      </c>
      <c r="AV3" s="158">
        <v>43313</v>
      </c>
      <c r="AW3" s="158">
        <v>43344</v>
      </c>
      <c r="AX3" s="158">
        <v>43374</v>
      </c>
      <c r="AY3" s="158">
        <v>43405</v>
      </c>
      <c r="AZ3" s="158">
        <v>43435</v>
      </c>
      <c r="BA3" s="190">
        <v>2018</v>
      </c>
      <c r="BB3" s="158">
        <v>43466</v>
      </c>
      <c r="BC3" s="158">
        <v>43497</v>
      </c>
      <c r="BD3" s="158">
        <v>43525</v>
      </c>
      <c r="BE3" s="158">
        <v>43556</v>
      </c>
      <c r="BF3" s="158">
        <v>43586</v>
      </c>
      <c r="BG3" s="158">
        <v>43617</v>
      </c>
      <c r="BH3" s="158">
        <v>43647</v>
      </c>
      <c r="BI3" s="158">
        <v>43678</v>
      </c>
      <c r="BJ3" s="158">
        <v>43709</v>
      </c>
      <c r="BK3" s="158">
        <v>43739</v>
      </c>
      <c r="BL3" s="158">
        <v>43770</v>
      </c>
      <c r="BM3" s="158">
        <v>43800</v>
      </c>
      <c r="BN3" s="190">
        <v>2019</v>
      </c>
      <c r="BO3" s="158">
        <v>43831</v>
      </c>
      <c r="BP3" s="158">
        <v>43862</v>
      </c>
      <c r="BQ3" s="158">
        <v>43891</v>
      </c>
      <c r="BR3" s="158">
        <v>43922</v>
      </c>
      <c r="BS3" s="158">
        <v>43952</v>
      </c>
      <c r="BT3" s="158">
        <v>43983</v>
      </c>
      <c r="BU3" s="498"/>
    </row>
    <row r="4" spans="1:74">
      <c r="A4" s="201" t="s">
        <v>42</v>
      </c>
      <c r="B4" s="342">
        <v>99.103999999999999</v>
      </c>
      <c r="C4" s="342">
        <v>98.724000000000004</v>
      </c>
      <c r="D4" s="342">
        <v>100.947</v>
      </c>
      <c r="E4" s="342">
        <v>100.765</v>
      </c>
      <c r="F4" s="342">
        <v>101.217</v>
      </c>
      <c r="G4" s="342">
        <v>101.27200000000001</v>
      </c>
      <c r="H4" s="342">
        <v>101.67700000000001</v>
      </c>
      <c r="I4" s="342">
        <v>101.145</v>
      </c>
      <c r="J4" s="342">
        <v>101.244</v>
      </c>
      <c r="K4" s="342">
        <v>100.405</v>
      </c>
      <c r="L4" s="342">
        <v>100.16800000000001</v>
      </c>
      <c r="M4" s="342">
        <v>100.245</v>
      </c>
      <c r="N4" s="370">
        <v>100.57599999999999</v>
      </c>
      <c r="O4" s="371">
        <v>99.372</v>
      </c>
      <c r="P4" s="371">
        <v>99.082999999999998</v>
      </c>
      <c r="Q4" s="371">
        <v>100.279</v>
      </c>
      <c r="R4" s="371">
        <v>100.172</v>
      </c>
      <c r="S4" s="371">
        <v>100.59699999999999</v>
      </c>
      <c r="T4" s="371">
        <v>100.343</v>
      </c>
      <c r="U4" s="371">
        <v>99.631</v>
      </c>
      <c r="V4" s="371">
        <v>99.075999999999993</v>
      </c>
      <c r="W4" s="371">
        <v>100.58799999999999</v>
      </c>
      <c r="X4" s="371">
        <v>100.319</v>
      </c>
      <c r="Y4" s="371">
        <v>100.26300000000001</v>
      </c>
      <c r="Z4" s="371">
        <v>100.595</v>
      </c>
      <c r="AA4" s="370">
        <v>100.027</v>
      </c>
      <c r="AB4" s="208">
        <v>99.95</v>
      </c>
      <c r="AC4" s="208">
        <v>99.775999999999996</v>
      </c>
      <c r="AD4" s="208">
        <v>101.68300000000001</v>
      </c>
      <c r="AE4" s="208">
        <v>102.59099999999999</v>
      </c>
      <c r="AF4" s="208">
        <v>101.137</v>
      </c>
      <c r="AG4" s="208">
        <v>101.215</v>
      </c>
      <c r="AH4" s="208">
        <v>100.982</v>
      </c>
      <c r="AI4" s="208">
        <v>100.301</v>
      </c>
      <c r="AJ4" s="208">
        <v>101.64400000000001</v>
      </c>
      <c r="AK4" s="208">
        <v>101.80200000000001</v>
      </c>
      <c r="AL4" s="208">
        <v>101.533</v>
      </c>
      <c r="AM4" s="208">
        <v>102.834</v>
      </c>
      <c r="AN4" s="372">
        <v>101.28700000000001</v>
      </c>
      <c r="AO4" s="208">
        <v>101.767</v>
      </c>
      <c r="AP4" s="208">
        <v>101.09399999999999</v>
      </c>
      <c r="AQ4" s="208">
        <v>103.116</v>
      </c>
      <c r="AR4" s="208">
        <v>103.51900000000001</v>
      </c>
      <c r="AS4" s="208">
        <v>103.73099999999999</v>
      </c>
      <c r="AT4" s="208">
        <v>104.372</v>
      </c>
      <c r="AU4" s="208">
        <v>104.80200000000001</v>
      </c>
      <c r="AV4" s="208">
        <v>104.446</v>
      </c>
      <c r="AW4" s="208">
        <v>105.69799999999999</v>
      </c>
      <c r="AX4" s="208">
        <v>103.797</v>
      </c>
      <c r="AY4" s="208">
        <v>103.45699999999999</v>
      </c>
      <c r="AZ4" s="208">
        <v>103.60899999999999</v>
      </c>
      <c r="BA4" s="208">
        <v>103.617</v>
      </c>
      <c r="BB4" s="208">
        <v>102.206</v>
      </c>
      <c r="BC4" s="208">
        <v>101.804</v>
      </c>
      <c r="BD4" s="208">
        <v>103.73699999999999</v>
      </c>
      <c r="BE4" s="208">
        <v>104.126</v>
      </c>
      <c r="BF4" s="208">
        <v>104.042</v>
      </c>
      <c r="BG4" s="208">
        <v>103.76300000000001</v>
      </c>
      <c r="BH4" s="208">
        <v>104.60599999999999</v>
      </c>
      <c r="BI4" s="208">
        <v>104.70099999999999</v>
      </c>
      <c r="BJ4" s="208">
        <v>105.658</v>
      </c>
      <c r="BK4" s="208">
        <v>102.116</v>
      </c>
      <c r="BL4" s="208">
        <v>101.973</v>
      </c>
      <c r="BM4" s="208">
        <v>102.13</v>
      </c>
      <c r="BN4" s="372">
        <v>103.405</v>
      </c>
      <c r="BO4" s="208">
        <v>101.791</v>
      </c>
      <c r="BP4" s="208">
        <v>100.85299999999999</v>
      </c>
      <c r="BQ4" s="208">
        <v>102.14700000000001</v>
      </c>
      <c r="BR4" s="208">
        <v>103.239</v>
      </c>
      <c r="BS4" s="208">
        <v>102.607</v>
      </c>
      <c r="BT4" s="208">
        <v>103.17400000000001</v>
      </c>
      <c r="BU4" s="208"/>
    </row>
    <row r="5" spans="1:74">
      <c r="A5" s="201" t="s">
        <v>43</v>
      </c>
      <c r="B5" s="342">
        <v>99.125</v>
      </c>
      <c r="C5" s="342">
        <v>98.718000000000004</v>
      </c>
      <c r="D5" s="342">
        <v>101.032</v>
      </c>
      <c r="E5" s="342">
        <v>100.851</v>
      </c>
      <c r="F5" s="342">
        <v>101.315</v>
      </c>
      <c r="G5" s="342">
        <v>101.381</v>
      </c>
      <c r="H5" s="342">
        <v>101.798</v>
      </c>
      <c r="I5" s="342">
        <v>101.251</v>
      </c>
      <c r="J5" s="342">
        <v>101.352</v>
      </c>
      <c r="K5" s="342">
        <v>100.495</v>
      </c>
      <c r="L5" s="342">
        <v>100.247</v>
      </c>
      <c r="M5" s="342">
        <v>100.324</v>
      </c>
      <c r="N5" s="372">
        <v>100.657</v>
      </c>
      <c r="O5" s="371">
        <v>99.415000000000006</v>
      </c>
      <c r="P5" s="371">
        <v>99.105999999999995</v>
      </c>
      <c r="Q5" s="371">
        <v>100.327</v>
      </c>
      <c r="R5" s="371">
        <v>100.229</v>
      </c>
      <c r="S5" s="371">
        <v>100.663</v>
      </c>
      <c r="T5" s="371">
        <v>100.389</v>
      </c>
      <c r="U5" s="371">
        <v>99.656000000000006</v>
      </c>
      <c r="V5" s="371">
        <v>99.084999999999994</v>
      </c>
      <c r="W5" s="371">
        <v>100.63800000000001</v>
      </c>
      <c r="X5" s="371">
        <v>100.357</v>
      </c>
      <c r="Y5" s="371">
        <v>100.298</v>
      </c>
      <c r="Z5" s="371">
        <v>100.62</v>
      </c>
      <c r="AA5" s="372">
        <v>100.065</v>
      </c>
      <c r="AB5" s="371">
        <v>99.941999999999993</v>
      </c>
      <c r="AC5" s="371">
        <v>99.751999999999995</v>
      </c>
      <c r="AD5" s="371">
        <v>101.68899999999999</v>
      </c>
      <c r="AE5" s="371">
        <v>102.628</v>
      </c>
      <c r="AF5" s="371">
        <v>101.136</v>
      </c>
      <c r="AG5" s="371">
        <v>101.22499999999999</v>
      </c>
      <c r="AH5" s="371">
        <v>100.97499999999999</v>
      </c>
      <c r="AI5" s="371">
        <v>100.277</v>
      </c>
      <c r="AJ5" s="371">
        <v>101.65900000000001</v>
      </c>
      <c r="AK5" s="371">
        <v>101.818</v>
      </c>
      <c r="AL5" s="371">
        <v>101.54300000000001</v>
      </c>
      <c r="AM5" s="208">
        <v>102.874</v>
      </c>
      <c r="AN5" s="372">
        <v>101.29300000000001</v>
      </c>
      <c r="AO5" s="208">
        <v>101.764</v>
      </c>
      <c r="AP5" s="208">
        <v>101.057</v>
      </c>
      <c r="AQ5" s="208">
        <v>103.139</v>
      </c>
      <c r="AR5" s="208">
        <v>103.55200000000001</v>
      </c>
      <c r="AS5" s="208">
        <v>103.76300000000001</v>
      </c>
      <c r="AT5" s="208">
        <v>104.42400000000001</v>
      </c>
      <c r="AU5" s="208">
        <v>104.86</v>
      </c>
      <c r="AV5" s="208">
        <v>104.477</v>
      </c>
      <c r="AW5" s="208">
        <v>105.77</v>
      </c>
      <c r="AX5" s="208">
        <v>103.795</v>
      </c>
      <c r="AY5" s="208">
        <v>103.437</v>
      </c>
      <c r="AZ5" s="208">
        <v>103.59</v>
      </c>
      <c r="BA5" s="208">
        <v>103.636</v>
      </c>
      <c r="BB5" s="208">
        <v>102.126</v>
      </c>
      <c r="BC5" s="208">
        <v>101.70099999999999</v>
      </c>
      <c r="BD5" s="208">
        <v>103.678</v>
      </c>
      <c r="BE5" s="208">
        <v>104.081</v>
      </c>
      <c r="BF5" s="208">
        <v>103.986</v>
      </c>
      <c r="BG5" s="208">
        <v>103.69</v>
      </c>
      <c r="BH5" s="208">
        <v>104.553</v>
      </c>
      <c r="BI5" s="208">
        <v>104.64400000000001</v>
      </c>
      <c r="BJ5" s="208">
        <v>105.622</v>
      </c>
      <c r="BK5" s="208">
        <v>101.95</v>
      </c>
      <c r="BL5" s="208">
        <v>101.794</v>
      </c>
      <c r="BM5" s="208">
        <v>101.95099999999999</v>
      </c>
      <c r="BN5" s="372">
        <v>103.315</v>
      </c>
      <c r="BO5" s="208">
        <v>101.56399999999999</v>
      </c>
      <c r="BP5" s="208">
        <v>100.596</v>
      </c>
      <c r="BQ5" s="208">
        <v>101.92100000000001</v>
      </c>
      <c r="BR5" s="208">
        <v>103.06100000000001</v>
      </c>
      <c r="BS5" s="208">
        <v>102.429</v>
      </c>
      <c r="BT5" s="208">
        <v>103.015</v>
      </c>
      <c r="BU5" s="208"/>
    </row>
    <row r="6" spans="1:74">
      <c r="A6" s="204" t="s">
        <v>30</v>
      </c>
      <c r="B6" s="343">
        <v>98.313000000000002</v>
      </c>
      <c r="C6" s="343">
        <v>99.337999999999994</v>
      </c>
      <c r="D6" s="343">
        <v>98.491</v>
      </c>
      <c r="E6" s="343">
        <v>98.442999999999998</v>
      </c>
      <c r="F6" s="343">
        <v>98.997</v>
      </c>
      <c r="G6" s="343">
        <v>97.655000000000001</v>
      </c>
      <c r="H6" s="343">
        <v>98.441999999999993</v>
      </c>
      <c r="I6" s="343">
        <v>97.691000000000003</v>
      </c>
      <c r="J6" s="343">
        <v>98.65</v>
      </c>
      <c r="K6" s="343">
        <v>98.478999999999999</v>
      </c>
      <c r="L6" s="343">
        <v>99.340999999999994</v>
      </c>
      <c r="M6" s="343">
        <v>99.037999999999997</v>
      </c>
      <c r="N6" s="372">
        <v>98.572999999999993</v>
      </c>
      <c r="O6" s="371">
        <v>100.239</v>
      </c>
      <c r="P6" s="371">
        <v>99.801000000000002</v>
      </c>
      <c r="Q6" s="371">
        <v>98.647000000000006</v>
      </c>
      <c r="R6" s="371">
        <v>98.253</v>
      </c>
      <c r="S6" s="371">
        <v>98.825999999999993</v>
      </c>
      <c r="T6" s="371">
        <v>99.629000000000005</v>
      </c>
      <c r="U6" s="371">
        <v>99.731999999999999</v>
      </c>
      <c r="V6" s="371">
        <v>100.476</v>
      </c>
      <c r="W6" s="371">
        <v>101.21299999999999</v>
      </c>
      <c r="X6" s="371">
        <v>100.15</v>
      </c>
      <c r="Y6" s="371">
        <v>100.15900000000001</v>
      </c>
      <c r="Z6" s="371">
        <v>100.711</v>
      </c>
      <c r="AA6" s="372">
        <v>99.82</v>
      </c>
      <c r="AB6" s="371">
        <v>101.09099999999999</v>
      </c>
      <c r="AC6" s="371">
        <v>101.6</v>
      </c>
      <c r="AD6" s="371">
        <v>102.194</v>
      </c>
      <c r="AE6" s="371">
        <v>101.372</v>
      </c>
      <c r="AF6" s="371">
        <v>100.602</v>
      </c>
      <c r="AG6" s="371">
        <v>100.923</v>
      </c>
      <c r="AH6" s="371">
        <v>101.64400000000001</v>
      </c>
      <c r="AI6" s="371">
        <v>100.989</v>
      </c>
      <c r="AJ6" s="371">
        <v>101.768</v>
      </c>
      <c r="AK6" s="371">
        <v>101.711</v>
      </c>
      <c r="AL6" s="371">
        <v>102.15600000000001</v>
      </c>
      <c r="AM6" s="371">
        <v>103.032</v>
      </c>
      <c r="AN6" s="372">
        <v>101.59</v>
      </c>
      <c r="AO6" s="208">
        <v>103.854</v>
      </c>
      <c r="AP6" s="208">
        <v>102.553</v>
      </c>
      <c r="AQ6" s="208">
        <v>103.571</v>
      </c>
      <c r="AR6" s="208">
        <v>103.015</v>
      </c>
      <c r="AS6" s="208">
        <v>103.93899999999999</v>
      </c>
      <c r="AT6" s="208">
        <v>104.551</v>
      </c>
      <c r="AU6" s="208">
        <v>104.05800000000001</v>
      </c>
      <c r="AV6" s="208">
        <v>103.45</v>
      </c>
      <c r="AW6" s="208">
        <v>104.29900000000001</v>
      </c>
      <c r="AX6" s="208">
        <v>103.67700000000001</v>
      </c>
      <c r="AY6" s="208">
        <v>103.74299999999999</v>
      </c>
      <c r="AZ6" s="208">
        <v>104.34099999999999</v>
      </c>
      <c r="BA6" s="208">
        <v>103.754</v>
      </c>
      <c r="BB6" s="208">
        <v>104.899</v>
      </c>
      <c r="BC6" s="208">
        <v>104.31100000000001</v>
      </c>
      <c r="BD6" s="208">
        <v>105.578</v>
      </c>
      <c r="BE6" s="208">
        <v>103.491</v>
      </c>
      <c r="BF6" s="208">
        <v>103.071</v>
      </c>
      <c r="BG6" s="208">
        <v>102.97</v>
      </c>
      <c r="BH6" s="208">
        <v>103.223</v>
      </c>
      <c r="BI6" s="208">
        <v>104.20099999999999</v>
      </c>
      <c r="BJ6" s="208">
        <v>103.148</v>
      </c>
      <c r="BK6" s="208">
        <v>102.56</v>
      </c>
      <c r="BL6" s="208">
        <v>102.989</v>
      </c>
      <c r="BM6" s="208">
        <v>102.71299999999999</v>
      </c>
      <c r="BN6" s="372">
        <v>103.596</v>
      </c>
      <c r="BO6" s="208">
        <v>105.137</v>
      </c>
      <c r="BP6" s="208">
        <v>103.355</v>
      </c>
      <c r="BQ6" s="208">
        <v>104.166</v>
      </c>
      <c r="BR6" s="208">
        <v>106.474</v>
      </c>
      <c r="BS6" s="208">
        <v>104.724</v>
      </c>
      <c r="BT6" s="208">
        <v>106.367</v>
      </c>
      <c r="BU6" s="208"/>
    </row>
    <row r="7" spans="1:74">
      <c r="A7" s="204" t="s">
        <v>31</v>
      </c>
      <c r="B7" s="343">
        <v>123.246</v>
      </c>
      <c r="C7" s="343">
        <v>122.901</v>
      </c>
      <c r="D7" s="343">
        <v>124.29300000000001</v>
      </c>
      <c r="E7" s="343">
        <v>125.794</v>
      </c>
      <c r="F7" s="343">
        <v>125.991</v>
      </c>
      <c r="G7" s="343">
        <v>125.387</v>
      </c>
      <c r="H7" s="343">
        <v>127.45</v>
      </c>
      <c r="I7" s="343">
        <v>127.16</v>
      </c>
      <c r="J7" s="343">
        <v>126.38200000000001</v>
      </c>
      <c r="K7" s="343">
        <v>126.13800000000001</v>
      </c>
      <c r="L7" s="343">
        <v>127.285</v>
      </c>
      <c r="M7" s="343">
        <v>127.35</v>
      </c>
      <c r="N7" s="372">
        <v>125.78100000000001</v>
      </c>
      <c r="O7" s="371">
        <v>126.81399999999999</v>
      </c>
      <c r="P7" s="371">
        <v>127.282</v>
      </c>
      <c r="Q7" s="371">
        <v>127.56699999999999</v>
      </c>
      <c r="R7" s="371">
        <v>127.587</v>
      </c>
      <c r="S7" s="371">
        <v>131.55500000000001</v>
      </c>
      <c r="T7" s="371">
        <v>131.68199999999999</v>
      </c>
      <c r="U7" s="371">
        <v>131.386</v>
      </c>
      <c r="V7" s="371">
        <v>131.38800000000001</v>
      </c>
      <c r="W7" s="371">
        <v>131.51900000000001</v>
      </c>
      <c r="X7" s="371">
        <v>130.41999999999999</v>
      </c>
      <c r="Y7" s="371">
        <v>130.65299999999999</v>
      </c>
      <c r="Z7" s="371">
        <v>129.661</v>
      </c>
      <c r="AA7" s="372">
        <v>129.79300000000001</v>
      </c>
      <c r="AB7" s="371">
        <v>131.393</v>
      </c>
      <c r="AC7" s="371">
        <v>131.34800000000001</v>
      </c>
      <c r="AD7" s="371">
        <v>133.709</v>
      </c>
      <c r="AE7" s="371">
        <v>132.876</v>
      </c>
      <c r="AF7" s="371">
        <v>134.04900000000001</v>
      </c>
      <c r="AG7" s="371">
        <v>132.77199999999999</v>
      </c>
      <c r="AH7" s="371">
        <v>133.16499999999999</v>
      </c>
      <c r="AI7" s="371">
        <v>132.83199999999999</v>
      </c>
      <c r="AJ7" s="371">
        <v>132.89099999999999</v>
      </c>
      <c r="AK7" s="371">
        <v>131.76400000000001</v>
      </c>
      <c r="AL7" s="371">
        <v>133.244</v>
      </c>
      <c r="AM7" s="371">
        <v>133.524</v>
      </c>
      <c r="AN7" s="372">
        <v>132.797</v>
      </c>
      <c r="AO7" s="208">
        <v>134.49299999999999</v>
      </c>
      <c r="AP7" s="208">
        <v>131.934</v>
      </c>
      <c r="AQ7" s="208">
        <v>134.369</v>
      </c>
      <c r="AR7" s="208">
        <v>137.64699999999999</v>
      </c>
      <c r="AS7" s="208">
        <v>138.48699999999999</v>
      </c>
      <c r="AT7" s="208">
        <v>138.565</v>
      </c>
      <c r="AU7" s="208">
        <v>138.98599999999999</v>
      </c>
      <c r="AV7" s="208">
        <v>138.61000000000001</v>
      </c>
      <c r="AW7" s="208">
        <v>138.22399999999999</v>
      </c>
      <c r="AX7" s="208">
        <v>139.30099999999999</v>
      </c>
      <c r="AY7" s="208">
        <v>139.21799999999999</v>
      </c>
      <c r="AZ7" s="208">
        <v>138.77199999999999</v>
      </c>
      <c r="BA7" s="208">
        <v>137.38399999999999</v>
      </c>
      <c r="BB7" s="208">
        <v>140.22200000000001</v>
      </c>
      <c r="BC7" s="208">
        <v>138.435</v>
      </c>
      <c r="BD7" s="208">
        <v>140.976</v>
      </c>
      <c r="BE7" s="208">
        <v>143.17400000000001</v>
      </c>
      <c r="BF7" s="208">
        <v>142.904</v>
      </c>
      <c r="BG7" s="208">
        <v>142.733</v>
      </c>
      <c r="BH7" s="208">
        <v>142.709</v>
      </c>
      <c r="BI7" s="208">
        <v>142.69200000000001</v>
      </c>
      <c r="BJ7" s="208">
        <v>142.42599999999999</v>
      </c>
      <c r="BK7" s="208">
        <v>143.024</v>
      </c>
      <c r="BL7" s="208">
        <v>142.29900000000001</v>
      </c>
      <c r="BM7" s="208">
        <v>139.286</v>
      </c>
      <c r="BN7" s="372">
        <v>141.74</v>
      </c>
      <c r="BO7" s="208">
        <v>143.09399999999999</v>
      </c>
      <c r="BP7" s="208">
        <v>138.465</v>
      </c>
      <c r="BQ7" s="208">
        <v>143.214</v>
      </c>
      <c r="BR7" s="208">
        <v>142.62799999999999</v>
      </c>
      <c r="BS7" s="208">
        <v>143.821</v>
      </c>
      <c r="BT7" s="208">
        <v>144.60599999999999</v>
      </c>
      <c r="BU7" s="208"/>
    </row>
    <row r="8" spans="1:74">
      <c r="A8" s="204" t="s">
        <v>32</v>
      </c>
      <c r="B8" s="343">
        <v>87.903999999999996</v>
      </c>
      <c r="C8" s="343">
        <v>81.447000000000003</v>
      </c>
      <c r="D8" s="343">
        <v>97.8</v>
      </c>
      <c r="E8" s="343">
        <v>98.052000000000007</v>
      </c>
      <c r="F8" s="343">
        <v>98.135999999999996</v>
      </c>
      <c r="G8" s="343">
        <v>96.308999999999997</v>
      </c>
      <c r="H8" s="343">
        <v>83.254999999999995</v>
      </c>
      <c r="I8" s="343">
        <v>75.302000000000007</v>
      </c>
      <c r="J8" s="343">
        <v>98.777000000000001</v>
      </c>
      <c r="K8" s="343">
        <v>99.727000000000004</v>
      </c>
      <c r="L8" s="343">
        <v>100.32599999999999</v>
      </c>
      <c r="M8" s="343">
        <v>99.554000000000002</v>
      </c>
      <c r="N8" s="372">
        <v>93.049000000000007</v>
      </c>
      <c r="O8" s="371">
        <v>86.811000000000007</v>
      </c>
      <c r="P8" s="371">
        <v>79.873000000000005</v>
      </c>
      <c r="Q8" s="371">
        <v>97.606999999999999</v>
      </c>
      <c r="R8" s="371">
        <v>97.692999999999998</v>
      </c>
      <c r="S8" s="371">
        <v>97.656999999999996</v>
      </c>
      <c r="T8" s="371">
        <v>96.016000000000005</v>
      </c>
      <c r="U8" s="371">
        <v>80.587000000000003</v>
      </c>
      <c r="V8" s="371">
        <v>73.486999999999995</v>
      </c>
      <c r="W8" s="371">
        <v>96.564999999999998</v>
      </c>
      <c r="X8" s="371">
        <v>97.710999999999999</v>
      </c>
      <c r="Y8" s="371">
        <v>98.234999999999999</v>
      </c>
      <c r="Z8" s="371">
        <v>97.165999999999997</v>
      </c>
      <c r="AA8" s="372">
        <v>91.617000000000004</v>
      </c>
      <c r="AB8" s="371">
        <v>84.972999999999999</v>
      </c>
      <c r="AC8" s="371">
        <v>77.287999999999997</v>
      </c>
      <c r="AD8" s="371">
        <v>95.953000000000003</v>
      </c>
      <c r="AE8" s="371">
        <v>94.105999999999995</v>
      </c>
      <c r="AF8" s="371">
        <v>94.512</v>
      </c>
      <c r="AG8" s="371">
        <v>91.691999999999993</v>
      </c>
      <c r="AH8" s="371">
        <v>79.305000000000007</v>
      </c>
      <c r="AI8" s="371">
        <v>71.492999999999995</v>
      </c>
      <c r="AJ8" s="371">
        <v>94.331999999999994</v>
      </c>
      <c r="AK8" s="371">
        <v>95.057000000000002</v>
      </c>
      <c r="AL8" s="371">
        <v>95.245000000000005</v>
      </c>
      <c r="AM8" s="371">
        <v>94.804000000000002</v>
      </c>
      <c r="AN8" s="372">
        <v>89.063000000000002</v>
      </c>
      <c r="AO8" s="208">
        <v>79.363</v>
      </c>
      <c r="AP8" s="208">
        <v>76.055000000000007</v>
      </c>
      <c r="AQ8" s="208">
        <v>93.353999999999999</v>
      </c>
      <c r="AR8" s="208">
        <v>94.445999999999998</v>
      </c>
      <c r="AS8" s="208">
        <v>94.363</v>
      </c>
      <c r="AT8" s="208">
        <v>91.408000000000001</v>
      </c>
      <c r="AU8" s="208">
        <v>80.522000000000006</v>
      </c>
      <c r="AV8" s="208">
        <v>75.353999999999999</v>
      </c>
      <c r="AW8" s="208">
        <v>91.337000000000003</v>
      </c>
      <c r="AX8" s="208">
        <v>92.617999999999995</v>
      </c>
      <c r="AY8" s="208">
        <v>92.462999999999994</v>
      </c>
      <c r="AZ8" s="208">
        <v>92.269000000000005</v>
      </c>
      <c r="BA8" s="208">
        <v>87.796000000000006</v>
      </c>
      <c r="BB8" s="208">
        <v>77.355000000000004</v>
      </c>
      <c r="BC8" s="208">
        <v>72.745999999999995</v>
      </c>
      <c r="BD8" s="208">
        <v>90.394999999999996</v>
      </c>
      <c r="BE8" s="208">
        <v>89.317999999999998</v>
      </c>
      <c r="BF8" s="208">
        <v>88.98</v>
      </c>
      <c r="BG8" s="208">
        <v>86.254000000000005</v>
      </c>
      <c r="BH8" s="208">
        <v>72.694999999999993</v>
      </c>
      <c r="BI8" s="208">
        <v>68.7</v>
      </c>
      <c r="BJ8" s="208">
        <v>88.712000000000003</v>
      </c>
      <c r="BK8" s="208">
        <v>88.058000000000007</v>
      </c>
      <c r="BL8" s="208">
        <v>88.954999999999998</v>
      </c>
      <c r="BM8" s="208">
        <v>87.653000000000006</v>
      </c>
      <c r="BN8" s="372">
        <v>83.317999999999998</v>
      </c>
      <c r="BO8" s="208">
        <v>76.837999999999994</v>
      </c>
      <c r="BP8" s="208">
        <v>75.591999999999999</v>
      </c>
      <c r="BQ8" s="208">
        <v>87.998000000000005</v>
      </c>
      <c r="BR8" s="208">
        <v>83.968000000000004</v>
      </c>
      <c r="BS8" s="208">
        <v>82.635999999999996</v>
      </c>
      <c r="BT8" s="208">
        <v>80.701999999999998</v>
      </c>
      <c r="BU8" s="208"/>
    </row>
    <row r="9" spans="1:74">
      <c r="A9" s="204" t="s">
        <v>33</v>
      </c>
      <c r="B9" s="343">
        <v>103.38500000000001</v>
      </c>
      <c r="C9" s="343">
        <v>102.56399999999999</v>
      </c>
      <c r="D9" s="343">
        <v>102.19199999999999</v>
      </c>
      <c r="E9" s="343">
        <v>102.35599999999999</v>
      </c>
      <c r="F9" s="343">
        <v>102.354</v>
      </c>
      <c r="G9" s="343">
        <v>102.09399999999999</v>
      </c>
      <c r="H9" s="343">
        <v>102.081</v>
      </c>
      <c r="I9" s="343">
        <v>102.098</v>
      </c>
      <c r="J9" s="343">
        <v>101.79</v>
      </c>
      <c r="K9" s="343">
        <v>101.393</v>
      </c>
      <c r="L9" s="343">
        <v>101.467</v>
      </c>
      <c r="M9" s="343">
        <v>101.48399999999999</v>
      </c>
      <c r="N9" s="372">
        <v>102.105</v>
      </c>
      <c r="O9" s="371">
        <v>101.911</v>
      </c>
      <c r="P9" s="371">
        <v>102.057</v>
      </c>
      <c r="Q9" s="371">
        <v>101.922</v>
      </c>
      <c r="R9" s="371">
        <v>101.934</v>
      </c>
      <c r="S9" s="371">
        <v>101.877</v>
      </c>
      <c r="T9" s="371">
        <v>101.958</v>
      </c>
      <c r="U9" s="371">
        <v>101.959</v>
      </c>
      <c r="V9" s="371">
        <v>101.98</v>
      </c>
      <c r="W9" s="371">
        <v>101.82599999999999</v>
      </c>
      <c r="X9" s="371">
        <v>101.974</v>
      </c>
      <c r="Y9" s="371">
        <v>102.544</v>
      </c>
      <c r="Z9" s="371">
        <v>103.17400000000001</v>
      </c>
      <c r="AA9" s="372">
        <v>102.093</v>
      </c>
      <c r="AB9" s="371">
        <v>103.697</v>
      </c>
      <c r="AC9" s="371">
        <v>104.16</v>
      </c>
      <c r="AD9" s="371">
        <v>105.117</v>
      </c>
      <c r="AE9" s="371">
        <v>104.911</v>
      </c>
      <c r="AF9" s="371">
        <v>104.482</v>
      </c>
      <c r="AG9" s="371">
        <v>103.761</v>
      </c>
      <c r="AH9" s="371">
        <v>103.886</v>
      </c>
      <c r="AI9" s="371">
        <v>104.298</v>
      </c>
      <c r="AJ9" s="371">
        <v>104.255</v>
      </c>
      <c r="AK9" s="371">
        <v>105.044</v>
      </c>
      <c r="AL9" s="371">
        <v>105.232</v>
      </c>
      <c r="AM9" s="371">
        <v>104.79</v>
      </c>
      <c r="AN9" s="372">
        <v>104.46899999999999</v>
      </c>
      <c r="AO9" s="208">
        <v>105.16200000000001</v>
      </c>
      <c r="AP9" s="208">
        <v>105.06</v>
      </c>
      <c r="AQ9" s="208">
        <v>105.554</v>
      </c>
      <c r="AR9" s="208">
        <v>105.392</v>
      </c>
      <c r="AS9" s="208">
        <v>105.57899999999999</v>
      </c>
      <c r="AT9" s="208">
        <v>105.875</v>
      </c>
      <c r="AU9" s="208">
        <v>105.89100000000001</v>
      </c>
      <c r="AV9" s="208">
        <v>106.059</v>
      </c>
      <c r="AW9" s="208">
        <v>106.098</v>
      </c>
      <c r="AX9" s="208">
        <v>106.17400000000001</v>
      </c>
      <c r="AY9" s="208">
        <v>107.08</v>
      </c>
      <c r="AZ9" s="208">
        <v>106.958</v>
      </c>
      <c r="BA9" s="208">
        <v>105.907</v>
      </c>
      <c r="BB9" s="208">
        <v>106.60599999999999</v>
      </c>
      <c r="BC9" s="208">
        <v>106.51600000000001</v>
      </c>
      <c r="BD9" s="208">
        <v>106.754</v>
      </c>
      <c r="BE9" s="208">
        <v>106.748</v>
      </c>
      <c r="BF9" s="208">
        <v>106.846</v>
      </c>
      <c r="BG9" s="208">
        <v>106.929</v>
      </c>
      <c r="BH9" s="208">
        <v>106.41800000000001</v>
      </c>
      <c r="BI9" s="208">
        <v>106.595</v>
      </c>
      <c r="BJ9" s="208">
        <v>106.717</v>
      </c>
      <c r="BK9" s="208">
        <v>106.98</v>
      </c>
      <c r="BL9" s="208">
        <v>107.49</v>
      </c>
      <c r="BM9" s="208">
        <v>107.541</v>
      </c>
      <c r="BN9" s="372">
        <v>106.845</v>
      </c>
      <c r="BO9" s="208">
        <v>107.673</v>
      </c>
      <c r="BP9" s="208">
        <v>107.67700000000001</v>
      </c>
      <c r="BQ9" s="208">
        <v>107.89</v>
      </c>
      <c r="BR9" s="208">
        <v>105.235</v>
      </c>
      <c r="BS9" s="208">
        <v>105.49</v>
      </c>
      <c r="BT9" s="208">
        <v>104.871</v>
      </c>
      <c r="BU9" s="208"/>
    </row>
    <row r="10" spans="1:74" ht="22.5">
      <c r="A10" s="204" t="s">
        <v>34</v>
      </c>
      <c r="B10" s="343">
        <v>98.988</v>
      </c>
      <c r="C10" s="343">
        <v>99.239000000000004</v>
      </c>
      <c r="D10" s="343">
        <v>98.45</v>
      </c>
      <c r="E10" s="343">
        <v>98.816000000000003</v>
      </c>
      <c r="F10" s="343">
        <v>98.242999999999995</v>
      </c>
      <c r="G10" s="343">
        <v>98.86</v>
      </c>
      <c r="H10" s="343">
        <v>97.897000000000006</v>
      </c>
      <c r="I10" s="343">
        <v>97.941999999999993</v>
      </c>
      <c r="J10" s="343">
        <v>98.477999999999994</v>
      </c>
      <c r="K10" s="343">
        <v>98.363</v>
      </c>
      <c r="L10" s="343">
        <v>98.691999999999993</v>
      </c>
      <c r="M10" s="343">
        <v>98.524000000000001</v>
      </c>
      <c r="N10" s="372">
        <v>98.540999999999997</v>
      </c>
      <c r="O10" s="371">
        <v>98.722999999999999</v>
      </c>
      <c r="P10" s="371">
        <v>98.558999999999997</v>
      </c>
      <c r="Q10" s="371">
        <v>99.225999999999999</v>
      </c>
      <c r="R10" s="371">
        <v>98.983000000000004</v>
      </c>
      <c r="S10" s="371">
        <v>98.375</v>
      </c>
      <c r="T10" s="371">
        <v>99.197000000000003</v>
      </c>
      <c r="U10" s="371">
        <v>98.569000000000003</v>
      </c>
      <c r="V10" s="371">
        <v>97.911000000000001</v>
      </c>
      <c r="W10" s="371">
        <v>97.929000000000002</v>
      </c>
      <c r="X10" s="371">
        <v>97.734999999999999</v>
      </c>
      <c r="Y10" s="371">
        <v>97.353999999999999</v>
      </c>
      <c r="Z10" s="371">
        <v>96.935000000000002</v>
      </c>
      <c r="AA10" s="372">
        <v>98.290999999999997</v>
      </c>
      <c r="AB10" s="371">
        <v>97.519000000000005</v>
      </c>
      <c r="AC10" s="371">
        <v>97.415000000000006</v>
      </c>
      <c r="AD10" s="371">
        <v>96.68</v>
      </c>
      <c r="AE10" s="371">
        <v>97.551000000000002</v>
      </c>
      <c r="AF10" s="371">
        <v>97.744</v>
      </c>
      <c r="AG10" s="371">
        <v>96.942999999999998</v>
      </c>
      <c r="AH10" s="371">
        <v>96.873999999999995</v>
      </c>
      <c r="AI10" s="371">
        <v>96.369</v>
      </c>
      <c r="AJ10" s="371">
        <v>93.872</v>
      </c>
      <c r="AK10" s="371">
        <v>97.001000000000005</v>
      </c>
      <c r="AL10" s="371">
        <v>96.391999999999996</v>
      </c>
      <c r="AM10" s="371">
        <v>96.465000000000003</v>
      </c>
      <c r="AN10" s="372">
        <v>96.734999999999999</v>
      </c>
      <c r="AO10" s="208">
        <v>96.021000000000001</v>
      </c>
      <c r="AP10" s="208">
        <v>95.718000000000004</v>
      </c>
      <c r="AQ10" s="208">
        <v>96.174000000000007</v>
      </c>
      <c r="AR10" s="208">
        <v>95.016999999999996</v>
      </c>
      <c r="AS10" s="208">
        <v>94.695999999999998</v>
      </c>
      <c r="AT10" s="208">
        <v>95.058999999999997</v>
      </c>
      <c r="AU10" s="208">
        <v>95.007999999999996</v>
      </c>
      <c r="AV10" s="208">
        <v>94.54</v>
      </c>
      <c r="AW10" s="208">
        <v>94.908000000000001</v>
      </c>
      <c r="AX10" s="208">
        <v>94.861000000000004</v>
      </c>
      <c r="AY10" s="208">
        <v>97.025000000000006</v>
      </c>
      <c r="AZ10" s="208">
        <v>98.373000000000005</v>
      </c>
      <c r="BA10" s="208">
        <v>95.617000000000004</v>
      </c>
      <c r="BB10" s="208">
        <v>95.578999999999994</v>
      </c>
      <c r="BC10" s="208">
        <v>98.623999999999995</v>
      </c>
      <c r="BD10" s="208">
        <v>96.573999999999998</v>
      </c>
      <c r="BE10" s="208">
        <v>95.325000000000003</v>
      </c>
      <c r="BF10" s="208">
        <v>95.771000000000001</v>
      </c>
      <c r="BG10" s="208">
        <v>95.161000000000001</v>
      </c>
      <c r="BH10" s="208">
        <v>94.337000000000003</v>
      </c>
      <c r="BI10" s="208">
        <v>95.343999999999994</v>
      </c>
      <c r="BJ10" s="208">
        <v>93.347999999999999</v>
      </c>
      <c r="BK10" s="208">
        <v>94.686000000000007</v>
      </c>
      <c r="BL10" s="208">
        <v>94.828000000000003</v>
      </c>
      <c r="BM10" s="208">
        <v>95.152000000000001</v>
      </c>
      <c r="BN10" s="372">
        <v>95.394000000000005</v>
      </c>
      <c r="BO10" s="208">
        <v>94.772000000000006</v>
      </c>
      <c r="BP10" s="208">
        <v>96.198999999999998</v>
      </c>
      <c r="BQ10" s="208">
        <v>94.64</v>
      </c>
      <c r="BR10" s="208">
        <v>94.853999999999999</v>
      </c>
      <c r="BS10" s="208">
        <v>93.825999999999993</v>
      </c>
      <c r="BT10" s="208">
        <v>94.587999999999994</v>
      </c>
      <c r="BU10" s="208"/>
    </row>
    <row r="11" spans="1:74">
      <c r="A11" s="204" t="s">
        <v>35</v>
      </c>
      <c r="B11" s="343">
        <v>97.775999999999996</v>
      </c>
      <c r="C11" s="343">
        <v>97.873000000000005</v>
      </c>
      <c r="D11" s="343">
        <v>97.738</v>
      </c>
      <c r="E11" s="343">
        <v>97.72</v>
      </c>
      <c r="F11" s="343">
        <v>97.837999999999994</v>
      </c>
      <c r="G11" s="343">
        <v>97.623999999999995</v>
      </c>
      <c r="H11" s="343">
        <v>97.614999999999995</v>
      </c>
      <c r="I11" s="343">
        <v>97.656999999999996</v>
      </c>
      <c r="J11" s="343">
        <v>97.674000000000007</v>
      </c>
      <c r="K11" s="343">
        <v>97.7</v>
      </c>
      <c r="L11" s="343">
        <v>97.697000000000003</v>
      </c>
      <c r="M11" s="343">
        <v>97.816000000000003</v>
      </c>
      <c r="N11" s="372">
        <v>97.727000000000004</v>
      </c>
      <c r="O11" s="371">
        <v>97.882000000000005</v>
      </c>
      <c r="P11" s="371">
        <v>97.802999999999997</v>
      </c>
      <c r="Q11" s="371">
        <v>97.540999999999997</v>
      </c>
      <c r="R11" s="371">
        <v>97.582999999999998</v>
      </c>
      <c r="S11" s="371">
        <v>97.492999999999995</v>
      </c>
      <c r="T11" s="371">
        <v>97.516999999999996</v>
      </c>
      <c r="U11" s="371">
        <v>97.555999999999997</v>
      </c>
      <c r="V11" s="371">
        <v>97.548000000000002</v>
      </c>
      <c r="W11" s="371">
        <v>97.626999999999995</v>
      </c>
      <c r="X11" s="371">
        <v>97.738</v>
      </c>
      <c r="Y11" s="371">
        <v>97.941000000000003</v>
      </c>
      <c r="Z11" s="371">
        <v>97.957999999999998</v>
      </c>
      <c r="AA11" s="372">
        <v>97.682000000000002</v>
      </c>
      <c r="AB11" s="371">
        <v>97.960999999999999</v>
      </c>
      <c r="AC11" s="371">
        <v>98.016999999999996</v>
      </c>
      <c r="AD11" s="371">
        <v>98.084000000000003</v>
      </c>
      <c r="AE11" s="371">
        <v>98.17</v>
      </c>
      <c r="AF11" s="371">
        <v>98.254999999999995</v>
      </c>
      <c r="AG11" s="371">
        <v>98.272999999999996</v>
      </c>
      <c r="AH11" s="371">
        <v>98.296000000000006</v>
      </c>
      <c r="AI11" s="371">
        <v>98.29</v>
      </c>
      <c r="AJ11" s="371">
        <v>98.224000000000004</v>
      </c>
      <c r="AK11" s="371">
        <v>98.305999999999997</v>
      </c>
      <c r="AL11" s="371">
        <v>98.369</v>
      </c>
      <c r="AM11" s="371">
        <v>98.49</v>
      </c>
      <c r="AN11" s="372">
        <v>98.227999999999994</v>
      </c>
      <c r="AO11" s="208">
        <v>98.314999999999998</v>
      </c>
      <c r="AP11" s="208">
        <v>98.38</v>
      </c>
      <c r="AQ11" s="208">
        <v>98.468999999999994</v>
      </c>
      <c r="AR11" s="208">
        <v>98.515000000000001</v>
      </c>
      <c r="AS11" s="208">
        <v>98.644000000000005</v>
      </c>
      <c r="AT11" s="208">
        <v>98.742000000000004</v>
      </c>
      <c r="AU11" s="208">
        <v>98.781000000000006</v>
      </c>
      <c r="AV11" s="208">
        <v>98.888999999999996</v>
      </c>
      <c r="AW11" s="208">
        <v>99.027000000000001</v>
      </c>
      <c r="AX11" s="208">
        <v>98.921999999999997</v>
      </c>
      <c r="AY11" s="208">
        <v>98.951999999999998</v>
      </c>
      <c r="AZ11" s="208">
        <v>98.918999999999997</v>
      </c>
      <c r="BA11" s="208">
        <v>98.712999999999994</v>
      </c>
      <c r="BB11" s="208">
        <v>99.224000000000004</v>
      </c>
      <c r="BC11" s="208">
        <v>99.16</v>
      </c>
      <c r="BD11" s="208">
        <v>99.271000000000001</v>
      </c>
      <c r="BE11" s="208">
        <v>99.34</v>
      </c>
      <c r="BF11" s="208">
        <v>99.558999999999997</v>
      </c>
      <c r="BG11" s="208">
        <v>99.635999999999996</v>
      </c>
      <c r="BH11" s="208">
        <v>99.674000000000007</v>
      </c>
      <c r="BI11" s="208">
        <v>99.698999999999998</v>
      </c>
      <c r="BJ11" s="208">
        <v>99.596999999999994</v>
      </c>
      <c r="BK11" s="208">
        <v>99.596999999999994</v>
      </c>
      <c r="BL11" s="208">
        <v>99.578000000000003</v>
      </c>
      <c r="BM11" s="208">
        <v>99.623999999999995</v>
      </c>
      <c r="BN11" s="372">
        <v>99.497</v>
      </c>
      <c r="BO11" s="208">
        <v>99.706999999999994</v>
      </c>
      <c r="BP11" s="208">
        <v>99.326999999999998</v>
      </c>
      <c r="BQ11" s="208">
        <v>99.352999999999994</v>
      </c>
      <c r="BR11" s="208">
        <v>99.665000000000006</v>
      </c>
      <c r="BS11" s="208">
        <v>99.540999999999997</v>
      </c>
      <c r="BT11" s="208">
        <v>99.576999999999998</v>
      </c>
      <c r="BU11" s="208"/>
    </row>
    <row r="12" spans="1:74">
      <c r="A12" s="204" t="s">
        <v>36</v>
      </c>
      <c r="B12" s="343">
        <v>94.394999999999996</v>
      </c>
      <c r="C12" s="343">
        <v>93.620999999999995</v>
      </c>
      <c r="D12" s="343">
        <v>100.759</v>
      </c>
      <c r="E12" s="343">
        <v>98.75</v>
      </c>
      <c r="F12" s="343">
        <v>100.39</v>
      </c>
      <c r="G12" s="343">
        <v>103.479</v>
      </c>
      <c r="H12" s="343">
        <v>109.884</v>
      </c>
      <c r="I12" s="343">
        <v>110.816</v>
      </c>
      <c r="J12" s="343">
        <v>100.63</v>
      </c>
      <c r="K12" s="343">
        <v>96.816999999999993</v>
      </c>
      <c r="L12" s="343">
        <v>93.207999999999998</v>
      </c>
      <c r="M12" s="343">
        <v>94.28</v>
      </c>
      <c r="N12" s="372">
        <v>99.751999999999995</v>
      </c>
      <c r="O12" s="371">
        <v>92.093000000000004</v>
      </c>
      <c r="P12" s="371">
        <v>93.58</v>
      </c>
      <c r="Q12" s="371">
        <v>94.447999999999993</v>
      </c>
      <c r="R12" s="371">
        <v>94.534000000000006</v>
      </c>
      <c r="S12" s="371">
        <v>95.706000000000003</v>
      </c>
      <c r="T12" s="371">
        <v>94.043000000000006</v>
      </c>
      <c r="U12" s="371">
        <v>96.433999999999997</v>
      </c>
      <c r="V12" s="371">
        <v>95.203000000000003</v>
      </c>
      <c r="W12" s="371">
        <v>93.826999999999998</v>
      </c>
      <c r="X12" s="371">
        <v>93.451999999999998</v>
      </c>
      <c r="Y12" s="371">
        <v>92.23</v>
      </c>
      <c r="Z12" s="371">
        <v>93.119</v>
      </c>
      <c r="AA12" s="372">
        <v>94.055999999999997</v>
      </c>
      <c r="AB12" s="371">
        <v>93.631</v>
      </c>
      <c r="AC12" s="371">
        <v>94.98</v>
      </c>
      <c r="AD12" s="371">
        <v>95.644000000000005</v>
      </c>
      <c r="AE12" s="371">
        <v>100.85599999999999</v>
      </c>
      <c r="AF12" s="371">
        <v>94.28</v>
      </c>
      <c r="AG12" s="371">
        <v>96.147999999999996</v>
      </c>
      <c r="AH12" s="371">
        <v>98.947000000000003</v>
      </c>
      <c r="AI12" s="371">
        <v>98.986999999999995</v>
      </c>
      <c r="AJ12" s="371">
        <v>96.85</v>
      </c>
      <c r="AK12" s="371">
        <v>96.36</v>
      </c>
      <c r="AL12" s="371">
        <v>94.286000000000001</v>
      </c>
      <c r="AM12" s="371">
        <v>100.185</v>
      </c>
      <c r="AN12" s="372">
        <v>96.763000000000005</v>
      </c>
      <c r="AO12" s="208">
        <v>99.343000000000004</v>
      </c>
      <c r="AP12" s="208">
        <v>98.525000000000006</v>
      </c>
      <c r="AQ12" s="208">
        <v>100.13200000000001</v>
      </c>
      <c r="AR12" s="208">
        <v>100.819</v>
      </c>
      <c r="AS12" s="208">
        <v>100.06100000000001</v>
      </c>
      <c r="AT12" s="208">
        <v>103.962</v>
      </c>
      <c r="AU12" s="208">
        <v>110.794</v>
      </c>
      <c r="AV12" s="208">
        <v>111.244</v>
      </c>
      <c r="AW12" s="208">
        <v>110.96899999999999</v>
      </c>
      <c r="AX12" s="208">
        <v>101.31100000000001</v>
      </c>
      <c r="AY12" s="208">
        <v>99.84</v>
      </c>
      <c r="AZ12" s="208">
        <v>99.591999999999999</v>
      </c>
      <c r="BA12" s="208">
        <v>103.04900000000001</v>
      </c>
      <c r="BB12" s="208">
        <v>98.307000000000002</v>
      </c>
      <c r="BC12" s="208">
        <v>98.128</v>
      </c>
      <c r="BD12" s="208">
        <v>98.936999999999998</v>
      </c>
      <c r="BE12" s="208">
        <v>103.718</v>
      </c>
      <c r="BF12" s="208">
        <v>102.666</v>
      </c>
      <c r="BG12" s="208">
        <v>103.78100000000001</v>
      </c>
      <c r="BH12" s="208">
        <v>114.93600000000001</v>
      </c>
      <c r="BI12" s="208">
        <v>114.803</v>
      </c>
      <c r="BJ12" s="208">
        <v>114.25700000000001</v>
      </c>
      <c r="BK12" s="208">
        <v>98.009</v>
      </c>
      <c r="BL12" s="208">
        <v>96.808000000000007</v>
      </c>
      <c r="BM12" s="208">
        <v>99.201999999999998</v>
      </c>
      <c r="BN12" s="372">
        <v>103.629</v>
      </c>
      <c r="BO12" s="208">
        <v>98.481999999999999</v>
      </c>
      <c r="BP12" s="208">
        <v>97.257999999999996</v>
      </c>
      <c r="BQ12" s="208">
        <v>95.873999999999995</v>
      </c>
      <c r="BR12" s="208">
        <v>101.336</v>
      </c>
      <c r="BS12" s="208">
        <v>99.162999999999997</v>
      </c>
      <c r="BT12" s="208">
        <v>101.795</v>
      </c>
      <c r="BU12" s="208"/>
    </row>
    <row r="13" spans="1:74">
      <c r="A13" s="204" t="s">
        <v>37</v>
      </c>
      <c r="B13" s="343">
        <v>105.422</v>
      </c>
      <c r="C13" s="343">
        <v>107.13500000000001</v>
      </c>
      <c r="D13" s="343">
        <v>107.541</v>
      </c>
      <c r="E13" s="343">
        <v>107.642</v>
      </c>
      <c r="F13" s="343">
        <v>107.65900000000001</v>
      </c>
      <c r="G13" s="343">
        <v>107.71</v>
      </c>
      <c r="H13" s="343">
        <v>107.751</v>
      </c>
      <c r="I13" s="343">
        <v>107.746</v>
      </c>
      <c r="J13" s="343">
        <v>107.751</v>
      </c>
      <c r="K13" s="343">
        <v>107.851</v>
      </c>
      <c r="L13" s="343">
        <v>107.833</v>
      </c>
      <c r="M13" s="343">
        <v>107.964</v>
      </c>
      <c r="N13" s="372">
        <v>107.5</v>
      </c>
      <c r="O13" s="371">
        <v>110.545</v>
      </c>
      <c r="P13" s="371">
        <v>111.102</v>
      </c>
      <c r="Q13" s="371">
        <v>110.661</v>
      </c>
      <c r="R13" s="371">
        <v>110.38500000000001</v>
      </c>
      <c r="S13" s="371">
        <v>110.301</v>
      </c>
      <c r="T13" s="371">
        <v>109.15300000000001</v>
      </c>
      <c r="U13" s="371">
        <v>109.15600000000001</v>
      </c>
      <c r="V13" s="371">
        <v>109.083</v>
      </c>
      <c r="W13" s="371">
        <v>109.983</v>
      </c>
      <c r="X13" s="371">
        <v>110.71899999999999</v>
      </c>
      <c r="Y13" s="371">
        <v>111.71599999999999</v>
      </c>
      <c r="Z13" s="371">
        <v>113.116</v>
      </c>
      <c r="AA13" s="372">
        <v>110.49299999999999</v>
      </c>
      <c r="AB13" s="371">
        <v>113.084</v>
      </c>
      <c r="AC13" s="371">
        <v>113.011</v>
      </c>
      <c r="AD13" s="371">
        <v>113.145</v>
      </c>
      <c r="AE13" s="371">
        <v>113.622</v>
      </c>
      <c r="AF13" s="371">
        <v>113.61199999999999</v>
      </c>
      <c r="AG13" s="371">
        <v>112.744</v>
      </c>
      <c r="AH13" s="371">
        <v>112.81</v>
      </c>
      <c r="AI13" s="371">
        <v>112.84099999999999</v>
      </c>
      <c r="AJ13" s="371">
        <v>113.154</v>
      </c>
      <c r="AK13" s="371">
        <v>113.194</v>
      </c>
      <c r="AL13" s="371">
        <v>113.182</v>
      </c>
      <c r="AM13" s="371">
        <v>113.053</v>
      </c>
      <c r="AN13" s="372">
        <v>113.121</v>
      </c>
      <c r="AO13" s="208">
        <v>113.501</v>
      </c>
      <c r="AP13" s="208">
        <v>113.48099999999999</v>
      </c>
      <c r="AQ13" s="208">
        <v>113.40600000000001</v>
      </c>
      <c r="AR13" s="208">
        <v>113.59099999999999</v>
      </c>
      <c r="AS13" s="208">
        <v>113.557</v>
      </c>
      <c r="AT13" s="208">
        <v>113.29900000000001</v>
      </c>
      <c r="AU13" s="208">
        <v>112.79900000000001</v>
      </c>
      <c r="AV13" s="208">
        <v>112.80800000000001</v>
      </c>
      <c r="AW13" s="208">
        <v>112.658</v>
      </c>
      <c r="AX13" s="208">
        <v>112.819</v>
      </c>
      <c r="AY13" s="208">
        <v>112.866</v>
      </c>
      <c r="AZ13" s="208">
        <v>112.97</v>
      </c>
      <c r="BA13" s="208">
        <v>113.146</v>
      </c>
      <c r="BB13" s="208">
        <v>113.249</v>
      </c>
      <c r="BC13" s="208">
        <v>113.143</v>
      </c>
      <c r="BD13" s="208">
        <v>113.084</v>
      </c>
      <c r="BE13" s="208">
        <v>113.072</v>
      </c>
      <c r="BF13" s="208">
        <v>109.2</v>
      </c>
      <c r="BG13" s="208">
        <v>108.708</v>
      </c>
      <c r="BH13" s="208">
        <v>107.952</v>
      </c>
      <c r="BI13" s="208">
        <v>107.94799999999999</v>
      </c>
      <c r="BJ13" s="208">
        <v>107.92700000000001</v>
      </c>
      <c r="BK13" s="208">
        <v>107.991</v>
      </c>
      <c r="BL13" s="208">
        <v>108.02</v>
      </c>
      <c r="BM13" s="208">
        <v>107.81699999999999</v>
      </c>
      <c r="BN13" s="372">
        <v>109.843</v>
      </c>
      <c r="BO13" s="208">
        <v>107.595</v>
      </c>
      <c r="BP13" s="208">
        <v>107.83499999999999</v>
      </c>
      <c r="BQ13" s="208">
        <v>107.76900000000001</v>
      </c>
      <c r="BR13" s="208">
        <v>107.786</v>
      </c>
      <c r="BS13" s="208">
        <v>107.821</v>
      </c>
      <c r="BT13" s="208">
        <v>107.70399999999999</v>
      </c>
      <c r="BU13" s="208"/>
    </row>
    <row r="14" spans="1:74">
      <c r="A14" s="204" t="s">
        <v>38</v>
      </c>
      <c r="B14" s="343">
        <v>98.46</v>
      </c>
      <c r="C14" s="343">
        <v>97.552000000000007</v>
      </c>
      <c r="D14" s="343">
        <v>97.075000000000003</v>
      </c>
      <c r="E14" s="343">
        <v>97.09</v>
      </c>
      <c r="F14" s="343">
        <v>98.058000000000007</v>
      </c>
      <c r="G14" s="343">
        <v>98.286000000000001</v>
      </c>
      <c r="H14" s="343">
        <v>98.647999999999996</v>
      </c>
      <c r="I14" s="343">
        <v>98.956999999999994</v>
      </c>
      <c r="J14" s="343">
        <v>97.706000000000003</v>
      </c>
      <c r="K14" s="343">
        <v>98.515000000000001</v>
      </c>
      <c r="L14" s="343">
        <v>98.632999999999996</v>
      </c>
      <c r="M14" s="343">
        <v>99.63</v>
      </c>
      <c r="N14" s="372">
        <v>98.218000000000004</v>
      </c>
      <c r="O14" s="371">
        <v>99.503</v>
      </c>
      <c r="P14" s="371">
        <v>100.071</v>
      </c>
      <c r="Q14" s="371">
        <v>99.55</v>
      </c>
      <c r="R14" s="371">
        <v>99.144999999999996</v>
      </c>
      <c r="S14" s="371">
        <v>99.167000000000002</v>
      </c>
      <c r="T14" s="371">
        <v>98.861000000000004</v>
      </c>
      <c r="U14" s="371">
        <v>99.397999999999996</v>
      </c>
      <c r="V14" s="371">
        <v>99.084999999999994</v>
      </c>
      <c r="W14" s="371">
        <v>98.137</v>
      </c>
      <c r="X14" s="371">
        <v>99.484999999999999</v>
      </c>
      <c r="Y14" s="371">
        <v>99.141999999999996</v>
      </c>
      <c r="Z14" s="371">
        <v>99.724000000000004</v>
      </c>
      <c r="AA14" s="372">
        <v>99.272000000000006</v>
      </c>
      <c r="AB14" s="371">
        <v>99.772999999999996</v>
      </c>
      <c r="AC14" s="371">
        <v>99.757999999999996</v>
      </c>
      <c r="AD14" s="371">
        <v>99.734999999999999</v>
      </c>
      <c r="AE14" s="371">
        <v>101.312</v>
      </c>
      <c r="AF14" s="371">
        <v>99.988</v>
      </c>
      <c r="AG14" s="371">
        <v>100.485</v>
      </c>
      <c r="AH14" s="371">
        <v>100.571</v>
      </c>
      <c r="AI14" s="371">
        <v>100.673</v>
      </c>
      <c r="AJ14" s="371">
        <v>99.734999999999999</v>
      </c>
      <c r="AK14" s="371">
        <v>99.658000000000001</v>
      </c>
      <c r="AL14" s="371">
        <v>99.087999999999994</v>
      </c>
      <c r="AM14" s="371">
        <v>99.528999999999996</v>
      </c>
      <c r="AN14" s="372">
        <v>100.02500000000001</v>
      </c>
      <c r="AO14" s="208">
        <v>99.840999999999994</v>
      </c>
      <c r="AP14" s="208">
        <v>100.03</v>
      </c>
      <c r="AQ14" s="208">
        <v>99.748999999999995</v>
      </c>
      <c r="AR14" s="208">
        <v>101.077</v>
      </c>
      <c r="AS14" s="208">
        <v>100.21899999999999</v>
      </c>
      <c r="AT14" s="208">
        <v>100.602</v>
      </c>
      <c r="AU14" s="208">
        <v>101.346</v>
      </c>
      <c r="AV14" s="208">
        <v>101.89700000000001</v>
      </c>
      <c r="AW14" s="208">
        <v>100.303</v>
      </c>
      <c r="AX14" s="208">
        <v>99.278000000000006</v>
      </c>
      <c r="AY14" s="208">
        <v>98.18</v>
      </c>
      <c r="AZ14" s="208">
        <v>98.741</v>
      </c>
      <c r="BA14" s="208">
        <v>100.105</v>
      </c>
      <c r="BB14" s="208">
        <v>99.872</v>
      </c>
      <c r="BC14" s="208">
        <v>100.148</v>
      </c>
      <c r="BD14" s="208">
        <v>100.086</v>
      </c>
      <c r="BE14" s="208">
        <v>99.887</v>
      </c>
      <c r="BF14" s="208">
        <v>99.771000000000001</v>
      </c>
      <c r="BG14" s="208">
        <v>99.819000000000003</v>
      </c>
      <c r="BH14" s="208">
        <v>99.753</v>
      </c>
      <c r="BI14" s="208">
        <v>100.777</v>
      </c>
      <c r="BJ14" s="208">
        <v>96.667000000000002</v>
      </c>
      <c r="BK14" s="208">
        <v>96.102999999999994</v>
      </c>
      <c r="BL14" s="208">
        <v>95.888000000000005</v>
      </c>
      <c r="BM14" s="208">
        <v>95.691999999999993</v>
      </c>
      <c r="BN14" s="372">
        <v>98.704999999999998</v>
      </c>
      <c r="BO14" s="208">
        <v>95.177000000000007</v>
      </c>
      <c r="BP14" s="208">
        <v>94.688000000000002</v>
      </c>
      <c r="BQ14" s="208">
        <v>94.399000000000001</v>
      </c>
      <c r="BR14" s="208">
        <v>95.927000000000007</v>
      </c>
      <c r="BS14" s="208">
        <v>95.12</v>
      </c>
      <c r="BT14" s="208">
        <v>95.13</v>
      </c>
      <c r="BU14" s="208"/>
    </row>
    <row r="15" spans="1:74">
      <c r="A15" s="204" t="s">
        <v>39</v>
      </c>
      <c r="B15" s="343">
        <v>103.911</v>
      </c>
      <c r="C15" s="343">
        <v>103.911</v>
      </c>
      <c r="D15" s="343">
        <v>103.911</v>
      </c>
      <c r="E15" s="343">
        <v>103.911</v>
      </c>
      <c r="F15" s="343">
        <v>103.911</v>
      </c>
      <c r="G15" s="343">
        <v>103.911</v>
      </c>
      <c r="H15" s="343">
        <v>103.911</v>
      </c>
      <c r="I15" s="343">
        <v>103.911</v>
      </c>
      <c r="J15" s="343">
        <v>103.911</v>
      </c>
      <c r="K15" s="343">
        <v>103.634</v>
      </c>
      <c r="L15" s="343">
        <v>103.634</v>
      </c>
      <c r="M15" s="343">
        <v>103.634</v>
      </c>
      <c r="N15" s="372">
        <v>103.842</v>
      </c>
      <c r="O15" s="371">
        <v>103.634</v>
      </c>
      <c r="P15" s="371">
        <v>103.63500000000001</v>
      </c>
      <c r="Q15" s="371">
        <v>103.63500000000001</v>
      </c>
      <c r="R15" s="371">
        <v>103.63500000000001</v>
      </c>
      <c r="S15" s="371">
        <v>103.63500000000001</v>
      </c>
      <c r="T15" s="371">
        <v>103.63500000000001</v>
      </c>
      <c r="U15" s="371">
        <v>103.63500000000001</v>
      </c>
      <c r="V15" s="371">
        <v>103.63500000000001</v>
      </c>
      <c r="W15" s="371">
        <v>103.63500000000001</v>
      </c>
      <c r="X15" s="371">
        <v>104.569</v>
      </c>
      <c r="Y15" s="371">
        <v>104.84399999999999</v>
      </c>
      <c r="Z15" s="371">
        <v>104.84399999999999</v>
      </c>
      <c r="AA15" s="372">
        <v>103.914</v>
      </c>
      <c r="AB15" s="371">
        <v>104.84399999999999</v>
      </c>
      <c r="AC15" s="371">
        <v>104.857</v>
      </c>
      <c r="AD15" s="371">
        <v>104.857</v>
      </c>
      <c r="AE15" s="371">
        <v>104.857</v>
      </c>
      <c r="AF15" s="371">
        <v>104.857</v>
      </c>
      <c r="AG15" s="371">
        <v>104.857</v>
      </c>
      <c r="AH15" s="371">
        <v>104.985</v>
      </c>
      <c r="AI15" s="371">
        <v>104.985</v>
      </c>
      <c r="AJ15" s="371">
        <v>104.985</v>
      </c>
      <c r="AK15" s="371">
        <v>106.206</v>
      </c>
      <c r="AL15" s="371">
        <v>106.193</v>
      </c>
      <c r="AM15" s="371">
        <v>106.193</v>
      </c>
      <c r="AN15" s="372">
        <v>105.223</v>
      </c>
      <c r="AO15" s="208">
        <v>106.193</v>
      </c>
      <c r="AP15" s="208">
        <v>106.193</v>
      </c>
      <c r="AQ15" s="208">
        <v>106.193</v>
      </c>
      <c r="AR15" s="208">
        <v>106.193</v>
      </c>
      <c r="AS15" s="208">
        <v>106.193</v>
      </c>
      <c r="AT15" s="208">
        <v>106.193</v>
      </c>
      <c r="AU15" s="208">
        <v>106.193</v>
      </c>
      <c r="AV15" s="208">
        <v>106.193</v>
      </c>
      <c r="AW15" s="208">
        <v>106.193</v>
      </c>
      <c r="AX15" s="208">
        <v>106.70099999999999</v>
      </c>
      <c r="AY15" s="208">
        <v>106.70099999999999</v>
      </c>
      <c r="AZ15" s="208">
        <v>106.70099999999999</v>
      </c>
      <c r="BA15" s="208">
        <v>106.32</v>
      </c>
      <c r="BB15" s="208">
        <v>106.70099999999999</v>
      </c>
      <c r="BC15" s="208">
        <v>106.70099999999999</v>
      </c>
      <c r="BD15" s="208">
        <v>106.70099999999999</v>
      </c>
      <c r="BE15" s="208">
        <v>106.70099999999999</v>
      </c>
      <c r="BF15" s="208">
        <v>106.70099999999999</v>
      </c>
      <c r="BG15" s="208">
        <v>106.70099999999999</v>
      </c>
      <c r="BH15" s="208">
        <v>106.70099999999999</v>
      </c>
      <c r="BI15" s="208">
        <v>106.70099999999999</v>
      </c>
      <c r="BJ15" s="208">
        <v>106.70099999999999</v>
      </c>
      <c r="BK15" s="208">
        <v>101.55800000000001</v>
      </c>
      <c r="BL15" s="208">
        <v>101.55800000000001</v>
      </c>
      <c r="BM15" s="208">
        <v>101.55800000000001</v>
      </c>
      <c r="BN15" s="372">
        <v>105.41500000000001</v>
      </c>
      <c r="BO15" s="208">
        <v>101.369</v>
      </c>
      <c r="BP15" s="208">
        <v>101.55500000000001</v>
      </c>
      <c r="BQ15" s="208">
        <v>101.55500000000001</v>
      </c>
      <c r="BR15" s="208">
        <v>101.55500000000001</v>
      </c>
      <c r="BS15" s="208">
        <v>101.55500000000001</v>
      </c>
      <c r="BT15" s="208">
        <v>101.55500000000001</v>
      </c>
      <c r="BU15" s="208"/>
    </row>
    <row r="16" spans="1:74">
      <c r="A16" s="204" t="s">
        <v>40</v>
      </c>
      <c r="B16" s="343">
        <v>102.65300000000001</v>
      </c>
      <c r="C16" s="343">
        <v>102.586</v>
      </c>
      <c r="D16" s="343">
        <v>103.004</v>
      </c>
      <c r="E16" s="343">
        <v>103.498</v>
      </c>
      <c r="F16" s="343">
        <v>103.274</v>
      </c>
      <c r="G16" s="343">
        <v>103.337</v>
      </c>
      <c r="H16" s="343">
        <v>103.051</v>
      </c>
      <c r="I16" s="343">
        <v>103.76</v>
      </c>
      <c r="J16" s="343">
        <v>104.35299999999999</v>
      </c>
      <c r="K16" s="343">
        <v>103.327</v>
      </c>
      <c r="L16" s="343">
        <v>103.31100000000001</v>
      </c>
      <c r="M16" s="343">
        <v>103.036</v>
      </c>
      <c r="N16" s="372">
        <v>103.26600000000001</v>
      </c>
      <c r="O16" s="371">
        <v>102.92400000000001</v>
      </c>
      <c r="P16" s="371">
        <v>102.999</v>
      </c>
      <c r="Q16" s="371">
        <v>103.416</v>
      </c>
      <c r="R16" s="371">
        <v>103.548</v>
      </c>
      <c r="S16" s="371">
        <v>103.45</v>
      </c>
      <c r="T16" s="371">
        <v>103.241</v>
      </c>
      <c r="U16" s="371">
        <v>102.464</v>
      </c>
      <c r="V16" s="371">
        <v>103.218</v>
      </c>
      <c r="W16" s="371">
        <v>103.316</v>
      </c>
      <c r="X16" s="371">
        <v>101.944</v>
      </c>
      <c r="Y16" s="371">
        <v>102.4</v>
      </c>
      <c r="Z16" s="371">
        <v>102.327</v>
      </c>
      <c r="AA16" s="372">
        <v>102.937</v>
      </c>
      <c r="AB16" s="371">
        <v>102.77500000000001</v>
      </c>
      <c r="AC16" s="371">
        <v>102.607</v>
      </c>
      <c r="AD16" s="371">
        <v>103.437</v>
      </c>
      <c r="AE16" s="371">
        <v>104.937</v>
      </c>
      <c r="AF16" s="371">
        <v>103.851</v>
      </c>
      <c r="AG16" s="371">
        <v>105.215</v>
      </c>
      <c r="AH16" s="371">
        <v>104.965</v>
      </c>
      <c r="AI16" s="371">
        <v>105.542</v>
      </c>
      <c r="AJ16" s="371">
        <v>105.31100000000001</v>
      </c>
      <c r="AK16" s="371">
        <v>104.471</v>
      </c>
      <c r="AL16" s="371">
        <v>104.78400000000001</v>
      </c>
      <c r="AM16" s="371">
        <v>104.732</v>
      </c>
      <c r="AN16" s="372">
        <v>104.386</v>
      </c>
      <c r="AO16" s="208">
        <v>106.554</v>
      </c>
      <c r="AP16" s="208">
        <v>107.99</v>
      </c>
      <c r="AQ16" s="208">
        <v>107.73</v>
      </c>
      <c r="AR16" s="208">
        <v>109.593</v>
      </c>
      <c r="AS16" s="208">
        <v>112.167</v>
      </c>
      <c r="AT16" s="208">
        <v>111.547</v>
      </c>
      <c r="AU16" s="208">
        <v>113.505</v>
      </c>
      <c r="AV16" s="208">
        <v>114.372</v>
      </c>
      <c r="AW16" s="208">
        <v>112.962</v>
      </c>
      <c r="AX16" s="208">
        <v>109.79600000000001</v>
      </c>
      <c r="AY16" s="208">
        <v>106.309</v>
      </c>
      <c r="AZ16" s="208">
        <v>106.589</v>
      </c>
      <c r="BA16" s="208">
        <v>109.926</v>
      </c>
      <c r="BB16" s="208">
        <v>106.803</v>
      </c>
      <c r="BC16" s="208">
        <v>107.163</v>
      </c>
      <c r="BD16" s="208">
        <v>108.446</v>
      </c>
      <c r="BE16" s="208">
        <v>108.48</v>
      </c>
      <c r="BF16" s="208">
        <v>112.43300000000001</v>
      </c>
      <c r="BG16" s="208">
        <v>110.58799999999999</v>
      </c>
      <c r="BH16" s="208">
        <v>109.30800000000001</v>
      </c>
      <c r="BI16" s="208">
        <v>111.22</v>
      </c>
      <c r="BJ16" s="208">
        <v>111.121</v>
      </c>
      <c r="BK16" s="208">
        <v>109.149</v>
      </c>
      <c r="BL16" s="208">
        <v>107.47799999999999</v>
      </c>
      <c r="BM16" s="208">
        <v>107.45699999999999</v>
      </c>
      <c r="BN16" s="372">
        <v>109.137</v>
      </c>
      <c r="BO16" s="208">
        <v>109.71899999999999</v>
      </c>
      <c r="BP16" s="208">
        <v>108.527</v>
      </c>
      <c r="BQ16" s="208">
        <v>111.761</v>
      </c>
      <c r="BR16" s="208">
        <v>112.477</v>
      </c>
      <c r="BS16" s="208">
        <v>117.071</v>
      </c>
      <c r="BT16" s="208">
        <v>114.59699999999999</v>
      </c>
      <c r="BU16" s="208"/>
    </row>
    <row r="17" spans="1:73" ht="15.75" thickBot="1">
      <c r="A17" s="205" t="s">
        <v>41</v>
      </c>
      <c r="B17" s="344">
        <v>98.884</v>
      </c>
      <c r="C17" s="344">
        <v>98.938000000000002</v>
      </c>
      <c r="D17" s="344">
        <v>99.408000000000001</v>
      </c>
      <c r="E17" s="344">
        <v>99.763999999999996</v>
      </c>
      <c r="F17" s="344">
        <v>99.856999999999999</v>
      </c>
      <c r="G17" s="344">
        <v>99.55</v>
      </c>
      <c r="H17" s="344">
        <v>99.858000000000004</v>
      </c>
      <c r="I17" s="344">
        <v>99.932000000000002</v>
      </c>
      <c r="J17" s="344">
        <v>99.884</v>
      </c>
      <c r="K17" s="344">
        <v>98.132999999999996</v>
      </c>
      <c r="L17" s="344">
        <v>98.825999999999993</v>
      </c>
      <c r="M17" s="344">
        <v>98.483000000000004</v>
      </c>
      <c r="N17" s="373">
        <v>99.293000000000006</v>
      </c>
      <c r="O17" s="374">
        <v>98.820999999999998</v>
      </c>
      <c r="P17" s="374">
        <v>98.504000000000005</v>
      </c>
      <c r="Q17" s="374">
        <v>98.87</v>
      </c>
      <c r="R17" s="374">
        <v>98.87</v>
      </c>
      <c r="S17" s="374">
        <v>98.823999999999998</v>
      </c>
      <c r="T17" s="374">
        <v>98.69</v>
      </c>
      <c r="U17" s="374">
        <v>98.768000000000001</v>
      </c>
      <c r="V17" s="374">
        <v>99.025000000000006</v>
      </c>
      <c r="W17" s="374">
        <v>98.298000000000002</v>
      </c>
      <c r="X17" s="374">
        <v>97.77</v>
      </c>
      <c r="Y17" s="374">
        <v>98.037999999999997</v>
      </c>
      <c r="Z17" s="374">
        <v>98.536000000000001</v>
      </c>
      <c r="AA17" s="373">
        <v>98.584999999999994</v>
      </c>
      <c r="AB17" s="374">
        <v>97.988</v>
      </c>
      <c r="AC17" s="374">
        <v>98.328000000000003</v>
      </c>
      <c r="AD17" s="374">
        <v>98.454999999999998</v>
      </c>
      <c r="AE17" s="374">
        <v>98.706000000000003</v>
      </c>
      <c r="AF17" s="374">
        <v>99.649000000000001</v>
      </c>
      <c r="AG17" s="374">
        <v>98.947000000000003</v>
      </c>
      <c r="AH17" s="374">
        <v>99.105999999999995</v>
      </c>
      <c r="AI17" s="374">
        <v>99.626999999999995</v>
      </c>
      <c r="AJ17" s="374">
        <v>99.762</v>
      </c>
      <c r="AK17" s="374">
        <v>99.849000000000004</v>
      </c>
      <c r="AL17" s="374">
        <v>99.816999999999993</v>
      </c>
      <c r="AM17" s="374">
        <v>99.673000000000002</v>
      </c>
      <c r="AN17" s="373">
        <v>99.159000000000006</v>
      </c>
      <c r="AO17" s="209">
        <v>99.198999999999998</v>
      </c>
      <c r="AP17" s="209">
        <v>99.370999999999995</v>
      </c>
      <c r="AQ17" s="209">
        <v>99.432000000000002</v>
      </c>
      <c r="AR17" s="209">
        <v>100.25700000000001</v>
      </c>
      <c r="AS17" s="209">
        <v>100.096</v>
      </c>
      <c r="AT17" s="209">
        <v>100.14700000000001</v>
      </c>
      <c r="AU17" s="209">
        <v>100.003</v>
      </c>
      <c r="AV17" s="209">
        <v>100.36199999999999</v>
      </c>
      <c r="AW17" s="209">
        <v>100.456</v>
      </c>
      <c r="AX17" s="209">
        <v>101.97</v>
      </c>
      <c r="AY17" s="209">
        <v>102.349</v>
      </c>
      <c r="AZ17" s="209">
        <v>102.015</v>
      </c>
      <c r="BA17" s="209">
        <v>100.471</v>
      </c>
      <c r="BB17" s="209">
        <v>101.544</v>
      </c>
      <c r="BC17" s="209">
        <v>101.375</v>
      </c>
      <c r="BD17" s="209">
        <v>101.39100000000001</v>
      </c>
      <c r="BE17" s="209">
        <v>102.008</v>
      </c>
      <c r="BF17" s="209">
        <v>102.47199999999999</v>
      </c>
      <c r="BG17" s="209">
        <v>101.646</v>
      </c>
      <c r="BH17" s="209">
        <v>101.77</v>
      </c>
      <c r="BI17" s="209">
        <v>101.322</v>
      </c>
      <c r="BJ17" s="209">
        <v>101.849</v>
      </c>
      <c r="BK17" s="209">
        <v>99.522999999999996</v>
      </c>
      <c r="BL17" s="209">
        <v>99.671999999999997</v>
      </c>
      <c r="BM17" s="209">
        <v>99.256</v>
      </c>
      <c r="BN17" s="373">
        <v>101.152</v>
      </c>
      <c r="BO17" s="209">
        <v>98.492999999999995</v>
      </c>
      <c r="BP17" s="209">
        <v>98.081000000000003</v>
      </c>
      <c r="BQ17" s="209">
        <v>98.706000000000003</v>
      </c>
      <c r="BR17" s="209">
        <v>98.611999999999995</v>
      </c>
      <c r="BS17" s="209">
        <v>98.298000000000002</v>
      </c>
      <c r="BT17" s="209">
        <v>98.847999999999999</v>
      </c>
      <c r="BU17" s="208"/>
    </row>
    <row r="18" spans="1:73" s="88" customFormat="1" ht="9.75" thickTop="1">
      <c r="A18" s="88" t="s">
        <v>306</v>
      </c>
    </row>
    <row r="19" spans="1:73"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N19" s="286"/>
      <c r="BO19" s="286"/>
      <c r="BP19" s="286"/>
    </row>
    <row r="20" spans="1:73"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N20" s="286"/>
      <c r="BO20" s="286"/>
      <c r="BP20" s="286"/>
    </row>
    <row r="21" spans="1:73"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N21" s="286"/>
      <c r="BO21" s="286"/>
      <c r="BP21" s="286"/>
    </row>
    <row r="22" spans="1:73"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N22" s="286"/>
      <c r="BO22" s="286"/>
      <c r="BP22" s="286"/>
    </row>
    <row r="23" spans="1:73"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N23" s="286"/>
      <c r="BO23" s="286"/>
      <c r="BP23" s="286"/>
    </row>
    <row r="24" spans="1:73"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N24" s="286"/>
      <c r="BO24" s="286"/>
      <c r="BP24" s="286"/>
    </row>
    <row r="25" spans="1:73"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N25" s="286"/>
      <c r="BO25" s="286"/>
      <c r="BP25" s="286"/>
    </row>
    <row r="26" spans="1:73"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N26" s="286"/>
      <c r="BO26" s="286"/>
      <c r="BP26" s="286"/>
    </row>
    <row r="27" spans="1:73"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N27" s="286"/>
      <c r="BO27" s="286"/>
      <c r="BP27" s="286"/>
    </row>
    <row r="28" spans="1:73"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N28" s="286"/>
      <c r="BO28" s="286"/>
      <c r="BP28" s="286"/>
    </row>
    <row r="29" spans="1:73"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N29" s="286"/>
      <c r="BO29" s="286"/>
      <c r="BP29" s="286"/>
    </row>
    <row r="30" spans="1:73"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N30" s="286"/>
      <c r="BO30" s="286"/>
      <c r="BP30" s="286"/>
    </row>
    <row r="31" spans="1:73"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N31" s="286"/>
      <c r="BO31" s="286"/>
      <c r="BP31" s="286"/>
    </row>
    <row r="32" spans="1:73"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N32" s="286"/>
      <c r="BO32" s="286"/>
      <c r="BP32" s="286"/>
    </row>
    <row r="38" spans="40:50"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</row>
    <row r="39" spans="40:50"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</row>
    <row r="40" spans="40:50"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</row>
    <row r="41" spans="40:50"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</row>
    <row r="42" spans="40:50"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</row>
    <row r="43" spans="40:50"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</row>
    <row r="44" spans="40:50"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</row>
    <row r="45" spans="40:50"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</row>
    <row r="46" spans="40:50"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</row>
    <row r="47" spans="40:50"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</row>
    <row r="48" spans="40:50"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</row>
    <row r="49" spans="40:50"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</row>
    <row r="50" spans="40:50"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</row>
    <row r="51" spans="40:50"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</row>
    <row r="52" spans="40:50"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</row>
    <row r="53" spans="40:50"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</row>
  </sheetData>
  <mergeCells count="3">
    <mergeCell ref="A2:A3"/>
    <mergeCell ref="A1:BN1"/>
    <mergeCell ref="B2:BT2"/>
  </mergeCells>
  <hyperlinks>
    <hyperlink ref="BV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BP19"/>
  <sheetViews>
    <sheetView showGridLines="0" zoomScaleNormal="100" workbookViewId="0">
      <selection sqref="A1:N1"/>
    </sheetView>
  </sheetViews>
  <sheetFormatPr defaultRowHeight="15"/>
  <cols>
    <col min="1" max="1" width="11.42578125" customWidth="1"/>
    <col min="2" max="2" width="3" customWidth="1"/>
    <col min="3" max="14" width="6.42578125" customWidth="1"/>
    <col min="15" max="15" width="6.7109375" customWidth="1"/>
  </cols>
  <sheetData>
    <row r="1" spans="1:68" ht="20.100000000000001" customHeight="1" thickBot="1">
      <c r="A1" s="519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187"/>
      <c r="P1" s="188" t="s">
        <v>314</v>
      </c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</row>
    <row r="2" spans="1:68" ht="15.75" customHeight="1" thickTop="1">
      <c r="A2" s="527" t="s">
        <v>305</v>
      </c>
      <c r="B2" s="116"/>
      <c r="C2" s="529" t="s">
        <v>316</v>
      </c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68" ht="13.5" customHeight="1">
      <c r="A3" s="528"/>
      <c r="B3" s="126"/>
      <c r="C3" s="154">
        <v>43466</v>
      </c>
      <c r="D3" s="154">
        <v>43497</v>
      </c>
      <c r="E3" s="154">
        <v>43525</v>
      </c>
      <c r="F3" s="154">
        <v>43556</v>
      </c>
      <c r="G3" s="154">
        <v>43586</v>
      </c>
      <c r="H3" s="154">
        <v>43617</v>
      </c>
      <c r="I3" s="154">
        <v>43647</v>
      </c>
      <c r="J3" s="154">
        <v>43678</v>
      </c>
      <c r="K3" s="154">
        <v>43709</v>
      </c>
      <c r="L3" s="154">
        <v>43739</v>
      </c>
      <c r="M3" s="154">
        <v>43770</v>
      </c>
      <c r="N3" s="154">
        <v>43800</v>
      </c>
    </row>
    <row r="4" spans="1:68" ht="15" customHeight="1">
      <c r="A4" s="152">
        <v>2006</v>
      </c>
      <c r="B4" s="149"/>
      <c r="C4" s="153" t="s">
        <v>315</v>
      </c>
      <c r="D4" s="148" t="s">
        <v>315</v>
      </c>
      <c r="E4" s="148">
        <v>0.51754654455560956</v>
      </c>
      <c r="F4" s="148">
        <v>0.16935591398949093</v>
      </c>
      <c r="G4" s="148">
        <v>0.25016344825162923</v>
      </c>
      <c r="H4" s="148">
        <v>-0.87308550498164073</v>
      </c>
      <c r="I4" s="148">
        <v>-1.3290891342978308</v>
      </c>
      <c r="J4" s="148">
        <v>-1.9910948793204171</v>
      </c>
      <c r="K4" s="148">
        <v>-1.2962665077392157</v>
      </c>
      <c r="L4" s="148">
        <v>-0.7542672699292382</v>
      </c>
      <c r="M4" s="148">
        <v>-0.31230220904769795</v>
      </c>
      <c r="N4" s="148">
        <v>-0.2678651005093734</v>
      </c>
    </row>
    <row r="5" spans="1:68" ht="15" customHeight="1">
      <c r="A5" s="146">
        <v>2007</v>
      </c>
      <c r="B5" s="149"/>
      <c r="C5" s="148">
        <v>0.14550219510711981</v>
      </c>
      <c r="D5" s="148">
        <v>0.49993168561642076</v>
      </c>
      <c r="E5" s="148">
        <v>0.84596947357043795</v>
      </c>
      <c r="F5" s="148">
        <v>0.33548773521528735</v>
      </c>
      <c r="G5" s="148">
        <v>0.17225577994029753</v>
      </c>
      <c r="H5" s="148">
        <v>5.2286948056523695E-2</v>
      </c>
      <c r="I5" s="148">
        <v>1.149185550946372</v>
      </c>
      <c r="J5" s="148">
        <v>1.4498831500826406</v>
      </c>
      <c r="K5" s="148">
        <v>1.2978942713811892</v>
      </c>
      <c r="L5" s="148">
        <v>0.67841291062345777</v>
      </c>
      <c r="M5" s="148">
        <v>1.0052660366060346</v>
      </c>
      <c r="N5" s="148">
        <v>2.0262738625576371</v>
      </c>
    </row>
    <row r="6" spans="1:68" ht="15" customHeight="1">
      <c r="A6" s="147">
        <v>2008</v>
      </c>
      <c r="B6" s="149"/>
      <c r="C6" s="148">
        <v>2.1354004172336438</v>
      </c>
      <c r="D6" s="148">
        <v>2.4641475841670926</v>
      </c>
      <c r="E6" s="148">
        <v>1.6404939083074628</v>
      </c>
      <c r="F6" s="148">
        <v>2.0245767458935373</v>
      </c>
      <c r="G6" s="148">
        <v>1.2954722340934015</v>
      </c>
      <c r="H6" s="148">
        <v>1.7135447230982603</v>
      </c>
      <c r="I6" s="148">
        <v>1.2225767882638923</v>
      </c>
      <c r="J6" s="148">
        <v>1.4747498672483321</v>
      </c>
      <c r="K6" s="148">
        <v>1.5486519506287666</v>
      </c>
      <c r="L6" s="148">
        <v>1.252442700252165</v>
      </c>
      <c r="M6" s="148">
        <v>0.30714177622591055</v>
      </c>
      <c r="N6" s="148">
        <v>-7.6719480781250973E-2</v>
      </c>
    </row>
    <row r="7" spans="1:68" ht="15" customHeight="1">
      <c r="A7" s="147">
        <v>2009</v>
      </c>
      <c r="B7" s="149"/>
      <c r="C7" s="148">
        <v>-0.78832889108857651</v>
      </c>
      <c r="D7" s="148">
        <v>-1.5392243167143542</v>
      </c>
      <c r="E7" s="148">
        <v>-2.3461801577042753</v>
      </c>
      <c r="F7" s="148">
        <v>-2.4766855859043981</v>
      </c>
      <c r="G7" s="148">
        <v>-1.8050832795478464</v>
      </c>
      <c r="H7" s="148">
        <v>-1.56630619952586</v>
      </c>
      <c r="I7" s="148">
        <v>-1.2247784253589771</v>
      </c>
      <c r="J7" s="148">
        <v>-1.2033473448949794</v>
      </c>
      <c r="K7" s="148">
        <v>-1.2939625289180721</v>
      </c>
      <c r="L7" s="148">
        <v>-0.67819664063144314</v>
      </c>
      <c r="M7" s="148">
        <v>-0.25638775297695154</v>
      </c>
      <c r="N7" s="148">
        <v>-0.47629024613834237</v>
      </c>
    </row>
    <row r="8" spans="1:68" ht="15" customHeight="1">
      <c r="A8" s="147">
        <v>2010</v>
      </c>
      <c r="B8" s="149"/>
      <c r="C8" s="148">
        <v>-0.25181231775091467</v>
      </c>
      <c r="D8" s="148">
        <v>-0.4290669042267134</v>
      </c>
      <c r="E8" s="148">
        <v>0.38389157415489478</v>
      </c>
      <c r="F8" s="148">
        <v>0.56270290661695455</v>
      </c>
      <c r="G8" s="148">
        <v>0.86919895369064126</v>
      </c>
      <c r="H8" s="148">
        <v>0.62497035003729162</v>
      </c>
      <c r="I8" s="148">
        <v>-0.1935720487858823</v>
      </c>
      <c r="J8" s="148">
        <v>0.17174563586833622</v>
      </c>
      <c r="K8" s="148">
        <v>0.50865952461787389</v>
      </c>
      <c r="L8" s="148">
        <v>0.33977702016904837</v>
      </c>
      <c r="M8" s="148">
        <v>-0.43097240448174889</v>
      </c>
      <c r="N8" s="148">
        <v>-0.20803770254000531</v>
      </c>
    </row>
    <row r="9" spans="1:68" ht="15" customHeight="1">
      <c r="A9" s="147">
        <v>2011</v>
      </c>
      <c r="B9" s="149"/>
      <c r="C9" s="148">
        <v>-0.47774975334311903</v>
      </c>
      <c r="D9" s="148">
        <v>0.32025042419280342</v>
      </c>
      <c r="E9" s="148">
        <v>-0.57368367957173383</v>
      </c>
      <c r="F9" s="148">
        <v>-0.20315954168638314</v>
      </c>
      <c r="G9" s="148">
        <v>-0.75927226829828065</v>
      </c>
      <c r="H9" s="148">
        <v>-0.73202630562941162</v>
      </c>
      <c r="I9" s="148">
        <v>-0.58583469996296889</v>
      </c>
      <c r="J9" s="148">
        <v>-1.3308566526119325</v>
      </c>
      <c r="K9" s="148">
        <v>-1.4302499687443788</v>
      </c>
      <c r="L9" s="148">
        <v>-2.2899653599977117</v>
      </c>
      <c r="M9" s="148">
        <v>-2.5315349854533244</v>
      </c>
      <c r="N9" s="148">
        <v>-3.1008596228537488</v>
      </c>
    </row>
    <row r="10" spans="1:68" ht="15" customHeight="1">
      <c r="A10" s="147">
        <v>2012</v>
      </c>
      <c r="B10" s="149"/>
      <c r="C10" s="148">
        <v>-3.3272824357214459</v>
      </c>
      <c r="D10" s="148">
        <v>-3.3931792660608986</v>
      </c>
      <c r="E10" s="148">
        <v>-3.5711111410745704</v>
      </c>
      <c r="F10" s="148">
        <v>-4.4926859452947951</v>
      </c>
      <c r="G10" s="148">
        <v>-5.0979334087501442</v>
      </c>
      <c r="H10" s="148">
        <v>-5.4678411055387874</v>
      </c>
      <c r="I10" s="148">
        <v>-5.0765724643733998</v>
      </c>
      <c r="J10" s="148">
        <v>-4.9518655711508952</v>
      </c>
      <c r="K10" s="148">
        <v>-5.3958198710584258</v>
      </c>
      <c r="L10" s="148">
        <v>-5.1303169568348688</v>
      </c>
      <c r="M10" s="148">
        <v>-4.9086962070193234</v>
      </c>
      <c r="N10" s="148">
        <v>-4.5440353940650668</v>
      </c>
    </row>
    <row r="11" spans="1:68" ht="15" customHeight="1">
      <c r="A11" s="147">
        <v>2013</v>
      </c>
      <c r="B11" s="149"/>
      <c r="C11" s="148">
        <v>-3.6439830066540031</v>
      </c>
      <c r="D11" s="148">
        <v>-3.1207579992739669</v>
      </c>
      <c r="E11" s="148">
        <v>-2.3642240356272359</v>
      </c>
      <c r="F11" s="148">
        <v>-1.4844514882095614</v>
      </c>
      <c r="G11" s="148">
        <v>-0.13837369572484551</v>
      </c>
      <c r="H11" s="148">
        <v>0.89965197522673768</v>
      </c>
      <c r="I11" s="148">
        <v>1.0629902938189217</v>
      </c>
      <c r="J11" s="148">
        <v>0.79113429408631619</v>
      </c>
      <c r="K11" s="148">
        <v>1.6146969999147622</v>
      </c>
      <c r="L11" s="148">
        <v>1.9173705469265487</v>
      </c>
      <c r="M11" s="148">
        <v>2.8249761266178415</v>
      </c>
      <c r="N11" s="148">
        <v>3.1498013417915174</v>
      </c>
    </row>
    <row r="12" spans="1:68" ht="15" customHeight="1">
      <c r="A12" s="147">
        <v>2014</v>
      </c>
      <c r="B12" s="149"/>
      <c r="C12" s="148">
        <v>2.4198411225416527</v>
      </c>
      <c r="D12" s="148">
        <v>2.5824222561080896</v>
      </c>
      <c r="E12" s="148">
        <v>2.2071022313442237</v>
      </c>
      <c r="F12" s="148">
        <v>2.8552536208650636</v>
      </c>
      <c r="G12" s="148">
        <v>2.141180611813831</v>
      </c>
      <c r="H12" s="148">
        <v>2.4338265186675474</v>
      </c>
      <c r="I12" s="148">
        <v>2.4000540705984497</v>
      </c>
      <c r="J12" s="148">
        <v>2.9612411279410749</v>
      </c>
      <c r="K12" s="148">
        <v>2.3295434720532917</v>
      </c>
      <c r="L12" s="148">
        <v>2.43317590288355</v>
      </c>
      <c r="M12" s="148">
        <v>1.4053690732505286</v>
      </c>
      <c r="N12" s="148">
        <v>1.3020119044228402</v>
      </c>
    </row>
    <row r="13" spans="1:68" ht="15" customHeight="1">
      <c r="A13" s="147">
        <v>2015</v>
      </c>
      <c r="B13" s="149"/>
      <c r="C13" s="148">
        <v>1.8065092128600122</v>
      </c>
      <c r="D13" s="148">
        <v>1.5700528092848636</v>
      </c>
      <c r="E13" s="148">
        <v>2.7896527471715227</v>
      </c>
      <c r="F13" s="148">
        <v>2.4291999874110708</v>
      </c>
      <c r="G13" s="148">
        <v>2.5942561812912781</v>
      </c>
      <c r="H13" s="148">
        <v>1.3975298220878678</v>
      </c>
      <c r="I13" s="148">
        <v>1.0348882276251765</v>
      </c>
      <c r="J13" s="148">
        <v>1.6556657497876375</v>
      </c>
      <c r="K13" s="148">
        <v>1.347967915522686</v>
      </c>
      <c r="L13" s="148">
        <v>1.1062662204629796</v>
      </c>
      <c r="M13" s="148">
        <v>0.74615382185471268</v>
      </c>
      <c r="N13" s="148">
        <v>1.0988148209018691</v>
      </c>
    </row>
    <row r="14" spans="1:68" ht="15" customHeight="1">
      <c r="A14" s="149">
        <v>2016</v>
      </c>
      <c r="B14" s="149"/>
      <c r="C14" s="148">
        <v>1.3035825386144804</v>
      </c>
      <c r="D14" s="148">
        <v>2.4851100486204656</v>
      </c>
      <c r="E14" s="148">
        <v>2.430941688028907</v>
      </c>
      <c r="F14" s="148">
        <v>2.2324942932400518</v>
      </c>
      <c r="G14" s="148">
        <v>2.0259691164854403</v>
      </c>
      <c r="H14" s="148">
        <v>2.6386824451733659</v>
      </c>
      <c r="I14" s="148">
        <v>3.6090124653471194</v>
      </c>
      <c r="J14" s="148">
        <v>3.3406414941696445</v>
      </c>
      <c r="K14" s="148">
        <v>3.6065028022768368</v>
      </c>
      <c r="L14" s="148">
        <v>3.4874070499858294</v>
      </c>
      <c r="M14" s="148">
        <v>3.7398577602766867</v>
      </c>
      <c r="N14" s="148">
        <v>2.7850316885722162</v>
      </c>
    </row>
    <row r="15" spans="1:68" ht="15" customHeight="1">
      <c r="A15" s="147">
        <v>2017</v>
      </c>
      <c r="B15" s="149"/>
      <c r="C15" s="148">
        <v>2.4535710315856067</v>
      </c>
      <c r="D15" s="148">
        <v>1.9006899068775465</v>
      </c>
      <c r="E15" s="148">
        <v>2.2252769291289773</v>
      </c>
      <c r="F15" s="148">
        <v>2.1886065380714586</v>
      </c>
      <c r="G15" s="148">
        <v>2.1708817725282281</v>
      </c>
      <c r="H15" s="148">
        <v>2.3773166625353901</v>
      </c>
      <c r="I15" s="148">
        <v>2.1473915011424065</v>
      </c>
      <c r="J15" s="148">
        <v>1.8651474639594883</v>
      </c>
      <c r="K15" s="148">
        <v>1.1417523441233437</v>
      </c>
      <c r="L15" s="148">
        <v>1.5573587829765805</v>
      </c>
      <c r="M15" s="148">
        <v>2.0799694165897242</v>
      </c>
      <c r="N15" s="148">
        <v>2.5574705130477478</v>
      </c>
    </row>
    <row r="16" spans="1:68" ht="15" customHeight="1">
      <c r="A16" s="149">
        <v>2018</v>
      </c>
      <c r="B16" s="149"/>
      <c r="C16" s="148">
        <v>2.449800240235263</v>
      </c>
      <c r="D16" s="148">
        <v>1.6264911922746588</v>
      </c>
      <c r="E16" s="148">
        <v>1.0835200838496963</v>
      </c>
      <c r="F16" s="148">
        <v>0.99946169177870992</v>
      </c>
      <c r="G16" s="148">
        <v>1.1315034372075337</v>
      </c>
      <c r="H16" s="148">
        <v>0.79801031993179516</v>
      </c>
      <c r="I16" s="148">
        <v>0.22327196018140238</v>
      </c>
      <c r="J16" s="148">
        <v>0.29429136965271313</v>
      </c>
      <c r="K16" s="148">
        <v>0.33030127975933515</v>
      </c>
      <c r="L16" s="148">
        <v>0.24504341559025969</v>
      </c>
      <c r="M16" s="148">
        <v>6.3619672233873104E-2</v>
      </c>
      <c r="N16" s="148">
        <v>0.68064080482765998</v>
      </c>
    </row>
    <row r="17" spans="1:14" ht="15" customHeight="1">
      <c r="A17" s="149">
        <v>2019</v>
      </c>
      <c r="B17" s="149"/>
      <c r="C17" s="148">
        <v>0.92674646774444425</v>
      </c>
      <c r="D17" s="148">
        <v>1.7979210073251526</v>
      </c>
      <c r="E17" s="148">
        <v>1.6628936755787909</v>
      </c>
      <c r="F17" s="148">
        <v>1.5824623425208892</v>
      </c>
      <c r="G17" s="148">
        <v>1.3976374178403264</v>
      </c>
      <c r="H17" s="148">
        <v>1.1381981875393454</v>
      </c>
      <c r="I17" s="148">
        <v>1.3245703324426865</v>
      </c>
      <c r="J17" s="148">
        <v>1.1224530652179283</v>
      </c>
      <c r="K17" s="148">
        <v>1.7803277619532591</v>
      </c>
      <c r="L17" s="148">
        <v>2.122570853205124</v>
      </c>
      <c r="M17" s="148">
        <v>2.0268901141058757</v>
      </c>
      <c r="N17" s="148">
        <v>1.8946405892649276</v>
      </c>
    </row>
    <row r="18" spans="1:14" ht="15" customHeight="1" thickBot="1">
      <c r="A18" s="150">
        <v>2020</v>
      </c>
      <c r="B18" s="167"/>
      <c r="C18" s="151">
        <v>1.465613064781117</v>
      </c>
      <c r="D18" s="151">
        <v>1.5699906779065131</v>
      </c>
      <c r="E18" s="151">
        <v>-0.28406321284375569</v>
      </c>
      <c r="F18" s="151">
        <v>-5.2755515660007806</v>
      </c>
      <c r="G18" s="151">
        <v>-9.3884978043133867</v>
      </c>
      <c r="H18" s="151">
        <v>-10.314049939530037</v>
      </c>
      <c r="I18" s="151"/>
      <c r="J18" s="151"/>
      <c r="K18" s="151"/>
      <c r="L18" s="151"/>
      <c r="M18" s="151"/>
      <c r="N18" s="151"/>
    </row>
    <row r="19" spans="1:14" ht="12" customHeight="1" thickTop="1">
      <c r="A19" s="88" t="s">
        <v>285</v>
      </c>
      <c r="B19" s="88"/>
    </row>
  </sheetData>
  <mergeCells count="3">
    <mergeCell ref="A2:A3"/>
    <mergeCell ref="A1:N1"/>
    <mergeCell ref="C2:N2"/>
  </mergeCells>
  <hyperlinks>
    <hyperlink ref="P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CS16"/>
  <sheetViews>
    <sheetView showGridLines="0" zoomScaleNormal="100" workbookViewId="0">
      <selection sqref="A1:CI1"/>
    </sheetView>
  </sheetViews>
  <sheetFormatPr defaultRowHeight="15" outlineLevelCol="2"/>
  <cols>
    <col min="1" max="1" width="24.140625" customWidth="1"/>
    <col min="2" max="2" width="4.5703125" bestFit="1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5.85546875" style="286" hidden="1" customWidth="1" outlineLevel="1" collapsed="1"/>
    <col min="7" max="8" width="5.5703125" hidden="1" customWidth="1" outlineLevel="2"/>
    <col min="9" max="9" width="5.28515625" hidden="1" customWidth="1" outlineLevel="2"/>
    <col min="10" max="10" width="6.42578125" style="286" hidden="1" customWidth="1" outlineLevel="1" collapsed="1"/>
    <col min="11" max="11" width="5.28515625" hidden="1" customWidth="1" outlineLevel="2"/>
    <col min="12" max="12" width="5.85546875" hidden="1" customWidth="1" outlineLevel="2"/>
    <col min="13" max="13" width="5.42578125" hidden="1" customWidth="1" outlineLevel="2"/>
    <col min="14" max="14" width="6.5703125" style="286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85546875" style="286" hidden="1" customWidth="1" outlineLevel="1" collapsed="1"/>
    <col min="19" max="19" width="6.14062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286" hidden="1" customWidth="1" outlineLevel="1" collapsed="1"/>
    <col min="24" max="25" width="5.5703125" hidden="1" customWidth="1" outlineLevel="2"/>
    <col min="26" max="26" width="5.28515625" hidden="1" customWidth="1" outlineLevel="2"/>
    <col min="27" max="27" width="6.140625" style="286" hidden="1" customWidth="1" outlineLevel="1" collapsed="1"/>
    <col min="28" max="28" width="5.2851562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286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85546875" style="286" hidden="1" customWidth="1" outlineLevel="1" collapsed="1"/>
    <col min="36" max="36" width="6.14062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85546875" style="286" hidden="1" customWidth="1" outlineLevel="1" collapsed="1"/>
    <col min="41" max="42" width="5.5703125" hidden="1" customWidth="1" outlineLevel="2"/>
    <col min="43" max="43" width="5.28515625" hidden="1" customWidth="1" outlineLevel="2"/>
    <col min="44" max="44" width="6.5703125" style="286" hidden="1" customWidth="1" outlineLevel="1" collapsed="1"/>
    <col min="45" max="45" width="5.28515625" hidden="1" customWidth="1" outlineLevel="2"/>
    <col min="46" max="46" width="5.85546875" hidden="1" customWidth="1" outlineLevel="2"/>
    <col min="47" max="47" width="5.42578125" hidden="1" customWidth="1" outlineLevel="2"/>
    <col min="48" max="48" width="6" style="286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5.85546875" style="286" hidden="1" customWidth="1" outlineLevel="1" collapsed="1"/>
    <col min="53" max="53" width="6.14062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85546875" style="286" hidden="1" customWidth="1" outlineLevel="1" collapsed="1"/>
    <col min="58" max="59" width="5.5703125" hidden="1" customWidth="1" outlineLevel="2"/>
    <col min="60" max="60" width="5.28515625" hidden="1" customWidth="1" outlineLevel="2"/>
    <col min="61" max="61" width="6.5703125" style="286" hidden="1" customWidth="1" outlineLevel="1" collapsed="1"/>
    <col min="62" max="62" width="5.28515625" hidden="1" customWidth="1" outlineLevel="2"/>
    <col min="63" max="63" width="5.85546875" hidden="1" customWidth="1" outlineLevel="2"/>
    <col min="64" max="64" width="5.42578125" hidden="1" customWidth="1" outlineLevel="2"/>
    <col min="65" max="65" width="5.7109375" style="286" hidden="1" customWidth="1" outlineLevel="1" collapsed="1"/>
    <col min="66" max="66" width="5.42578125" hidden="1" customWidth="1" outlineLevel="2"/>
    <col min="67" max="68" width="5.85546875" hidden="1" customWidth="1" outlineLevel="2"/>
    <col min="69" max="69" width="5.85546875" style="286" hidden="1" customWidth="1" outlineLevel="1" collapsed="1"/>
    <col min="70" max="70" width="6.14062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5.85546875" style="286" hidden="1" customWidth="1" outlineLevel="1" collapsed="1"/>
    <col min="75" max="76" width="5.5703125" hidden="1" customWidth="1" outlineLevel="2"/>
    <col min="77" max="77" width="5.28515625" hidden="1" customWidth="1" outlineLevel="2"/>
    <col min="78" max="78" width="6.28515625" style="286" hidden="1" customWidth="1" outlineLevel="1" collapsed="1"/>
    <col min="79" max="79" width="5.28515625" hidden="1" customWidth="1" outlineLevel="2"/>
    <col min="80" max="80" width="5.85546875" hidden="1" customWidth="1" outlineLevel="2"/>
    <col min="81" max="81" width="5.42578125" hidden="1" customWidth="1" outlineLevel="2"/>
    <col min="82" max="82" width="6.28515625" style="286" hidden="1" customWidth="1" outlineLevel="1" collapsed="1"/>
    <col min="83" max="83" width="5.42578125" hidden="1" customWidth="1" outlineLevel="2"/>
    <col min="84" max="85" width="5.85546875" hidden="1" customWidth="1" outlineLevel="2"/>
    <col min="86" max="86" width="5.85546875" style="286" hidden="1" customWidth="1" outlineLevel="1" collapsed="1"/>
    <col min="87" max="87" width="6.140625" bestFit="1" customWidth="1" collapsed="1"/>
    <col min="88" max="88" width="5.28515625" customWidth="1" outlineLevel="1"/>
    <col min="89" max="89" width="5.5703125" customWidth="1" outlineLevel="1"/>
    <col min="90" max="90" width="5.85546875" style="286" customWidth="1" outlineLevel="1"/>
    <col min="91" max="91" width="5.85546875" bestFit="1" customWidth="1"/>
    <col min="92" max="94" width="5.85546875" style="286" customWidth="1" outlineLevel="1"/>
    <col min="95" max="95" width="5.85546875" style="286" customWidth="1"/>
    <col min="96" max="96" width="6.7109375" customWidth="1"/>
  </cols>
  <sheetData>
    <row r="1" spans="1:97" ht="20.100000000000001" customHeight="1" thickBot="1">
      <c r="A1" s="519" t="s">
        <v>237</v>
      </c>
      <c r="B1" s="519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  <c r="BS1" s="536"/>
      <c r="BT1" s="536"/>
      <c r="BU1" s="536"/>
      <c r="BV1" s="536"/>
      <c r="BW1" s="536"/>
      <c r="BX1" s="536"/>
      <c r="BY1" s="536"/>
      <c r="BZ1" s="536"/>
      <c r="CA1" s="536"/>
      <c r="CB1" s="536"/>
      <c r="CC1" s="536"/>
      <c r="CD1" s="536"/>
      <c r="CE1" s="536"/>
      <c r="CF1" s="536"/>
      <c r="CG1" s="536"/>
      <c r="CH1" s="536"/>
      <c r="CI1" s="536"/>
      <c r="CJ1" s="193"/>
      <c r="CK1" s="193"/>
      <c r="CL1" s="355"/>
      <c r="CM1" s="193"/>
      <c r="CN1" s="488"/>
      <c r="CO1" s="488"/>
      <c r="CP1" s="488"/>
      <c r="CQ1" s="355"/>
      <c r="CS1" s="145" t="s">
        <v>314</v>
      </c>
    </row>
    <row r="2" spans="1:97" ht="18.600000000000001" customHeight="1" thickTop="1">
      <c r="A2" s="119"/>
      <c r="B2" s="29"/>
      <c r="C2" s="526" t="s">
        <v>333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</row>
    <row r="3" spans="1:97" ht="19.149999999999999" customHeight="1">
      <c r="A3" s="66"/>
      <c r="B3" s="66"/>
      <c r="C3" s="287">
        <v>42005</v>
      </c>
      <c r="D3" s="287">
        <v>42036</v>
      </c>
      <c r="E3" s="287">
        <v>42064</v>
      </c>
      <c r="F3" s="486" t="s">
        <v>329</v>
      </c>
      <c r="G3" s="287">
        <v>42095</v>
      </c>
      <c r="H3" s="287">
        <v>42125</v>
      </c>
      <c r="I3" s="287">
        <v>42156</v>
      </c>
      <c r="J3" s="486" t="s">
        <v>330</v>
      </c>
      <c r="K3" s="287">
        <v>42186</v>
      </c>
      <c r="L3" s="287">
        <v>42217</v>
      </c>
      <c r="M3" s="287">
        <v>42248</v>
      </c>
      <c r="N3" s="486" t="s">
        <v>331</v>
      </c>
      <c r="O3" s="287">
        <v>42278</v>
      </c>
      <c r="P3" s="287">
        <v>42309</v>
      </c>
      <c r="Q3" s="287">
        <v>42339</v>
      </c>
      <c r="R3" s="486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486" t="s">
        <v>328</v>
      </c>
      <c r="X3" s="287">
        <v>42461</v>
      </c>
      <c r="Y3" s="287">
        <v>42491</v>
      </c>
      <c r="Z3" s="287">
        <v>42522</v>
      </c>
      <c r="AA3" s="486" t="s">
        <v>327</v>
      </c>
      <c r="AB3" s="287">
        <v>42552</v>
      </c>
      <c r="AC3" s="287">
        <v>42583</v>
      </c>
      <c r="AD3" s="287">
        <v>42614</v>
      </c>
      <c r="AE3" s="486" t="s">
        <v>326</v>
      </c>
      <c r="AF3" s="287">
        <v>42644</v>
      </c>
      <c r="AG3" s="287">
        <v>42675</v>
      </c>
      <c r="AH3" s="287">
        <v>42705</v>
      </c>
      <c r="AI3" s="486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486" t="s">
        <v>321</v>
      </c>
      <c r="AO3" s="287">
        <v>42826</v>
      </c>
      <c r="AP3" s="287">
        <v>42856</v>
      </c>
      <c r="AQ3" s="287">
        <v>42887</v>
      </c>
      <c r="AR3" s="486" t="s">
        <v>322</v>
      </c>
      <c r="AS3" s="287">
        <v>42917</v>
      </c>
      <c r="AT3" s="287">
        <v>42948</v>
      </c>
      <c r="AU3" s="287">
        <v>42979</v>
      </c>
      <c r="AV3" s="486" t="s">
        <v>323</v>
      </c>
      <c r="AW3" s="287">
        <v>43009</v>
      </c>
      <c r="AX3" s="287">
        <v>43040</v>
      </c>
      <c r="AY3" s="287">
        <v>43070</v>
      </c>
      <c r="AZ3" s="486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487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487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87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487" t="s">
        <v>19</v>
      </c>
      <c r="CE3" s="287">
        <v>43739</v>
      </c>
      <c r="CF3" s="287">
        <v>43770</v>
      </c>
      <c r="CG3" s="287">
        <v>43800</v>
      </c>
      <c r="CH3" s="487" t="s">
        <v>11</v>
      </c>
      <c r="CI3" s="67">
        <v>2019</v>
      </c>
      <c r="CJ3" s="287">
        <v>43831</v>
      </c>
      <c r="CK3" s="287">
        <v>43862</v>
      </c>
      <c r="CL3" s="287">
        <v>43891</v>
      </c>
      <c r="CM3" s="487" t="s">
        <v>335</v>
      </c>
      <c r="CN3" s="287">
        <v>43922</v>
      </c>
      <c r="CO3" s="287">
        <v>43952</v>
      </c>
      <c r="CP3" s="287">
        <v>43983</v>
      </c>
      <c r="CQ3" s="487" t="s">
        <v>376</v>
      </c>
    </row>
    <row r="4" spans="1:97" ht="15" customHeight="1">
      <c r="A4" s="539" t="s">
        <v>303</v>
      </c>
      <c r="B4" s="31" t="s">
        <v>42</v>
      </c>
      <c r="C4" s="369">
        <f t="shared" ref="C4:BP4" si="0">+C5+C6+C7</f>
        <v>1006.362</v>
      </c>
      <c r="D4" s="369">
        <f t="shared" si="0"/>
        <v>707.85500000000002</v>
      </c>
      <c r="E4" s="369">
        <f t="shared" si="0"/>
        <v>984.99800000000005</v>
      </c>
      <c r="F4" s="369">
        <f>+SUM(C4:E4)</f>
        <v>2699.2150000000001</v>
      </c>
      <c r="G4" s="369">
        <f t="shared" si="0"/>
        <v>1047.962</v>
      </c>
      <c r="H4" s="369">
        <f t="shared" si="0"/>
        <v>1235.9929999999999</v>
      </c>
      <c r="I4" s="369">
        <f t="shared" si="0"/>
        <v>1991.7350000000001</v>
      </c>
      <c r="J4" s="369">
        <f>+SUM(G4:I4)</f>
        <v>4275.6900000000005</v>
      </c>
      <c r="K4" s="369">
        <f t="shared" si="0"/>
        <v>2084.326</v>
      </c>
      <c r="L4" s="369">
        <f t="shared" si="0"/>
        <v>2089.6379999999999</v>
      </c>
      <c r="M4" s="369">
        <f t="shared" si="0"/>
        <v>2407.1190000000001</v>
      </c>
      <c r="N4" s="369">
        <f>+N5+N6+N7</f>
        <v>6581.0830000000005</v>
      </c>
      <c r="O4" s="369">
        <f t="shared" si="0"/>
        <v>1996.903</v>
      </c>
      <c r="P4" s="369">
        <f t="shared" si="0"/>
        <v>1158.5409999999999</v>
      </c>
      <c r="Q4" s="369">
        <f t="shared" si="0"/>
        <v>982.04899999999998</v>
      </c>
      <c r="R4" s="369">
        <f>+SUM(O4:Q4)</f>
        <v>4137.4930000000004</v>
      </c>
      <c r="S4" s="369">
        <f>+R4+N4+J4+F4</f>
        <v>17693.481</v>
      </c>
      <c r="T4" s="369">
        <f t="shared" si="0"/>
        <v>1077.883</v>
      </c>
      <c r="U4" s="369">
        <f t="shared" si="0"/>
        <v>944.46</v>
      </c>
      <c r="V4" s="369">
        <f t="shared" si="0"/>
        <v>1147.2660000000001</v>
      </c>
      <c r="W4" s="369">
        <f>+SUM(T4:V4)</f>
        <v>3169.6090000000004</v>
      </c>
      <c r="X4" s="369">
        <f t="shared" si="0"/>
        <v>1348.443</v>
      </c>
      <c r="Y4" s="369">
        <f t="shared" si="0"/>
        <v>1435.9929999999999</v>
      </c>
      <c r="Z4" s="369">
        <f t="shared" si="0"/>
        <v>2275.8110000000001</v>
      </c>
      <c r="AA4" s="369">
        <f>+SUM(X4:Z4)</f>
        <v>5060.2469999999994</v>
      </c>
      <c r="AB4" s="369">
        <f t="shared" si="0"/>
        <v>2284.84</v>
      </c>
      <c r="AC4" s="369">
        <f t="shared" si="0"/>
        <v>2787.4650000000001</v>
      </c>
      <c r="AD4" s="369">
        <f t="shared" si="0"/>
        <v>2529.998</v>
      </c>
      <c r="AE4" s="369">
        <f>+SUM(AB4:AD4)</f>
        <v>7602.3029999999999</v>
      </c>
      <c r="AF4" s="369">
        <f t="shared" si="0"/>
        <v>2124.4879999999998</v>
      </c>
      <c r="AG4" s="369">
        <f t="shared" si="0"/>
        <v>1482.961</v>
      </c>
      <c r="AH4" s="369">
        <f t="shared" si="0"/>
        <v>850.98200000000008</v>
      </c>
      <c r="AI4" s="369">
        <f>+SUM(AF4:AH4)</f>
        <v>4458.4309999999996</v>
      </c>
      <c r="AJ4" s="369">
        <f>+AI4+AE4+AA4+W4</f>
        <v>20290.59</v>
      </c>
      <c r="AK4" s="369">
        <f t="shared" si="0"/>
        <v>1014.03</v>
      </c>
      <c r="AL4" s="369">
        <f t="shared" si="0"/>
        <v>901.28600000000006</v>
      </c>
      <c r="AM4" s="369">
        <f t="shared" si="0"/>
        <v>1264.288</v>
      </c>
      <c r="AN4" s="369">
        <f t="shared" si="0"/>
        <v>3179.6040000000003</v>
      </c>
      <c r="AO4" s="369">
        <f t="shared" si="0"/>
        <v>1211.0980000000002</v>
      </c>
      <c r="AP4" s="369">
        <f t="shared" si="0"/>
        <v>2002.3589999999999</v>
      </c>
      <c r="AQ4" s="369">
        <f t="shared" si="0"/>
        <v>2074.4360000000001</v>
      </c>
      <c r="AR4" s="369">
        <f>+SUM(AO4:AQ4)</f>
        <v>5287.893</v>
      </c>
      <c r="AS4" s="369">
        <f t="shared" si="0"/>
        <v>2241.712</v>
      </c>
      <c r="AT4" s="369">
        <f t="shared" si="0"/>
        <v>2818.6480000000001</v>
      </c>
      <c r="AU4" s="369">
        <f t="shared" si="0"/>
        <v>2846.5059999999999</v>
      </c>
      <c r="AV4" s="369">
        <f>+SUM(AS4:AU4)</f>
        <v>7906.866</v>
      </c>
      <c r="AW4" s="369">
        <f t="shared" si="0"/>
        <v>2667.0239999999999</v>
      </c>
      <c r="AX4" s="369">
        <f t="shared" si="0"/>
        <v>1927.2369999999999</v>
      </c>
      <c r="AY4" s="369">
        <f t="shared" si="0"/>
        <v>1113.799</v>
      </c>
      <c r="AZ4" s="369">
        <f>+SUM(AW4:AY4)</f>
        <v>5708.0599999999995</v>
      </c>
      <c r="BA4" s="369">
        <f>+AZ4+AV4+AR4+AN4</f>
        <v>22082.422999999999</v>
      </c>
      <c r="BB4" s="369">
        <f t="shared" si="0"/>
        <v>1400.4349999999999</v>
      </c>
      <c r="BC4" s="369">
        <f t="shared" si="0"/>
        <v>1199.123</v>
      </c>
      <c r="BD4" s="369">
        <f t="shared" si="0"/>
        <v>1188.375</v>
      </c>
      <c r="BE4" s="369">
        <f>+SUM(BB4:BD4)</f>
        <v>3787.933</v>
      </c>
      <c r="BF4" s="369">
        <f t="shared" si="0"/>
        <v>1322.4519999999998</v>
      </c>
      <c r="BG4" s="369">
        <f t="shared" si="0"/>
        <v>1483.364</v>
      </c>
      <c r="BH4" s="369">
        <f t="shared" si="0"/>
        <v>1488.4169999999999</v>
      </c>
      <c r="BI4" s="369">
        <f>+SUM(BF4:BH4)</f>
        <v>4294.2330000000002</v>
      </c>
      <c r="BJ4" s="369">
        <f t="shared" si="0"/>
        <v>1689.2459999999999</v>
      </c>
      <c r="BK4" s="369">
        <f t="shared" si="0"/>
        <v>1693.42</v>
      </c>
      <c r="BL4" s="369">
        <f t="shared" si="0"/>
        <v>1520.6079999999999</v>
      </c>
      <c r="BM4" s="369">
        <f>+SUM(BJ4:BL4)</f>
        <v>4903.2740000000003</v>
      </c>
      <c r="BN4" s="369">
        <f t="shared" si="0"/>
        <v>1700.4149999999997</v>
      </c>
      <c r="BO4" s="369">
        <f t="shared" si="0"/>
        <v>1244.675</v>
      </c>
      <c r="BP4" s="369">
        <f t="shared" si="0"/>
        <v>828.92200000000003</v>
      </c>
      <c r="BQ4" s="369">
        <f>+SUM(BN4:BP4)</f>
        <v>3774.0119999999997</v>
      </c>
      <c r="BR4" s="369">
        <f>+BQ4+BM4+BI4+BE4</f>
        <v>16759.452000000001</v>
      </c>
      <c r="BS4" s="369">
        <v>1000.0390000000001</v>
      </c>
      <c r="BT4" s="369">
        <v>816.50600000000009</v>
      </c>
      <c r="BU4" s="369">
        <v>1079.2139999999999</v>
      </c>
      <c r="BV4" s="369">
        <f>+SUM(BS4:BU4)</f>
        <v>2895.759</v>
      </c>
      <c r="BW4" s="369">
        <v>1281.3020000000001</v>
      </c>
      <c r="BX4" s="369">
        <v>1672.8919999999998</v>
      </c>
      <c r="BY4" s="369">
        <v>2060.7759999999998</v>
      </c>
      <c r="BZ4" s="369">
        <f>+SUM(BW4:BY4)</f>
        <v>5014.9699999999993</v>
      </c>
      <c r="CA4" s="369">
        <v>2786.645</v>
      </c>
      <c r="CB4" s="369">
        <v>2597.8609999999999</v>
      </c>
      <c r="CC4" s="369">
        <v>2900</v>
      </c>
      <c r="CD4" s="369">
        <f>+SUM(CA4:CC4)</f>
        <v>8284.5059999999994</v>
      </c>
      <c r="CE4" s="369">
        <v>2699.2819999999997</v>
      </c>
      <c r="CF4" s="369">
        <v>1770.1220000000001</v>
      </c>
      <c r="CG4" s="235">
        <v>984.92100000000005</v>
      </c>
      <c r="CH4" s="369">
        <f>+SUM(CE4:CG4)</f>
        <v>5454.3249999999998</v>
      </c>
      <c r="CI4" s="369">
        <f>+CH4+CD4+BZ4+BV4</f>
        <v>21649.559999999998</v>
      </c>
      <c r="CJ4" s="235">
        <v>1357.2139999999999</v>
      </c>
      <c r="CK4" s="235">
        <v>1038.01</v>
      </c>
      <c r="CL4" s="235">
        <v>1401.614</v>
      </c>
      <c r="CM4" s="369">
        <f>+SUM(CJ4:CL4)</f>
        <v>3796.8380000000002</v>
      </c>
      <c r="CN4" s="235">
        <v>1349.597</v>
      </c>
      <c r="CO4" s="235">
        <v>1489.9060000000002</v>
      </c>
      <c r="CP4" s="235">
        <v>2158.3009999999999</v>
      </c>
      <c r="CQ4" s="369">
        <f t="shared" ref="CQ4:CQ15" si="1">+SUM(CN4:CP4)</f>
        <v>4997.8040000000001</v>
      </c>
    </row>
    <row r="5" spans="1:97" ht="15" customHeight="1">
      <c r="A5" s="541"/>
      <c r="B5" s="31" t="s">
        <v>44</v>
      </c>
      <c r="C5" s="369">
        <v>659.87199999999996</v>
      </c>
      <c r="D5" s="369">
        <v>453.22</v>
      </c>
      <c r="E5" s="369">
        <v>567.851</v>
      </c>
      <c r="F5" s="369">
        <f t="shared" ref="F5:F15" si="2">+SUM(C5:E5)</f>
        <v>1680.9430000000002</v>
      </c>
      <c r="G5" s="369">
        <v>556.12099999999998</v>
      </c>
      <c r="H5" s="369">
        <v>748.83299999999997</v>
      </c>
      <c r="I5" s="369">
        <v>1295.0260000000001</v>
      </c>
      <c r="J5" s="369">
        <f t="shared" ref="J5:J15" si="3">+SUM(G5:I5)</f>
        <v>2599.98</v>
      </c>
      <c r="K5" s="369">
        <v>1322.4639999999999</v>
      </c>
      <c r="L5" s="369">
        <v>1313.1310000000001</v>
      </c>
      <c r="M5" s="369">
        <v>1428.357</v>
      </c>
      <c r="N5" s="369">
        <f t="shared" ref="N5:N15" si="4">+SUM(K5:M5)</f>
        <v>4063.9520000000002</v>
      </c>
      <c r="O5" s="369">
        <v>1094.664</v>
      </c>
      <c r="P5" s="369">
        <v>637.22799999999995</v>
      </c>
      <c r="Q5" s="369">
        <v>631.36300000000006</v>
      </c>
      <c r="R5" s="369">
        <f t="shared" ref="R5:R15" si="5">+SUM(O5:Q5)</f>
        <v>2363.2550000000001</v>
      </c>
      <c r="S5" s="369">
        <f t="shared" ref="S5:S15" si="6">+R5+N5+J5+F5</f>
        <v>10708.130000000001</v>
      </c>
      <c r="T5" s="369">
        <v>682.90700000000004</v>
      </c>
      <c r="U5" s="369">
        <v>616.48800000000006</v>
      </c>
      <c r="V5" s="369">
        <v>744.34500000000003</v>
      </c>
      <c r="W5" s="369">
        <f t="shared" ref="W5:W15" si="7">+SUM(T5:V5)</f>
        <v>2043.74</v>
      </c>
      <c r="X5" s="369">
        <v>898.16099999999994</v>
      </c>
      <c r="Y5" s="369">
        <v>970.08799999999997</v>
      </c>
      <c r="Z5" s="369">
        <v>1629.8240000000001</v>
      </c>
      <c r="AA5" s="369">
        <f t="shared" ref="AA5:AA15" si="8">+SUM(X5:Z5)</f>
        <v>3498.0729999999999</v>
      </c>
      <c r="AB5" s="369">
        <v>1635.7059999999999</v>
      </c>
      <c r="AC5" s="369">
        <v>1977.8140000000001</v>
      </c>
      <c r="AD5" s="369">
        <v>1790.95</v>
      </c>
      <c r="AE5" s="369">
        <f t="shared" ref="AE5:AE15" si="9">+SUM(AB5:AD5)</f>
        <v>5404.47</v>
      </c>
      <c r="AF5" s="369">
        <v>1351.9079999999999</v>
      </c>
      <c r="AG5" s="369">
        <v>864.99400000000003</v>
      </c>
      <c r="AH5" s="369">
        <v>459.459</v>
      </c>
      <c r="AI5" s="369">
        <f t="shared" ref="AI5:AI15" si="10">+SUM(AF5:AH5)</f>
        <v>2676.3609999999999</v>
      </c>
      <c r="AJ5" s="369">
        <f t="shared" ref="AJ5:AJ15" si="11">+AI5+AE5+AA5+W5</f>
        <v>13622.644</v>
      </c>
      <c r="AK5" s="369">
        <v>599.60699999999997</v>
      </c>
      <c r="AL5" s="369">
        <v>544.74800000000005</v>
      </c>
      <c r="AM5" s="369">
        <v>800.10500000000002</v>
      </c>
      <c r="AN5" s="369">
        <f t="shared" ref="AN5:AN15" si="12">+SUM(AK5:AM5)</f>
        <v>1944.46</v>
      </c>
      <c r="AO5" s="369">
        <v>801.83900000000006</v>
      </c>
      <c r="AP5" s="369">
        <v>1336.3530000000001</v>
      </c>
      <c r="AQ5" s="369">
        <v>1503.395</v>
      </c>
      <c r="AR5" s="369">
        <f t="shared" ref="AR5:AR15" si="13">+SUM(AO5:AQ5)</f>
        <v>3641.587</v>
      </c>
      <c r="AS5" s="369">
        <v>1582.4960000000001</v>
      </c>
      <c r="AT5" s="369">
        <v>2080.069</v>
      </c>
      <c r="AU5" s="369">
        <v>2065.721</v>
      </c>
      <c r="AV5" s="369">
        <f t="shared" ref="AV5:AV15" si="14">+SUM(AS5:AU5)</f>
        <v>5728.2860000000001</v>
      </c>
      <c r="AW5" s="369">
        <v>1780.954</v>
      </c>
      <c r="AX5" s="369">
        <v>1289.9259999999999</v>
      </c>
      <c r="AY5" s="369">
        <v>743.88599999999997</v>
      </c>
      <c r="AZ5" s="369">
        <f t="shared" ref="AZ5:AZ15" si="15">+SUM(AW5:AY5)</f>
        <v>3814.7660000000001</v>
      </c>
      <c r="BA5" s="369">
        <f t="shared" ref="BA5:BA15" si="16">+AZ5+AV5+AR5+AN5</f>
        <v>15129.098999999998</v>
      </c>
      <c r="BB5" s="369">
        <v>963.86599999999999</v>
      </c>
      <c r="BC5" s="369">
        <v>820.23299999999995</v>
      </c>
      <c r="BD5" s="369">
        <v>675.07</v>
      </c>
      <c r="BE5" s="369">
        <f t="shared" ref="BE5:BE15" si="17">+SUM(BB5:BD5)</f>
        <v>2459.1689999999999</v>
      </c>
      <c r="BF5" s="369">
        <v>756.09199999999998</v>
      </c>
      <c r="BG5" s="369">
        <v>853.33</v>
      </c>
      <c r="BH5" s="369">
        <v>857.71799999999996</v>
      </c>
      <c r="BI5" s="369">
        <f t="shared" ref="BI5:BI15" si="18">+SUM(BF5:BH5)</f>
        <v>2467.14</v>
      </c>
      <c r="BJ5" s="369">
        <v>1011.925</v>
      </c>
      <c r="BK5" s="369">
        <v>1054.4760000000001</v>
      </c>
      <c r="BL5" s="369">
        <v>965.51499999999999</v>
      </c>
      <c r="BM5" s="369">
        <f t="shared" ref="BM5:BM15" si="19">+SUM(BJ5:BL5)</f>
        <v>3031.9159999999997</v>
      </c>
      <c r="BN5" s="369">
        <v>1037.8499999999999</v>
      </c>
      <c r="BO5" s="369">
        <v>732.02</v>
      </c>
      <c r="BP5" s="369">
        <v>535.976</v>
      </c>
      <c r="BQ5" s="369">
        <f t="shared" ref="BQ5:BQ15" si="20">+SUM(BN5:BP5)</f>
        <v>2305.846</v>
      </c>
      <c r="BR5" s="369">
        <f t="shared" ref="BR5:BR15" si="21">+BQ5+BM5+BI5+BE5</f>
        <v>10264.071</v>
      </c>
      <c r="BS5" s="369">
        <v>645.745</v>
      </c>
      <c r="BT5" s="369">
        <v>551.82000000000005</v>
      </c>
      <c r="BU5" s="369">
        <v>746.41899999999998</v>
      </c>
      <c r="BV5" s="369">
        <f t="shared" ref="BV5:BV15" si="22">+SUM(BS5:BU5)</f>
        <v>1943.9839999999999</v>
      </c>
      <c r="BW5" s="369">
        <v>941.88499999999999</v>
      </c>
      <c r="BX5" s="369">
        <v>1250.52</v>
      </c>
      <c r="BY5" s="369">
        <v>1587.1030000000001</v>
      </c>
      <c r="BZ5" s="369">
        <f t="shared" ref="BZ5:BZ15" si="23">+SUM(BW5:BY5)</f>
        <v>3779.5079999999998</v>
      </c>
      <c r="CA5" s="369">
        <v>2137.4609999999998</v>
      </c>
      <c r="CB5" s="369">
        <v>2031.4830000000002</v>
      </c>
      <c r="CC5" s="369">
        <v>2208.4879999999998</v>
      </c>
      <c r="CD5" s="369">
        <f t="shared" ref="CD5:CD15" si="24">+SUM(CA5:CC5)</f>
        <v>6377.4319999999989</v>
      </c>
      <c r="CE5" s="235">
        <v>1926.644</v>
      </c>
      <c r="CF5" s="235">
        <v>1235.3389999999999</v>
      </c>
      <c r="CG5" s="235">
        <v>703.83400000000006</v>
      </c>
      <c r="CH5" s="369">
        <f t="shared" ref="CH5:CH15" si="25">+SUM(CE5:CG5)</f>
        <v>3865.817</v>
      </c>
      <c r="CI5" s="369">
        <f t="shared" ref="CI5:CI15" si="26">+CH5+CD5+BZ5+BV5</f>
        <v>15966.741</v>
      </c>
      <c r="CJ5" s="235">
        <v>952.64600000000007</v>
      </c>
      <c r="CK5" s="235">
        <v>756.19400000000007</v>
      </c>
      <c r="CL5" s="235">
        <v>1050.9740000000002</v>
      </c>
      <c r="CM5" s="369">
        <f t="shared" ref="CM5:CM15" si="27">+SUM(CJ5:CL5)</f>
        <v>2759.8140000000003</v>
      </c>
      <c r="CN5" s="235">
        <v>1049.7840000000001</v>
      </c>
      <c r="CO5" s="235">
        <v>1182.7070000000001</v>
      </c>
      <c r="CP5" s="235">
        <v>1782.8240000000001</v>
      </c>
      <c r="CQ5" s="369">
        <f t="shared" si="1"/>
        <v>4015.3150000000001</v>
      </c>
    </row>
    <row r="6" spans="1:97" ht="15" customHeight="1">
      <c r="A6" s="541"/>
      <c r="B6" s="31" t="s">
        <v>45</v>
      </c>
      <c r="C6" s="369">
        <v>184.61600000000001</v>
      </c>
      <c r="D6" s="369">
        <v>136.00899999999999</v>
      </c>
      <c r="E6" s="369">
        <v>211.226</v>
      </c>
      <c r="F6" s="369">
        <f t="shared" si="2"/>
        <v>531.851</v>
      </c>
      <c r="G6" s="369">
        <v>250.73</v>
      </c>
      <c r="H6" s="369">
        <v>252.84899999999999</v>
      </c>
      <c r="I6" s="369">
        <v>383.72199999999998</v>
      </c>
      <c r="J6" s="369">
        <f t="shared" si="3"/>
        <v>887.30099999999993</v>
      </c>
      <c r="K6" s="369">
        <v>395.39299999999997</v>
      </c>
      <c r="L6" s="369">
        <v>393.88799999999998</v>
      </c>
      <c r="M6" s="369">
        <v>491.49099999999999</v>
      </c>
      <c r="N6" s="369">
        <f t="shared" si="4"/>
        <v>1280.7719999999999</v>
      </c>
      <c r="O6" s="369">
        <v>450.87200000000001</v>
      </c>
      <c r="P6" s="369">
        <v>259.59800000000001</v>
      </c>
      <c r="Q6" s="369">
        <v>182.233</v>
      </c>
      <c r="R6" s="369">
        <f t="shared" si="5"/>
        <v>892.70299999999997</v>
      </c>
      <c r="S6" s="369">
        <f t="shared" si="6"/>
        <v>3592.627</v>
      </c>
      <c r="T6" s="369">
        <v>197.47</v>
      </c>
      <c r="U6" s="369">
        <v>172.23500000000001</v>
      </c>
      <c r="V6" s="369">
        <v>220.46</v>
      </c>
      <c r="W6" s="369">
        <f t="shared" si="7"/>
        <v>590.16500000000008</v>
      </c>
      <c r="X6" s="369">
        <v>242.11699999999999</v>
      </c>
      <c r="Y6" s="369">
        <v>252.02799999999999</v>
      </c>
      <c r="Z6" s="369">
        <v>355.16800000000001</v>
      </c>
      <c r="AA6" s="369">
        <f t="shared" si="8"/>
        <v>849.31299999999999</v>
      </c>
      <c r="AB6" s="369">
        <v>353.16399999999999</v>
      </c>
      <c r="AC6" s="369">
        <v>416.815</v>
      </c>
      <c r="AD6" s="369">
        <v>405.661</v>
      </c>
      <c r="AE6" s="369">
        <f t="shared" si="9"/>
        <v>1175.6400000000001</v>
      </c>
      <c r="AF6" s="369">
        <v>406.536</v>
      </c>
      <c r="AG6" s="369">
        <v>321.43599999999998</v>
      </c>
      <c r="AH6" s="369">
        <v>191.21199999999999</v>
      </c>
      <c r="AI6" s="369">
        <f t="shared" si="10"/>
        <v>919.18399999999997</v>
      </c>
      <c r="AJ6" s="369">
        <f t="shared" si="11"/>
        <v>3534.3020000000001</v>
      </c>
      <c r="AK6" s="369">
        <v>213.721</v>
      </c>
      <c r="AL6" s="369">
        <v>188.952</v>
      </c>
      <c r="AM6" s="369">
        <v>239.34100000000001</v>
      </c>
      <c r="AN6" s="369">
        <f t="shared" si="12"/>
        <v>642.01400000000001</v>
      </c>
      <c r="AO6" s="369">
        <v>222.548</v>
      </c>
      <c r="AP6" s="369">
        <v>358.05099999999999</v>
      </c>
      <c r="AQ6" s="369">
        <v>309.56400000000002</v>
      </c>
      <c r="AR6" s="369">
        <f t="shared" si="13"/>
        <v>890.16300000000001</v>
      </c>
      <c r="AS6" s="369">
        <v>362.685</v>
      </c>
      <c r="AT6" s="369">
        <v>434.10899999999998</v>
      </c>
      <c r="AU6" s="369">
        <v>479.97</v>
      </c>
      <c r="AV6" s="369">
        <f t="shared" si="14"/>
        <v>1276.7640000000001</v>
      </c>
      <c r="AW6" s="369">
        <v>520.75699999999995</v>
      </c>
      <c r="AX6" s="369">
        <v>359.37799999999999</v>
      </c>
      <c r="AY6" s="369">
        <v>210.74199999999999</v>
      </c>
      <c r="AZ6" s="369">
        <f t="shared" si="15"/>
        <v>1090.877</v>
      </c>
      <c r="BA6" s="369">
        <f t="shared" si="16"/>
        <v>3899.8180000000002</v>
      </c>
      <c r="BB6" s="369">
        <v>236.22399999999999</v>
      </c>
      <c r="BC6" s="369">
        <v>210.43700000000001</v>
      </c>
      <c r="BD6" s="369">
        <v>251.18199999999999</v>
      </c>
      <c r="BE6" s="369">
        <f t="shared" si="17"/>
        <v>697.84299999999996</v>
      </c>
      <c r="BF6" s="369">
        <v>285.31599999999997</v>
      </c>
      <c r="BG6" s="369">
        <v>313.03500000000003</v>
      </c>
      <c r="BH6" s="369">
        <v>331.46499999999997</v>
      </c>
      <c r="BI6" s="369">
        <f t="shared" si="18"/>
        <v>929.81600000000003</v>
      </c>
      <c r="BJ6" s="369">
        <v>359.09800000000001</v>
      </c>
      <c r="BK6" s="369">
        <v>343.12700000000001</v>
      </c>
      <c r="BL6" s="369">
        <v>319.66000000000003</v>
      </c>
      <c r="BM6" s="369">
        <f t="shared" si="19"/>
        <v>1021.885</v>
      </c>
      <c r="BN6" s="369">
        <v>370.21600000000001</v>
      </c>
      <c r="BO6" s="369">
        <v>274.63799999999998</v>
      </c>
      <c r="BP6" s="369">
        <v>172.059</v>
      </c>
      <c r="BQ6" s="369">
        <f t="shared" si="20"/>
        <v>816.91300000000001</v>
      </c>
      <c r="BR6" s="369">
        <f t="shared" si="21"/>
        <v>3466.4569999999999</v>
      </c>
      <c r="BS6" s="369">
        <v>203.41900000000001</v>
      </c>
      <c r="BT6" s="369">
        <v>159.303</v>
      </c>
      <c r="BU6" s="369">
        <v>207.81100000000001</v>
      </c>
      <c r="BV6" s="369">
        <f t="shared" si="22"/>
        <v>570.53300000000002</v>
      </c>
      <c r="BW6" s="369">
        <v>209.87699999999998</v>
      </c>
      <c r="BX6" s="369">
        <v>253.17099999999999</v>
      </c>
      <c r="BY6" s="369">
        <v>280.48500000000001</v>
      </c>
      <c r="BZ6" s="369">
        <f t="shared" si="23"/>
        <v>743.53300000000002</v>
      </c>
      <c r="CA6" s="369">
        <v>371.13200000000001</v>
      </c>
      <c r="CB6" s="369">
        <v>333.767</v>
      </c>
      <c r="CC6" s="369">
        <v>414.85399999999998</v>
      </c>
      <c r="CD6" s="369">
        <f t="shared" si="24"/>
        <v>1119.7529999999999</v>
      </c>
      <c r="CE6" s="235">
        <v>457.35599999999999</v>
      </c>
      <c r="CF6" s="235">
        <v>322.89499999999998</v>
      </c>
      <c r="CG6" s="235">
        <v>175.41500000000002</v>
      </c>
      <c r="CH6" s="369">
        <f t="shared" si="25"/>
        <v>955.66599999999994</v>
      </c>
      <c r="CI6" s="369">
        <f t="shared" si="26"/>
        <v>3389.4849999999997</v>
      </c>
      <c r="CJ6" s="235">
        <v>241.40200000000002</v>
      </c>
      <c r="CK6" s="235">
        <v>182.774</v>
      </c>
      <c r="CL6" s="235">
        <v>228.30799999999999</v>
      </c>
      <c r="CM6" s="369">
        <f t="shared" si="27"/>
        <v>652.48400000000004</v>
      </c>
      <c r="CN6" s="235">
        <v>194.226</v>
      </c>
      <c r="CO6" s="235">
        <v>202.904</v>
      </c>
      <c r="CP6" s="235">
        <v>239.69799999999998</v>
      </c>
      <c r="CQ6" s="369">
        <f t="shared" si="1"/>
        <v>636.82799999999997</v>
      </c>
    </row>
    <row r="7" spans="1:97" ht="15" customHeight="1">
      <c r="A7" s="541"/>
      <c r="B7" s="31" t="s">
        <v>46</v>
      </c>
      <c r="C7" s="369">
        <v>161.874</v>
      </c>
      <c r="D7" s="369">
        <v>118.626</v>
      </c>
      <c r="E7" s="369">
        <v>205.92099999999999</v>
      </c>
      <c r="F7" s="369">
        <f t="shared" si="2"/>
        <v>486.42099999999999</v>
      </c>
      <c r="G7" s="369">
        <v>241.11099999999999</v>
      </c>
      <c r="H7" s="369">
        <v>234.31100000000001</v>
      </c>
      <c r="I7" s="369">
        <v>312.98700000000002</v>
      </c>
      <c r="J7" s="369">
        <f t="shared" si="3"/>
        <v>788.40900000000011</v>
      </c>
      <c r="K7" s="369">
        <v>366.46899999999999</v>
      </c>
      <c r="L7" s="369">
        <v>382.61900000000003</v>
      </c>
      <c r="M7" s="369">
        <v>487.27100000000002</v>
      </c>
      <c r="N7" s="369">
        <f t="shared" si="4"/>
        <v>1236.3589999999999</v>
      </c>
      <c r="O7" s="369">
        <v>451.36700000000002</v>
      </c>
      <c r="P7" s="369">
        <v>261.71499999999997</v>
      </c>
      <c r="Q7" s="369">
        <v>168.453</v>
      </c>
      <c r="R7" s="369">
        <f t="shared" si="5"/>
        <v>881.53499999999997</v>
      </c>
      <c r="S7" s="369">
        <f t="shared" si="6"/>
        <v>3392.7239999999997</v>
      </c>
      <c r="T7" s="369">
        <v>197.506</v>
      </c>
      <c r="U7" s="369">
        <v>155.73699999999999</v>
      </c>
      <c r="V7" s="369">
        <v>182.46100000000001</v>
      </c>
      <c r="W7" s="369">
        <f t="shared" si="7"/>
        <v>535.70399999999995</v>
      </c>
      <c r="X7" s="369">
        <v>208.16499999999999</v>
      </c>
      <c r="Y7" s="369">
        <v>213.87700000000001</v>
      </c>
      <c r="Z7" s="369">
        <v>290.81900000000002</v>
      </c>
      <c r="AA7" s="369">
        <f t="shared" si="8"/>
        <v>712.8610000000001</v>
      </c>
      <c r="AB7" s="369">
        <v>295.97000000000003</v>
      </c>
      <c r="AC7" s="369">
        <v>392.83600000000001</v>
      </c>
      <c r="AD7" s="369">
        <v>333.387</v>
      </c>
      <c r="AE7" s="369">
        <f t="shared" si="9"/>
        <v>1022.193</v>
      </c>
      <c r="AF7" s="369">
        <v>366.04399999999998</v>
      </c>
      <c r="AG7" s="369">
        <v>296.53100000000001</v>
      </c>
      <c r="AH7" s="369">
        <v>200.31100000000001</v>
      </c>
      <c r="AI7" s="369">
        <f t="shared" si="10"/>
        <v>862.88600000000008</v>
      </c>
      <c r="AJ7" s="369">
        <f t="shared" si="11"/>
        <v>3133.6440000000002</v>
      </c>
      <c r="AK7" s="369">
        <v>200.702</v>
      </c>
      <c r="AL7" s="369">
        <v>167.58600000000001</v>
      </c>
      <c r="AM7" s="369">
        <v>224.84200000000001</v>
      </c>
      <c r="AN7" s="369">
        <f t="shared" si="12"/>
        <v>593.13</v>
      </c>
      <c r="AO7" s="369">
        <v>186.71100000000001</v>
      </c>
      <c r="AP7" s="369">
        <v>307.95499999999998</v>
      </c>
      <c r="AQ7" s="369">
        <v>261.47699999999998</v>
      </c>
      <c r="AR7" s="369">
        <f t="shared" si="13"/>
        <v>756.14300000000003</v>
      </c>
      <c r="AS7" s="369">
        <v>296.53100000000001</v>
      </c>
      <c r="AT7" s="369">
        <v>304.47000000000003</v>
      </c>
      <c r="AU7" s="369">
        <v>300.815</v>
      </c>
      <c r="AV7" s="369">
        <f t="shared" si="14"/>
        <v>901.81600000000003</v>
      </c>
      <c r="AW7" s="369">
        <v>365.31299999999999</v>
      </c>
      <c r="AX7" s="369">
        <v>277.93299999999999</v>
      </c>
      <c r="AY7" s="369">
        <v>159.17099999999999</v>
      </c>
      <c r="AZ7" s="369">
        <f t="shared" si="15"/>
        <v>802.41699999999992</v>
      </c>
      <c r="BA7" s="369">
        <f t="shared" si="16"/>
        <v>3053.5060000000003</v>
      </c>
      <c r="BB7" s="369">
        <v>200.345</v>
      </c>
      <c r="BC7" s="369">
        <v>168.453</v>
      </c>
      <c r="BD7" s="369">
        <v>262.12299999999999</v>
      </c>
      <c r="BE7" s="369">
        <f t="shared" si="17"/>
        <v>630.92100000000005</v>
      </c>
      <c r="BF7" s="369">
        <v>281.04399999999998</v>
      </c>
      <c r="BG7" s="369">
        <v>316.99900000000002</v>
      </c>
      <c r="BH7" s="369">
        <v>299.23399999999998</v>
      </c>
      <c r="BI7" s="369">
        <f t="shared" si="18"/>
        <v>897.27700000000004</v>
      </c>
      <c r="BJ7" s="369">
        <v>318.22300000000001</v>
      </c>
      <c r="BK7" s="369">
        <v>295.81700000000001</v>
      </c>
      <c r="BL7" s="369">
        <v>235.43299999999999</v>
      </c>
      <c r="BM7" s="369">
        <f t="shared" si="19"/>
        <v>849.47299999999996</v>
      </c>
      <c r="BN7" s="369">
        <v>292.34899999999999</v>
      </c>
      <c r="BO7" s="369">
        <v>238.017</v>
      </c>
      <c r="BP7" s="369">
        <v>120.887</v>
      </c>
      <c r="BQ7" s="369">
        <f t="shared" si="20"/>
        <v>651.25299999999993</v>
      </c>
      <c r="BR7" s="369">
        <f t="shared" si="21"/>
        <v>3028.924</v>
      </c>
      <c r="BS7" s="369">
        <v>150.875</v>
      </c>
      <c r="BT7" s="369">
        <v>105.383</v>
      </c>
      <c r="BU7" s="369">
        <v>124.98399999999999</v>
      </c>
      <c r="BV7" s="369">
        <f t="shared" si="22"/>
        <v>381.24199999999996</v>
      </c>
      <c r="BW7" s="369">
        <v>129.54</v>
      </c>
      <c r="BX7" s="369">
        <v>169.20099999999999</v>
      </c>
      <c r="BY7" s="369">
        <v>193.18799999999999</v>
      </c>
      <c r="BZ7" s="369">
        <f t="shared" si="23"/>
        <v>491.92899999999997</v>
      </c>
      <c r="CA7" s="369">
        <v>278.05200000000002</v>
      </c>
      <c r="CB7" s="369">
        <v>232.61099999999999</v>
      </c>
      <c r="CC7" s="369">
        <v>276.65800000000002</v>
      </c>
      <c r="CD7" s="369">
        <f t="shared" si="24"/>
        <v>787.32100000000003</v>
      </c>
      <c r="CE7" s="235">
        <v>315.28199999999998</v>
      </c>
      <c r="CF7" s="235">
        <v>211.88800000000001</v>
      </c>
      <c r="CG7" s="235">
        <v>105.672</v>
      </c>
      <c r="CH7" s="369">
        <f t="shared" si="25"/>
        <v>632.84199999999998</v>
      </c>
      <c r="CI7" s="369">
        <f t="shared" si="26"/>
        <v>2293.3339999999998</v>
      </c>
      <c r="CJ7" s="235">
        <v>163.166</v>
      </c>
      <c r="CK7" s="235">
        <v>99.042000000000002</v>
      </c>
      <c r="CL7" s="235">
        <v>122.33200000000001</v>
      </c>
      <c r="CM7" s="369">
        <f t="shared" si="27"/>
        <v>384.53999999999996</v>
      </c>
      <c r="CN7" s="235">
        <v>105.587</v>
      </c>
      <c r="CO7" s="235">
        <v>104.295</v>
      </c>
      <c r="CP7" s="235">
        <v>135.779</v>
      </c>
      <c r="CQ7" s="369">
        <f t="shared" si="1"/>
        <v>345.661</v>
      </c>
    </row>
    <row r="8" spans="1:97" ht="15" customHeight="1">
      <c r="A8" s="538" t="s">
        <v>304</v>
      </c>
      <c r="B8" s="155" t="s">
        <v>42</v>
      </c>
      <c r="C8" s="367">
        <v>826.67699999999991</v>
      </c>
      <c r="D8" s="367">
        <v>525.1099999999999</v>
      </c>
      <c r="E8" s="367">
        <v>764.11200000000008</v>
      </c>
      <c r="F8" s="367">
        <f t="shared" si="2"/>
        <v>2115.8989999999999</v>
      </c>
      <c r="G8" s="367">
        <v>795.0200000000001</v>
      </c>
      <c r="H8" s="367">
        <v>1002.6410000000001</v>
      </c>
      <c r="I8" s="367">
        <v>1734.2549999999999</v>
      </c>
      <c r="J8" s="367">
        <f t="shared" si="3"/>
        <v>3531.9160000000002</v>
      </c>
      <c r="K8" s="367">
        <v>1829.9250000000002</v>
      </c>
      <c r="L8" s="367">
        <v>1893.5279999999998</v>
      </c>
      <c r="M8" s="367">
        <v>2196.136</v>
      </c>
      <c r="N8" s="367">
        <f t="shared" si="4"/>
        <v>5919.5889999999999</v>
      </c>
      <c r="O8" s="367">
        <v>1766.395</v>
      </c>
      <c r="P8" s="367">
        <v>954.70299999999997</v>
      </c>
      <c r="Q8" s="367">
        <v>747.76199999999994</v>
      </c>
      <c r="R8" s="367">
        <f t="shared" si="5"/>
        <v>3468.8599999999997</v>
      </c>
      <c r="S8" s="367">
        <f t="shared" si="6"/>
        <v>15036.264000000001</v>
      </c>
      <c r="T8" s="367">
        <v>859.26599999999996</v>
      </c>
      <c r="U8" s="367">
        <v>716.26599999999996</v>
      </c>
      <c r="V8" s="367">
        <v>907.654</v>
      </c>
      <c r="W8" s="367">
        <f t="shared" si="7"/>
        <v>2483.1859999999997</v>
      </c>
      <c r="X8" s="367">
        <v>1082.1790000000001</v>
      </c>
      <c r="Y8" s="367">
        <v>1162.1099999999999</v>
      </c>
      <c r="Z8" s="367">
        <v>1989.02</v>
      </c>
      <c r="AA8" s="367">
        <f t="shared" si="8"/>
        <v>4233.3089999999993</v>
      </c>
      <c r="AB8" s="367">
        <v>2036.7360000000001</v>
      </c>
      <c r="AC8" s="367">
        <v>2530.0240000000003</v>
      </c>
      <c r="AD8" s="367">
        <v>2291.9340000000002</v>
      </c>
      <c r="AE8" s="367">
        <f t="shared" si="9"/>
        <v>6858.6940000000004</v>
      </c>
      <c r="AF8" s="367">
        <v>1877.7909999999999</v>
      </c>
      <c r="AG8" s="367">
        <v>1241.2149999999999</v>
      </c>
      <c r="AH8" s="367">
        <v>636.48</v>
      </c>
      <c r="AI8" s="367">
        <f t="shared" si="10"/>
        <v>3755.4859999999999</v>
      </c>
      <c r="AJ8" s="367">
        <f t="shared" si="11"/>
        <v>17330.674999999999</v>
      </c>
      <c r="AK8" s="367">
        <v>779.79599999999994</v>
      </c>
      <c r="AL8" s="367">
        <v>668.40200000000004</v>
      </c>
      <c r="AM8" s="367">
        <v>970.90200000000004</v>
      </c>
      <c r="AN8" s="367">
        <f t="shared" si="12"/>
        <v>2419.1</v>
      </c>
      <c r="AO8" s="367">
        <v>939.02100000000007</v>
      </c>
      <c r="AP8" s="367">
        <v>1686.2850000000001</v>
      </c>
      <c r="AQ8" s="367">
        <v>1765.575</v>
      </c>
      <c r="AR8" s="367">
        <f t="shared" si="13"/>
        <v>4390.8810000000003</v>
      </c>
      <c r="AS8" s="367">
        <v>1972.9690000000001</v>
      </c>
      <c r="AT8" s="367">
        <v>2561.8319999999999</v>
      </c>
      <c r="AU8" s="367">
        <v>2591.4510000000005</v>
      </c>
      <c r="AV8" s="367">
        <f t="shared" si="14"/>
        <v>7126.2520000000004</v>
      </c>
      <c r="AW8" s="367">
        <v>2386.8000000000002</v>
      </c>
      <c r="AX8" s="367">
        <v>1654.848</v>
      </c>
      <c r="AY8" s="367">
        <v>906.98400000000004</v>
      </c>
      <c r="AZ8" s="367">
        <f t="shared" si="15"/>
        <v>4948.6320000000005</v>
      </c>
      <c r="BA8" s="367">
        <f t="shared" si="16"/>
        <v>18884.865000000002</v>
      </c>
      <c r="BB8" s="367">
        <v>1145.664</v>
      </c>
      <c r="BC8" s="367">
        <v>986.84999999999991</v>
      </c>
      <c r="BD8" s="367">
        <v>922.28399999999999</v>
      </c>
      <c r="BE8" s="367">
        <f t="shared" si="17"/>
        <v>3054.7980000000002</v>
      </c>
      <c r="BF8" s="367">
        <v>1066.155</v>
      </c>
      <c r="BG8" s="367">
        <v>1193.3049999999998</v>
      </c>
      <c r="BH8" s="367">
        <v>1193.3999999999999</v>
      </c>
      <c r="BI8" s="367">
        <f t="shared" si="18"/>
        <v>3452.8599999999997</v>
      </c>
      <c r="BJ8" s="367">
        <v>1400.086</v>
      </c>
      <c r="BK8" s="367">
        <v>1416.1680000000001</v>
      </c>
      <c r="BL8" s="367">
        <v>1273.356</v>
      </c>
      <c r="BM8" s="367">
        <f t="shared" si="19"/>
        <v>4089.6099999999997</v>
      </c>
      <c r="BN8" s="367">
        <v>1400.778</v>
      </c>
      <c r="BO8" s="367">
        <v>970.60899999999992</v>
      </c>
      <c r="BP8" s="367">
        <v>604.65599999999995</v>
      </c>
      <c r="BQ8" s="367">
        <f t="shared" si="20"/>
        <v>2976.0429999999997</v>
      </c>
      <c r="BR8" s="367">
        <f t="shared" si="21"/>
        <v>13573.311</v>
      </c>
      <c r="BS8" s="367">
        <v>731.5200000000001</v>
      </c>
      <c r="BT8" s="367">
        <v>572.95800000000008</v>
      </c>
      <c r="BU8" s="367">
        <v>812.09799999999996</v>
      </c>
      <c r="BV8" s="367">
        <f t="shared" si="22"/>
        <v>2116.576</v>
      </c>
      <c r="BW8" s="367">
        <v>986.63400000000001</v>
      </c>
      <c r="BX8" s="367">
        <v>1350.703</v>
      </c>
      <c r="BY8" s="367">
        <v>1766.232</v>
      </c>
      <c r="BZ8" s="367">
        <f t="shared" si="23"/>
        <v>4103.5689999999995</v>
      </c>
      <c r="CA8" s="367">
        <v>2483.19</v>
      </c>
      <c r="CB8" s="367">
        <v>2323.152</v>
      </c>
      <c r="CC8" s="367">
        <v>2641.6530000000002</v>
      </c>
      <c r="CD8" s="367">
        <f t="shared" si="24"/>
        <v>7447.9950000000008</v>
      </c>
      <c r="CE8" s="367">
        <v>2403.6929999999998</v>
      </c>
      <c r="CF8" s="367">
        <v>1512.009</v>
      </c>
      <c r="CG8" s="367">
        <v>747.86400000000003</v>
      </c>
      <c r="CH8" s="367">
        <f t="shared" si="25"/>
        <v>4663.5659999999998</v>
      </c>
      <c r="CI8" s="367">
        <f t="shared" si="26"/>
        <v>18331.706000000002</v>
      </c>
      <c r="CJ8" s="367">
        <v>1066.1079999999999</v>
      </c>
      <c r="CK8" s="367">
        <v>779.86800000000005</v>
      </c>
      <c r="CL8" s="367">
        <v>1114.0650000000001</v>
      </c>
      <c r="CM8" s="367">
        <f t="shared" si="27"/>
        <v>2960.0410000000002</v>
      </c>
      <c r="CN8" s="367">
        <v>1050.039</v>
      </c>
      <c r="CO8" s="367">
        <v>1225.2240000000002</v>
      </c>
      <c r="CP8" s="367">
        <v>1877.616</v>
      </c>
      <c r="CQ8" s="367">
        <f t="shared" si="1"/>
        <v>4152.8789999999999</v>
      </c>
    </row>
    <row r="9" spans="1:97" ht="15" customHeight="1">
      <c r="A9" s="539"/>
      <c r="B9" s="120" t="s">
        <v>44</v>
      </c>
      <c r="C9" s="235">
        <v>554.65899999999999</v>
      </c>
      <c r="D9" s="235">
        <v>343.87599999999998</v>
      </c>
      <c r="E9" s="235">
        <v>436.11799999999999</v>
      </c>
      <c r="F9" s="235">
        <f t="shared" si="2"/>
        <v>1334.653</v>
      </c>
      <c r="G9" s="235">
        <v>412.40300000000002</v>
      </c>
      <c r="H9" s="235">
        <v>612.28899999999999</v>
      </c>
      <c r="I9" s="235">
        <v>1145.4259999999999</v>
      </c>
      <c r="J9" s="235">
        <f t="shared" si="3"/>
        <v>2170.1179999999999</v>
      </c>
      <c r="K9" s="235">
        <v>1163.4290000000001</v>
      </c>
      <c r="L9" s="235">
        <v>1192.9069999999999</v>
      </c>
      <c r="M9" s="235">
        <v>1306.4159999999999</v>
      </c>
      <c r="N9" s="235">
        <f t="shared" si="4"/>
        <v>3662.7520000000004</v>
      </c>
      <c r="O9" s="235">
        <v>961.38400000000001</v>
      </c>
      <c r="P9" s="235">
        <v>521.9</v>
      </c>
      <c r="Q9" s="235">
        <v>480.30099999999999</v>
      </c>
      <c r="R9" s="235">
        <f t="shared" si="5"/>
        <v>1963.585</v>
      </c>
      <c r="S9" s="235">
        <f t="shared" si="6"/>
        <v>9131.1080000000002</v>
      </c>
      <c r="T9" s="235">
        <v>559.41899999999998</v>
      </c>
      <c r="U9" s="235">
        <v>479.80799999999999</v>
      </c>
      <c r="V9" s="235">
        <v>597.46500000000003</v>
      </c>
      <c r="W9" s="235">
        <f t="shared" si="7"/>
        <v>1636.692</v>
      </c>
      <c r="X9" s="235">
        <v>742.33900000000006</v>
      </c>
      <c r="Y9" s="235">
        <v>809.47199999999998</v>
      </c>
      <c r="Z9" s="235">
        <v>1474.1210000000001</v>
      </c>
      <c r="AA9" s="235">
        <f t="shared" si="8"/>
        <v>3025.9320000000002</v>
      </c>
      <c r="AB9" s="235">
        <v>1492.43</v>
      </c>
      <c r="AC9" s="235">
        <v>1826.5650000000001</v>
      </c>
      <c r="AD9" s="235">
        <v>1656.242</v>
      </c>
      <c r="AE9" s="235">
        <f t="shared" si="9"/>
        <v>4975.2370000000001</v>
      </c>
      <c r="AF9" s="235">
        <v>1208.819</v>
      </c>
      <c r="AG9" s="235">
        <v>724.88</v>
      </c>
      <c r="AH9" s="235">
        <v>328.95</v>
      </c>
      <c r="AI9" s="235">
        <f t="shared" si="10"/>
        <v>2262.6489999999999</v>
      </c>
      <c r="AJ9" s="235">
        <f t="shared" si="11"/>
        <v>11900.510000000002</v>
      </c>
      <c r="AK9" s="235">
        <v>465.23899999999998</v>
      </c>
      <c r="AL9" s="235">
        <v>408.49299999999999</v>
      </c>
      <c r="AM9" s="235">
        <v>634.72900000000004</v>
      </c>
      <c r="AN9" s="235">
        <f t="shared" si="12"/>
        <v>1508.461</v>
      </c>
      <c r="AO9" s="235">
        <v>643.45000000000005</v>
      </c>
      <c r="AP9" s="235">
        <v>1164.9760000000001</v>
      </c>
      <c r="AQ9" s="235">
        <v>1333.548</v>
      </c>
      <c r="AR9" s="235">
        <f t="shared" si="13"/>
        <v>3141.9740000000002</v>
      </c>
      <c r="AS9" s="235">
        <v>1431.1790000000001</v>
      </c>
      <c r="AT9" s="235">
        <v>1926.117</v>
      </c>
      <c r="AU9" s="235">
        <v>1924.5360000000001</v>
      </c>
      <c r="AV9" s="235">
        <f t="shared" si="14"/>
        <v>5281.8320000000003</v>
      </c>
      <c r="AW9" s="235">
        <v>1622.0719999999999</v>
      </c>
      <c r="AX9" s="235">
        <v>1133.203</v>
      </c>
      <c r="AY9" s="235">
        <v>618.03499999999997</v>
      </c>
      <c r="AZ9" s="235">
        <f t="shared" si="15"/>
        <v>3373.3099999999995</v>
      </c>
      <c r="BA9" s="235">
        <f t="shared" si="16"/>
        <v>13305.576999999999</v>
      </c>
      <c r="BB9" s="235">
        <v>830.56899999999996</v>
      </c>
      <c r="BC9" s="235">
        <v>705.89099999999996</v>
      </c>
      <c r="BD9" s="235">
        <v>531.40300000000002</v>
      </c>
      <c r="BE9" s="235">
        <f t="shared" si="17"/>
        <v>2067.8630000000003</v>
      </c>
      <c r="BF9" s="235">
        <v>615.04300000000001</v>
      </c>
      <c r="BG9" s="235">
        <v>700.85699999999997</v>
      </c>
      <c r="BH9" s="235">
        <v>706.43499999999995</v>
      </c>
      <c r="BI9" s="235">
        <f t="shared" si="18"/>
        <v>2022.335</v>
      </c>
      <c r="BJ9" s="235">
        <v>861.25400000000002</v>
      </c>
      <c r="BK9" s="235">
        <v>902.53</v>
      </c>
      <c r="BL9" s="235">
        <v>836.96100000000001</v>
      </c>
      <c r="BM9" s="235">
        <f t="shared" si="19"/>
        <v>2600.7449999999999</v>
      </c>
      <c r="BN9" s="235">
        <v>878.40700000000004</v>
      </c>
      <c r="BO9" s="235">
        <v>587.07799999999997</v>
      </c>
      <c r="BP9" s="235">
        <v>410.92399999999998</v>
      </c>
      <c r="BQ9" s="235">
        <f t="shared" si="20"/>
        <v>1876.4090000000001</v>
      </c>
      <c r="BR9" s="235">
        <f t="shared" si="21"/>
        <v>8567.3520000000008</v>
      </c>
      <c r="BS9" s="235">
        <v>505.92</v>
      </c>
      <c r="BT9" s="235">
        <v>420.47800000000001</v>
      </c>
      <c r="BU9" s="235">
        <v>609.75599999999997</v>
      </c>
      <c r="BV9" s="235">
        <f t="shared" si="22"/>
        <v>1536.154</v>
      </c>
      <c r="BW9" s="235">
        <v>789.82</v>
      </c>
      <c r="BX9" s="235">
        <v>1083.546</v>
      </c>
      <c r="BY9" s="235">
        <v>1428.289</v>
      </c>
      <c r="BZ9" s="235">
        <f t="shared" si="23"/>
        <v>3301.6549999999997</v>
      </c>
      <c r="CA9" s="235">
        <v>1969.62</v>
      </c>
      <c r="CB9" s="235">
        <v>1875.7460000000001</v>
      </c>
      <c r="CC9" s="235">
        <v>2070.8389999999999</v>
      </c>
      <c r="CD9" s="235">
        <f t="shared" si="24"/>
        <v>5916.2049999999999</v>
      </c>
      <c r="CE9" s="235">
        <v>1767.626</v>
      </c>
      <c r="CF9" s="235">
        <v>1095.412</v>
      </c>
      <c r="CG9" s="235">
        <v>567.93600000000004</v>
      </c>
      <c r="CH9" s="235">
        <f t="shared" si="25"/>
        <v>3430.9740000000002</v>
      </c>
      <c r="CI9" s="235">
        <f t="shared" si="26"/>
        <v>14184.987999999999</v>
      </c>
      <c r="CJ9" s="235">
        <v>805.71500000000003</v>
      </c>
      <c r="CK9" s="235">
        <v>621.72400000000005</v>
      </c>
      <c r="CL9" s="235">
        <v>900.79600000000005</v>
      </c>
      <c r="CM9" s="235">
        <f t="shared" si="27"/>
        <v>2328.2350000000001</v>
      </c>
      <c r="CN9" s="235">
        <v>889.49099999999999</v>
      </c>
      <c r="CO9" s="235">
        <v>1039.6010000000001</v>
      </c>
      <c r="CP9" s="235">
        <v>1628.277</v>
      </c>
      <c r="CQ9" s="235">
        <f t="shared" si="1"/>
        <v>3557.3690000000001</v>
      </c>
    </row>
    <row r="10" spans="1:97" ht="15" customHeight="1">
      <c r="A10" s="539"/>
      <c r="B10" s="120" t="s">
        <v>45</v>
      </c>
      <c r="C10" s="235">
        <v>164.578</v>
      </c>
      <c r="D10" s="235">
        <v>121.73399999999999</v>
      </c>
      <c r="E10" s="235">
        <v>192.13</v>
      </c>
      <c r="F10" s="235">
        <f t="shared" si="2"/>
        <v>478.44200000000001</v>
      </c>
      <c r="G10" s="235">
        <v>228.10400000000001</v>
      </c>
      <c r="H10" s="235">
        <v>234.92099999999999</v>
      </c>
      <c r="I10" s="235">
        <v>352.54599999999999</v>
      </c>
      <c r="J10" s="235">
        <f t="shared" si="3"/>
        <v>815.57099999999991</v>
      </c>
      <c r="K10" s="235">
        <v>366.39499999999998</v>
      </c>
      <c r="L10" s="235">
        <v>369.13799999999998</v>
      </c>
      <c r="M10" s="235">
        <v>465.553</v>
      </c>
      <c r="N10" s="235">
        <f t="shared" si="4"/>
        <v>1201.0859999999998</v>
      </c>
      <c r="O10" s="235">
        <v>421.1</v>
      </c>
      <c r="P10" s="235">
        <v>235.28</v>
      </c>
      <c r="Q10" s="235">
        <v>156.85900000000001</v>
      </c>
      <c r="R10" s="235">
        <f t="shared" si="5"/>
        <v>813.23900000000003</v>
      </c>
      <c r="S10" s="235">
        <f t="shared" si="6"/>
        <v>3308.3379999999997</v>
      </c>
      <c r="T10" s="235">
        <v>173.04400000000001</v>
      </c>
      <c r="U10" s="235">
        <v>148.721</v>
      </c>
      <c r="V10" s="235">
        <v>200.624</v>
      </c>
      <c r="W10" s="235">
        <f t="shared" si="7"/>
        <v>522.38900000000001</v>
      </c>
      <c r="X10" s="235">
        <v>213.81899999999999</v>
      </c>
      <c r="Y10" s="235">
        <v>226.39599999999999</v>
      </c>
      <c r="Z10" s="235">
        <v>318.73599999999999</v>
      </c>
      <c r="AA10" s="235">
        <f t="shared" si="8"/>
        <v>758.95100000000002</v>
      </c>
      <c r="AB10" s="235">
        <v>321.23200000000003</v>
      </c>
      <c r="AC10" s="235">
        <v>387.87099999999998</v>
      </c>
      <c r="AD10" s="235">
        <v>375.745</v>
      </c>
      <c r="AE10" s="235">
        <f t="shared" si="9"/>
        <v>1084.848</v>
      </c>
      <c r="AF10" s="235">
        <v>376.98</v>
      </c>
      <c r="AG10" s="235">
        <v>293.78800000000001</v>
      </c>
      <c r="AH10" s="235">
        <v>169.55799999999999</v>
      </c>
      <c r="AI10" s="235">
        <f t="shared" si="10"/>
        <v>840.32600000000002</v>
      </c>
      <c r="AJ10" s="235">
        <f t="shared" si="11"/>
        <v>3206.5140000000001</v>
      </c>
      <c r="AK10" s="235">
        <v>185.119</v>
      </c>
      <c r="AL10" s="235">
        <v>162.31200000000001</v>
      </c>
      <c r="AM10" s="235">
        <v>201.09100000000001</v>
      </c>
      <c r="AN10" s="235">
        <f t="shared" si="12"/>
        <v>548.52200000000005</v>
      </c>
      <c r="AO10" s="235">
        <v>187.196</v>
      </c>
      <c r="AP10" s="235">
        <v>315.64299999999997</v>
      </c>
      <c r="AQ10" s="235">
        <v>268.47000000000003</v>
      </c>
      <c r="AR10" s="235">
        <f t="shared" si="13"/>
        <v>771.30899999999997</v>
      </c>
      <c r="AS10" s="235">
        <v>325.22699999999998</v>
      </c>
      <c r="AT10" s="235">
        <v>401.42099999999999</v>
      </c>
      <c r="AU10" s="235">
        <v>442.26</v>
      </c>
      <c r="AV10" s="235">
        <f t="shared" si="14"/>
        <v>1168.9079999999999</v>
      </c>
      <c r="AW10" s="235">
        <v>481.04899999999998</v>
      </c>
      <c r="AX10" s="235">
        <v>322.08199999999999</v>
      </c>
      <c r="AY10" s="235">
        <v>185.43600000000001</v>
      </c>
      <c r="AZ10" s="235">
        <f t="shared" si="15"/>
        <v>988.56700000000001</v>
      </c>
      <c r="BA10" s="235">
        <f t="shared" si="16"/>
        <v>3477.3059999999996</v>
      </c>
      <c r="BB10" s="235">
        <v>197.506</v>
      </c>
      <c r="BC10" s="235">
        <v>178.41499999999999</v>
      </c>
      <c r="BD10" s="235">
        <v>209.74600000000001</v>
      </c>
      <c r="BE10" s="235">
        <f t="shared" si="17"/>
        <v>585.66700000000003</v>
      </c>
      <c r="BF10" s="235">
        <v>245.14</v>
      </c>
      <c r="BG10" s="235">
        <v>267.96300000000002</v>
      </c>
      <c r="BH10" s="235">
        <v>286.19499999999999</v>
      </c>
      <c r="BI10" s="235">
        <f t="shared" si="18"/>
        <v>799.298</v>
      </c>
      <c r="BJ10" s="235">
        <v>313.20800000000003</v>
      </c>
      <c r="BK10" s="235">
        <v>299.35300000000001</v>
      </c>
      <c r="BL10" s="235">
        <v>277.75099999999998</v>
      </c>
      <c r="BM10" s="235">
        <f t="shared" si="19"/>
        <v>890.31200000000001</v>
      </c>
      <c r="BN10" s="235">
        <v>321.95800000000003</v>
      </c>
      <c r="BO10" s="235">
        <v>227.65799999999999</v>
      </c>
      <c r="BP10" s="235">
        <v>138.958</v>
      </c>
      <c r="BQ10" s="235">
        <f t="shared" si="20"/>
        <v>688.57399999999996</v>
      </c>
      <c r="BR10" s="235">
        <f t="shared" si="21"/>
        <v>2963.8510000000001</v>
      </c>
      <c r="BS10" s="235">
        <v>159.89500000000001</v>
      </c>
      <c r="BT10" s="235">
        <v>126.453</v>
      </c>
      <c r="BU10" s="235">
        <v>152.05600000000001</v>
      </c>
      <c r="BV10" s="235">
        <f t="shared" si="22"/>
        <v>438.404</v>
      </c>
      <c r="BW10" s="235">
        <v>146.66399999999999</v>
      </c>
      <c r="BX10" s="235">
        <v>194.41399999999999</v>
      </c>
      <c r="BY10" s="235">
        <v>232.06700000000001</v>
      </c>
      <c r="BZ10" s="235">
        <f t="shared" si="23"/>
        <v>573.14499999999998</v>
      </c>
      <c r="CA10" s="235">
        <v>321.096</v>
      </c>
      <c r="CB10" s="235">
        <v>290.411</v>
      </c>
      <c r="CC10" s="235">
        <v>369.22800000000001</v>
      </c>
      <c r="CD10" s="235">
        <f t="shared" si="24"/>
        <v>980.73500000000013</v>
      </c>
      <c r="CE10" s="369">
        <v>410.05200000000002</v>
      </c>
      <c r="CF10" s="235">
        <v>280.01900000000001</v>
      </c>
      <c r="CG10" s="235">
        <v>139.63800000000001</v>
      </c>
      <c r="CH10" s="235">
        <f t="shared" si="25"/>
        <v>829.70900000000006</v>
      </c>
      <c r="CI10" s="235">
        <f t="shared" si="26"/>
        <v>2821.9929999999999</v>
      </c>
      <c r="CJ10" s="235">
        <v>191.86600000000001</v>
      </c>
      <c r="CK10" s="235">
        <v>137.846</v>
      </c>
      <c r="CL10" s="235">
        <v>177.62</v>
      </c>
      <c r="CM10" s="235">
        <f t="shared" si="27"/>
        <v>507.33199999999999</v>
      </c>
      <c r="CN10" s="235">
        <v>142.80000000000001</v>
      </c>
      <c r="CO10" s="235">
        <v>152.864</v>
      </c>
      <c r="CP10" s="235">
        <v>183.73599999999999</v>
      </c>
      <c r="CQ10" s="235">
        <f t="shared" si="1"/>
        <v>479.4</v>
      </c>
    </row>
    <row r="11" spans="1:97" ht="15" customHeight="1">
      <c r="A11" s="540"/>
      <c r="B11" s="157" t="s">
        <v>46</v>
      </c>
      <c r="C11" s="368">
        <v>107.44</v>
      </c>
      <c r="D11" s="368">
        <v>59.5</v>
      </c>
      <c r="E11" s="368">
        <v>135.864</v>
      </c>
      <c r="F11" s="368">
        <f t="shared" si="2"/>
        <v>302.80399999999997</v>
      </c>
      <c r="G11" s="368">
        <v>154.51300000000001</v>
      </c>
      <c r="H11" s="368">
        <v>155.43100000000001</v>
      </c>
      <c r="I11" s="368">
        <v>236.28299999999999</v>
      </c>
      <c r="J11" s="368">
        <f t="shared" si="3"/>
        <v>546.22699999999998</v>
      </c>
      <c r="K11" s="368">
        <v>300.101</v>
      </c>
      <c r="L11" s="368">
        <v>331.483</v>
      </c>
      <c r="M11" s="368">
        <v>424.16699999999997</v>
      </c>
      <c r="N11" s="368">
        <f t="shared" si="4"/>
        <v>1055.751</v>
      </c>
      <c r="O11" s="368">
        <v>383.911</v>
      </c>
      <c r="P11" s="368">
        <v>197.523</v>
      </c>
      <c r="Q11" s="368">
        <v>110.602</v>
      </c>
      <c r="R11" s="368">
        <f t="shared" si="5"/>
        <v>692.03599999999994</v>
      </c>
      <c r="S11" s="368">
        <f t="shared" si="6"/>
        <v>2596.8179999999998</v>
      </c>
      <c r="T11" s="368">
        <v>126.803</v>
      </c>
      <c r="U11" s="368">
        <v>87.736999999999995</v>
      </c>
      <c r="V11" s="368">
        <v>109.565</v>
      </c>
      <c r="W11" s="368">
        <f t="shared" si="7"/>
        <v>324.10500000000002</v>
      </c>
      <c r="X11" s="368">
        <v>126.021</v>
      </c>
      <c r="Y11" s="368">
        <v>126.242</v>
      </c>
      <c r="Z11" s="368">
        <v>196.16300000000001</v>
      </c>
      <c r="AA11" s="368">
        <f t="shared" si="8"/>
        <v>448.42600000000004</v>
      </c>
      <c r="AB11" s="368">
        <v>223.07400000000001</v>
      </c>
      <c r="AC11" s="368">
        <v>315.58800000000002</v>
      </c>
      <c r="AD11" s="368">
        <v>259.947</v>
      </c>
      <c r="AE11" s="368">
        <f t="shared" si="9"/>
        <v>798.60900000000004</v>
      </c>
      <c r="AF11" s="368">
        <v>291.99200000000002</v>
      </c>
      <c r="AG11" s="368">
        <v>222.547</v>
      </c>
      <c r="AH11" s="368">
        <v>137.97200000000001</v>
      </c>
      <c r="AI11" s="368">
        <f t="shared" si="10"/>
        <v>652.51099999999997</v>
      </c>
      <c r="AJ11" s="368">
        <f t="shared" si="11"/>
        <v>2223.6509999999998</v>
      </c>
      <c r="AK11" s="368">
        <v>129.43799999999999</v>
      </c>
      <c r="AL11" s="368">
        <v>97.596999999999994</v>
      </c>
      <c r="AM11" s="368">
        <v>135.08199999999999</v>
      </c>
      <c r="AN11" s="368">
        <f t="shared" si="12"/>
        <v>362.11699999999996</v>
      </c>
      <c r="AO11" s="368">
        <v>108.375</v>
      </c>
      <c r="AP11" s="368">
        <v>205.666</v>
      </c>
      <c r="AQ11" s="368">
        <v>163.55699999999999</v>
      </c>
      <c r="AR11" s="368">
        <f t="shared" si="13"/>
        <v>477.59799999999996</v>
      </c>
      <c r="AS11" s="368">
        <v>216.56299999999999</v>
      </c>
      <c r="AT11" s="368">
        <v>234.29400000000001</v>
      </c>
      <c r="AU11" s="368">
        <v>224.655</v>
      </c>
      <c r="AV11" s="368">
        <f t="shared" si="14"/>
        <v>675.51199999999994</v>
      </c>
      <c r="AW11" s="368">
        <v>283.67899999999997</v>
      </c>
      <c r="AX11" s="368">
        <v>199.56299999999999</v>
      </c>
      <c r="AY11" s="368">
        <v>103.51300000000001</v>
      </c>
      <c r="AZ11" s="368">
        <f t="shared" si="15"/>
        <v>586.755</v>
      </c>
      <c r="BA11" s="368">
        <f t="shared" si="16"/>
        <v>2101.982</v>
      </c>
      <c r="BB11" s="368">
        <v>117.589</v>
      </c>
      <c r="BC11" s="368">
        <v>102.544</v>
      </c>
      <c r="BD11" s="368">
        <v>181.13499999999999</v>
      </c>
      <c r="BE11" s="368">
        <f t="shared" si="17"/>
        <v>401.26799999999997</v>
      </c>
      <c r="BF11" s="368">
        <v>205.97200000000001</v>
      </c>
      <c r="BG11" s="368">
        <v>224.48500000000001</v>
      </c>
      <c r="BH11" s="368">
        <v>200.77</v>
      </c>
      <c r="BI11" s="368">
        <f t="shared" si="18"/>
        <v>631.22699999999998</v>
      </c>
      <c r="BJ11" s="368">
        <v>225.624</v>
      </c>
      <c r="BK11" s="368">
        <v>214.285</v>
      </c>
      <c r="BL11" s="368">
        <v>158.64400000000001</v>
      </c>
      <c r="BM11" s="368">
        <f t="shared" si="19"/>
        <v>598.553</v>
      </c>
      <c r="BN11" s="368">
        <v>200.41300000000001</v>
      </c>
      <c r="BO11" s="368">
        <v>155.87299999999999</v>
      </c>
      <c r="BP11" s="368">
        <v>54.774000000000001</v>
      </c>
      <c r="BQ11" s="368">
        <f t="shared" si="20"/>
        <v>411.06</v>
      </c>
      <c r="BR11" s="368">
        <f t="shared" si="21"/>
        <v>2042.1080000000002</v>
      </c>
      <c r="BS11" s="368">
        <v>65.704999999999998</v>
      </c>
      <c r="BT11" s="368">
        <v>26.027000000000001</v>
      </c>
      <c r="BU11" s="368">
        <v>50.286000000000001</v>
      </c>
      <c r="BV11" s="368">
        <f t="shared" si="22"/>
        <v>142.018</v>
      </c>
      <c r="BW11" s="368">
        <v>50.15</v>
      </c>
      <c r="BX11" s="368">
        <v>72.742999999999995</v>
      </c>
      <c r="BY11" s="368">
        <v>105.876</v>
      </c>
      <c r="BZ11" s="368">
        <f t="shared" si="23"/>
        <v>228.76900000000001</v>
      </c>
      <c r="CA11" s="368">
        <v>192.47399999999999</v>
      </c>
      <c r="CB11" s="368">
        <v>156.995</v>
      </c>
      <c r="CC11" s="368">
        <v>201.58600000000001</v>
      </c>
      <c r="CD11" s="368">
        <f t="shared" si="24"/>
        <v>551.05500000000006</v>
      </c>
      <c r="CE11" s="368">
        <v>226.01499999999999</v>
      </c>
      <c r="CF11" s="368">
        <v>136.578</v>
      </c>
      <c r="CG11" s="368">
        <v>40.29</v>
      </c>
      <c r="CH11" s="368">
        <f t="shared" si="25"/>
        <v>402.88299999999998</v>
      </c>
      <c r="CI11" s="368">
        <f t="shared" si="26"/>
        <v>1324.7250000000001</v>
      </c>
      <c r="CJ11" s="368">
        <v>68.527000000000001</v>
      </c>
      <c r="CK11" s="368">
        <v>20.297999999999998</v>
      </c>
      <c r="CL11" s="368">
        <v>35.649000000000001</v>
      </c>
      <c r="CM11" s="368">
        <f t="shared" si="27"/>
        <v>124.474</v>
      </c>
      <c r="CN11" s="368">
        <v>17.748000000000001</v>
      </c>
      <c r="CO11" s="368">
        <v>32.759</v>
      </c>
      <c r="CP11" s="368">
        <v>65.602999999999994</v>
      </c>
      <c r="CQ11" s="368">
        <f t="shared" si="1"/>
        <v>116.11</v>
      </c>
    </row>
    <row r="12" spans="1:97" ht="15" customHeight="1">
      <c r="A12" s="541" t="s">
        <v>47</v>
      </c>
      <c r="B12" s="31" t="s">
        <v>42</v>
      </c>
      <c r="C12" s="235">
        <v>179.685</v>
      </c>
      <c r="D12" s="235">
        <v>182.745</v>
      </c>
      <c r="E12" s="235">
        <v>220.88600000000002</v>
      </c>
      <c r="F12" s="235">
        <f t="shared" si="2"/>
        <v>583.31600000000003</v>
      </c>
      <c r="G12" s="235">
        <v>252.94200000000001</v>
      </c>
      <c r="H12" s="235">
        <v>233.352</v>
      </c>
      <c r="I12" s="235">
        <v>257.47999999999996</v>
      </c>
      <c r="J12" s="235">
        <f t="shared" si="3"/>
        <v>743.77399999999989</v>
      </c>
      <c r="K12" s="235">
        <v>254.40099999999998</v>
      </c>
      <c r="L12" s="235">
        <v>196.10999999999999</v>
      </c>
      <c r="M12" s="235">
        <v>210.983</v>
      </c>
      <c r="N12" s="235">
        <f t="shared" si="4"/>
        <v>661.49399999999991</v>
      </c>
      <c r="O12" s="235">
        <v>230.50799999999998</v>
      </c>
      <c r="P12" s="235">
        <v>203.83800000000002</v>
      </c>
      <c r="Q12" s="235">
        <v>234.28700000000001</v>
      </c>
      <c r="R12" s="235">
        <f t="shared" si="5"/>
        <v>668.63300000000004</v>
      </c>
      <c r="S12" s="235">
        <f t="shared" si="6"/>
        <v>2657.2169999999996</v>
      </c>
      <c r="T12" s="235">
        <v>218.61699999999999</v>
      </c>
      <c r="U12" s="235">
        <v>228.19400000000002</v>
      </c>
      <c r="V12" s="235">
        <v>239.61200000000002</v>
      </c>
      <c r="W12" s="235">
        <f t="shared" si="7"/>
        <v>686.423</v>
      </c>
      <c r="X12" s="235">
        <v>266.26400000000001</v>
      </c>
      <c r="Y12" s="235">
        <v>273.88300000000004</v>
      </c>
      <c r="Z12" s="235">
        <v>286.791</v>
      </c>
      <c r="AA12" s="235">
        <f t="shared" si="8"/>
        <v>826.9380000000001</v>
      </c>
      <c r="AB12" s="235">
        <v>248.10399999999998</v>
      </c>
      <c r="AC12" s="235">
        <v>257.44099999999997</v>
      </c>
      <c r="AD12" s="235">
        <v>238.06399999999999</v>
      </c>
      <c r="AE12" s="235">
        <f t="shared" si="9"/>
        <v>743.60899999999992</v>
      </c>
      <c r="AF12" s="235">
        <v>246.697</v>
      </c>
      <c r="AG12" s="235">
        <v>241.74599999999998</v>
      </c>
      <c r="AH12" s="235">
        <v>214.50199999999998</v>
      </c>
      <c r="AI12" s="235">
        <f t="shared" si="10"/>
        <v>702.94499999999994</v>
      </c>
      <c r="AJ12" s="235">
        <f t="shared" si="11"/>
        <v>2959.915</v>
      </c>
      <c r="AK12" s="235">
        <v>234.23399999999998</v>
      </c>
      <c r="AL12" s="235">
        <v>232.88399999999999</v>
      </c>
      <c r="AM12" s="235">
        <v>293.38600000000002</v>
      </c>
      <c r="AN12" s="235">
        <f t="shared" si="12"/>
        <v>760.50399999999991</v>
      </c>
      <c r="AO12" s="235">
        <v>272.077</v>
      </c>
      <c r="AP12" s="235">
        <v>316.07400000000001</v>
      </c>
      <c r="AQ12" s="235">
        <v>308.86099999999999</v>
      </c>
      <c r="AR12" s="235">
        <f t="shared" si="13"/>
        <v>897.01200000000006</v>
      </c>
      <c r="AS12" s="235">
        <v>268.74299999999999</v>
      </c>
      <c r="AT12" s="235">
        <v>256.81599999999997</v>
      </c>
      <c r="AU12" s="235">
        <v>255.05500000000001</v>
      </c>
      <c r="AV12" s="235">
        <f t="shared" si="14"/>
        <v>780.61400000000003</v>
      </c>
      <c r="AW12" s="235">
        <v>280.22399999999999</v>
      </c>
      <c r="AX12" s="235">
        <v>272.38900000000001</v>
      </c>
      <c r="AY12" s="235">
        <v>206.815</v>
      </c>
      <c r="AZ12" s="235">
        <f t="shared" si="15"/>
        <v>759.42800000000011</v>
      </c>
      <c r="BA12" s="235">
        <f t="shared" si="16"/>
        <v>3197.558</v>
      </c>
      <c r="BB12" s="235">
        <v>254.77099999999999</v>
      </c>
      <c r="BC12" s="235">
        <v>212.27300000000002</v>
      </c>
      <c r="BD12" s="235">
        <v>266.09100000000001</v>
      </c>
      <c r="BE12" s="235">
        <f t="shared" si="17"/>
        <v>733.13499999999999</v>
      </c>
      <c r="BF12" s="235">
        <v>256.29700000000003</v>
      </c>
      <c r="BG12" s="235">
        <v>290.05900000000003</v>
      </c>
      <c r="BH12" s="235">
        <v>295.017</v>
      </c>
      <c r="BI12" s="235">
        <f t="shared" si="18"/>
        <v>841.37300000000005</v>
      </c>
      <c r="BJ12" s="235">
        <v>289.15999999999997</v>
      </c>
      <c r="BK12" s="235">
        <v>277.25200000000001</v>
      </c>
      <c r="BL12" s="235">
        <v>247.25200000000001</v>
      </c>
      <c r="BM12" s="235">
        <f t="shared" si="19"/>
        <v>813.66399999999999</v>
      </c>
      <c r="BN12" s="235">
        <v>299.63700000000006</v>
      </c>
      <c r="BO12" s="235">
        <v>274.06600000000003</v>
      </c>
      <c r="BP12" s="235">
        <v>224.26600000000002</v>
      </c>
      <c r="BQ12" s="235">
        <f t="shared" si="20"/>
        <v>797.96900000000005</v>
      </c>
      <c r="BR12" s="235">
        <f t="shared" si="21"/>
        <v>3186.1410000000005</v>
      </c>
      <c r="BS12" s="235">
        <v>268.51900000000001</v>
      </c>
      <c r="BT12" s="235">
        <v>243.548</v>
      </c>
      <c r="BU12" s="235">
        <v>267.11599999999999</v>
      </c>
      <c r="BV12" s="235">
        <f t="shared" si="22"/>
        <v>779.18299999999999</v>
      </c>
      <c r="BW12" s="235">
        <v>294.66800000000001</v>
      </c>
      <c r="BX12" s="235">
        <v>322.18899999999996</v>
      </c>
      <c r="BY12" s="235">
        <v>294.54399999999998</v>
      </c>
      <c r="BZ12" s="235">
        <f t="shared" si="23"/>
        <v>911.40099999999995</v>
      </c>
      <c r="CA12" s="235">
        <v>303.45500000000004</v>
      </c>
      <c r="CB12" s="235">
        <v>274.709</v>
      </c>
      <c r="CC12" s="235">
        <v>258.34699999999998</v>
      </c>
      <c r="CD12" s="235">
        <f t="shared" si="24"/>
        <v>836.51099999999997</v>
      </c>
      <c r="CE12" s="235">
        <v>295.589</v>
      </c>
      <c r="CF12" s="235">
        <v>258.113</v>
      </c>
      <c r="CG12" s="235">
        <v>237.05700000000002</v>
      </c>
      <c r="CH12" s="235">
        <f t="shared" si="25"/>
        <v>790.75900000000001</v>
      </c>
      <c r="CI12" s="235">
        <f t="shared" si="26"/>
        <v>3317.8539999999998</v>
      </c>
      <c r="CJ12" s="235">
        <v>291.10599999999999</v>
      </c>
      <c r="CK12" s="235">
        <v>258.142</v>
      </c>
      <c r="CL12" s="235">
        <v>287.54899999999998</v>
      </c>
      <c r="CM12" s="235">
        <f t="shared" si="27"/>
        <v>836.79700000000003</v>
      </c>
      <c r="CN12" s="235">
        <v>299.55799999999999</v>
      </c>
      <c r="CO12" s="235">
        <v>264.68200000000002</v>
      </c>
      <c r="CP12" s="235">
        <v>280.685</v>
      </c>
      <c r="CQ12" s="235">
        <f t="shared" si="1"/>
        <v>844.92499999999995</v>
      </c>
    </row>
    <row r="13" spans="1:97" ht="15" customHeight="1">
      <c r="A13" s="541"/>
      <c r="B13" s="31" t="s">
        <v>44</v>
      </c>
      <c r="C13" s="235">
        <v>105.21299999999999</v>
      </c>
      <c r="D13" s="235">
        <v>109.34399999999999</v>
      </c>
      <c r="E13" s="235">
        <v>131.733</v>
      </c>
      <c r="F13" s="235">
        <f t="shared" si="2"/>
        <v>346.28999999999996</v>
      </c>
      <c r="G13" s="235">
        <v>143.71799999999999</v>
      </c>
      <c r="H13" s="235">
        <v>136.54400000000001</v>
      </c>
      <c r="I13" s="235">
        <v>149.6</v>
      </c>
      <c r="J13" s="235">
        <f t="shared" si="3"/>
        <v>429.86199999999997</v>
      </c>
      <c r="K13" s="235">
        <v>159.035</v>
      </c>
      <c r="L13" s="235">
        <v>120.224</v>
      </c>
      <c r="M13" s="235">
        <v>121.941</v>
      </c>
      <c r="N13" s="235">
        <f t="shared" si="4"/>
        <v>401.20000000000005</v>
      </c>
      <c r="O13" s="235">
        <v>133.28</v>
      </c>
      <c r="P13" s="235">
        <v>115.328</v>
      </c>
      <c r="Q13" s="235">
        <v>151.06200000000001</v>
      </c>
      <c r="R13" s="235">
        <f t="shared" si="5"/>
        <v>399.67</v>
      </c>
      <c r="S13" s="235">
        <f t="shared" si="6"/>
        <v>1577.0219999999999</v>
      </c>
      <c r="T13" s="235">
        <v>123.488</v>
      </c>
      <c r="U13" s="235">
        <v>136.68</v>
      </c>
      <c r="V13" s="235">
        <v>146.88</v>
      </c>
      <c r="W13" s="235">
        <f t="shared" si="7"/>
        <v>407.048</v>
      </c>
      <c r="X13" s="235">
        <v>155.822</v>
      </c>
      <c r="Y13" s="235">
        <v>160.61600000000001</v>
      </c>
      <c r="Z13" s="235">
        <v>155.703</v>
      </c>
      <c r="AA13" s="235">
        <f t="shared" si="8"/>
        <v>472.14099999999996</v>
      </c>
      <c r="AB13" s="235">
        <v>143.27600000000001</v>
      </c>
      <c r="AC13" s="235">
        <v>151.249</v>
      </c>
      <c r="AD13" s="235">
        <v>134.708</v>
      </c>
      <c r="AE13" s="235">
        <f t="shared" si="9"/>
        <v>429.23299999999995</v>
      </c>
      <c r="AF13" s="235">
        <v>143.089</v>
      </c>
      <c r="AG13" s="235">
        <v>140.114</v>
      </c>
      <c r="AH13" s="235">
        <v>130.50899999999999</v>
      </c>
      <c r="AI13" s="235">
        <f t="shared" si="10"/>
        <v>413.71199999999999</v>
      </c>
      <c r="AJ13" s="235">
        <f t="shared" si="11"/>
        <v>1722.1339999999998</v>
      </c>
      <c r="AK13" s="235">
        <v>134.36799999999999</v>
      </c>
      <c r="AL13" s="235">
        <v>136.255</v>
      </c>
      <c r="AM13" s="235">
        <v>165.376</v>
      </c>
      <c r="AN13" s="235">
        <f t="shared" si="12"/>
        <v>435.99900000000002</v>
      </c>
      <c r="AO13" s="235">
        <v>158.38900000000001</v>
      </c>
      <c r="AP13" s="235">
        <v>171.37700000000001</v>
      </c>
      <c r="AQ13" s="235">
        <v>169.84700000000001</v>
      </c>
      <c r="AR13" s="235">
        <f t="shared" si="13"/>
        <v>499.61300000000006</v>
      </c>
      <c r="AS13" s="235">
        <v>151.31700000000001</v>
      </c>
      <c r="AT13" s="235">
        <v>153.952</v>
      </c>
      <c r="AU13" s="235">
        <v>141.185</v>
      </c>
      <c r="AV13" s="235">
        <f t="shared" si="14"/>
        <v>446.45400000000001</v>
      </c>
      <c r="AW13" s="235">
        <v>158.88200000000001</v>
      </c>
      <c r="AX13" s="235">
        <v>156.72300000000001</v>
      </c>
      <c r="AY13" s="235">
        <v>125.851</v>
      </c>
      <c r="AZ13" s="235">
        <f t="shared" si="15"/>
        <v>441.45600000000002</v>
      </c>
      <c r="BA13" s="235">
        <f t="shared" si="16"/>
        <v>1823.5220000000002</v>
      </c>
      <c r="BB13" s="235">
        <v>133.297</v>
      </c>
      <c r="BC13" s="235">
        <v>114.342</v>
      </c>
      <c r="BD13" s="235">
        <v>143.667</v>
      </c>
      <c r="BE13" s="235">
        <f t="shared" si="17"/>
        <v>391.30600000000004</v>
      </c>
      <c r="BF13" s="235">
        <v>141.04900000000001</v>
      </c>
      <c r="BG13" s="235">
        <v>152.47300000000001</v>
      </c>
      <c r="BH13" s="235">
        <v>151.28299999999999</v>
      </c>
      <c r="BI13" s="235">
        <f t="shared" si="18"/>
        <v>444.80500000000006</v>
      </c>
      <c r="BJ13" s="235">
        <v>150.67099999999999</v>
      </c>
      <c r="BK13" s="235">
        <v>151.946</v>
      </c>
      <c r="BL13" s="235">
        <v>128.554</v>
      </c>
      <c r="BM13" s="235">
        <f t="shared" si="19"/>
        <v>431.17099999999994</v>
      </c>
      <c r="BN13" s="235">
        <v>159.44300000000001</v>
      </c>
      <c r="BO13" s="235">
        <v>144.94200000000001</v>
      </c>
      <c r="BP13" s="235">
        <v>125.05200000000001</v>
      </c>
      <c r="BQ13" s="235">
        <f t="shared" si="20"/>
        <v>429.43700000000001</v>
      </c>
      <c r="BR13" s="235">
        <f t="shared" si="21"/>
        <v>1696.7190000000001</v>
      </c>
      <c r="BS13" s="235">
        <v>139.82499999999999</v>
      </c>
      <c r="BT13" s="235">
        <v>131.34200000000001</v>
      </c>
      <c r="BU13" s="235">
        <v>136.66300000000001</v>
      </c>
      <c r="BV13" s="235">
        <f t="shared" si="22"/>
        <v>407.83000000000004</v>
      </c>
      <c r="BW13" s="235">
        <v>152.065</v>
      </c>
      <c r="BX13" s="235">
        <v>166.97399999999999</v>
      </c>
      <c r="BY13" s="235">
        <v>158.81399999999999</v>
      </c>
      <c r="BZ13" s="235">
        <f t="shared" si="23"/>
        <v>477.85299999999995</v>
      </c>
      <c r="CA13" s="235">
        <v>167.84100000000001</v>
      </c>
      <c r="CB13" s="235">
        <v>155.73699999999999</v>
      </c>
      <c r="CC13" s="235">
        <v>137.649</v>
      </c>
      <c r="CD13" s="235">
        <f t="shared" si="24"/>
        <v>461.22699999999998</v>
      </c>
      <c r="CE13" s="235">
        <v>159.018</v>
      </c>
      <c r="CF13" s="235">
        <v>139.92699999999999</v>
      </c>
      <c r="CG13" s="235">
        <v>135.898</v>
      </c>
      <c r="CH13" s="235">
        <f t="shared" si="25"/>
        <v>434.84299999999996</v>
      </c>
      <c r="CI13" s="235">
        <f t="shared" si="26"/>
        <v>1781.7529999999997</v>
      </c>
      <c r="CJ13" s="235">
        <v>146.93100000000001</v>
      </c>
      <c r="CK13" s="235">
        <v>134.47</v>
      </c>
      <c r="CL13" s="235">
        <v>150.178</v>
      </c>
      <c r="CM13" s="235">
        <f t="shared" si="27"/>
        <v>431.57900000000001</v>
      </c>
      <c r="CN13" s="235">
        <v>160.29300000000001</v>
      </c>
      <c r="CO13" s="235">
        <v>143.10599999999999</v>
      </c>
      <c r="CP13" s="235">
        <v>154.547</v>
      </c>
      <c r="CQ13" s="235">
        <f t="shared" si="1"/>
        <v>457.94600000000003</v>
      </c>
    </row>
    <row r="14" spans="1:97" ht="15" customHeight="1">
      <c r="A14" s="541"/>
      <c r="B14" s="31" t="s">
        <v>45</v>
      </c>
      <c r="C14" s="235">
        <v>20.038</v>
      </c>
      <c r="D14" s="235">
        <v>14.275</v>
      </c>
      <c r="E14" s="235">
        <v>19.096</v>
      </c>
      <c r="F14" s="235">
        <f t="shared" si="2"/>
        <v>53.409000000000006</v>
      </c>
      <c r="G14" s="235">
        <v>22.626000000000001</v>
      </c>
      <c r="H14" s="235">
        <v>17.928000000000001</v>
      </c>
      <c r="I14" s="235">
        <v>31.175999999999998</v>
      </c>
      <c r="J14" s="235">
        <f t="shared" si="3"/>
        <v>71.73</v>
      </c>
      <c r="K14" s="235">
        <v>28.998000000000001</v>
      </c>
      <c r="L14" s="235">
        <v>24.75</v>
      </c>
      <c r="M14" s="235">
        <v>25.937999999999999</v>
      </c>
      <c r="N14" s="235">
        <f t="shared" si="4"/>
        <v>79.686000000000007</v>
      </c>
      <c r="O14" s="235">
        <v>29.771999999999998</v>
      </c>
      <c r="P14" s="235">
        <v>24.318000000000001</v>
      </c>
      <c r="Q14" s="235">
        <v>25.373999999999999</v>
      </c>
      <c r="R14" s="235">
        <f t="shared" si="5"/>
        <v>79.463999999999999</v>
      </c>
      <c r="S14" s="235">
        <f t="shared" si="6"/>
        <v>284.28899999999999</v>
      </c>
      <c r="T14" s="235">
        <v>24.425999999999998</v>
      </c>
      <c r="U14" s="235">
        <v>23.513999999999999</v>
      </c>
      <c r="V14" s="235">
        <v>19.835999999999999</v>
      </c>
      <c r="W14" s="235">
        <f t="shared" si="7"/>
        <v>67.775999999999996</v>
      </c>
      <c r="X14" s="235">
        <v>28.297999999999998</v>
      </c>
      <c r="Y14" s="235">
        <v>25.632000000000001</v>
      </c>
      <c r="Z14" s="235">
        <v>36.432000000000002</v>
      </c>
      <c r="AA14" s="235">
        <f t="shared" si="8"/>
        <v>90.361999999999995</v>
      </c>
      <c r="AB14" s="235">
        <v>31.931999999999999</v>
      </c>
      <c r="AC14" s="235">
        <v>28.943999999999999</v>
      </c>
      <c r="AD14" s="235">
        <v>29.916</v>
      </c>
      <c r="AE14" s="235">
        <f t="shared" si="9"/>
        <v>90.792000000000002</v>
      </c>
      <c r="AF14" s="235">
        <v>29.556000000000001</v>
      </c>
      <c r="AG14" s="235">
        <v>27.648</v>
      </c>
      <c r="AH14" s="235">
        <v>21.654</v>
      </c>
      <c r="AI14" s="235">
        <f t="shared" si="10"/>
        <v>78.858000000000004</v>
      </c>
      <c r="AJ14" s="235">
        <f t="shared" si="11"/>
        <v>327.78800000000001</v>
      </c>
      <c r="AK14" s="235">
        <v>28.602</v>
      </c>
      <c r="AL14" s="235">
        <v>26.64</v>
      </c>
      <c r="AM14" s="235">
        <v>38.25</v>
      </c>
      <c r="AN14" s="235">
        <f t="shared" si="12"/>
        <v>93.492000000000004</v>
      </c>
      <c r="AO14" s="235">
        <v>35.351999999999997</v>
      </c>
      <c r="AP14" s="235">
        <v>42.408000000000001</v>
      </c>
      <c r="AQ14" s="235">
        <v>41.094000000000001</v>
      </c>
      <c r="AR14" s="235">
        <f t="shared" si="13"/>
        <v>118.85399999999998</v>
      </c>
      <c r="AS14" s="235">
        <v>37.457999999999998</v>
      </c>
      <c r="AT14" s="235">
        <v>32.688000000000002</v>
      </c>
      <c r="AU14" s="235">
        <v>37.71</v>
      </c>
      <c r="AV14" s="235">
        <f t="shared" si="14"/>
        <v>107.85599999999999</v>
      </c>
      <c r="AW14" s="235">
        <v>39.707999999999998</v>
      </c>
      <c r="AX14" s="235">
        <v>37.295999999999999</v>
      </c>
      <c r="AY14" s="235">
        <v>25.306000000000001</v>
      </c>
      <c r="AZ14" s="235">
        <f t="shared" si="15"/>
        <v>102.30999999999999</v>
      </c>
      <c r="BA14" s="235">
        <f t="shared" si="16"/>
        <v>422.512</v>
      </c>
      <c r="BB14" s="235">
        <v>38.718000000000004</v>
      </c>
      <c r="BC14" s="235">
        <v>32.021999999999998</v>
      </c>
      <c r="BD14" s="235">
        <v>41.436</v>
      </c>
      <c r="BE14" s="235">
        <f t="shared" si="17"/>
        <v>112.17600000000002</v>
      </c>
      <c r="BF14" s="235">
        <v>40.176000000000002</v>
      </c>
      <c r="BG14" s="235">
        <v>45.072000000000003</v>
      </c>
      <c r="BH14" s="235">
        <v>45.27</v>
      </c>
      <c r="BI14" s="235">
        <f t="shared" si="18"/>
        <v>130.518</v>
      </c>
      <c r="BJ14" s="235">
        <v>45.89</v>
      </c>
      <c r="BK14" s="235">
        <v>43.774000000000001</v>
      </c>
      <c r="BL14" s="235">
        <v>41.908999999999999</v>
      </c>
      <c r="BM14" s="235">
        <f t="shared" si="19"/>
        <v>131.57300000000001</v>
      </c>
      <c r="BN14" s="235">
        <v>48.258000000000003</v>
      </c>
      <c r="BO14" s="235">
        <v>46.98</v>
      </c>
      <c r="BP14" s="235">
        <v>33.100999999999999</v>
      </c>
      <c r="BQ14" s="235">
        <f t="shared" si="20"/>
        <v>128.339</v>
      </c>
      <c r="BR14" s="235">
        <f t="shared" si="21"/>
        <v>502.60600000000011</v>
      </c>
      <c r="BS14" s="235">
        <v>43.524000000000001</v>
      </c>
      <c r="BT14" s="235">
        <v>32.85</v>
      </c>
      <c r="BU14" s="235">
        <v>55.755000000000003</v>
      </c>
      <c r="BV14" s="235">
        <f t="shared" si="22"/>
        <v>132.12899999999999</v>
      </c>
      <c r="BW14" s="235">
        <v>63.213000000000001</v>
      </c>
      <c r="BX14" s="235">
        <v>58.756999999999998</v>
      </c>
      <c r="BY14" s="235">
        <v>48.417999999999999</v>
      </c>
      <c r="BZ14" s="235">
        <f t="shared" si="23"/>
        <v>170.38800000000001</v>
      </c>
      <c r="CA14" s="235">
        <v>50.036000000000001</v>
      </c>
      <c r="CB14" s="235">
        <v>43.356000000000002</v>
      </c>
      <c r="CC14" s="235">
        <v>45.625999999999998</v>
      </c>
      <c r="CD14" s="235">
        <f t="shared" si="24"/>
        <v>139.018</v>
      </c>
      <c r="CE14" s="235">
        <v>47.304000000000002</v>
      </c>
      <c r="CF14" s="235">
        <v>42.875999999999998</v>
      </c>
      <c r="CG14" s="235">
        <v>35.777000000000001</v>
      </c>
      <c r="CH14" s="235">
        <f t="shared" si="25"/>
        <v>125.95700000000001</v>
      </c>
      <c r="CI14" s="235">
        <f t="shared" si="26"/>
        <v>567.49200000000008</v>
      </c>
      <c r="CJ14" s="235">
        <v>49.536000000000001</v>
      </c>
      <c r="CK14" s="235">
        <v>44.927999999999997</v>
      </c>
      <c r="CL14" s="235">
        <v>50.688000000000002</v>
      </c>
      <c r="CM14" s="235">
        <f t="shared" si="27"/>
        <v>145.15199999999999</v>
      </c>
      <c r="CN14" s="235">
        <v>51.426000000000002</v>
      </c>
      <c r="CO14" s="235">
        <v>50.04</v>
      </c>
      <c r="CP14" s="235">
        <v>55.962000000000003</v>
      </c>
      <c r="CQ14" s="235">
        <f t="shared" si="1"/>
        <v>157.428</v>
      </c>
    </row>
    <row r="15" spans="1:97" ht="15" customHeight="1" thickBot="1">
      <c r="A15" s="542"/>
      <c r="B15" s="28" t="s">
        <v>46</v>
      </c>
      <c r="C15" s="236">
        <v>54.433999999999997</v>
      </c>
      <c r="D15" s="236">
        <v>59.125999999999998</v>
      </c>
      <c r="E15" s="236">
        <v>70.057000000000002</v>
      </c>
      <c r="F15" s="236">
        <f t="shared" si="2"/>
        <v>183.61700000000002</v>
      </c>
      <c r="G15" s="236">
        <v>86.597999999999999</v>
      </c>
      <c r="H15" s="236">
        <v>78.88</v>
      </c>
      <c r="I15" s="236">
        <v>76.703999999999994</v>
      </c>
      <c r="J15" s="236">
        <f t="shared" si="3"/>
        <v>242.18200000000002</v>
      </c>
      <c r="K15" s="236">
        <v>66.367999999999995</v>
      </c>
      <c r="L15" s="236">
        <v>51.136000000000003</v>
      </c>
      <c r="M15" s="236">
        <v>63.103999999999999</v>
      </c>
      <c r="N15" s="236">
        <f t="shared" si="4"/>
        <v>180.608</v>
      </c>
      <c r="O15" s="236">
        <v>67.456000000000003</v>
      </c>
      <c r="P15" s="236">
        <v>64.191999999999993</v>
      </c>
      <c r="Q15" s="236">
        <v>57.850999999999999</v>
      </c>
      <c r="R15" s="236">
        <f t="shared" si="5"/>
        <v>189.499</v>
      </c>
      <c r="S15" s="236">
        <f t="shared" si="6"/>
        <v>795.90599999999995</v>
      </c>
      <c r="T15" s="236">
        <v>70.703000000000003</v>
      </c>
      <c r="U15" s="236">
        <v>68</v>
      </c>
      <c r="V15" s="236">
        <v>72.896000000000001</v>
      </c>
      <c r="W15" s="236">
        <f t="shared" si="7"/>
        <v>211.59899999999999</v>
      </c>
      <c r="X15" s="236">
        <v>82.144000000000005</v>
      </c>
      <c r="Y15" s="236">
        <v>87.635000000000005</v>
      </c>
      <c r="Z15" s="236">
        <v>94.656000000000006</v>
      </c>
      <c r="AA15" s="236">
        <f t="shared" si="8"/>
        <v>264.435</v>
      </c>
      <c r="AB15" s="236">
        <v>72.896000000000001</v>
      </c>
      <c r="AC15" s="236">
        <v>77.248000000000005</v>
      </c>
      <c r="AD15" s="236">
        <v>73.44</v>
      </c>
      <c r="AE15" s="236">
        <f t="shared" si="9"/>
        <v>223.584</v>
      </c>
      <c r="AF15" s="236">
        <v>74.052000000000007</v>
      </c>
      <c r="AG15" s="236">
        <v>73.983999999999995</v>
      </c>
      <c r="AH15" s="236">
        <v>62.338999999999999</v>
      </c>
      <c r="AI15" s="236">
        <f t="shared" si="10"/>
        <v>210.375</v>
      </c>
      <c r="AJ15" s="236">
        <f t="shared" si="11"/>
        <v>909.99299999999994</v>
      </c>
      <c r="AK15" s="236">
        <v>71.263999999999996</v>
      </c>
      <c r="AL15" s="236">
        <v>69.989000000000004</v>
      </c>
      <c r="AM15" s="236">
        <v>89.76</v>
      </c>
      <c r="AN15" s="236">
        <f t="shared" si="12"/>
        <v>231.01299999999998</v>
      </c>
      <c r="AO15" s="236">
        <v>78.335999999999999</v>
      </c>
      <c r="AP15" s="236">
        <v>102.289</v>
      </c>
      <c r="AQ15" s="236">
        <v>97.92</v>
      </c>
      <c r="AR15" s="236">
        <f t="shared" si="13"/>
        <v>278.54500000000002</v>
      </c>
      <c r="AS15" s="236">
        <v>79.968000000000004</v>
      </c>
      <c r="AT15" s="236">
        <v>70.176000000000002</v>
      </c>
      <c r="AU15" s="236">
        <v>76.16</v>
      </c>
      <c r="AV15" s="236">
        <f t="shared" si="14"/>
        <v>226.304</v>
      </c>
      <c r="AW15" s="236">
        <v>81.634</v>
      </c>
      <c r="AX15" s="236">
        <v>78.37</v>
      </c>
      <c r="AY15" s="236">
        <v>55.658000000000001</v>
      </c>
      <c r="AZ15" s="236">
        <f t="shared" si="15"/>
        <v>215.66200000000003</v>
      </c>
      <c r="BA15" s="236">
        <f t="shared" si="16"/>
        <v>951.52399999999989</v>
      </c>
      <c r="BB15" s="236">
        <v>82.756</v>
      </c>
      <c r="BC15" s="236">
        <v>65.909000000000006</v>
      </c>
      <c r="BD15" s="236">
        <v>80.988</v>
      </c>
      <c r="BE15" s="236">
        <f t="shared" si="17"/>
        <v>229.65300000000002</v>
      </c>
      <c r="BF15" s="236">
        <v>75.072000000000003</v>
      </c>
      <c r="BG15" s="236">
        <v>92.513999999999996</v>
      </c>
      <c r="BH15" s="236">
        <v>98.463999999999999</v>
      </c>
      <c r="BI15" s="236">
        <f t="shared" si="18"/>
        <v>266.05</v>
      </c>
      <c r="BJ15" s="236">
        <v>92.599000000000004</v>
      </c>
      <c r="BK15" s="236">
        <v>81.531999999999996</v>
      </c>
      <c r="BL15" s="236">
        <v>76.789000000000001</v>
      </c>
      <c r="BM15" s="236">
        <f t="shared" si="19"/>
        <v>250.92000000000002</v>
      </c>
      <c r="BN15" s="236">
        <v>91.936000000000007</v>
      </c>
      <c r="BO15" s="236">
        <v>82.144000000000005</v>
      </c>
      <c r="BP15" s="236">
        <v>66.113</v>
      </c>
      <c r="BQ15" s="236">
        <f t="shared" si="20"/>
        <v>240.19300000000001</v>
      </c>
      <c r="BR15" s="236">
        <f t="shared" si="21"/>
        <v>986.81600000000003</v>
      </c>
      <c r="BS15" s="236">
        <v>85.17</v>
      </c>
      <c r="BT15" s="236">
        <v>79.355999999999995</v>
      </c>
      <c r="BU15" s="236">
        <v>74.697999999999993</v>
      </c>
      <c r="BV15" s="236">
        <f t="shared" si="22"/>
        <v>239.22399999999999</v>
      </c>
      <c r="BW15" s="236">
        <v>79.39</v>
      </c>
      <c r="BX15" s="236">
        <v>96.457999999999998</v>
      </c>
      <c r="BY15" s="236">
        <v>87.311999999999998</v>
      </c>
      <c r="BZ15" s="236">
        <f t="shared" si="23"/>
        <v>263.16000000000003</v>
      </c>
      <c r="CA15" s="236">
        <v>85.578000000000003</v>
      </c>
      <c r="CB15" s="236">
        <v>75.616</v>
      </c>
      <c r="CC15" s="236">
        <v>75.072000000000003</v>
      </c>
      <c r="CD15" s="236">
        <f t="shared" si="24"/>
        <v>236.26600000000002</v>
      </c>
      <c r="CE15" s="236">
        <v>89.266999999999996</v>
      </c>
      <c r="CF15" s="236">
        <v>75.31</v>
      </c>
      <c r="CG15" s="236">
        <v>65.382000000000005</v>
      </c>
      <c r="CH15" s="236">
        <f t="shared" si="25"/>
        <v>229.959</v>
      </c>
      <c r="CI15" s="236">
        <f t="shared" si="26"/>
        <v>968.60899999999992</v>
      </c>
      <c r="CJ15" s="236">
        <v>94.638999999999996</v>
      </c>
      <c r="CK15" s="236">
        <v>78.744</v>
      </c>
      <c r="CL15" s="236">
        <v>86.683000000000007</v>
      </c>
      <c r="CM15" s="236">
        <f t="shared" si="27"/>
        <v>260.06599999999997</v>
      </c>
      <c r="CN15" s="236">
        <v>87.838999999999999</v>
      </c>
      <c r="CO15" s="236">
        <v>71.536000000000001</v>
      </c>
      <c r="CP15" s="236">
        <v>70.176000000000002</v>
      </c>
      <c r="CQ15" s="236">
        <f t="shared" si="1"/>
        <v>229.55099999999999</v>
      </c>
    </row>
    <row r="16" spans="1:97" ht="15.75" thickTop="1">
      <c r="A16" s="88" t="s">
        <v>320</v>
      </c>
    </row>
  </sheetData>
  <mergeCells count="5">
    <mergeCell ref="A8:A11"/>
    <mergeCell ref="A12:A15"/>
    <mergeCell ref="A1:CI1"/>
    <mergeCell ref="A4:A7"/>
    <mergeCell ref="C2:CQ2"/>
  </mergeCells>
  <hyperlinks>
    <hyperlink ref="C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F4 J4 W4 AA4 AE4 AR4 AV4 BI4 BE4 BM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EP27"/>
  <sheetViews>
    <sheetView showGridLines="0" zoomScaleNormal="100" workbookViewId="0">
      <selection sqref="A1:CI1"/>
    </sheetView>
  </sheetViews>
  <sheetFormatPr defaultRowHeight="15" outlineLevelCol="2"/>
  <cols>
    <col min="1" max="1" width="32.28515625" customWidth="1"/>
    <col min="2" max="2" width="7.7109375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6.140625" style="286" hidden="1" customWidth="1" outlineLevel="1" collapsed="1"/>
    <col min="7" max="7" width="5.5703125" hidden="1" customWidth="1" outlineLevel="2"/>
    <col min="8" max="8" width="5.7109375" hidden="1" customWidth="1" outlineLevel="2"/>
    <col min="9" max="9" width="5.28515625" hidden="1" customWidth="1" outlineLevel="2"/>
    <col min="10" max="10" width="5.85546875" style="286" hidden="1" customWidth="1" outlineLevel="1" collapsed="1"/>
    <col min="11" max="11" width="4.85546875" hidden="1" customWidth="1" outlineLevel="2"/>
    <col min="12" max="12" width="5.85546875" hidden="1" customWidth="1" outlineLevel="2"/>
    <col min="13" max="13" width="5.42578125" hidden="1" customWidth="1" outlineLevel="2"/>
    <col min="14" max="14" width="5.5703125" style="286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42578125" style="286" hidden="1" customWidth="1" outlineLevel="1" collapsed="1"/>
    <col min="19" max="19" width="5.710937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286" hidden="1" customWidth="1" outlineLevel="1" collapsed="1"/>
    <col min="24" max="24" width="5.5703125" hidden="1" customWidth="1" outlineLevel="2"/>
    <col min="25" max="25" width="5.7109375" hidden="1" customWidth="1" outlineLevel="2"/>
    <col min="26" max="26" width="5.85546875" hidden="1" customWidth="1" outlineLevel="2"/>
    <col min="27" max="27" width="5.85546875" style="286" hidden="1" customWidth="1" outlineLevel="1" collapsed="1"/>
    <col min="28" max="28" width="4.8554687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286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42578125" style="286" hidden="1" customWidth="1" outlineLevel="1" collapsed="1"/>
    <col min="36" max="36" width="5.710937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5703125" style="286" hidden="1" customWidth="1" outlineLevel="1" collapsed="1"/>
    <col min="41" max="41" width="5.5703125" hidden="1" customWidth="1" outlineLevel="2"/>
    <col min="42" max="42" width="5.7109375" hidden="1" customWidth="1" outlineLevel="2"/>
    <col min="43" max="43" width="5.28515625" hidden="1" customWidth="1" outlineLevel="2"/>
    <col min="44" max="44" width="6.140625" style="286" hidden="1" customWidth="1" outlineLevel="1" collapsed="1"/>
    <col min="45" max="45" width="4.85546875" hidden="1" customWidth="1" outlineLevel="2"/>
    <col min="46" max="46" width="5.85546875" hidden="1" customWidth="1" outlineLevel="2"/>
    <col min="47" max="47" width="5.42578125" hidden="1" customWidth="1" outlineLevel="2"/>
    <col min="48" max="48" width="5.42578125" style="286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6.5703125" style="286" hidden="1" customWidth="1" outlineLevel="1" collapsed="1"/>
    <col min="53" max="53" width="5.710937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42578125" style="286" hidden="1" customWidth="1" outlineLevel="1" collapsed="1"/>
    <col min="58" max="58" width="5.5703125" hidden="1" customWidth="1" outlineLevel="2"/>
    <col min="59" max="59" width="5.7109375" hidden="1" customWidth="1" outlineLevel="2"/>
    <col min="60" max="60" width="5.28515625" hidden="1" customWidth="1" outlineLevel="2"/>
    <col min="61" max="61" width="5.7109375" style="286" hidden="1" customWidth="1" outlineLevel="1" collapsed="1"/>
    <col min="62" max="62" width="4.85546875" hidden="1" customWidth="1" outlineLevel="2"/>
    <col min="63" max="63" width="5.85546875" hidden="1" customWidth="1" outlineLevel="2"/>
    <col min="64" max="64" width="5.42578125" hidden="1" customWidth="1" outlineLevel="2"/>
    <col min="65" max="65" width="6" style="286" hidden="1" customWidth="1" outlineLevel="1" collapsed="1"/>
    <col min="66" max="66" width="5" hidden="1" customWidth="1" outlineLevel="2"/>
    <col min="67" max="68" width="5.85546875" hidden="1" customWidth="1" outlineLevel="2"/>
    <col min="69" max="69" width="6.28515625" style="286" hidden="1" customWidth="1" outlineLevel="1" collapsed="1"/>
    <col min="70" max="70" width="5.710937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6.140625" style="286" hidden="1" customWidth="1" outlineLevel="1" collapsed="1"/>
    <col min="75" max="75" width="5.5703125" hidden="1" customWidth="1" outlineLevel="2"/>
    <col min="76" max="76" width="5.7109375" hidden="1" customWidth="1" outlineLevel="2"/>
    <col min="77" max="77" width="5.28515625" hidden="1" customWidth="1" outlineLevel="2"/>
    <col min="78" max="78" width="5.85546875" style="286" hidden="1" customWidth="1" outlineLevel="1" collapsed="1"/>
    <col min="79" max="79" width="4.85546875" hidden="1" customWidth="1" outlineLevel="2"/>
    <col min="80" max="80" width="5.85546875" hidden="1" customWidth="1" outlineLevel="2"/>
    <col min="81" max="81" width="5.42578125" hidden="1" customWidth="1" outlineLevel="2"/>
    <col min="82" max="82" width="5.85546875" style="286" hidden="1" customWidth="1" outlineLevel="1" collapsed="1"/>
    <col min="83" max="83" width="6.140625" hidden="1" customWidth="1" outlineLevel="2"/>
    <col min="84" max="85" width="5.85546875" hidden="1" customWidth="1" outlineLevel="2"/>
    <col min="86" max="86" width="6.140625" style="286" hidden="1" customWidth="1" outlineLevel="1" collapsed="1"/>
    <col min="87" max="87" width="5.7109375" bestFit="1" customWidth="1" collapsed="1"/>
    <col min="88" max="88" width="5.28515625" style="12" customWidth="1" outlineLevel="1"/>
    <col min="89" max="89" width="5.5703125" style="12" customWidth="1" outlineLevel="1"/>
    <col min="90" max="90" width="5.85546875" style="12" customWidth="1" outlineLevel="1"/>
    <col min="91" max="91" width="6.140625" style="12" bestFit="1" customWidth="1"/>
    <col min="92" max="94" width="6.140625" style="12" customWidth="1" outlineLevel="1"/>
    <col min="95" max="95" width="6.140625" style="12" customWidth="1"/>
    <col min="96" max="96" width="6.7109375" customWidth="1"/>
  </cols>
  <sheetData>
    <row r="1" spans="1:146" ht="20.100000000000001" customHeight="1" thickBot="1">
      <c r="A1" s="519" t="s">
        <v>238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  <c r="BS1" s="536"/>
      <c r="BT1" s="536"/>
      <c r="BU1" s="536"/>
      <c r="BV1" s="536"/>
      <c r="BW1" s="536"/>
      <c r="BX1" s="536"/>
      <c r="BY1" s="536"/>
      <c r="BZ1" s="536"/>
      <c r="CA1" s="536"/>
      <c r="CB1" s="536"/>
      <c r="CC1" s="536"/>
      <c r="CD1" s="536"/>
      <c r="CE1" s="536"/>
      <c r="CF1" s="536"/>
      <c r="CG1" s="536"/>
      <c r="CH1" s="536"/>
      <c r="CI1" s="536"/>
      <c r="CJ1" s="193"/>
      <c r="CK1" s="193"/>
      <c r="CL1" s="193"/>
      <c r="CM1" s="355"/>
      <c r="CN1" s="488"/>
      <c r="CO1" s="488"/>
      <c r="CP1" s="488"/>
      <c r="CQ1" s="488"/>
      <c r="CR1" s="187"/>
      <c r="CS1" s="188" t="s">
        <v>314</v>
      </c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</row>
    <row r="2" spans="1:146" ht="15" customHeight="1" thickTop="1">
      <c r="A2" s="119"/>
      <c r="B2" s="524" t="s">
        <v>233</v>
      </c>
      <c r="C2" s="537" t="s">
        <v>90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</row>
    <row r="3" spans="1:146" ht="24" customHeight="1">
      <c r="A3" s="66"/>
      <c r="B3" s="525"/>
      <c r="C3" s="287">
        <v>42005</v>
      </c>
      <c r="D3" s="287">
        <v>42036</v>
      </c>
      <c r="E3" s="287">
        <v>42064</v>
      </c>
      <c r="F3" s="354" t="s">
        <v>329</v>
      </c>
      <c r="G3" s="287">
        <v>42095</v>
      </c>
      <c r="H3" s="287">
        <v>42125</v>
      </c>
      <c r="I3" s="287">
        <v>42156</v>
      </c>
      <c r="J3" s="354" t="s">
        <v>330</v>
      </c>
      <c r="K3" s="287">
        <v>42186</v>
      </c>
      <c r="L3" s="287">
        <v>42217</v>
      </c>
      <c r="M3" s="287">
        <v>42248</v>
      </c>
      <c r="N3" s="354" t="s">
        <v>331</v>
      </c>
      <c r="O3" s="287">
        <v>42278</v>
      </c>
      <c r="P3" s="287">
        <v>42309</v>
      </c>
      <c r="Q3" s="287">
        <v>42339</v>
      </c>
      <c r="R3" s="354" t="s">
        <v>332</v>
      </c>
      <c r="S3" s="263">
        <v>2015</v>
      </c>
      <c r="T3" s="287">
        <v>42370</v>
      </c>
      <c r="U3" s="287">
        <v>42401</v>
      </c>
      <c r="V3" s="287">
        <v>42430</v>
      </c>
      <c r="W3" s="354" t="s">
        <v>328</v>
      </c>
      <c r="X3" s="287">
        <v>42461</v>
      </c>
      <c r="Y3" s="287">
        <v>42491</v>
      </c>
      <c r="Z3" s="287">
        <v>42522</v>
      </c>
      <c r="AA3" s="354" t="s">
        <v>327</v>
      </c>
      <c r="AB3" s="287">
        <v>42552</v>
      </c>
      <c r="AC3" s="287">
        <v>42583</v>
      </c>
      <c r="AD3" s="287">
        <v>42614</v>
      </c>
      <c r="AE3" s="354" t="s">
        <v>326</v>
      </c>
      <c r="AF3" s="287">
        <v>42644</v>
      </c>
      <c r="AG3" s="287">
        <v>42675</v>
      </c>
      <c r="AH3" s="287">
        <v>42705</v>
      </c>
      <c r="AI3" s="354" t="s">
        <v>325</v>
      </c>
      <c r="AJ3" s="263">
        <v>2016</v>
      </c>
      <c r="AK3" s="287">
        <v>42736</v>
      </c>
      <c r="AL3" s="287">
        <v>42767</v>
      </c>
      <c r="AM3" s="287">
        <v>42795</v>
      </c>
      <c r="AN3" s="354" t="s">
        <v>321</v>
      </c>
      <c r="AO3" s="287">
        <v>42826</v>
      </c>
      <c r="AP3" s="287">
        <v>42856</v>
      </c>
      <c r="AQ3" s="287">
        <v>42887</v>
      </c>
      <c r="AR3" s="354" t="s">
        <v>322</v>
      </c>
      <c r="AS3" s="287">
        <v>42917</v>
      </c>
      <c r="AT3" s="287">
        <v>42948</v>
      </c>
      <c r="AU3" s="287">
        <v>42979</v>
      </c>
      <c r="AV3" s="354" t="s">
        <v>323</v>
      </c>
      <c r="AW3" s="287">
        <v>43009</v>
      </c>
      <c r="AX3" s="287">
        <v>43040</v>
      </c>
      <c r="AY3" s="287">
        <v>43070</v>
      </c>
      <c r="AZ3" s="354" t="s">
        <v>324</v>
      </c>
      <c r="BA3" s="263">
        <v>2017</v>
      </c>
      <c r="BB3" s="287">
        <v>43101</v>
      </c>
      <c r="BC3" s="287">
        <v>43132</v>
      </c>
      <c r="BD3" s="287">
        <v>43160</v>
      </c>
      <c r="BE3" s="65" t="s">
        <v>299</v>
      </c>
      <c r="BF3" s="287">
        <v>43191</v>
      </c>
      <c r="BG3" s="287">
        <v>43221</v>
      </c>
      <c r="BH3" s="287">
        <v>43252</v>
      </c>
      <c r="BI3" s="356" t="s">
        <v>300</v>
      </c>
      <c r="BJ3" s="287">
        <v>43282</v>
      </c>
      <c r="BK3" s="287">
        <v>43313</v>
      </c>
      <c r="BL3" s="287">
        <v>43344</v>
      </c>
      <c r="BM3" s="65" t="s">
        <v>92</v>
      </c>
      <c r="BN3" s="287">
        <v>43374</v>
      </c>
      <c r="BO3" s="287">
        <v>43405</v>
      </c>
      <c r="BP3" s="287">
        <v>43435</v>
      </c>
      <c r="BQ3" s="356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56" t="s">
        <v>17</v>
      </c>
      <c r="BW3" s="287">
        <v>43556</v>
      </c>
      <c r="BX3" s="287">
        <v>43586</v>
      </c>
      <c r="BY3" s="287">
        <v>43617</v>
      </c>
      <c r="BZ3" s="65" t="s">
        <v>18</v>
      </c>
      <c r="CA3" s="287">
        <v>43647</v>
      </c>
      <c r="CB3" s="287">
        <v>43678</v>
      </c>
      <c r="CC3" s="287">
        <v>43709</v>
      </c>
      <c r="CD3" s="356" t="s">
        <v>19</v>
      </c>
      <c r="CE3" s="287">
        <v>43739</v>
      </c>
      <c r="CF3" s="287">
        <v>43770</v>
      </c>
      <c r="CG3" s="287">
        <v>43800</v>
      </c>
      <c r="CH3" s="356" t="s">
        <v>11</v>
      </c>
      <c r="CI3" s="67">
        <v>2019</v>
      </c>
      <c r="CJ3" s="287">
        <v>43831</v>
      </c>
      <c r="CK3" s="287">
        <v>43862</v>
      </c>
      <c r="CL3" s="287">
        <v>43891</v>
      </c>
      <c r="CM3" s="356" t="s">
        <v>335</v>
      </c>
      <c r="CN3" s="287">
        <v>43922</v>
      </c>
      <c r="CO3" s="287">
        <v>43952</v>
      </c>
      <c r="CP3" s="287">
        <v>43983</v>
      </c>
      <c r="CQ3" s="487" t="s">
        <v>376</v>
      </c>
    </row>
    <row r="4" spans="1:146" ht="15" customHeight="1">
      <c r="A4" s="53" t="s">
        <v>48</v>
      </c>
      <c r="B4" s="27"/>
      <c r="C4" s="176"/>
      <c r="D4" s="176"/>
      <c r="E4" s="176"/>
      <c r="F4" s="357"/>
      <c r="G4" s="176"/>
      <c r="H4" s="176"/>
      <c r="I4" s="176"/>
      <c r="J4" s="357"/>
      <c r="K4" s="176"/>
      <c r="L4" s="176"/>
      <c r="M4" s="176"/>
      <c r="N4" s="357"/>
      <c r="O4" s="176"/>
      <c r="P4" s="176"/>
      <c r="Q4" s="176"/>
      <c r="R4" s="357"/>
      <c r="S4" s="176"/>
      <c r="T4" s="176"/>
      <c r="U4" s="176"/>
      <c r="V4" s="176"/>
      <c r="W4" s="357"/>
      <c r="X4" s="176"/>
      <c r="Y4" s="176"/>
      <c r="Z4" s="176"/>
      <c r="AA4" s="357"/>
      <c r="AB4" s="176"/>
      <c r="AC4" s="176"/>
      <c r="AD4" s="176"/>
      <c r="AE4" s="357"/>
      <c r="AF4" s="176"/>
      <c r="AG4" s="176"/>
      <c r="AH4" s="176"/>
      <c r="AI4" s="357"/>
      <c r="AJ4" s="176"/>
      <c r="AK4" s="176"/>
      <c r="AL4" s="176"/>
      <c r="AM4" s="176"/>
      <c r="AN4" s="357"/>
      <c r="AO4" s="176"/>
      <c r="AP4" s="176"/>
      <c r="AQ4" s="176"/>
      <c r="AR4" s="357"/>
      <c r="AS4" s="176"/>
      <c r="AT4" s="176"/>
      <c r="AU4" s="176"/>
      <c r="AV4" s="357"/>
      <c r="AW4" s="176"/>
      <c r="AX4" s="176"/>
      <c r="AY4" s="176"/>
      <c r="AZ4" s="357"/>
      <c r="BA4" s="176"/>
      <c r="BB4" s="176"/>
      <c r="BC4" s="176"/>
      <c r="BD4" s="176"/>
      <c r="BE4" s="357"/>
      <c r="BF4" s="176"/>
      <c r="BG4" s="176"/>
      <c r="BH4" s="176"/>
      <c r="BI4" s="357"/>
      <c r="BJ4" s="176"/>
      <c r="BK4" s="176"/>
      <c r="BL4" s="176"/>
      <c r="BM4" s="357"/>
      <c r="BN4" s="176"/>
      <c r="BO4" s="176"/>
      <c r="BP4" s="176"/>
      <c r="BQ4" s="357"/>
      <c r="BR4" s="176"/>
      <c r="BS4" s="176"/>
      <c r="BT4" s="120"/>
      <c r="BU4" s="120"/>
      <c r="BV4" s="357"/>
      <c r="BW4" s="120"/>
      <c r="BX4" s="120"/>
      <c r="BY4" s="120"/>
      <c r="BZ4" s="357"/>
      <c r="CA4" s="120"/>
      <c r="CB4" s="120"/>
      <c r="CC4" s="120"/>
      <c r="CD4" s="357"/>
      <c r="CE4" s="54"/>
      <c r="CF4" s="54"/>
      <c r="CG4" s="54"/>
      <c r="CH4" s="54"/>
      <c r="CI4" s="54"/>
      <c r="CJ4" s="54"/>
      <c r="CK4" s="54"/>
      <c r="CL4" s="366"/>
      <c r="CM4" s="366"/>
      <c r="CN4" s="54"/>
      <c r="CO4" s="54"/>
      <c r="CP4" s="366"/>
      <c r="CQ4" s="366"/>
    </row>
    <row r="5" spans="1:146" s="271" customFormat="1" ht="15" customHeight="1">
      <c r="A5" s="269" t="s">
        <v>49</v>
      </c>
      <c r="B5" s="270" t="s">
        <v>234</v>
      </c>
      <c r="C5" s="358">
        <v>1983.4689999999998</v>
      </c>
      <c r="D5" s="358">
        <v>1691.279</v>
      </c>
      <c r="E5" s="358">
        <v>1837.752</v>
      </c>
      <c r="F5" s="264">
        <f t="shared" ref="F5:F21" si="0">+SUM(C5:E5)</f>
        <v>5512.5</v>
      </c>
      <c r="G5" s="358">
        <v>2426.3720000000003</v>
      </c>
      <c r="H5" s="358">
        <v>2019.742</v>
      </c>
      <c r="I5" s="358">
        <v>1696.1510000000001</v>
      </c>
      <c r="J5" s="264">
        <f t="shared" ref="J5:J21" si="1">+SUM(G5:I5)</f>
        <v>6142.2650000000003</v>
      </c>
      <c r="K5" s="358">
        <v>1724.0349999999999</v>
      </c>
      <c r="L5" s="358">
        <v>1673.2350000000001</v>
      </c>
      <c r="M5" s="358">
        <v>2203.5770000000002</v>
      </c>
      <c r="N5" s="264">
        <f t="shared" ref="N5:N21" si="2">+SUM(K5:M5)</f>
        <v>5600.8469999999998</v>
      </c>
      <c r="O5" s="358">
        <v>2355.8209999999999</v>
      </c>
      <c r="P5" s="358">
        <v>1948.5070000000001</v>
      </c>
      <c r="Q5" s="358">
        <v>2202.0319999999997</v>
      </c>
      <c r="R5" s="264">
        <f t="shared" ref="R5:R21" si="3">+SUM(O5:Q5)</f>
        <v>6506.3599999999988</v>
      </c>
      <c r="S5" s="358">
        <f>+F5+J5+N5+R5</f>
        <v>23761.972000000002</v>
      </c>
      <c r="T5" s="358">
        <v>2231.8989999999999</v>
      </c>
      <c r="U5" s="358">
        <v>2028.0510000000002</v>
      </c>
      <c r="V5" s="358">
        <v>2060.8490000000002</v>
      </c>
      <c r="W5" s="264">
        <f t="shared" ref="W5:W21" si="4">+SUM(T5:V5)</f>
        <v>6320.799</v>
      </c>
      <c r="X5" s="358">
        <v>2029.9820000000002</v>
      </c>
      <c r="Y5" s="358">
        <v>2041.655</v>
      </c>
      <c r="Z5" s="358">
        <v>1607.1869999999999</v>
      </c>
      <c r="AA5" s="264">
        <f t="shared" ref="AA5:AA21" si="5">+SUM(X5:Z5)</f>
        <v>5678.8240000000005</v>
      </c>
      <c r="AB5" s="358">
        <v>1837.4679999999998</v>
      </c>
      <c r="AC5" s="358">
        <v>1511.492</v>
      </c>
      <c r="AD5" s="358">
        <v>1693.049</v>
      </c>
      <c r="AE5" s="264">
        <f t="shared" ref="AE5:AE21" si="6">+SUM(AB5:AD5)</f>
        <v>5042.009</v>
      </c>
      <c r="AF5" s="358">
        <v>1906.731</v>
      </c>
      <c r="AG5" s="358">
        <v>1390.4209999999998</v>
      </c>
      <c r="AH5" s="358">
        <v>1733.895</v>
      </c>
      <c r="AI5" s="264">
        <f t="shared" ref="AI5:AI21" si="7">+SUM(AF5:AH5)</f>
        <v>5031.0470000000005</v>
      </c>
      <c r="AJ5" s="358">
        <f>+W5+AA5+AE5+AI5</f>
        <v>22072.678999999996</v>
      </c>
      <c r="AK5" s="358">
        <v>2225.9250000000002</v>
      </c>
      <c r="AL5" s="358">
        <v>2008.1089999999999</v>
      </c>
      <c r="AM5" s="358">
        <v>2138.8850000000002</v>
      </c>
      <c r="AN5" s="264">
        <f t="shared" ref="AN5:AN21" si="8">+SUM(AK5:AM5)</f>
        <v>6372.9189999999999</v>
      </c>
      <c r="AO5" s="358">
        <v>1799.721</v>
      </c>
      <c r="AP5" s="358">
        <v>1664.8610000000001</v>
      </c>
      <c r="AQ5" s="358">
        <v>2007.3820000000001</v>
      </c>
      <c r="AR5" s="264">
        <f t="shared" ref="AR5:AR21" si="9">+SUM(AO5:AQ5)</f>
        <v>5471.9639999999999</v>
      </c>
      <c r="AS5" s="358">
        <v>2211.1010000000001</v>
      </c>
      <c r="AT5" s="358">
        <v>2197.9270000000001</v>
      </c>
      <c r="AU5" s="358">
        <v>2059.66</v>
      </c>
      <c r="AV5" s="264">
        <f t="shared" ref="AV5:AV21" si="10">+SUM(AS5:AU5)</f>
        <v>6468.6880000000001</v>
      </c>
      <c r="AW5" s="358">
        <v>2052.4180000000001</v>
      </c>
      <c r="AX5" s="358">
        <v>1931.279</v>
      </c>
      <c r="AY5" s="358">
        <v>1843.652</v>
      </c>
      <c r="AZ5" s="264">
        <f t="shared" ref="AZ5:AZ21" si="11">+SUM(AW5:AY5)</f>
        <v>5827.3490000000002</v>
      </c>
      <c r="BA5" s="358">
        <f>+AN5+AR5+AV5+AZ5</f>
        <v>24140.92</v>
      </c>
      <c r="BB5" s="358">
        <v>1699.8</v>
      </c>
      <c r="BC5" s="358">
        <v>1238.49</v>
      </c>
      <c r="BD5" s="358">
        <v>1051.5530000000001</v>
      </c>
      <c r="BE5" s="264">
        <f t="shared" ref="BE5:BE21" si="12">+SUM(BB5:BD5)</f>
        <v>3989.8429999999998</v>
      </c>
      <c r="BF5" s="358">
        <v>1234.7550000000001</v>
      </c>
      <c r="BG5" s="358">
        <v>1452.0139999999999</v>
      </c>
      <c r="BH5" s="358">
        <v>1292.259</v>
      </c>
      <c r="BI5" s="264">
        <f t="shared" ref="BI5:BI21" si="13">+SUM(BF5:BH5)</f>
        <v>3979.0280000000002</v>
      </c>
      <c r="BJ5" s="358">
        <v>1436.665</v>
      </c>
      <c r="BK5" s="358">
        <v>2037.3869999999999</v>
      </c>
      <c r="BL5" s="358">
        <v>1846.663</v>
      </c>
      <c r="BM5" s="264">
        <f t="shared" ref="BM5:BM21" si="14">+SUM(BJ5:BL5)</f>
        <v>5320.7150000000001</v>
      </c>
      <c r="BN5" s="358">
        <v>1797.2619999999999</v>
      </c>
      <c r="BO5" s="358">
        <v>1680.4690000000001</v>
      </c>
      <c r="BP5" s="358">
        <v>1489.9359999999999</v>
      </c>
      <c r="BQ5" s="264">
        <f t="shared" ref="BQ5:BQ21" si="15">+SUM(BN5:BP5)</f>
        <v>4967.6669999999995</v>
      </c>
      <c r="BR5" s="358">
        <f>+BE5+BI5+BM5+BQ5</f>
        <v>18257.252999999997</v>
      </c>
      <c r="BS5" s="358">
        <v>1221.261</v>
      </c>
      <c r="BT5" s="358">
        <v>1274.9590000000001</v>
      </c>
      <c r="BU5" s="358">
        <v>1863.258</v>
      </c>
      <c r="BV5" s="264">
        <f t="shared" ref="BV5:BV21" si="16">+SUM(BS5:BU5)</f>
        <v>4359.4780000000001</v>
      </c>
      <c r="BW5" s="358">
        <v>1863.4680000000001</v>
      </c>
      <c r="BX5" s="358">
        <v>1876.06</v>
      </c>
      <c r="BY5" s="358">
        <v>1775.925</v>
      </c>
      <c r="BZ5" s="264">
        <f t="shared" ref="BZ5:BZ21" si="17">+SUM(BW5:BY5)</f>
        <v>5515.4530000000004</v>
      </c>
      <c r="CA5" s="358">
        <v>1776.01</v>
      </c>
      <c r="CB5" s="358">
        <v>1694.3679999999999</v>
      </c>
      <c r="CC5" s="358">
        <v>1626.298</v>
      </c>
      <c r="CD5" s="264">
        <f t="shared" ref="CD5:CD21" si="18">+SUM(CA5:CC5)</f>
        <v>5096.6759999999995</v>
      </c>
      <c r="CE5" s="359">
        <v>1224.2</v>
      </c>
      <c r="CF5" s="359">
        <v>1415.2</v>
      </c>
      <c r="CG5" s="264">
        <v>1412.4</v>
      </c>
      <c r="CH5" s="264">
        <f t="shared" ref="CH5:CH21" si="19">+SUM(CE5:CG5)</f>
        <v>4051.8</v>
      </c>
      <c r="CI5" s="358">
        <f>+BV5+BZ5+CD5+CH5</f>
        <v>19023.406999999999</v>
      </c>
      <c r="CJ5" s="264">
        <v>1389.5409999999999</v>
      </c>
      <c r="CK5" s="264">
        <v>1298.2840000000001</v>
      </c>
      <c r="CL5" s="264">
        <v>1339.2349999999999</v>
      </c>
      <c r="CM5" s="264">
        <f t="shared" ref="CM5:CM21" si="20">+SUM(CJ5:CL5)</f>
        <v>4027.0599999999995</v>
      </c>
      <c r="CN5" s="264">
        <v>1647.607</v>
      </c>
      <c r="CO5" s="264">
        <v>1842.35</v>
      </c>
      <c r="CP5" s="264">
        <v>1690.5640000000001</v>
      </c>
      <c r="CQ5" s="264">
        <f>+CN5+CO5+CP5</f>
        <v>5180.5209999999997</v>
      </c>
    </row>
    <row r="6" spans="1:146" s="271" customFormat="1" ht="15" customHeight="1">
      <c r="A6" s="269" t="s">
        <v>50</v>
      </c>
      <c r="B6" s="272" t="s">
        <v>51</v>
      </c>
      <c r="C6" s="264">
        <v>265.70299999999997</v>
      </c>
      <c r="D6" s="264">
        <v>342.39100000000002</v>
      </c>
      <c r="E6" s="264">
        <v>314.10000000000002</v>
      </c>
      <c r="F6" s="363">
        <f t="shared" si="0"/>
        <v>922.19400000000007</v>
      </c>
      <c r="G6" s="264">
        <v>389.88099999999997</v>
      </c>
      <c r="H6" s="264">
        <v>299.72500000000002</v>
      </c>
      <c r="I6" s="264">
        <v>314.90199999999999</v>
      </c>
      <c r="J6" s="363">
        <f t="shared" si="1"/>
        <v>1004.508</v>
      </c>
      <c r="K6" s="264">
        <v>368.71799999999996</v>
      </c>
      <c r="L6" s="264">
        <v>369.55699999999996</v>
      </c>
      <c r="M6" s="264">
        <v>324.61799999999999</v>
      </c>
      <c r="N6" s="363">
        <f t="shared" si="2"/>
        <v>1062.8929999999998</v>
      </c>
      <c r="O6" s="264">
        <v>359.01900000000001</v>
      </c>
      <c r="P6" s="264">
        <v>267.5</v>
      </c>
      <c r="Q6" s="264">
        <v>375.09</v>
      </c>
      <c r="R6" s="363">
        <f t="shared" si="3"/>
        <v>1001.6089999999999</v>
      </c>
      <c r="S6" s="264">
        <f t="shared" ref="S6:S21" si="21">+F6+J6+N6+R6</f>
        <v>3991.2040000000002</v>
      </c>
      <c r="T6" s="264">
        <v>295.89600000000002</v>
      </c>
      <c r="U6" s="264">
        <v>228.75399999999999</v>
      </c>
      <c r="V6" s="264">
        <v>349.7</v>
      </c>
      <c r="W6" s="363">
        <f t="shared" si="4"/>
        <v>874.34999999999991</v>
      </c>
      <c r="X6" s="264">
        <v>316.33319999999998</v>
      </c>
      <c r="Y6" s="264">
        <v>367.45400000000001</v>
      </c>
      <c r="Z6" s="264">
        <v>347.62</v>
      </c>
      <c r="AA6" s="363">
        <f t="shared" si="5"/>
        <v>1031.4072000000001</v>
      </c>
      <c r="AB6" s="264">
        <v>272.923</v>
      </c>
      <c r="AC6" s="264">
        <v>252.15900000000002</v>
      </c>
      <c r="AD6" s="264">
        <v>288.52300000000002</v>
      </c>
      <c r="AE6" s="363">
        <f t="shared" si="6"/>
        <v>813.60500000000002</v>
      </c>
      <c r="AF6" s="264">
        <v>234.52199999999999</v>
      </c>
      <c r="AG6" s="264">
        <v>295.74700000000001</v>
      </c>
      <c r="AH6" s="264">
        <v>295.46600000000001</v>
      </c>
      <c r="AI6" s="363">
        <f t="shared" si="7"/>
        <v>825.73500000000001</v>
      </c>
      <c r="AJ6" s="264">
        <f t="shared" ref="AJ6:AJ21" si="22">+W6+AA6+AE6+AI6</f>
        <v>3545.0972000000002</v>
      </c>
      <c r="AK6" s="264">
        <v>238.738</v>
      </c>
      <c r="AL6" s="264">
        <v>276.637</v>
      </c>
      <c r="AM6" s="264">
        <v>258.00200000000001</v>
      </c>
      <c r="AN6" s="363">
        <f t="shared" si="8"/>
        <v>773.37699999999995</v>
      </c>
      <c r="AO6" s="264">
        <v>272.72300000000001</v>
      </c>
      <c r="AP6" s="264">
        <v>284.52100000000002</v>
      </c>
      <c r="AQ6" s="264">
        <v>304.39800000000002</v>
      </c>
      <c r="AR6" s="363">
        <f t="shared" si="9"/>
        <v>861.64200000000005</v>
      </c>
      <c r="AS6" s="264">
        <v>284.65499999999997</v>
      </c>
      <c r="AT6" s="264">
        <v>263.988</v>
      </c>
      <c r="AU6" s="264">
        <v>265.88099999999997</v>
      </c>
      <c r="AV6" s="363">
        <f t="shared" si="10"/>
        <v>814.524</v>
      </c>
      <c r="AW6" s="264">
        <v>334.57600000000002</v>
      </c>
      <c r="AX6" s="264">
        <v>265.928</v>
      </c>
      <c r="AY6" s="264">
        <v>296.40699999999998</v>
      </c>
      <c r="AZ6" s="363">
        <f t="shared" si="11"/>
        <v>896.91100000000006</v>
      </c>
      <c r="BA6" s="264">
        <f t="shared" ref="BA6:BA21" si="23">+AN6+AR6+AV6+AZ6</f>
        <v>3346.4540000000002</v>
      </c>
      <c r="BB6" s="264">
        <v>261.74</v>
      </c>
      <c r="BC6" s="264">
        <v>241.78100000000001</v>
      </c>
      <c r="BD6" s="264">
        <v>235.887</v>
      </c>
      <c r="BE6" s="363">
        <f t="shared" si="12"/>
        <v>739.40800000000002</v>
      </c>
      <c r="BF6" s="264">
        <v>273.94900000000001</v>
      </c>
      <c r="BG6" s="264">
        <v>283.15600000000001</v>
      </c>
      <c r="BH6" s="264">
        <v>295.392</v>
      </c>
      <c r="BI6" s="363">
        <f t="shared" si="13"/>
        <v>852.49700000000007</v>
      </c>
      <c r="BJ6" s="264">
        <v>274.26100000000002</v>
      </c>
      <c r="BK6" s="264">
        <v>300.58</v>
      </c>
      <c r="BL6" s="264">
        <v>238.745</v>
      </c>
      <c r="BM6" s="363">
        <f t="shared" si="14"/>
        <v>813.58600000000001</v>
      </c>
      <c r="BN6" s="264">
        <v>240.73699999999999</v>
      </c>
      <c r="BO6" s="264">
        <v>243.76</v>
      </c>
      <c r="BP6" s="264">
        <v>230.64</v>
      </c>
      <c r="BQ6" s="363">
        <f t="shared" si="15"/>
        <v>715.13699999999994</v>
      </c>
      <c r="BR6" s="264">
        <f t="shared" ref="BR6:BR21" si="24">+BE6+BI6+BM6+BQ6</f>
        <v>3120.6279999999997</v>
      </c>
      <c r="BS6" s="264">
        <v>292.78899999999999</v>
      </c>
      <c r="BT6" s="264">
        <v>235.57</v>
      </c>
      <c r="BU6" s="264">
        <v>231.45</v>
      </c>
      <c r="BV6" s="363">
        <f t="shared" si="16"/>
        <v>759.80899999999997</v>
      </c>
      <c r="BW6" s="264">
        <v>284.75799999999998</v>
      </c>
      <c r="BX6" s="264">
        <v>258.11599999999999</v>
      </c>
      <c r="BY6" s="264">
        <v>258.55399999999997</v>
      </c>
      <c r="BZ6" s="363">
        <f t="shared" si="17"/>
        <v>801.428</v>
      </c>
      <c r="CA6" s="264">
        <v>284.07900000000001</v>
      </c>
      <c r="CB6" s="264">
        <v>264.334</v>
      </c>
      <c r="CC6" s="264">
        <v>234.39</v>
      </c>
      <c r="CD6" s="363">
        <f t="shared" si="18"/>
        <v>782.803</v>
      </c>
      <c r="CE6" s="264">
        <v>255.5</v>
      </c>
      <c r="CF6" s="264">
        <v>267.2</v>
      </c>
      <c r="CG6" s="264">
        <v>290.7</v>
      </c>
      <c r="CH6" s="363">
        <f t="shared" si="19"/>
        <v>813.40000000000009</v>
      </c>
      <c r="CI6" s="264">
        <f t="shared" ref="CI6:CI21" si="25">+BV6+BZ6+CD6+CH6</f>
        <v>3157.44</v>
      </c>
      <c r="CJ6" s="264">
        <v>341.71499999999997</v>
      </c>
      <c r="CK6" s="264">
        <v>284.59300000000002</v>
      </c>
      <c r="CL6" s="363">
        <v>312.64699999999999</v>
      </c>
      <c r="CM6" s="363">
        <f t="shared" si="20"/>
        <v>938.95499999999993</v>
      </c>
      <c r="CN6" s="264">
        <v>298.01400000000001</v>
      </c>
      <c r="CO6" s="264">
        <v>299.74400000000003</v>
      </c>
      <c r="CP6" s="363">
        <v>294.97500000000002</v>
      </c>
      <c r="CQ6" s="363">
        <f t="shared" ref="CQ6:CQ21" si="26">+CN6+CO6+CP6</f>
        <v>892.73300000000006</v>
      </c>
    </row>
    <row r="7" spans="1:146" s="271" customFormat="1" ht="15" customHeight="1">
      <c r="A7" s="273" t="s">
        <v>52</v>
      </c>
      <c r="B7" s="274" t="s">
        <v>53</v>
      </c>
      <c r="C7" s="360">
        <v>122.39283</v>
      </c>
      <c r="D7" s="360">
        <v>104.16230999999999</v>
      </c>
      <c r="E7" s="360">
        <v>121.860375</v>
      </c>
      <c r="F7" s="361">
        <f t="shared" si="0"/>
        <v>348.41551500000003</v>
      </c>
      <c r="G7" s="360">
        <v>126.55755000000001</v>
      </c>
      <c r="H7" s="360">
        <v>137.11823999999999</v>
      </c>
      <c r="I7" s="360">
        <v>130.515525</v>
      </c>
      <c r="J7" s="361">
        <f t="shared" si="1"/>
        <v>394.19131500000003</v>
      </c>
      <c r="K7" s="360">
        <v>130.46953500000001</v>
      </c>
      <c r="L7" s="360">
        <v>126.75725999999999</v>
      </c>
      <c r="M7" s="360">
        <v>120.83536500000001</v>
      </c>
      <c r="N7" s="361">
        <f t="shared" si="2"/>
        <v>378.06216000000001</v>
      </c>
      <c r="O7" s="360">
        <v>120.86938499999999</v>
      </c>
      <c r="P7" s="360">
        <v>117.56199000000001</v>
      </c>
      <c r="Q7" s="360">
        <v>125.64089999999999</v>
      </c>
      <c r="R7" s="361">
        <f t="shared" si="3"/>
        <v>364.07227499999999</v>
      </c>
      <c r="S7" s="360">
        <f t="shared" si="21"/>
        <v>1484.7412650000001</v>
      </c>
      <c r="T7" s="360">
        <v>120.726795</v>
      </c>
      <c r="U7" s="360">
        <v>113.89686</v>
      </c>
      <c r="V7" s="360">
        <v>115.22532</v>
      </c>
      <c r="W7" s="361">
        <f t="shared" si="4"/>
        <v>349.848975</v>
      </c>
      <c r="X7" s="360">
        <v>116.657625</v>
      </c>
      <c r="Y7" s="360">
        <v>122.831205</v>
      </c>
      <c r="Z7" s="360">
        <v>126.928935</v>
      </c>
      <c r="AA7" s="361">
        <f t="shared" si="5"/>
        <v>366.41776500000003</v>
      </c>
      <c r="AB7" s="360">
        <v>133.18997999999999</v>
      </c>
      <c r="AC7" s="360">
        <v>128.21812499999999</v>
      </c>
      <c r="AD7" s="360">
        <v>116.189745</v>
      </c>
      <c r="AE7" s="361">
        <f t="shared" si="6"/>
        <v>377.59784999999999</v>
      </c>
      <c r="AF7" s="360">
        <v>122.075625</v>
      </c>
      <c r="AG7" s="360">
        <v>115.743495</v>
      </c>
      <c r="AH7" s="360">
        <v>113.18810999999999</v>
      </c>
      <c r="AI7" s="361">
        <f t="shared" si="7"/>
        <v>351.00722999999999</v>
      </c>
      <c r="AJ7" s="360">
        <f t="shared" si="22"/>
        <v>1444.8718200000001</v>
      </c>
      <c r="AK7" s="360">
        <v>111.87340500000001</v>
      </c>
      <c r="AL7" s="360">
        <v>107.24406</v>
      </c>
      <c r="AM7" s="360">
        <v>130.480245</v>
      </c>
      <c r="AN7" s="361">
        <f t="shared" si="8"/>
        <v>349.59771000000001</v>
      </c>
      <c r="AO7" s="360">
        <v>126.748335</v>
      </c>
      <c r="AP7" s="360">
        <v>135.11042999999998</v>
      </c>
      <c r="AQ7" s="360">
        <v>128.75142</v>
      </c>
      <c r="AR7" s="361">
        <f t="shared" si="9"/>
        <v>390.61018499999994</v>
      </c>
      <c r="AS7" s="360">
        <v>134.86525499999999</v>
      </c>
      <c r="AT7" s="360">
        <v>136.24485000000001</v>
      </c>
      <c r="AU7" s="360">
        <v>129.44463000000002</v>
      </c>
      <c r="AV7" s="361">
        <f t="shared" si="10"/>
        <v>400.55473499999999</v>
      </c>
      <c r="AW7" s="360">
        <v>130.67250000000001</v>
      </c>
      <c r="AX7" s="360">
        <v>136.617075</v>
      </c>
      <c r="AY7" s="360">
        <v>142.49497500000001</v>
      </c>
      <c r="AZ7" s="361">
        <f t="shared" si="11"/>
        <v>409.78455000000002</v>
      </c>
      <c r="BA7" s="360">
        <f t="shared" si="23"/>
        <v>1550.54718</v>
      </c>
      <c r="BB7" s="360">
        <v>147.86992499999999</v>
      </c>
      <c r="BC7" s="360">
        <v>135.33135000000001</v>
      </c>
      <c r="BD7" s="360">
        <v>149.02282500000001</v>
      </c>
      <c r="BE7" s="361">
        <f t="shared" si="12"/>
        <v>432.22410000000002</v>
      </c>
      <c r="BF7" s="360">
        <v>146.61727500000001</v>
      </c>
      <c r="BG7" s="360">
        <v>179.18879999999999</v>
      </c>
      <c r="BH7" s="360">
        <v>178.92262500000001</v>
      </c>
      <c r="BI7" s="361">
        <f t="shared" si="13"/>
        <v>504.7287</v>
      </c>
      <c r="BJ7" s="360">
        <v>186.4485</v>
      </c>
      <c r="BK7" s="360">
        <v>183.55470000000003</v>
      </c>
      <c r="BL7" s="360">
        <v>161.03325000000001</v>
      </c>
      <c r="BM7" s="361">
        <f t="shared" si="14"/>
        <v>531.03645000000006</v>
      </c>
      <c r="BN7" s="360">
        <v>161.730975</v>
      </c>
      <c r="BO7" s="360">
        <v>153.27532500000001</v>
      </c>
      <c r="BP7" s="360">
        <v>155.32650000000001</v>
      </c>
      <c r="BQ7" s="361">
        <f t="shared" si="15"/>
        <v>470.33280000000002</v>
      </c>
      <c r="BR7" s="360">
        <f t="shared" si="24"/>
        <v>1938.3220500000002</v>
      </c>
      <c r="BS7" s="360">
        <v>149.68799999999999</v>
      </c>
      <c r="BT7" s="360">
        <v>131.97922500000001</v>
      </c>
      <c r="BU7" s="360">
        <v>145.01865000000001</v>
      </c>
      <c r="BV7" s="361">
        <f t="shared" si="16"/>
        <v>426.68587500000001</v>
      </c>
      <c r="BW7" s="360">
        <v>150.85717499999998</v>
      </c>
      <c r="BX7" s="360">
        <v>161.17395000000002</v>
      </c>
      <c r="BY7" s="360">
        <v>158.7054</v>
      </c>
      <c r="BZ7" s="361">
        <f t="shared" si="17"/>
        <v>470.73652499999997</v>
      </c>
      <c r="CA7" s="360">
        <v>173.64165</v>
      </c>
      <c r="CB7" s="360">
        <v>179.09062499999999</v>
      </c>
      <c r="CC7" s="360">
        <v>165.29835</v>
      </c>
      <c r="CD7" s="361">
        <f t="shared" si="18"/>
        <v>518.03062499999999</v>
      </c>
      <c r="CE7" s="361">
        <v>169.8</v>
      </c>
      <c r="CF7" s="361">
        <v>156.69999999999999</v>
      </c>
      <c r="CG7" s="361">
        <v>152.1</v>
      </c>
      <c r="CH7" s="361">
        <f t="shared" si="19"/>
        <v>478.6</v>
      </c>
      <c r="CI7" s="360">
        <f t="shared" si="25"/>
        <v>1894.0530249999997</v>
      </c>
      <c r="CJ7" s="361">
        <v>148.24424999999999</v>
      </c>
      <c r="CK7" s="361">
        <v>137.52847500000001</v>
      </c>
      <c r="CL7" s="361">
        <v>123.34455</v>
      </c>
      <c r="CM7" s="361">
        <f t="shared" si="20"/>
        <v>409.11727500000006</v>
      </c>
      <c r="CN7" s="361">
        <v>105.12915</v>
      </c>
      <c r="CO7" s="361">
        <v>104.126925</v>
      </c>
      <c r="CP7" s="361">
        <v>115.2984</v>
      </c>
      <c r="CQ7" s="361">
        <f t="shared" si="26"/>
        <v>324.55447500000002</v>
      </c>
    </row>
    <row r="8" spans="1:146" s="271" customFormat="1" ht="15" customHeight="1">
      <c r="A8" s="275" t="s">
        <v>241</v>
      </c>
      <c r="B8" s="276" t="s">
        <v>51</v>
      </c>
      <c r="C8" s="362">
        <v>52.317</v>
      </c>
      <c r="D8" s="362">
        <v>51.504000000000005</v>
      </c>
      <c r="E8" s="362">
        <v>63.296999999999997</v>
      </c>
      <c r="F8" s="362">
        <f t="shared" si="0"/>
        <v>167.11799999999999</v>
      </c>
      <c r="G8" s="362">
        <v>54.822000000000003</v>
      </c>
      <c r="H8" s="362">
        <v>50.134999999999998</v>
      </c>
      <c r="I8" s="362">
        <v>76.406000000000006</v>
      </c>
      <c r="J8" s="362">
        <f t="shared" si="1"/>
        <v>181.363</v>
      </c>
      <c r="K8" s="362">
        <v>98.27300000000001</v>
      </c>
      <c r="L8" s="362">
        <v>106.46299999999999</v>
      </c>
      <c r="M8" s="362">
        <v>88.530999999999992</v>
      </c>
      <c r="N8" s="362">
        <f t="shared" si="2"/>
        <v>293.267</v>
      </c>
      <c r="O8" s="362">
        <v>68.518000000000001</v>
      </c>
      <c r="P8" s="362">
        <v>46.640999999999998</v>
      </c>
      <c r="Q8" s="362">
        <v>118.255</v>
      </c>
      <c r="R8" s="362">
        <f t="shared" si="3"/>
        <v>233.41399999999999</v>
      </c>
      <c r="S8" s="362">
        <f t="shared" si="21"/>
        <v>875.16200000000003</v>
      </c>
      <c r="T8" s="362">
        <v>61.155000000000001</v>
      </c>
      <c r="U8" s="362">
        <v>49.811</v>
      </c>
      <c r="V8" s="362">
        <v>73.231999999999985</v>
      </c>
      <c r="W8" s="362">
        <f t="shared" si="4"/>
        <v>184.19799999999998</v>
      </c>
      <c r="X8" s="362">
        <v>54.218000000000004</v>
      </c>
      <c r="Y8" s="362">
        <v>71.585999999999999</v>
      </c>
      <c r="Z8" s="362">
        <v>81.660000000000011</v>
      </c>
      <c r="AA8" s="362">
        <f t="shared" si="5"/>
        <v>207.464</v>
      </c>
      <c r="AB8" s="362">
        <v>86.254999999999995</v>
      </c>
      <c r="AC8" s="362">
        <v>126.16</v>
      </c>
      <c r="AD8" s="362">
        <v>103.11499999999999</v>
      </c>
      <c r="AE8" s="362">
        <f t="shared" si="6"/>
        <v>315.52999999999997</v>
      </c>
      <c r="AF8" s="362">
        <v>72.662000000000006</v>
      </c>
      <c r="AG8" s="362">
        <v>55.249000000000002</v>
      </c>
      <c r="AH8" s="362">
        <v>100.265</v>
      </c>
      <c r="AI8" s="362">
        <f t="shared" si="7"/>
        <v>228.17599999999999</v>
      </c>
      <c r="AJ8" s="362">
        <f t="shared" si="22"/>
        <v>935.36799999999994</v>
      </c>
      <c r="AK8" s="362">
        <v>63.094999999999999</v>
      </c>
      <c r="AL8" s="362">
        <v>50.765000000000001</v>
      </c>
      <c r="AM8" s="362">
        <v>51.080000000000005</v>
      </c>
      <c r="AN8" s="362">
        <f t="shared" si="8"/>
        <v>164.94</v>
      </c>
      <c r="AO8" s="362">
        <v>63.961999999999996</v>
      </c>
      <c r="AP8" s="362">
        <v>66.785000000000011</v>
      </c>
      <c r="AQ8" s="362">
        <v>87.802999999999997</v>
      </c>
      <c r="AR8" s="362">
        <f t="shared" si="9"/>
        <v>218.55</v>
      </c>
      <c r="AS8" s="362">
        <v>76.459000000000003</v>
      </c>
      <c r="AT8" s="362">
        <v>140.08500000000001</v>
      </c>
      <c r="AU8" s="362">
        <v>72.847000000000008</v>
      </c>
      <c r="AV8" s="362">
        <f t="shared" si="10"/>
        <v>289.39100000000002</v>
      </c>
      <c r="AW8" s="362">
        <v>76.206000000000003</v>
      </c>
      <c r="AX8" s="362">
        <v>54.271999999999998</v>
      </c>
      <c r="AY8" s="362">
        <v>113.711</v>
      </c>
      <c r="AZ8" s="362">
        <f t="shared" si="11"/>
        <v>244.18900000000002</v>
      </c>
      <c r="BA8" s="362">
        <f t="shared" si="23"/>
        <v>917.07000000000016</v>
      </c>
      <c r="BB8" s="362">
        <v>63.802</v>
      </c>
      <c r="BC8" s="362">
        <v>49.543999999999997</v>
      </c>
      <c r="BD8" s="362">
        <v>66.5</v>
      </c>
      <c r="BE8" s="362">
        <f t="shared" si="12"/>
        <v>179.846</v>
      </c>
      <c r="BF8" s="362">
        <v>68.893000000000001</v>
      </c>
      <c r="BG8" s="362">
        <v>61.887000000000008</v>
      </c>
      <c r="BH8" s="362">
        <v>72.918999999999997</v>
      </c>
      <c r="BI8" s="362">
        <f t="shared" si="13"/>
        <v>203.69900000000001</v>
      </c>
      <c r="BJ8" s="362">
        <v>106.49199999999999</v>
      </c>
      <c r="BK8" s="362">
        <v>124.04</v>
      </c>
      <c r="BL8" s="362">
        <v>77.509</v>
      </c>
      <c r="BM8" s="362">
        <f t="shared" si="14"/>
        <v>308.041</v>
      </c>
      <c r="BN8" s="362">
        <v>87.129000000000005</v>
      </c>
      <c r="BO8" s="362">
        <v>61.091000000000001</v>
      </c>
      <c r="BP8" s="362">
        <v>115.17</v>
      </c>
      <c r="BQ8" s="362">
        <f t="shared" si="15"/>
        <v>263.39</v>
      </c>
      <c r="BR8" s="362">
        <f t="shared" si="24"/>
        <v>954.976</v>
      </c>
      <c r="BS8" s="362">
        <v>65.925000000000011</v>
      </c>
      <c r="BT8" s="362">
        <v>56.294000000000004</v>
      </c>
      <c r="BU8" s="362">
        <v>57.350999999999999</v>
      </c>
      <c r="BV8" s="362">
        <f t="shared" si="16"/>
        <v>179.57000000000002</v>
      </c>
      <c r="BW8" s="362">
        <v>84.35899999999998</v>
      </c>
      <c r="BX8" s="362">
        <v>61.839999999999996</v>
      </c>
      <c r="BY8" s="362">
        <v>78.88900000000001</v>
      </c>
      <c r="BZ8" s="362">
        <f t="shared" si="17"/>
        <v>225.08799999999999</v>
      </c>
      <c r="CA8" s="362">
        <v>111.164</v>
      </c>
      <c r="CB8" s="362">
        <v>126.599</v>
      </c>
      <c r="CC8" s="362">
        <v>80.108000000000004</v>
      </c>
      <c r="CD8" s="362">
        <f t="shared" si="18"/>
        <v>317.87099999999998</v>
      </c>
      <c r="CE8" s="362">
        <v>86.6</v>
      </c>
      <c r="CF8" s="362">
        <v>60.9</v>
      </c>
      <c r="CG8" s="362">
        <v>128.4</v>
      </c>
      <c r="CH8" s="362">
        <f t="shared" si="19"/>
        <v>275.89999999999998</v>
      </c>
      <c r="CI8" s="362">
        <f t="shared" si="25"/>
        <v>998.42899999999997</v>
      </c>
      <c r="CJ8" s="362">
        <v>57.030999999999999</v>
      </c>
      <c r="CK8" s="362">
        <v>58.707000000000001</v>
      </c>
      <c r="CL8" s="362">
        <v>83.043999999999997</v>
      </c>
      <c r="CM8" s="362">
        <f t="shared" si="20"/>
        <v>198.78199999999998</v>
      </c>
      <c r="CN8" s="362">
        <v>58.147999999999996</v>
      </c>
      <c r="CO8" s="362">
        <v>62.814999999999998</v>
      </c>
      <c r="CP8" s="362">
        <v>79.948999999999998</v>
      </c>
      <c r="CQ8" s="362">
        <f t="shared" si="26"/>
        <v>200.91199999999998</v>
      </c>
    </row>
    <row r="9" spans="1:146" s="271" customFormat="1" ht="15" customHeight="1">
      <c r="A9" s="277" t="s">
        <v>54</v>
      </c>
      <c r="B9" s="278" t="s">
        <v>51</v>
      </c>
      <c r="C9" s="363">
        <v>52.279000000000003</v>
      </c>
      <c r="D9" s="363">
        <v>50.298000000000002</v>
      </c>
      <c r="E9" s="363">
        <v>62.23</v>
      </c>
      <c r="F9" s="363">
        <f t="shared" si="0"/>
        <v>164.80699999999999</v>
      </c>
      <c r="G9" s="363">
        <v>54.798999999999999</v>
      </c>
      <c r="H9" s="363">
        <v>49.908999999999999</v>
      </c>
      <c r="I9" s="363">
        <v>76.084000000000003</v>
      </c>
      <c r="J9" s="363">
        <f t="shared" si="1"/>
        <v>180.792</v>
      </c>
      <c r="K9" s="363">
        <v>96.736000000000004</v>
      </c>
      <c r="L9" s="363">
        <v>106.202</v>
      </c>
      <c r="M9" s="363">
        <v>88.296999999999997</v>
      </c>
      <c r="N9" s="363">
        <f t="shared" si="2"/>
        <v>291.23500000000001</v>
      </c>
      <c r="O9" s="363">
        <v>68.152000000000001</v>
      </c>
      <c r="P9" s="363">
        <v>45.573999999999998</v>
      </c>
      <c r="Q9" s="363">
        <v>109.021</v>
      </c>
      <c r="R9" s="363">
        <f t="shared" si="3"/>
        <v>222.74700000000001</v>
      </c>
      <c r="S9" s="363">
        <f t="shared" si="21"/>
        <v>859.58100000000013</v>
      </c>
      <c r="T9" s="363">
        <v>59.582000000000001</v>
      </c>
      <c r="U9" s="363">
        <v>46.771999999999998</v>
      </c>
      <c r="V9" s="363">
        <v>68.040999999999997</v>
      </c>
      <c r="W9" s="363">
        <f t="shared" si="4"/>
        <v>174.39499999999998</v>
      </c>
      <c r="X9" s="363">
        <v>50.261000000000003</v>
      </c>
      <c r="Y9" s="363">
        <v>65.715000000000003</v>
      </c>
      <c r="Z9" s="363">
        <v>76.385999999999996</v>
      </c>
      <c r="AA9" s="363">
        <f t="shared" si="5"/>
        <v>192.36199999999999</v>
      </c>
      <c r="AB9" s="363">
        <v>79.876000000000005</v>
      </c>
      <c r="AC9" s="363">
        <v>118.577</v>
      </c>
      <c r="AD9" s="363">
        <v>96.781999999999996</v>
      </c>
      <c r="AE9" s="363">
        <f t="shared" si="6"/>
        <v>295.23500000000001</v>
      </c>
      <c r="AF9" s="363">
        <v>65.953000000000003</v>
      </c>
      <c r="AG9" s="363">
        <v>50.579000000000001</v>
      </c>
      <c r="AH9" s="363">
        <v>87.292000000000002</v>
      </c>
      <c r="AI9" s="363">
        <f t="shared" si="7"/>
        <v>203.82400000000001</v>
      </c>
      <c r="AJ9" s="363">
        <f t="shared" si="22"/>
        <v>865.81600000000003</v>
      </c>
      <c r="AK9" s="363">
        <v>58.024000000000001</v>
      </c>
      <c r="AL9" s="363">
        <v>46.133000000000003</v>
      </c>
      <c r="AM9" s="363">
        <v>46.718000000000004</v>
      </c>
      <c r="AN9" s="363">
        <f t="shared" si="8"/>
        <v>150.875</v>
      </c>
      <c r="AO9" s="363">
        <v>58.835999999999999</v>
      </c>
      <c r="AP9" s="363">
        <v>61.665999999999997</v>
      </c>
      <c r="AQ9" s="363">
        <v>83.248000000000005</v>
      </c>
      <c r="AR9" s="363">
        <f t="shared" si="9"/>
        <v>203.75</v>
      </c>
      <c r="AS9" s="363">
        <v>71.915000000000006</v>
      </c>
      <c r="AT9" s="363">
        <v>134.905</v>
      </c>
      <c r="AU9" s="363">
        <v>68.435000000000002</v>
      </c>
      <c r="AV9" s="363">
        <f t="shared" si="10"/>
        <v>275.255</v>
      </c>
      <c r="AW9" s="363">
        <v>71.02</v>
      </c>
      <c r="AX9" s="363">
        <v>49.883000000000003</v>
      </c>
      <c r="AY9" s="363">
        <v>101.208</v>
      </c>
      <c r="AZ9" s="363">
        <f t="shared" si="11"/>
        <v>222.11099999999999</v>
      </c>
      <c r="BA9" s="363">
        <f t="shared" si="23"/>
        <v>851.99099999999999</v>
      </c>
      <c r="BB9" s="363">
        <v>59.183</v>
      </c>
      <c r="BC9" s="363">
        <v>45.478999999999999</v>
      </c>
      <c r="BD9" s="363">
        <v>59.76</v>
      </c>
      <c r="BE9" s="363">
        <f t="shared" si="12"/>
        <v>164.422</v>
      </c>
      <c r="BF9" s="363">
        <v>62.548000000000002</v>
      </c>
      <c r="BG9" s="363">
        <v>57.478000000000002</v>
      </c>
      <c r="BH9" s="363">
        <v>67.683000000000007</v>
      </c>
      <c r="BI9" s="363">
        <f t="shared" si="13"/>
        <v>187.709</v>
      </c>
      <c r="BJ9" s="363">
        <v>100.184</v>
      </c>
      <c r="BK9" s="363">
        <v>119.801</v>
      </c>
      <c r="BL9" s="363">
        <v>73.322999999999993</v>
      </c>
      <c r="BM9" s="363">
        <f t="shared" si="14"/>
        <v>293.30799999999999</v>
      </c>
      <c r="BN9" s="363">
        <v>81.748000000000005</v>
      </c>
      <c r="BO9" s="363">
        <v>56.707999999999998</v>
      </c>
      <c r="BP9" s="363">
        <v>103.672</v>
      </c>
      <c r="BQ9" s="363">
        <f t="shared" si="15"/>
        <v>242.12800000000001</v>
      </c>
      <c r="BR9" s="363">
        <f t="shared" si="24"/>
        <v>887.56700000000001</v>
      </c>
      <c r="BS9" s="363">
        <v>62.136000000000003</v>
      </c>
      <c r="BT9" s="363">
        <v>51.25</v>
      </c>
      <c r="BU9" s="363">
        <v>53.537999999999997</v>
      </c>
      <c r="BV9" s="363">
        <f t="shared" si="16"/>
        <v>166.92399999999998</v>
      </c>
      <c r="BW9" s="363">
        <v>78.233999999999995</v>
      </c>
      <c r="BX9" s="363">
        <v>58.265000000000001</v>
      </c>
      <c r="BY9" s="363">
        <v>74.524000000000001</v>
      </c>
      <c r="BZ9" s="363">
        <f t="shared" si="17"/>
        <v>211.023</v>
      </c>
      <c r="CA9" s="363">
        <v>103.765</v>
      </c>
      <c r="CB9" s="363">
        <v>120.83499999999999</v>
      </c>
      <c r="CC9" s="363">
        <v>75.164000000000001</v>
      </c>
      <c r="CD9" s="363">
        <f t="shared" si="18"/>
        <v>299.76400000000001</v>
      </c>
      <c r="CE9" s="363">
        <v>81.599999999999994</v>
      </c>
      <c r="CF9" s="363">
        <v>55.8</v>
      </c>
      <c r="CG9" s="363">
        <v>111.6</v>
      </c>
      <c r="CH9" s="363">
        <f t="shared" si="19"/>
        <v>248.99999999999997</v>
      </c>
      <c r="CI9" s="363">
        <f t="shared" si="25"/>
        <v>926.71100000000001</v>
      </c>
      <c r="CJ9" s="363">
        <v>52.835000000000001</v>
      </c>
      <c r="CK9" s="363">
        <v>53.335000000000001</v>
      </c>
      <c r="CL9" s="363">
        <v>77.442999999999998</v>
      </c>
      <c r="CM9" s="363">
        <f t="shared" si="20"/>
        <v>183.613</v>
      </c>
      <c r="CN9" s="363">
        <v>56.991999999999997</v>
      </c>
      <c r="CO9" s="363">
        <v>60.277000000000001</v>
      </c>
      <c r="CP9" s="363">
        <v>75.028000000000006</v>
      </c>
      <c r="CQ9" s="363">
        <f t="shared" si="26"/>
        <v>192.29700000000003</v>
      </c>
    </row>
    <row r="10" spans="1:146" s="271" customFormat="1" ht="13.5" customHeight="1">
      <c r="A10" s="546" t="s">
        <v>240</v>
      </c>
      <c r="B10" s="279" t="s">
        <v>51</v>
      </c>
      <c r="C10" s="447">
        <v>242.73990000000001</v>
      </c>
      <c r="D10" s="447">
        <v>268.81529999999998</v>
      </c>
      <c r="E10" s="447">
        <v>302.45479999999998</v>
      </c>
      <c r="F10" s="447">
        <f t="shared" si="0"/>
        <v>814.01</v>
      </c>
      <c r="G10" s="447">
        <v>380.59140000000002</v>
      </c>
      <c r="H10" s="447">
        <v>1311.5241000000001</v>
      </c>
      <c r="I10" s="447">
        <v>958.06399999999996</v>
      </c>
      <c r="J10" s="447">
        <f t="shared" si="1"/>
        <v>2650.1795000000002</v>
      </c>
      <c r="K10" s="447">
        <v>512.72360000000003</v>
      </c>
      <c r="L10" s="447">
        <v>431.65019999999998</v>
      </c>
      <c r="M10" s="447">
        <v>426.0111</v>
      </c>
      <c r="N10" s="447">
        <f t="shared" si="2"/>
        <v>1370.3849</v>
      </c>
      <c r="O10" s="447">
        <v>314.33890000000002</v>
      </c>
      <c r="P10" s="447">
        <v>311.9631</v>
      </c>
      <c r="Q10" s="447">
        <v>179.96220000000002</v>
      </c>
      <c r="R10" s="447">
        <f t="shared" si="3"/>
        <v>806.26420000000007</v>
      </c>
      <c r="S10" s="298">
        <f t="shared" si="21"/>
        <v>5640.838600000001</v>
      </c>
      <c r="T10" s="298">
        <v>244.18520000000001</v>
      </c>
      <c r="U10" s="298">
        <v>282.31870000000004</v>
      </c>
      <c r="V10" s="298">
        <v>370.76049999999998</v>
      </c>
      <c r="W10" s="298">
        <f t="shared" si="4"/>
        <v>897.26440000000002</v>
      </c>
      <c r="X10" s="298">
        <v>463.71280000000002</v>
      </c>
      <c r="Y10" s="298">
        <v>1429.6118000000001</v>
      </c>
      <c r="Z10" s="298">
        <v>1078.7208999999998</v>
      </c>
      <c r="AA10" s="298">
        <f t="shared" si="5"/>
        <v>2972.0455000000002</v>
      </c>
      <c r="AB10" s="298">
        <v>379.46679999999998</v>
      </c>
      <c r="AC10" s="298">
        <v>314.1078</v>
      </c>
      <c r="AD10" s="298">
        <v>366.2158</v>
      </c>
      <c r="AE10" s="298">
        <f t="shared" si="6"/>
        <v>1059.7903999999999</v>
      </c>
      <c r="AF10" s="298">
        <v>356.83279999999996</v>
      </c>
      <c r="AG10" s="298">
        <v>282.71890000000002</v>
      </c>
      <c r="AH10" s="298">
        <v>195.94560000000001</v>
      </c>
      <c r="AI10" s="298">
        <f t="shared" si="7"/>
        <v>835.4973</v>
      </c>
      <c r="AJ10" s="298">
        <f t="shared" si="22"/>
        <v>5764.5976000000001</v>
      </c>
      <c r="AK10" s="298">
        <v>286.77440000000001</v>
      </c>
      <c r="AL10" s="298">
        <v>286.27609999999999</v>
      </c>
      <c r="AM10" s="298">
        <v>276.21179999999998</v>
      </c>
      <c r="AN10" s="298">
        <f t="shared" si="8"/>
        <v>849.2623000000001</v>
      </c>
      <c r="AO10" s="298">
        <v>1236.6193000000001</v>
      </c>
      <c r="AP10" s="298">
        <v>1436.2321999999999</v>
      </c>
      <c r="AQ10" s="298">
        <v>1155.5</v>
      </c>
      <c r="AR10" s="298">
        <f t="shared" si="9"/>
        <v>3828.3514999999998</v>
      </c>
      <c r="AS10" s="298">
        <v>646.66999999999996</v>
      </c>
      <c r="AT10" s="298">
        <v>1122.5425</v>
      </c>
      <c r="AU10" s="298">
        <v>486.85840000000002</v>
      </c>
      <c r="AV10" s="298">
        <f t="shared" si="10"/>
        <v>2256.0709000000002</v>
      </c>
      <c r="AW10" s="298">
        <v>662.70839999999998</v>
      </c>
      <c r="AX10" s="298">
        <v>244.3698</v>
      </c>
      <c r="AY10" s="298">
        <v>146.22399999999999</v>
      </c>
      <c r="AZ10" s="298">
        <f t="shared" si="11"/>
        <v>1053.3021999999999</v>
      </c>
      <c r="BA10" s="298">
        <f t="shared" si="23"/>
        <v>7986.9868999999999</v>
      </c>
      <c r="BB10" s="298">
        <v>193.16159999999999</v>
      </c>
      <c r="BC10" s="298">
        <v>202.78289999999998</v>
      </c>
      <c r="BD10" s="298">
        <v>245.62779999999998</v>
      </c>
      <c r="BE10" s="298">
        <f t="shared" si="12"/>
        <v>641.57229999999993</v>
      </c>
      <c r="BF10" s="298">
        <v>547.20819999999992</v>
      </c>
      <c r="BG10" s="298">
        <v>861.83330000000001</v>
      </c>
      <c r="BH10" s="298">
        <v>868.83550000000002</v>
      </c>
      <c r="BI10" s="298">
        <f t="shared" si="13"/>
        <v>2277.877</v>
      </c>
      <c r="BJ10" s="298">
        <v>755.07180000000005</v>
      </c>
      <c r="BK10" s="298">
        <v>845.06119999999999</v>
      </c>
      <c r="BL10" s="298">
        <v>1115.7807</v>
      </c>
      <c r="BM10" s="298">
        <f t="shared" si="14"/>
        <v>2715.9137000000001</v>
      </c>
      <c r="BN10" s="298">
        <v>1099.3746000000001</v>
      </c>
      <c r="BO10" s="298">
        <v>502.8956</v>
      </c>
      <c r="BP10" s="298">
        <v>280.7253</v>
      </c>
      <c r="BQ10" s="298">
        <f t="shared" si="15"/>
        <v>1882.9955000000002</v>
      </c>
      <c r="BR10" s="298">
        <f t="shared" si="24"/>
        <v>7518.3584999999994</v>
      </c>
      <c r="BS10" s="298">
        <v>245.52190000000004</v>
      </c>
      <c r="BT10" s="298">
        <v>192.10690000000005</v>
      </c>
      <c r="BU10" s="298">
        <v>278.61154999999991</v>
      </c>
      <c r="BV10" s="298">
        <f t="shared" si="16"/>
        <v>716.24035000000003</v>
      </c>
      <c r="BW10" s="298">
        <v>617.06739999999991</v>
      </c>
      <c r="BX10" s="298">
        <v>1275.4892</v>
      </c>
      <c r="BY10" s="298">
        <v>1620.2511499999996</v>
      </c>
      <c r="BZ10" s="298">
        <f t="shared" si="17"/>
        <v>3512.8077499999995</v>
      </c>
      <c r="CA10" s="298">
        <v>1585.4092999999998</v>
      </c>
      <c r="CB10" s="298">
        <v>920.8116</v>
      </c>
      <c r="CC10" s="298">
        <v>540.0381000000001</v>
      </c>
      <c r="CD10" s="298">
        <f t="shared" si="18"/>
        <v>3046.259</v>
      </c>
      <c r="CE10" s="475">
        <v>319.22280000000001</v>
      </c>
      <c r="CF10" s="475">
        <v>275.2</v>
      </c>
      <c r="CG10" s="298">
        <v>153.80000000000001</v>
      </c>
      <c r="CH10" s="298">
        <f t="shared" si="19"/>
        <v>748.22280000000001</v>
      </c>
      <c r="CI10" s="298">
        <f t="shared" si="25"/>
        <v>8023.5298999999995</v>
      </c>
      <c r="CJ10" s="298">
        <v>229.70979999999989</v>
      </c>
      <c r="CK10" s="298">
        <v>268.95269999999999</v>
      </c>
      <c r="CL10" s="298">
        <v>261.78089999999992</v>
      </c>
      <c r="CM10" s="298">
        <f t="shared" si="20"/>
        <v>760.44339999999988</v>
      </c>
      <c r="CN10" s="298">
        <v>326.58499999999998</v>
      </c>
      <c r="CO10" s="298">
        <v>708.59530000000029</v>
      </c>
      <c r="CP10" s="298">
        <v>766.38030000000015</v>
      </c>
      <c r="CQ10" s="298">
        <f t="shared" si="26"/>
        <v>1801.5606000000002</v>
      </c>
    </row>
    <row r="11" spans="1:146" s="271" customFormat="1" ht="13.5" customHeight="1">
      <c r="A11" s="546"/>
      <c r="B11" s="280" t="s">
        <v>234</v>
      </c>
      <c r="C11" s="451">
        <v>719.40409999999997</v>
      </c>
      <c r="D11" s="364">
        <v>827.29935999999998</v>
      </c>
      <c r="E11" s="364">
        <v>820.39298999999994</v>
      </c>
      <c r="F11" s="449">
        <f t="shared" si="0"/>
        <v>2367.09645</v>
      </c>
      <c r="G11" s="364">
        <v>1133.73459</v>
      </c>
      <c r="H11" s="364">
        <v>3160.2953600000001</v>
      </c>
      <c r="I11" s="364">
        <v>2383.9703100000002</v>
      </c>
      <c r="J11" s="449">
        <f t="shared" si="1"/>
        <v>6678.0002600000007</v>
      </c>
      <c r="K11" s="364">
        <v>1558.097</v>
      </c>
      <c r="L11" s="364">
        <v>1275.07186</v>
      </c>
      <c r="M11" s="364">
        <v>1195.31843</v>
      </c>
      <c r="N11" s="449">
        <f t="shared" si="2"/>
        <v>4028.48729</v>
      </c>
      <c r="O11" s="364">
        <v>965.41843999999992</v>
      </c>
      <c r="P11" s="364">
        <v>950.53359</v>
      </c>
      <c r="Q11" s="364">
        <v>645.30011999999999</v>
      </c>
      <c r="R11" s="449">
        <f t="shared" si="3"/>
        <v>2561.2521499999998</v>
      </c>
      <c r="S11" s="364">
        <f t="shared" si="21"/>
        <v>15634.836150000003</v>
      </c>
      <c r="T11" s="364">
        <v>709.81055000000003</v>
      </c>
      <c r="U11" s="364">
        <v>762.9067</v>
      </c>
      <c r="V11" s="364">
        <v>1044.5938599999999</v>
      </c>
      <c r="W11" s="449">
        <f t="shared" si="4"/>
        <v>2517.3111100000001</v>
      </c>
      <c r="X11" s="364">
        <v>1286.5038200000001</v>
      </c>
      <c r="Y11" s="364">
        <v>3494.4110499999997</v>
      </c>
      <c r="Z11" s="364">
        <v>2518.4883500000001</v>
      </c>
      <c r="AA11" s="449">
        <f t="shared" si="5"/>
        <v>7299.4032200000001</v>
      </c>
      <c r="AB11" s="364">
        <v>1008.8905999999999</v>
      </c>
      <c r="AC11" s="364">
        <v>909.41185999999993</v>
      </c>
      <c r="AD11" s="364">
        <v>1121.3525900000002</v>
      </c>
      <c r="AE11" s="449">
        <f t="shared" si="6"/>
        <v>3039.6550500000003</v>
      </c>
      <c r="AF11" s="364">
        <v>1161.5351499999999</v>
      </c>
      <c r="AG11" s="364">
        <v>794.65261999999996</v>
      </c>
      <c r="AH11" s="364">
        <v>622.09081000000003</v>
      </c>
      <c r="AI11" s="449">
        <f t="shared" si="7"/>
        <v>2578.2785800000001</v>
      </c>
      <c r="AJ11" s="364">
        <f t="shared" si="22"/>
        <v>15434.64796</v>
      </c>
      <c r="AK11" s="364">
        <v>971.86593999999991</v>
      </c>
      <c r="AL11" s="364">
        <v>889.07981000000007</v>
      </c>
      <c r="AM11" s="364">
        <v>830.57659999999998</v>
      </c>
      <c r="AN11" s="449">
        <f t="shared" si="8"/>
        <v>2691.5223499999997</v>
      </c>
      <c r="AO11" s="364">
        <v>3112.52576</v>
      </c>
      <c r="AP11" s="364">
        <v>3527.0140099999999</v>
      </c>
      <c r="AQ11" s="364">
        <v>2941.2035499999997</v>
      </c>
      <c r="AR11" s="449">
        <f t="shared" si="9"/>
        <v>9580.7433199999996</v>
      </c>
      <c r="AS11" s="364">
        <v>1733.21712</v>
      </c>
      <c r="AT11" s="364">
        <v>2874.2257400000003</v>
      </c>
      <c r="AU11" s="364">
        <v>1348.7633899999998</v>
      </c>
      <c r="AV11" s="449">
        <f t="shared" si="10"/>
        <v>5956.2062500000002</v>
      </c>
      <c r="AW11" s="364">
        <v>2015.1891000000001</v>
      </c>
      <c r="AX11" s="364">
        <v>841.68124999999998</v>
      </c>
      <c r="AY11" s="364">
        <v>551.02134000000001</v>
      </c>
      <c r="AZ11" s="449">
        <f t="shared" si="11"/>
        <v>3407.8916900000004</v>
      </c>
      <c r="BA11" s="364">
        <f t="shared" si="23"/>
        <v>21636.36361</v>
      </c>
      <c r="BB11" s="364">
        <v>707.96481999999992</v>
      </c>
      <c r="BC11" s="364">
        <v>694.42486999999994</v>
      </c>
      <c r="BD11" s="364">
        <v>1059.3478700000001</v>
      </c>
      <c r="BE11" s="449">
        <f t="shared" si="12"/>
        <v>2461.73756</v>
      </c>
      <c r="BF11" s="364">
        <v>1737.0609099999999</v>
      </c>
      <c r="BG11" s="364">
        <v>2597.37192</v>
      </c>
      <c r="BH11" s="364">
        <v>2374.6092999999996</v>
      </c>
      <c r="BI11" s="449">
        <f t="shared" si="13"/>
        <v>6709.0421299999998</v>
      </c>
      <c r="BJ11" s="364">
        <v>1933.2554700000001</v>
      </c>
      <c r="BK11" s="364">
        <v>1720.9154099999998</v>
      </c>
      <c r="BL11" s="364">
        <v>1957.1921599999998</v>
      </c>
      <c r="BM11" s="449">
        <f t="shared" si="14"/>
        <v>5611.3630399999993</v>
      </c>
      <c r="BN11" s="364">
        <v>1941.75875</v>
      </c>
      <c r="BO11" s="364">
        <v>1201.15155</v>
      </c>
      <c r="BP11" s="364">
        <v>866.38644999999997</v>
      </c>
      <c r="BQ11" s="449">
        <f t="shared" si="15"/>
        <v>4009.29675</v>
      </c>
      <c r="BR11" s="364">
        <f t="shared" si="24"/>
        <v>18791.439480000001</v>
      </c>
      <c r="BS11" s="364">
        <v>803.09671999999978</v>
      </c>
      <c r="BT11" s="364">
        <v>634.8374389999999</v>
      </c>
      <c r="BU11" s="364">
        <v>911.17984000000024</v>
      </c>
      <c r="BV11" s="449">
        <f t="shared" si="16"/>
        <v>2349.1139990000001</v>
      </c>
      <c r="BW11" s="364">
        <v>1980.1951041999998</v>
      </c>
      <c r="BX11" s="364">
        <v>3528.8297859999998</v>
      </c>
      <c r="BY11" s="364">
        <v>4237.7692680000009</v>
      </c>
      <c r="BZ11" s="449">
        <f t="shared" si="17"/>
        <v>9746.7941582000003</v>
      </c>
      <c r="CA11" s="364">
        <v>4132.1914220999988</v>
      </c>
      <c r="CB11" s="364">
        <v>2329.4336539999995</v>
      </c>
      <c r="CC11" s="364">
        <v>1283.5304129999995</v>
      </c>
      <c r="CD11" s="449">
        <f t="shared" si="18"/>
        <v>7745.1554890999978</v>
      </c>
      <c r="CE11" s="450">
        <v>978.63977399999999</v>
      </c>
      <c r="CF11" s="450">
        <v>844.6</v>
      </c>
      <c r="CG11" s="449">
        <v>468.9</v>
      </c>
      <c r="CH11" s="449">
        <f t="shared" si="19"/>
        <v>2292.1397740000002</v>
      </c>
      <c r="CI11" s="364">
        <f t="shared" si="25"/>
        <v>22133.203420299997</v>
      </c>
      <c r="CJ11" s="449">
        <v>763.49473999999964</v>
      </c>
      <c r="CK11" s="449">
        <v>887.25868999999989</v>
      </c>
      <c r="CL11" s="449">
        <v>841.12240229999986</v>
      </c>
      <c r="CM11" s="449">
        <f t="shared" si="20"/>
        <v>2491.8758322999993</v>
      </c>
      <c r="CN11" s="449">
        <v>962.83723999999995</v>
      </c>
      <c r="CO11" s="449">
        <v>1807.8352789999999</v>
      </c>
      <c r="CP11" s="449">
        <v>2360.7839880000001</v>
      </c>
      <c r="CQ11" s="449">
        <f t="shared" si="26"/>
        <v>5131.4565069999999</v>
      </c>
    </row>
    <row r="12" spans="1:146" s="271" customFormat="1" ht="13.5" customHeight="1">
      <c r="A12" s="543" t="s">
        <v>239</v>
      </c>
      <c r="B12" s="279" t="s">
        <v>51</v>
      </c>
      <c r="C12" s="447">
        <v>190.69929999999999</v>
      </c>
      <c r="D12" s="447">
        <v>176.1103</v>
      </c>
      <c r="E12" s="447">
        <v>181.41290000000001</v>
      </c>
      <c r="F12" s="447">
        <f t="shared" si="0"/>
        <v>548.22249999999997</v>
      </c>
      <c r="G12" s="447">
        <v>166.1499</v>
      </c>
      <c r="H12" s="447">
        <v>133.00710000000001</v>
      </c>
      <c r="I12" s="447">
        <v>167.1378</v>
      </c>
      <c r="J12" s="447">
        <f t="shared" si="1"/>
        <v>466.29480000000001</v>
      </c>
      <c r="K12" s="447">
        <v>99.741199999999992</v>
      </c>
      <c r="L12" s="447">
        <v>170.4504</v>
      </c>
      <c r="M12" s="447">
        <v>167.13989999999998</v>
      </c>
      <c r="N12" s="447">
        <f t="shared" si="2"/>
        <v>437.33150000000001</v>
      </c>
      <c r="O12" s="447">
        <v>162.23589999999999</v>
      </c>
      <c r="P12" s="447">
        <v>157.7552</v>
      </c>
      <c r="Q12" s="447">
        <v>129.83349999999999</v>
      </c>
      <c r="R12" s="447">
        <f t="shared" si="3"/>
        <v>449.82459999999992</v>
      </c>
      <c r="S12" s="298">
        <f t="shared" si="21"/>
        <v>1901.6733999999999</v>
      </c>
      <c r="T12" s="298">
        <v>132.70860000000002</v>
      </c>
      <c r="U12" s="298">
        <v>161.40820000000002</v>
      </c>
      <c r="V12" s="298">
        <v>184.57470000000001</v>
      </c>
      <c r="W12" s="298">
        <f t="shared" si="4"/>
        <v>478.69150000000002</v>
      </c>
      <c r="X12" s="298">
        <v>79.570100000000011</v>
      </c>
      <c r="Y12" s="298">
        <v>168.56059999999999</v>
      </c>
      <c r="Z12" s="298">
        <v>215.1242</v>
      </c>
      <c r="AA12" s="298">
        <f t="shared" si="5"/>
        <v>463.25490000000002</v>
      </c>
      <c r="AB12" s="298">
        <v>127.62519999999999</v>
      </c>
      <c r="AC12" s="298">
        <v>145.0762</v>
      </c>
      <c r="AD12" s="298">
        <v>179.97479999999999</v>
      </c>
      <c r="AE12" s="298">
        <f t="shared" si="6"/>
        <v>452.67619999999999</v>
      </c>
      <c r="AF12" s="298">
        <v>195.3837</v>
      </c>
      <c r="AG12" s="298">
        <v>170.75779999999997</v>
      </c>
      <c r="AH12" s="298">
        <v>155.78179999999998</v>
      </c>
      <c r="AI12" s="298">
        <f t="shared" si="7"/>
        <v>521.92329999999993</v>
      </c>
      <c r="AJ12" s="298">
        <f t="shared" si="22"/>
        <v>1916.5459000000001</v>
      </c>
      <c r="AK12" s="298">
        <v>245.7407</v>
      </c>
      <c r="AL12" s="298">
        <v>200.18970000000002</v>
      </c>
      <c r="AM12" s="298">
        <v>170.4066</v>
      </c>
      <c r="AN12" s="298">
        <f t="shared" si="8"/>
        <v>616.33699999999999</v>
      </c>
      <c r="AO12" s="298">
        <v>170.15799999999999</v>
      </c>
      <c r="AP12" s="298">
        <v>205.26560000000001</v>
      </c>
      <c r="AQ12" s="298">
        <v>194.69570000000002</v>
      </c>
      <c r="AR12" s="298">
        <f t="shared" si="9"/>
        <v>570.11929999999995</v>
      </c>
      <c r="AS12" s="298">
        <v>122.7651</v>
      </c>
      <c r="AT12" s="298">
        <v>177.5429</v>
      </c>
      <c r="AU12" s="298">
        <v>177.48320000000001</v>
      </c>
      <c r="AV12" s="298">
        <f t="shared" si="10"/>
        <v>477.7912</v>
      </c>
      <c r="AW12" s="298">
        <v>223.3707</v>
      </c>
      <c r="AX12" s="298">
        <v>164.41820000000001</v>
      </c>
      <c r="AY12" s="298">
        <v>110.5403</v>
      </c>
      <c r="AZ12" s="298">
        <f t="shared" si="11"/>
        <v>498.32920000000001</v>
      </c>
      <c r="BA12" s="298">
        <f t="shared" si="23"/>
        <v>2162.5767000000001</v>
      </c>
      <c r="BB12" s="298">
        <v>145.85419999999999</v>
      </c>
      <c r="BC12" s="298">
        <v>155.9366</v>
      </c>
      <c r="BD12" s="298">
        <v>119.3323</v>
      </c>
      <c r="BE12" s="298">
        <f t="shared" si="12"/>
        <v>421.12310000000002</v>
      </c>
      <c r="BF12" s="298">
        <v>111.0869</v>
      </c>
      <c r="BG12" s="298">
        <v>204.738</v>
      </c>
      <c r="BH12" s="298">
        <v>235.02979999999999</v>
      </c>
      <c r="BI12" s="298">
        <f t="shared" si="13"/>
        <v>550.85469999999998</v>
      </c>
      <c r="BJ12" s="298">
        <v>228.19110000000001</v>
      </c>
      <c r="BK12" s="298">
        <v>232.78779999999998</v>
      </c>
      <c r="BL12" s="298">
        <v>189.3998</v>
      </c>
      <c r="BM12" s="298">
        <f t="shared" si="14"/>
        <v>650.37869999999998</v>
      </c>
      <c r="BN12" s="298">
        <v>213.24850000000001</v>
      </c>
      <c r="BO12" s="298">
        <v>169.47529999999998</v>
      </c>
      <c r="BP12" s="298">
        <v>194.5788</v>
      </c>
      <c r="BQ12" s="298">
        <f t="shared" si="15"/>
        <v>577.30259999999998</v>
      </c>
      <c r="BR12" s="298">
        <f t="shared" si="24"/>
        <v>2199.6590999999999</v>
      </c>
      <c r="BS12" s="298">
        <v>190.38260000000008</v>
      </c>
      <c r="BT12" s="298">
        <v>166.81320000000011</v>
      </c>
      <c r="BU12" s="298">
        <v>211.88479999999976</v>
      </c>
      <c r="BV12" s="298">
        <f t="shared" si="16"/>
        <v>569.0806</v>
      </c>
      <c r="BW12" s="298">
        <v>145.23579999999998</v>
      </c>
      <c r="BX12" s="298">
        <v>167.59860000000003</v>
      </c>
      <c r="BY12" s="298">
        <v>208.39459999999994</v>
      </c>
      <c r="BZ12" s="298">
        <f t="shared" si="17"/>
        <v>521.22899999999993</v>
      </c>
      <c r="CA12" s="298">
        <v>178.43250000000003</v>
      </c>
      <c r="CB12" s="298">
        <v>228.25139999999976</v>
      </c>
      <c r="CC12" s="298">
        <v>185.14679999999996</v>
      </c>
      <c r="CD12" s="298">
        <f t="shared" si="18"/>
        <v>591.83069999999975</v>
      </c>
      <c r="CE12" s="475">
        <v>226.17710000000017</v>
      </c>
      <c r="CF12" s="475">
        <v>205.7</v>
      </c>
      <c r="CG12" s="298">
        <v>132.6</v>
      </c>
      <c r="CH12" s="298">
        <f t="shared" si="19"/>
        <v>564.47710000000018</v>
      </c>
      <c r="CI12" s="298">
        <f t="shared" si="25"/>
        <v>2246.6174000000001</v>
      </c>
      <c r="CJ12" s="298">
        <v>187.79499999999985</v>
      </c>
      <c r="CK12" s="298">
        <v>208.893</v>
      </c>
      <c r="CL12" s="298">
        <v>190.0293999999999</v>
      </c>
      <c r="CM12" s="298">
        <f t="shared" si="20"/>
        <v>586.71739999999977</v>
      </c>
      <c r="CN12" s="298">
        <v>149.90060000000008</v>
      </c>
      <c r="CO12" s="298">
        <v>184.13559999999984</v>
      </c>
      <c r="CP12" s="298">
        <v>201.18640000000002</v>
      </c>
      <c r="CQ12" s="298">
        <f t="shared" si="26"/>
        <v>535.22259999999994</v>
      </c>
    </row>
    <row r="13" spans="1:146" s="271" customFormat="1" ht="13.5" customHeight="1">
      <c r="A13" s="543"/>
      <c r="B13" s="280" t="s">
        <v>234</v>
      </c>
      <c r="C13" s="364">
        <v>649.49920999999995</v>
      </c>
      <c r="D13" s="364">
        <v>577.03860999999995</v>
      </c>
      <c r="E13" s="364">
        <v>616.79767000000004</v>
      </c>
      <c r="F13" s="449">
        <f t="shared" si="0"/>
        <v>1843.3354899999999</v>
      </c>
      <c r="G13" s="364">
        <v>620.59743999999989</v>
      </c>
      <c r="H13" s="364">
        <v>454.67879999999997</v>
      </c>
      <c r="I13" s="364">
        <v>616.98714000000007</v>
      </c>
      <c r="J13" s="449">
        <f t="shared" si="1"/>
        <v>1692.2633799999999</v>
      </c>
      <c r="K13" s="364">
        <v>417.83157</v>
      </c>
      <c r="L13" s="364">
        <v>605.95140000000004</v>
      </c>
      <c r="M13" s="364">
        <v>620.71544999999992</v>
      </c>
      <c r="N13" s="449">
        <f t="shared" si="2"/>
        <v>1644.4984199999999</v>
      </c>
      <c r="O13" s="364">
        <v>701.28968999999995</v>
      </c>
      <c r="P13" s="364">
        <v>688.78168999999991</v>
      </c>
      <c r="Q13" s="364">
        <v>602.27853000000005</v>
      </c>
      <c r="R13" s="449">
        <f t="shared" si="3"/>
        <v>1992.3499099999999</v>
      </c>
      <c r="S13" s="364">
        <f t="shared" si="21"/>
        <v>7172.4471999999996</v>
      </c>
      <c r="T13" s="364">
        <v>599.21058999999991</v>
      </c>
      <c r="U13" s="364">
        <v>557.89562999999998</v>
      </c>
      <c r="V13" s="364">
        <v>635.76939000000004</v>
      </c>
      <c r="W13" s="449">
        <f t="shared" si="4"/>
        <v>1792.8756100000001</v>
      </c>
      <c r="X13" s="364">
        <v>347.45027000000005</v>
      </c>
      <c r="Y13" s="364">
        <v>658.33612000000005</v>
      </c>
      <c r="Z13" s="364">
        <v>704.14654000000007</v>
      </c>
      <c r="AA13" s="449">
        <f t="shared" si="5"/>
        <v>1709.9329300000002</v>
      </c>
      <c r="AB13" s="364">
        <v>433.54409000000004</v>
      </c>
      <c r="AC13" s="364">
        <v>519.89791000000002</v>
      </c>
      <c r="AD13" s="364">
        <v>622.12807999999995</v>
      </c>
      <c r="AE13" s="449">
        <f t="shared" si="6"/>
        <v>1575.57008</v>
      </c>
      <c r="AF13" s="364">
        <v>657.63211000000001</v>
      </c>
      <c r="AG13" s="364">
        <v>584.31668000000002</v>
      </c>
      <c r="AH13" s="364">
        <v>534.42193999999995</v>
      </c>
      <c r="AI13" s="449">
        <f t="shared" si="7"/>
        <v>1776.3707299999999</v>
      </c>
      <c r="AJ13" s="364">
        <f t="shared" si="22"/>
        <v>6854.7493499999991</v>
      </c>
      <c r="AK13" s="364">
        <v>860.44380000000001</v>
      </c>
      <c r="AL13" s="364">
        <v>639.58276999999998</v>
      </c>
      <c r="AM13" s="364">
        <v>554.9896</v>
      </c>
      <c r="AN13" s="449">
        <f t="shared" si="8"/>
        <v>2055.0161699999999</v>
      </c>
      <c r="AO13" s="364">
        <v>578.47334000000001</v>
      </c>
      <c r="AP13" s="364">
        <v>693.81686999999999</v>
      </c>
      <c r="AQ13" s="364">
        <v>664.79968000000008</v>
      </c>
      <c r="AR13" s="449">
        <f t="shared" si="9"/>
        <v>1937.0898900000002</v>
      </c>
      <c r="AS13" s="364">
        <v>468.46136000000001</v>
      </c>
      <c r="AT13" s="364">
        <v>658.88459</v>
      </c>
      <c r="AU13" s="364">
        <v>650.47983999999997</v>
      </c>
      <c r="AV13" s="449">
        <f t="shared" si="10"/>
        <v>1777.8257899999999</v>
      </c>
      <c r="AW13" s="364">
        <v>786.90780000000007</v>
      </c>
      <c r="AX13" s="364">
        <v>628.56348000000003</v>
      </c>
      <c r="AY13" s="364">
        <v>453.81829999999997</v>
      </c>
      <c r="AZ13" s="449">
        <f t="shared" si="11"/>
        <v>1869.2895800000001</v>
      </c>
      <c r="BA13" s="364">
        <f t="shared" si="23"/>
        <v>7639.2214299999996</v>
      </c>
      <c r="BB13" s="364">
        <v>599.54171999999994</v>
      </c>
      <c r="BC13" s="364">
        <v>560.47591</v>
      </c>
      <c r="BD13" s="364">
        <v>493.22126000000003</v>
      </c>
      <c r="BE13" s="449">
        <f t="shared" si="12"/>
        <v>1653.2388899999999</v>
      </c>
      <c r="BF13" s="364">
        <v>461.23160999999999</v>
      </c>
      <c r="BG13" s="364">
        <v>766.13598000000002</v>
      </c>
      <c r="BH13" s="364">
        <v>837.01595999999995</v>
      </c>
      <c r="BI13" s="449">
        <f t="shared" si="13"/>
        <v>2064.38355</v>
      </c>
      <c r="BJ13" s="364">
        <v>827.64427999999998</v>
      </c>
      <c r="BK13" s="364">
        <v>833.62618999999995</v>
      </c>
      <c r="BL13" s="364">
        <v>673.08582999999999</v>
      </c>
      <c r="BM13" s="449">
        <f t="shared" si="14"/>
        <v>2334.3562999999999</v>
      </c>
      <c r="BN13" s="364">
        <v>753.46974</v>
      </c>
      <c r="BO13" s="364">
        <v>694.04300000000001</v>
      </c>
      <c r="BP13" s="364">
        <v>691.65041000000008</v>
      </c>
      <c r="BQ13" s="449">
        <f t="shared" si="15"/>
        <v>2139.1631500000003</v>
      </c>
      <c r="BR13" s="364">
        <f t="shared" si="24"/>
        <v>8191.1418900000008</v>
      </c>
      <c r="BS13" s="364">
        <v>705.03879000000006</v>
      </c>
      <c r="BT13" s="364">
        <v>562.12121100000002</v>
      </c>
      <c r="BU13" s="364">
        <v>721.44290999999998</v>
      </c>
      <c r="BV13" s="449">
        <f t="shared" si="16"/>
        <v>1988.6029110000002</v>
      </c>
      <c r="BW13" s="364">
        <v>491.71917999999999</v>
      </c>
      <c r="BX13" s="364">
        <v>565.56511799999998</v>
      </c>
      <c r="BY13" s="364">
        <v>703.32173</v>
      </c>
      <c r="BZ13" s="449">
        <f t="shared" si="17"/>
        <v>1760.6060280000002</v>
      </c>
      <c r="CA13" s="364">
        <v>603.06232999999997</v>
      </c>
      <c r="CB13" s="364">
        <v>731.63737000000003</v>
      </c>
      <c r="CC13" s="364">
        <v>587.97626000000002</v>
      </c>
      <c r="CD13" s="449">
        <f t="shared" si="18"/>
        <v>1922.67596</v>
      </c>
      <c r="CE13" s="450">
        <v>715.52449100000001</v>
      </c>
      <c r="CF13" s="450">
        <v>647.20000000000005</v>
      </c>
      <c r="CG13" s="449">
        <v>416.3</v>
      </c>
      <c r="CH13" s="449">
        <f t="shared" si="19"/>
        <v>1779.0244909999999</v>
      </c>
      <c r="CI13" s="364">
        <f t="shared" si="25"/>
        <v>7450.9093900000007</v>
      </c>
      <c r="CJ13" s="449">
        <v>604.77946999999995</v>
      </c>
      <c r="CK13" s="449">
        <v>617.73211000000015</v>
      </c>
      <c r="CL13" s="449">
        <v>568.36790000000008</v>
      </c>
      <c r="CM13" s="449">
        <f t="shared" si="20"/>
        <v>1790.8794800000001</v>
      </c>
      <c r="CN13" s="449">
        <v>448.76952</v>
      </c>
      <c r="CO13" s="449">
        <v>545.99024999999995</v>
      </c>
      <c r="CP13" s="449">
        <v>598.20521999999994</v>
      </c>
      <c r="CQ13" s="449">
        <f t="shared" si="26"/>
        <v>1592.9649899999999</v>
      </c>
    </row>
    <row r="14" spans="1:146" s="271" customFormat="1" ht="13.5" customHeight="1">
      <c r="A14" s="543" t="s">
        <v>55</v>
      </c>
      <c r="B14" s="279" t="s">
        <v>51</v>
      </c>
      <c r="C14" s="447">
        <v>4.7347000000000001</v>
      </c>
      <c r="D14" s="447">
        <v>41.139000000000003</v>
      </c>
      <c r="E14" s="447">
        <v>12.5054</v>
      </c>
      <c r="F14" s="447">
        <f t="shared" si="0"/>
        <v>58.379100000000001</v>
      </c>
      <c r="G14" s="447">
        <v>103.4187</v>
      </c>
      <c r="H14" s="447">
        <v>1099.9954</v>
      </c>
      <c r="I14" s="447">
        <v>711.05349999999999</v>
      </c>
      <c r="J14" s="447">
        <f t="shared" si="1"/>
        <v>1914.4675999999999</v>
      </c>
      <c r="K14" s="447">
        <v>335.12459999999999</v>
      </c>
      <c r="L14" s="447">
        <v>188.66120000000001</v>
      </c>
      <c r="M14" s="447">
        <v>186.7628</v>
      </c>
      <c r="N14" s="447">
        <f t="shared" si="2"/>
        <v>710.54859999999996</v>
      </c>
      <c r="O14" s="447">
        <v>44.069800000000001</v>
      </c>
      <c r="P14" s="447">
        <v>32.500700000000002</v>
      </c>
      <c r="Q14" s="447">
        <v>1.1402000000000001</v>
      </c>
      <c r="R14" s="447">
        <f t="shared" si="3"/>
        <v>77.710700000000003</v>
      </c>
      <c r="S14" s="298">
        <f t="shared" si="21"/>
        <v>2761.1060000000002</v>
      </c>
      <c r="T14" s="298">
        <v>5.5748999999999995</v>
      </c>
      <c r="U14" s="298">
        <v>23.7258</v>
      </c>
      <c r="V14" s="298">
        <v>78.872600000000006</v>
      </c>
      <c r="W14" s="298">
        <f t="shared" si="4"/>
        <v>108.17330000000001</v>
      </c>
      <c r="X14" s="298">
        <v>270.2072</v>
      </c>
      <c r="Y14" s="298">
        <v>1153.6784</v>
      </c>
      <c r="Z14" s="298">
        <v>728.96289999999999</v>
      </c>
      <c r="AA14" s="298">
        <f t="shared" si="5"/>
        <v>2152.8485000000001</v>
      </c>
      <c r="AB14" s="298">
        <v>142.96869999999998</v>
      </c>
      <c r="AC14" s="298">
        <v>71.244900000000001</v>
      </c>
      <c r="AD14" s="298">
        <v>122.23780000000001</v>
      </c>
      <c r="AE14" s="298">
        <f t="shared" si="6"/>
        <v>336.45139999999998</v>
      </c>
      <c r="AF14" s="298">
        <v>94.261099999999999</v>
      </c>
      <c r="AG14" s="298">
        <v>23.898299999999999</v>
      </c>
      <c r="AH14" s="298">
        <v>6.9266999999999994</v>
      </c>
      <c r="AI14" s="298">
        <f t="shared" si="7"/>
        <v>125.0861</v>
      </c>
      <c r="AJ14" s="298">
        <f t="shared" si="22"/>
        <v>2722.5592999999999</v>
      </c>
      <c r="AK14" s="298">
        <v>12.6257</v>
      </c>
      <c r="AL14" s="298">
        <v>33.890800000000006</v>
      </c>
      <c r="AM14" s="298">
        <v>25.516299999999998</v>
      </c>
      <c r="AN14" s="298">
        <f t="shared" si="8"/>
        <v>72.032800000000009</v>
      </c>
      <c r="AO14" s="298">
        <v>993.21389999999997</v>
      </c>
      <c r="AP14" s="298">
        <v>1159.0048999999999</v>
      </c>
      <c r="AQ14" s="298">
        <v>892.04949999999997</v>
      </c>
      <c r="AR14" s="298">
        <f t="shared" si="9"/>
        <v>3044.2682999999997</v>
      </c>
      <c r="AS14" s="298">
        <v>451.76220000000001</v>
      </c>
      <c r="AT14" s="298">
        <v>894.49440000000004</v>
      </c>
      <c r="AU14" s="298">
        <v>256.75439999999998</v>
      </c>
      <c r="AV14" s="298">
        <f t="shared" si="10"/>
        <v>1603.0110000000002</v>
      </c>
      <c r="AW14" s="298">
        <v>383.00069999999999</v>
      </c>
      <c r="AX14" s="298">
        <v>48.72</v>
      </c>
      <c r="AY14" s="298">
        <v>1.9962</v>
      </c>
      <c r="AZ14" s="298">
        <f t="shared" si="11"/>
        <v>433.71689999999995</v>
      </c>
      <c r="BA14" s="298">
        <f t="shared" si="23"/>
        <v>5153.0290000000005</v>
      </c>
      <c r="BB14" s="298">
        <v>0.56359999999999999</v>
      </c>
      <c r="BC14" s="298">
        <v>1.9998</v>
      </c>
      <c r="BD14" s="298">
        <v>93.391400000000004</v>
      </c>
      <c r="BE14" s="298">
        <f t="shared" si="12"/>
        <v>95.954800000000006</v>
      </c>
      <c r="BF14" s="298">
        <v>395.48930000000001</v>
      </c>
      <c r="BG14" s="298">
        <v>602.76880000000006</v>
      </c>
      <c r="BH14" s="298">
        <v>549.19369999999992</v>
      </c>
      <c r="BI14" s="298">
        <f t="shared" si="13"/>
        <v>1547.4517999999998</v>
      </c>
      <c r="BJ14" s="298">
        <v>445.41359999999997</v>
      </c>
      <c r="BK14" s="298">
        <v>545.81449999999995</v>
      </c>
      <c r="BL14" s="298">
        <v>868.68849999999998</v>
      </c>
      <c r="BM14" s="298">
        <f t="shared" si="14"/>
        <v>1859.9166</v>
      </c>
      <c r="BN14" s="298">
        <v>840.78509999999994</v>
      </c>
      <c r="BO14" s="298">
        <v>291.23109999999997</v>
      </c>
      <c r="BP14" s="298">
        <v>47.796099999999996</v>
      </c>
      <c r="BQ14" s="298">
        <f t="shared" si="15"/>
        <v>1179.8123000000001</v>
      </c>
      <c r="BR14" s="298">
        <f t="shared" si="24"/>
        <v>4683.1355000000003</v>
      </c>
      <c r="BS14" s="298">
        <v>1.7081999999999999</v>
      </c>
      <c r="BT14" s="298">
        <v>2.1280000000000001</v>
      </c>
      <c r="BU14" s="298">
        <v>6.9510999999999994</v>
      </c>
      <c r="BV14" s="298">
        <f t="shared" si="16"/>
        <v>10.787299999999998</v>
      </c>
      <c r="BW14" s="298">
        <v>427.11989999999992</v>
      </c>
      <c r="BX14" s="298">
        <v>1037.8048999999999</v>
      </c>
      <c r="BY14" s="298">
        <v>1333.8334</v>
      </c>
      <c r="BZ14" s="298">
        <f t="shared" si="17"/>
        <v>2798.7581999999998</v>
      </c>
      <c r="CA14" s="298">
        <v>1320.5401000000002</v>
      </c>
      <c r="CB14" s="298">
        <v>635.67330000000004</v>
      </c>
      <c r="CC14" s="298">
        <v>300.31949999999995</v>
      </c>
      <c r="CD14" s="298">
        <f t="shared" si="18"/>
        <v>2256.5329000000002</v>
      </c>
      <c r="CE14" s="475">
        <v>37.356000000000002</v>
      </c>
      <c r="CF14" s="475">
        <v>23.5</v>
      </c>
      <c r="CG14" s="298">
        <v>4.3</v>
      </c>
      <c r="CH14" s="298">
        <f t="shared" si="19"/>
        <v>65.156000000000006</v>
      </c>
      <c r="CI14" s="298">
        <f t="shared" si="25"/>
        <v>5131.2344000000003</v>
      </c>
      <c r="CJ14" s="298">
        <v>12.142999999999999</v>
      </c>
      <c r="CK14" s="298">
        <v>30.199300000000001</v>
      </c>
      <c r="CL14" s="298">
        <v>50.638399999999997</v>
      </c>
      <c r="CM14" s="298">
        <f t="shared" si="20"/>
        <v>92.980699999999999</v>
      </c>
      <c r="CN14" s="298">
        <v>156.5735</v>
      </c>
      <c r="CO14" s="298">
        <v>471.98640000000006</v>
      </c>
      <c r="CP14" s="298">
        <v>509.20240000000001</v>
      </c>
      <c r="CQ14" s="298">
        <f t="shared" si="26"/>
        <v>1137.7623000000001</v>
      </c>
    </row>
    <row r="15" spans="1:146" s="271" customFormat="1" ht="13.5" customHeight="1">
      <c r="A15" s="543"/>
      <c r="B15" s="280" t="s">
        <v>234</v>
      </c>
      <c r="C15" s="364">
        <v>11.420260000000001</v>
      </c>
      <c r="D15" s="364">
        <v>196.28082999999998</v>
      </c>
      <c r="E15" s="364">
        <v>69.900170000000003</v>
      </c>
      <c r="F15" s="449">
        <f t="shared" si="0"/>
        <v>277.60126000000002</v>
      </c>
      <c r="G15" s="364">
        <v>322.60904999999997</v>
      </c>
      <c r="H15" s="364">
        <v>2572.2467700000002</v>
      </c>
      <c r="I15" s="364">
        <v>1554.5560600000001</v>
      </c>
      <c r="J15" s="449">
        <f t="shared" si="1"/>
        <v>4449.4118800000006</v>
      </c>
      <c r="K15" s="364">
        <v>949.91091000000006</v>
      </c>
      <c r="L15" s="364">
        <v>534.82174999999995</v>
      </c>
      <c r="M15" s="364">
        <v>437.06892999999997</v>
      </c>
      <c r="N15" s="449">
        <f t="shared" si="2"/>
        <v>1921.80159</v>
      </c>
      <c r="O15" s="364">
        <v>159.87902</v>
      </c>
      <c r="P15" s="364">
        <v>171.21409</v>
      </c>
      <c r="Q15" s="364">
        <v>7.0908800000000003</v>
      </c>
      <c r="R15" s="449">
        <f t="shared" si="3"/>
        <v>338.18399000000005</v>
      </c>
      <c r="S15" s="364">
        <f t="shared" si="21"/>
        <v>6986.9987200000014</v>
      </c>
      <c r="T15" s="364">
        <v>37.794350000000001</v>
      </c>
      <c r="U15" s="364">
        <v>148.53607</v>
      </c>
      <c r="V15" s="364">
        <v>345.30876000000001</v>
      </c>
      <c r="W15" s="449">
        <f t="shared" si="4"/>
        <v>531.63918000000001</v>
      </c>
      <c r="X15" s="364">
        <v>832.30382999999995</v>
      </c>
      <c r="Y15" s="364">
        <v>2713.7829200000001</v>
      </c>
      <c r="Z15" s="364">
        <v>1628.7180800000001</v>
      </c>
      <c r="AA15" s="449">
        <f t="shared" si="5"/>
        <v>5174.80483</v>
      </c>
      <c r="AB15" s="364">
        <v>413.16097000000002</v>
      </c>
      <c r="AC15" s="364">
        <v>251.34421</v>
      </c>
      <c r="AD15" s="364">
        <v>421.81640000000004</v>
      </c>
      <c r="AE15" s="449">
        <f t="shared" si="6"/>
        <v>1086.32158</v>
      </c>
      <c r="AF15" s="364">
        <v>422.63367</v>
      </c>
      <c r="AG15" s="364">
        <v>129.86842999999999</v>
      </c>
      <c r="AH15" s="364">
        <v>52.144160000000007</v>
      </c>
      <c r="AI15" s="449">
        <f t="shared" si="7"/>
        <v>604.64625999999998</v>
      </c>
      <c r="AJ15" s="364">
        <f t="shared" si="22"/>
        <v>7397.4118500000004</v>
      </c>
      <c r="AK15" s="364">
        <v>73.664169999999999</v>
      </c>
      <c r="AL15" s="364">
        <v>195.26481000000001</v>
      </c>
      <c r="AM15" s="364">
        <v>155.84272000000001</v>
      </c>
      <c r="AN15" s="449">
        <f t="shared" si="8"/>
        <v>424.77170000000001</v>
      </c>
      <c r="AO15" s="364">
        <v>2405.5431899999999</v>
      </c>
      <c r="AP15" s="364">
        <v>2684.6109900000001</v>
      </c>
      <c r="AQ15" s="364">
        <v>2109.0735</v>
      </c>
      <c r="AR15" s="449">
        <f t="shared" si="9"/>
        <v>7199.22768</v>
      </c>
      <c r="AS15" s="364">
        <v>1107.4455700000001</v>
      </c>
      <c r="AT15" s="364">
        <v>2078.56549</v>
      </c>
      <c r="AU15" s="364">
        <v>583.59546</v>
      </c>
      <c r="AV15" s="449">
        <f t="shared" si="10"/>
        <v>3769.6065199999998</v>
      </c>
      <c r="AW15" s="364">
        <v>1109.8948800000001</v>
      </c>
      <c r="AX15" s="364">
        <v>133.27023</v>
      </c>
      <c r="AY15" s="364">
        <v>5.9458899999999995</v>
      </c>
      <c r="AZ15" s="449">
        <f t="shared" si="11"/>
        <v>1249.1110000000001</v>
      </c>
      <c r="BA15" s="364">
        <f t="shared" si="23"/>
        <v>12642.716900000001</v>
      </c>
      <c r="BB15" s="364">
        <v>4.6930399999999999</v>
      </c>
      <c r="BC15" s="364">
        <v>22.093589999999999</v>
      </c>
      <c r="BD15" s="364">
        <v>486.70474000000002</v>
      </c>
      <c r="BE15" s="449">
        <f t="shared" si="12"/>
        <v>513.49136999999996</v>
      </c>
      <c r="BF15" s="364">
        <v>1173.15759</v>
      </c>
      <c r="BG15" s="364">
        <v>1656.0123500000002</v>
      </c>
      <c r="BH15" s="364">
        <v>1264.29575</v>
      </c>
      <c r="BI15" s="449">
        <f t="shared" si="13"/>
        <v>4093.46569</v>
      </c>
      <c r="BJ15" s="364">
        <v>850.11428000000001</v>
      </c>
      <c r="BK15" s="364">
        <v>708.23029000000008</v>
      </c>
      <c r="BL15" s="364">
        <v>1167.6025400000001</v>
      </c>
      <c r="BM15" s="449">
        <f t="shared" si="14"/>
        <v>2725.9471100000001</v>
      </c>
      <c r="BN15" s="364">
        <v>1081.41435</v>
      </c>
      <c r="BO15" s="364">
        <v>374.78717</v>
      </c>
      <c r="BP15" s="364">
        <v>59.414430000000003</v>
      </c>
      <c r="BQ15" s="449">
        <f t="shared" si="15"/>
        <v>1515.6159500000001</v>
      </c>
      <c r="BR15" s="364">
        <f t="shared" si="24"/>
        <v>8848.5201199999992</v>
      </c>
      <c r="BS15" s="364">
        <v>3.9234700000000005</v>
      </c>
      <c r="BT15" s="364">
        <v>8.2823100000000007</v>
      </c>
      <c r="BU15" s="364">
        <v>56.26728</v>
      </c>
      <c r="BV15" s="449">
        <f t="shared" si="16"/>
        <v>68.473060000000004</v>
      </c>
      <c r="BW15" s="364">
        <v>1376.4409800000001</v>
      </c>
      <c r="BX15" s="364">
        <v>2782.8531800000001</v>
      </c>
      <c r="BY15" s="364">
        <v>3322.5599699999998</v>
      </c>
      <c r="BZ15" s="449">
        <f t="shared" si="17"/>
        <v>7481.8541299999997</v>
      </c>
      <c r="CA15" s="364">
        <v>3300.40571</v>
      </c>
      <c r="CB15" s="364">
        <v>1442.6631499999999</v>
      </c>
      <c r="CC15" s="364">
        <v>564.72156999999993</v>
      </c>
      <c r="CD15" s="449">
        <f t="shared" si="18"/>
        <v>5307.7904299999991</v>
      </c>
      <c r="CE15" s="450">
        <v>146.26015999999998</v>
      </c>
      <c r="CF15" s="450">
        <v>107.5</v>
      </c>
      <c r="CG15" s="449">
        <v>11.3</v>
      </c>
      <c r="CH15" s="449">
        <f t="shared" si="19"/>
        <v>265.06016</v>
      </c>
      <c r="CI15" s="364">
        <f t="shared" si="25"/>
        <v>13123.177779999998</v>
      </c>
      <c r="CJ15" s="449">
        <v>103.57138999999998</v>
      </c>
      <c r="CK15" s="449">
        <v>215.74907000000005</v>
      </c>
      <c r="CL15" s="449">
        <v>236.63686999999999</v>
      </c>
      <c r="CM15" s="449">
        <f t="shared" si="20"/>
        <v>555.95732999999996</v>
      </c>
      <c r="CN15" s="449">
        <v>464.66892799999994</v>
      </c>
      <c r="CO15" s="449">
        <v>1073.8882900000001</v>
      </c>
      <c r="CP15" s="449">
        <v>1536.3828800000001</v>
      </c>
      <c r="CQ15" s="449">
        <f t="shared" si="26"/>
        <v>3074.940098</v>
      </c>
    </row>
    <row r="16" spans="1:146" s="454" customFormat="1" ht="13.5" customHeight="1">
      <c r="A16" s="544" t="s">
        <v>56</v>
      </c>
      <c r="B16" s="452" t="s">
        <v>51</v>
      </c>
      <c r="C16" s="453">
        <v>15.744999999999999</v>
      </c>
      <c r="D16" s="453">
        <v>14.799899999999999</v>
      </c>
      <c r="E16" s="453">
        <v>32.280199999999994</v>
      </c>
      <c r="F16" s="453">
        <f t="shared" si="0"/>
        <v>62.825099999999992</v>
      </c>
      <c r="G16" s="453">
        <v>24.602599999999999</v>
      </c>
      <c r="H16" s="453">
        <v>17.7378</v>
      </c>
      <c r="I16" s="453">
        <v>16.815200000000001</v>
      </c>
      <c r="J16" s="453">
        <f t="shared" si="1"/>
        <v>59.155600000000007</v>
      </c>
      <c r="K16" s="453">
        <v>16.885000000000002</v>
      </c>
      <c r="L16" s="453">
        <v>23.599599999999999</v>
      </c>
      <c r="M16" s="453">
        <v>26.729500000000002</v>
      </c>
      <c r="N16" s="453">
        <f t="shared" si="2"/>
        <v>67.214100000000002</v>
      </c>
      <c r="O16" s="453">
        <v>44.441800000000001</v>
      </c>
      <c r="P16" s="453">
        <v>63.031800000000004</v>
      </c>
      <c r="Q16" s="453">
        <v>22.070900000000002</v>
      </c>
      <c r="R16" s="453">
        <f t="shared" si="3"/>
        <v>129.5445</v>
      </c>
      <c r="S16" s="476">
        <f t="shared" si="21"/>
        <v>318.73929999999996</v>
      </c>
      <c r="T16" s="476">
        <v>40.177900000000001</v>
      </c>
      <c r="U16" s="476">
        <v>44.7089</v>
      </c>
      <c r="V16" s="476">
        <v>44.561999999999998</v>
      </c>
      <c r="W16" s="476">
        <f t="shared" si="4"/>
        <v>129.44880000000001</v>
      </c>
      <c r="X16" s="476">
        <v>14.8559</v>
      </c>
      <c r="Y16" s="476">
        <v>13.7813</v>
      </c>
      <c r="Z16" s="476">
        <v>20.863900000000001</v>
      </c>
      <c r="AA16" s="476">
        <f t="shared" si="5"/>
        <v>49.501100000000001</v>
      </c>
      <c r="AB16" s="476">
        <v>42.857300000000002</v>
      </c>
      <c r="AC16" s="476">
        <v>32.181400000000004</v>
      </c>
      <c r="AD16" s="476">
        <v>18.822299999999998</v>
      </c>
      <c r="AE16" s="476">
        <f t="shared" si="6"/>
        <v>93.861000000000004</v>
      </c>
      <c r="AF16" s="476">
        <v>19.653500000000001</v>
      </c>
      <c r="AG16" s="476">
        <v>31.316800000000001</v>
      </c>
      <c r="AH16" s="476">
        <v>9.8167999999999989</v>
      </c>
      <c r="AI16" s="476">
        <f t="shared" si="7"/>
        <v>60.787100000000002</v>
      </c>
      <c r="AJ16" s="476">
        <f t="shared" si="22"/>
        <v>333.59800000000001</v>
      </c>
      <c r="AK16" s="476">
        <v>5.0848999999999993</v>
      </c>
      <c r="AL16" s="476">
        <v>9.1715999999999998</v>
      </c>
      <c r="AM16" s="476">
        <v>13.1782</v>
      </c>
      <c r="AN16" s="476">
        <f t="shared" si="8"/>
        <v>27.434699999999999</v>
      </c>
      <c r="AO16" s="476">
        <v>20.693200000000001</v>
      </c>
      <c r="AP16" s="476">
        <v>11.071999999999999</v>
      </c>
      <c r="AQ16" s="476">
        <v>18.603400000000001</v>
      </c>
      <c r="AR16" s="476">
        <f t="shared" si="9"/>
        <v>50.368600000000001</v>
      </c>
      <c r="AS16" s="476">
        <v>23.8764</v>
      </c>
      <c r="AT16" s="476">
        <v>16.067599999999999</v>
      </c>
      <c r="AU16" s="476">
        <v>19.455400000000001</v>
      </c>
      <c r="AV16" s="476">
        <f t="shared" si="10"/>
        <v>59.3994</v>
      </c>
      <c r="AW16" s="476">
        <v>26.936799999999998</v>
      </c>
      <c r="AX16" s="476">
        <v>14.0662</v>
      </c>
      <c r="AY16" s="476">
        <v>16.972999999999999</v>
      </c>
      <c r="AZ16" s="476">
        <f t="shared" si="11"/>
        <v>57.975999999999999</v>
      </c>
      <c r="BA16" s="476">
        <f t="shared" si="23"/>
        <v>195.17869999999999</v>
      </c>
      <c r="BB16" s="476">
        <v>14.3765</v>
      </c>
      <c r="BC16" s="476">
        <v>10.840399999999999</v>
      </c>
      <c r="BD16" s="476">
        <v>7.2341000000000006</v>
      </c>
      <c r="BE16" s="476">
        <f t="shared" si="12"/>
        <v>32.451000000000001</v>
      </c>
      <c r="BF16" s="476">
        <v>6.7190000000000003</v>
      </c>
      <c r="BG16" s="476">
        <v>10.939399999999999</v>
      </c>
      <c r="BH16" s="476">
        <v>32.257100000000001</v>
      </c>
      <c r="BI16" s="476">
        <f t="shared" si="13"/>
        <v>49.915500000000002</v>
      </c>
      <c r="BJ16" s="476">
        <v>32.6051</v>
      </c>
      <c r="BK16" s="476">
        <v>34.8187</v>
      </c>
      <c r="BL16" s="476">
        <v>27.486499999999999</v>
      </c>
      <c r="BM16" s="476">
        <f t="shared" si="14"/>
        <v>94.910300000000007</v>
      </c>
      <c r="BN16" s="476">
        <v>18.579000000000001</v>
      </c>
      <c r="BO16" s="476">
        <v>15.235799999999999</v>
      </c>
      <c r="BP16" s="476">
        <v>11.8847</v>
      </c>
      <c r="BQ16" s="476">
        <f t="shared" si="15"/>
        <v>45.6995</v>
      </c>
      <c r="BR16" s="476">
        <f t="shared" si="24"/>
        <v>222.97630000000001</v>
      </c>
      <c r="BS16" s="476">
        <v>21.917400000000011</v>
      </c>
      <c r="BT16" s="476">
        <v>5.6061999999999967</v>
      </c>
      <c r="BU16" s="476">
        <v>17.051200000000055</v>
      </c>
      <c r="BV16" s="476">
        <f t="shared" si="16"/>
        <v>44.574800000000067</v>
      </c>
      <c r="BW16" s="476">
        <v>14.150200000000007</v>
      </c>
      <c r="BX16" s="476">
        <v>25.695399999999978</v>
      </c>
      <c r="BY16" s="476">
        <v>34.46050000000001</v>
      </c>
      <c r="BZ16" s="476">
        <f t="shared" si="17"/>
        <v>74.306099999999986</v>
      </c>
      <c r="CA16" s="476">
        <v>38.22909999999996</v>
      </c>
      <c r="CB16" s="476">
        <v>22.99760000000008</v>
      </c>
      <c r="CC16" s="476">
        <v>14.209000000000028</v>
      </c>
      <c r="CD16" s="476">
        <f t="shared" si="18"/>
        <v>75.435700000000068</v>
      </c>
      <c r="CE16" s="477">
        <v>11.91420000000004</v>
      </c>
      <c r="CF16" s="477">
        <v>11</v>
      </c>
      <c r="CG16" s="476">
        <v>4.2</v>
      </c>
      <c r="CH16" s="476">
        <f t="shared" si="19"/>
        <v>27.114200000000039</v>
      </c>
      <c r="CI16" s="476">
        <f t="shared" si="25"/>
        <v>221.43080000000015</v>
      </c>
      <c r="CJ16" s="476">
        <v>8.2370000000000019</v>
      </c>
      <c r="CK16" s="476">
        <v>6.2178000000000004</v>
      </c>
      <c r="CL16" s="476">
        <v>5.4201999999999959</v>
      </c>
      <c r="CM16" s="476">
        <f t="shared" si="20"/>
        <v>19.875</v>
      </c>
      <c r="CN16" s="476">
        <v>3.0058000000000011</v>
      </c>
      <c r="CO16" s="476">
        <v>6.783999999999998</v>
      </c>
      <c r="CP16" s="476">
        <v>6.897800000000009</v>
      </c>
      <c r="CQ16" s="476">
        <f t="shared" si="26"/>
        <v>16.68760000000001</v>
      </c>
    </row>
    <row r="17" spans="1:95" s="454" customFormat="1" ht="13.5" customHeight="1">
      <c r="A17" s="544"/>
      <c r="B17" s="455" t="s">
        <v>234</v>
      </c>
      <c r="C17" s="456">
        <v>12.29166</v>
      </c>
      <c r="D17" s="456">
        <v>13.541630000000001</v>
      </c>
      <c r="E17" s="456">
        <v>20.924679999999999</v>
      </c>
      <c r="F17" s="457">
        <f t="shared" si="0"/>
        <v>46.75797</v>
      </c>
      <c r="G17" s="456">
        <v>14.579129999999999</v>
      </c>
      <c r="H17" s="456">
        <v>10.18045</v>
      </c>
      <c r="I17" s="456">
        <v>15.75845</v>
      </c>
      <c r="J17" s="457">
        <f t="shared" si="1"/>
        <v>40.518029999999996</v>
      </c>
      <c r="K17" s="456">
        <v>14.318010000000001</v>
      </c>
      <c r="L17" s="456">
        <v>20.764089999999999</v>
      </c>
      <c r="M17" s="456">
        <v>19.040770000000002</v>
      </c>
      <c r="N17" s="457">
        <f t="shared" si="2"/>
        <v>54.122869999999999</v>
      </c>
      <c r="O17" s="456">
        <v>22.861499999999999</v>
      </c>
      <c r="P17" s="456">
        <v>24.866540000000001</v>
      </c>
      <c r="Q17" s="456">
        <v>7.5169499999999996</v>
      </c>
      <c r="R17" s="457">
        <f t="shared" si="3"/>
        <v>55.244990000000001</v>
      </c>
      <c r="S17" s="456">
        <f t="shared" si="21"/>
        <v>196.64385999999999</v>
      </c>
      <c r="T17" s="456">
        <v>13.6755</v>
      </c>
      <c r="U17" s="456">
        <v>16.316219999999998</v>
      </c>
      <c r="V17" s="456">
        <v>15.05626</v>
      </c>
      <c r="W17" s="457">
        <f t="shared" si="4"/>
        <v>45.047979999999995</v>
      </c>
      <c r="X17" s="456">
        <v>5.33643</v>
      </c>
      <c r="Y17" s="456">
        <v>6.5086700000000004</v>
      </c>
      <c r="Z17" s="456">
        <v>8.2419799999999999</v>
      </c>
      <c r="AA17" s="457">
        <f t="shared" si="5"/>
        <v>20.08708</v>
      </c>
      <c r="AB17" s="456">
        <v>18.56269</v>
      </c>
      <c r="AC17" s="456">
        <v>15.086930000000001</v>
      </c>
      <c r="AD17" s="456">
        <v>7.9323300000000003</v>
      </c>
      <c r="AE17" s="457">
        <f t="shared" si="6"/>
        <v>41.581949999999999</v>
      </c>
      <c r="AF17" s="456">
        <v>8.7993100000000002</v>
      </c>
      <c r="AG17" s="456">
        <v>11.909330000000001</v>
      </c>
      <c r="AH17" s="456">
        <v>3.7101700000000002</v>
      </c>
      <c r="AI17" s="457">
        <f t="shared" si="7"/>
        <v>24.418810000000004</v>
      </c>
      <c r="AJ17" s="456">
        <f t="shared" si="22"/>
        <v>131.13582</v>
      </c>
      <c r="AK17" s="456">
        <v>4.0822700000000003</v>
      </c>
      <c r="AL17" s="456">
        <v>8.7569900000000001</v>
      </c>
      <c r="AM17" s="456">
        <v>16.711209999999998</v>
      </c>
      <c r="AN17" s="457">
        <f t="shared" si="8"/>
        <v>29.550469999999997</v>
      </c>
      <c r="AO17" s="456">
        <v>20.5337</v>
      </c>
      <c r="AP17" s="456">
        <v>11.26098</v>
      </c>
      <c r="AQ17" s="456">
        <v>22.961419999999997</v>
      </c>
      <c r="AR17" s="457">
        <f t="shared" si="9"/>
        <v>54.756099999999996</v>
      </c>
      <c r="AS17" s="456">
        <v>24.611009999999997</v>
      </c>
      <c r="AT17" s="456">
        <v>19.410400000000003</v>
      </c>
      <c r="AU17" s="456">
        <v>24.556840000000001</v>
      </c>
      <c r="AV17" s="457">
        <f t="shared" si="10"/>
        <v>68.578249999999997</v>
      </c>
      <c r="AW17" s="456">
        <v>29.503080000000001</v>
      </c>
      <c r="AX17" s="456">
        <v>10.97845</v>
      </c>
      <c r="AY17" s="456">
        <v>25.271729999999998</v>
      </c>
      <c r="AZ17" s="457">
        <f t="shared" si="11"/>
        <v>65.753259999999997</v>
      </c>
      <c r="BA17" s="456">
        <f t="shared" si="23"/>
        <v>218.63808</v>
      </c>
      <c r="BB17" s="456">
        <v>16.47578</v>
      </c>
      <c r="BC17" s="456">
        <v>12.991040000000002</v>
      </c>
      <c r="BD17" s="456">
        <v>9.3621299999999987</v>
      </c>
      <c r="BE17" s="457">
        <f t="shared" si="12"/>
        <v>38.828949999999999</v>
      </c>
      <c r="BF17" s="456">
        <v>11.646700000000001</v>
      </c>
      <c r="BG17" s="456">
        <v>19.89265</v>
      </c>
      <c r="BH17" s="456">
        <v>43.93282</v>
      </c>
      <c r="BI17" s="457">
        <f t="shared" si="13"/>
        <v>75.472170000000006</v>
      </c>
      <c r="BJ17" s="456">
        <v>54.218779999999995</v>
      </c>
      <c r="BK17" s="456">
        <v>53.186399999999999</v>
      </c>
      <c r="BL17" s="456">
        <v>34.985819999999997</v>
      </c>
      <c r="BM17" s="457">
        <f t="shared" si="14"/>
        <v>142.39099999999999</v>
      </c>
      <c r="BN17" s="456">
        <v>28.337580000000003</v>
      </c>
      <c r="BO17" s="456">
        <v>32.102380000000004</v>
      </c>
      <c r="BP17" s="456">
        <v>27.300759999999997</v>
      </c>
      <c r="BQ17" s="457">
        <f t="shared" si="15"/>
        <v>87.74072000000001</v>
      </c>
      <c r="BR17" s="456">
        <f t="shared" si="24"/>
        <v>344.43284</v>
      </c>
      <c r="BS17" s="456">
        <v>27.555259999999997</v>
      </c>
      <c r="BT17" s="456">
        <v>8.9698340000000005</v>
      </c>
      <c r="BU17" s="456">
        <v>28.239429999999999</v>
      </c>
      <c r="BV17" s="457">
        <f t="shared" si="16"/>
        <v>64.764523999999994</v>
      </c>
      <c r="BW17" s="456">
        <v>22.378880000000002</v>
      </c>
      <c r="BX17" s="456">
        <v>29.607832999999999</v>
      </c>
      <c r="BY17" s="456">
        <v>31.303990000000002</v>
      </c>
      <c r="BZ17" s="457">
        <f t="shared" si="17"/>
        <v>83.290703000000008</v>
      </c>
      <c r="CA17" s="456">
        <v>30.085752100000001</v>
      </c>
      <c r="CB17" s="456">
        <v>19.341193999999998</v>
      </c>
      <c r="CC17" s="456">
        <v>13.329243</v>
      </c>
      <c r="CD17" s="457">
        <f t="shared" si="18"/>
        <v>62.756189099999993</v>
      </c>
      <c r="CE17" s="458">
        <v>15.93703</v>
      </c>
      <c r="CF17" s="458">
        <v>14.6</v>
      </c>
      <c r="CG17" s="457">
        <v>7.7</v>
      </c>
      <c r="CH17" s="457">
        <f t="shared" si="19"/>
        <v>38.237030000000004</v>
      </c>
      <c r="CI17" s="456">
        <f t="shared" si="25"/>
        <v>249.04844610000001</v>
      </c>
      <c r="CJ17" s="457">
        <v>11.150319999999999</v>
      </c>
      <c r="CK17" s="457">
        <v>9.9680099999999996</v>
      </c>
      <c r="CL17" s="457">
        <v>7.52982</v>
      </c>
      <c r="CM17" s="457">
        <f t="shared" si="20"/>
        <v>28.648150000000001</v>
      </c>
      <c r="CN17" s="457">
        <v>6.9602500000000003</v>
      </c>
      <c r="CO17" s="457">
        <v>12.158379999999999</v>
      </c>
      <c r="CP17" s="457">
        <v>10.335094</v>
      </c>
      <c r="CQ17" s="457">
        <f t="shared" si="26"/>
        <v>29.453724000000001</v>
      </c>
    </row>
    <row r="18" spans="1:95" s="271" customFormat="1" ht="13.5" customHeight="1">
      <c r="A18" s="543" t="s">
        <v>57</v>
      </c>
      <c r="B18" s="279" t="s">
        <v>51</v>
      </c>
      <c r="C18" s="447">
        <v>25.256599999999999</v>
      </c>
      <c r="D18" s="447">
        <v>33.887900000000002</v>
      </c>
      <c r="E18" s="447">
        <v>58.551799999999993</v>
      </c>
      <c r="F18" s="447">
        <f t="shared" si="0"/>
        <v>117.69629999999999</v>
      </c>
      <c r="G18" s="447">
        <v>58.053800000000003</v>
      </c>
      <c r="H18" s="447">
        <v>35.767600000000002</v>
      </c>
      <c r="I18" s="447">
        <v>22.517199999999999</v>
      </c>
      <c r="J18" s="447">
        <f t="shared" si="1"/>
        <v>116.33860000000001</v>
      </c>
      <c r="K18" s="447">
        <v>27.4163</v>
      </c>
      <c r="L18" s="447">
        <v>28.5883</v>
      </c>
      <c r="M18" s="447">
        <v>23.6113</v>
      </c>
      <c r="N18" s="447">
        <f t="shared" si="2"/>
        <v>79.615899999999996</v>
      </c>
      <c r="O18" s="447">
        <v>53.715400000000002</v>
      </c>
      <c r="P18" s="447">
        <v>49.893500000000003</v>
      </c>
      <c r="Q18" s="447">
        <v>21.568999999999999</v>
      </c>
      <c r="R18" s="447">
        <f t="shared" si="3"/>
        <v>125.17790000000001</v>
      </c>
      <c r="S18" s="298">
        <f t="shared" si="21"/>
        <v>438.82870000000003</v>
      </c>
      <c r="T18" s="298">
        <v>61.169599999999996</v>
      </c>
      <c r="U18" s="298">
        <v>49.149800000000006</v>
      </c>
      <c r="V18" s="298">
        <v>59.295400000000001</v>
      </c>
      <c r="W18" s="298">
        <f t="shared" si="4"/>
        <v>169.6148</v>
      </c>
      <c r="X18" s="298">
        <v>84.938100000000006</v>
      </c>
      <c r="Y18" s="298">
        <v>75.432699999999997</v>
      </c>
      <c r="Z18" s="298">
        <v>80.634299999999996</v>
      </c>
      <c r="AA18" s="298">
        <f t="shared" si="5"/>
        <v>241.0051</v>
      </c>
      <c r="AB18" s="298">
        <v>34.851300000000002</v>
      </c>
      <c r="AC18" s="298">
        <v>37.812599999999996</v>
      </c>
      <c r="AD18" s="298">
        <v>31.995999999999999</v>
      </c>
      <c r="AE18" s="298">
        <f t="shared" si="6"/>
        <v>104.65989999999999</v>
      </c>
      <c r="AF18" s="298">
        <v>34.627400000000002</v>
      </c>
      <c r="AG18" s="298">
        <v>47.387900000000002</v>
      </c>
      <c r="AH18" s="298">
        <v>19.417300000000001</v>
      </c>
      <c r="AI18" s="298">
        <f t="shared" si="7"/>
        <v>101.43259999999999</v>
      </c>
      <c r="AJ18" s="298">
        <f t="shared" si="22"/>
        <v>616.7124</v>
      </c>
      <c r="AK18" s="298">
        <v>19.490099999999998</v>
      </c>
      <c r="AL18" s="298">
        <v>37.749699999999997</v>
      </c>
      <c r="AM18" s="298">
        <v>56.079800000000006</v>
      </c>
      <c r="AN18" s="298">
        <f t="shared" si="8"/>
        <v>113.31960000000001</v>
      </c>
      <c r="AO18" s="298">
        <v>33.4086</v>
      </c>
      <c r="AP18" s="298">
        <v>33.864199999999997</v>
      </c>
      <c r="AQ18" s="298">
        <v>16.336600000000001</v>
      </c>
      <c r="AR18" s="298">
        <f t="shared" si="9"/>
        <v>83.609399999999994</v>
      </c>
      <c r="AS18" s="298">
        <v>21.108700000000002</v>
      </c>
      <c r="AT18" s="298">
        <v>5.4536999999999995</v>
      </c>
      <c r="AU18" s="298">
        <v>17.0794</v>
      </c>
      <c r="AV18" s="298">
        <f t="shared" si="10"/>
        <v>43.641800000000003</v>
      </c>
      <c r="AW18" s="298">
        <v>12.5008</v>
      </c>
      <c r="AX18" s="298">
        <v>2.5568</v>
      </c>
      <c r="AY18" s="298">
        <v>6.8878999999999992</v>
      </c>
      <c r="AZ18" s="298">
        <f t="shared" si="11"/>
        <v>21.945499999999999</v>
      </c>
      <c r="BA18" s="298">
        <f t="shared" si="23"/>
        <v>262.5163</v>
      </c>
      <c r="BB18" s="298">
        <v>20.327599999999997</v>
      </c>
      <c r="BC18" s="298">
        <v>22.877599999999997</v>
      </c>
      <c r="BD18" s="298">
        <v>19.338000000000001</v>
      </c>
      <c r="BE18" s="298">
        <f t="shared" si="12"/>
        <v>62.543199999999992</v>
      </c>
      <c r="BF18" s="298">
        <v>24.236499999999999</v>
      </c>
      <c r="BG18" s="298">
        <v>19.586599999999997</v>
      </c>
      <c r="BH18" s="298">
        <v>5.8680000000000003</v>
      </c>
      <c r="BI18" s="298">
        <f t="shared" si="13"/>
        <v>49.691099999999999</v>
      </c>
      <c r="BJ18" s="298">
        <v>14.804200000000002</v>
      </c>
      <c r="BK18" s="298">
        <v>10.9796</v>
      </c>
      <c r="BL18" s="298">
        <v>18.462599999999998</v>
      </c>
      <c r="BM18" s="298">
        <f t="shared" si="14"/>
        <v>44.246399999999994</v>
      </c>
      <c r="BN18" s="298">
        <v>15.986700000000001</v>
      </c>
      <c r="BO18" s="298">
        <v>13.787100000000001</v>
      </c>
      <c r="BP18" s="298">
        <v>14.5404</v>
      </c>
      <c r="BQ18" s="298">
        <f t="shared" si="15"/>
        <v>44.3142</v>
      </c>
      <c r="BR18" s="298">
        <f t="shared" si="24"/>
        <v>200.79489999999998</v>
      </c>
      <c r="BS18" s="298">
        <v>23.622399999999995</v>
      </c>
      <c r="BT18" s="298">
        <v>9.5136000000000021</v>
      </c>
      <c r="BU18" s="298">
        <v>31.9636</v>
      </c>
      <c r="BV18" s="298">
        <f t="shared" si="16"/>
        <v>65.099599999999995</v>
      </c>
      <c r="BW18" s="298">
        <v>17.754800000000017</v>
      </c>
      <c r="BX18" s="298">
        <v>19.18320000000001</v>
      </c>
      <c r="BY18" s="298">
        <v>13.385000000000051</v>
      </c>
      <c r="BZ18" s="298">
        <f t="shared" si="17"/>
        <v>50.323000000000079</v>
      </c>
      <c r="CA18" s="298">
        <v>11.801000000000002</v>
      </c>
      <c r="CB18" s="298">
        <v>8.4808000000000021</v>
      </c>
      <c r="CC18" s="298">
        <v>22.430100000000024</v>
      </c>
      <c r="CD18" s="298">
        <f t="shared" si="18"/>
        <v>42.711900000000028</v>
      </c>
      <c r="CE18" s="475">
        <v>29.863600000000009</v>
      </c>
      <c r="CF18" s="475">
        <v>23</v>
      </c>
      <c r="CG18" s="298">
        <v>8</v>
      </c>
      <c r="CH18" s="298">
        <f t="shared" si="19"/>
        <v>60.863600000000005</v>
      </c>
      <c r="CI18" s="298">
        <f t="shared" si="25"/>
        <v>218.99810000000014</v>
      </c>
      <c r="CJ18" s="298">
        <v>16.736300000000028</v>
      </c>
      <c r="CK18" s="298">
        <v>17.027999999999999</v>
      </c>
      <c r="CL18" s="298">
        <v>10.634800000000022</v>
      </c>
      <c r="CM18" s="298">
        <f t="shared" si="20"/>
        <v>44.399100000000047</v>
      </c>
      <c r="CN18" s="298">
        <v>10.790999999999999</v>
      </c>
      <c r="CO18" s="298">
        <v>18.348500000000037</v>
      </c>
      <c r="CP18" s="298">
        <v>10.270600000000012</v>
      </c>
      <c r="CQ18" s="298">
        <f t="shared" si="26"/>
        <v>39.410100000000043</v>
      </c>
    </row>
    <row r="19" spans="1:95" s="271" customFormat="1" ht="13.5" customHeight="1">
      <c r="A19" s="543"/>
      <c r="B19" s="280" t="s">
        <v>234</v>
      </c>
      <c r="C19" s="364">
        <v>27.11159</v>
      </c>
      <c r="D19" s="364">
        <v>30.200920000000004</v>
      </c>
      <c r="E19" s="364">
        <v>50.457260000000005</v>
      </c>
      <c r="F19" s="449">
        <f t="shared" si="0"/>
        <v>107.76977000000001</v>
      </c>
      <c r="G19" s="364">
        <v>47.027190000000004</v>
      </c>
      <c r="H19" s="364">
        <v>20.21612</v>
      </c>
      <c r="I19" s="364">
        <v>21.162500000000001</v>
      </c>
      <c r="J19" s="449">
        <f t="shared" si="1"/>
        <v>88.405810000000002</v>
      </c>
      <c r="K19" s="364">
        <v>26.2423</v>
      </c>
      <c r="L19" s="364">
        <v>25.97973</v>
      </c>
      <c r="M19" s="364">
        <v>18.078700000000001</v>
      </c>
      <c r="N19" s="449">
        <f t="shared" si="2"/>
        <v>70.300730000000001</v>
      </c>
      <c r="O19" s="364">
        <v>37.613769999999995</v>
      </c>
      <c r="P19" s="364">
        <v>29.940259999999999</v>
      </c>
      <c r="Q19" s="364">
        <v>12.008790000000001</v>
      </c>
      <c r="R19" s="449">
        <f t="shared" si="3"/>
        <v>79.562820000000002</v>
      </c>
      <c r="S19" s="364">
        <f t="shared" si="21"/>
        <v>346.03913</v>
      </c>
      <c r="T19" s="364">
        <v>37.866959999999999</v>
      </c>
      <c r="U19" s="364">
        <v>26.96518</v>
      </c>
      <c r="V19" s="364">
        <v>35.179900000000004</v>
      </c>
      <c r="W19" s="449">
        <f t="shared" si="4"/>
        <v>100.01204</v>
      </c>
      <c r="X19" s="364">
        <v>46.546639999999996</v>
      </c>
      <c r="Y19" s="364">
        <v>46.304879999999997</v>
      </c>
      <c r="Z19" s="364">
        <v>52.652320000000003</v>
      </c>
      <c r="AA19" s="449">
        <f t="shared" si="5"/>
        <v>145.50384</v>
      </c>
      <c r="AB19" s="364">
        <v>24.30077</v>
      </c>
      <c r="AC19" s="364">
        <v>25.207470000000001</v>
      </c>
      <c r="AD19" s="364">
        <v>21.216609999999999</v>
      </c>
      <c r="AE19" s="449">
        <f t="shared" si="6"/>
        <v>70.724850000000004</v>
      </c>
      <c r="AF19" s="364">
        <v>21.277290000000001</v>
      </c>
      <c r="AG19" s="364">
        <v>31.817689999999999</v>
      </c>
      <c r="AH19" s="364">
        <v>12.45584</v>
      </c>
      <c r="AI19" s="449">
        <f t="shared" si="7"/>
        <v>65.550820000000002</v>
      </c>
      <c r="AJ19" s="364">
        <f t="shared" si="22"/>
        <v>381.79154999999997</v>
      </c>
      <c r="AK19" s="364">
        <v>17.344619999999999</v>
      </c>
      <c r="AL19" s="364">
        <v>28.556150000000002</v>
      </c>
      <c r="AM19" s="364">
        <v>53.750459999999997</v>
      </c>
      <c r="AN19" s="449">
        <f t="shared" si="8"/>
        <v>99.651229999999998</v>
      </c>
      <c r="AO19" s="364">
        <v>35.649349999999998</v>
      </c>
      <c r="AP19" s="364">
        <v>30.426669999999998</v>
      </c>
      <c r="AQ19" s="364">
        <v>17.548689999999997</v>
      </c>
      <c r="AR19" s="449">
        <f t="shared" si="9"/>
        <v>83.624709999999993</v>
      </c>
      <c r="AS19" s="364">
        <v>25.052009999999999</v>
      </c>
      <c r="AT19" s="364">
        <v>10.22744</v>
      </c>
      <c r="AU19" s="364">
        <v>24.566599999999998</v>
      </c>
      <c r="AV19" s="449">
        <f t="shared" si="10"/>
        <v>59.846049999999991</v>
      </c>
      <c r="AW19" s="364">
        <v>19.078400000000002</v>
      </c>
      <c r="AX19" s="364">
        <v>6.1150799999999998</v>
      </c>
      <c r="AY19" s="364">
        <v>15.938379999999999</v>
      </c>
      <c r="AZ19" s="449">
        <f t="shared" si="11"/>
        <v>41.131860000000003</v>
      </c>
      <c r="BA19" s="364">
        <f t="shared" si="23"/>
        <v>284.25385</v>
      </c>
      <c r="BB19" s="364">
        <v>28.133569999999999</v>
      </c>
      <c r="BC19" s="364">
        <v>32.49624</v>
      </c>
      <c r="BD19" s="364">
        <v>30.843869999999999</v>
      </c>
      <c r="BE19" s="449">
        <f t="shared" si="12"/>
        <v>91.473680000000002</v>
      </c>
      <c r="BF19" s="364">
        <v>36.23359</v>
      </c>
      <c r="BG19" s="364">
        <v>33.170519999999996</v>
      </c>
      <c r="BH19" s="364">
        <v>12.06962</v>
      </c>
      <c r="BI19" s="449">
        <f t="shared" si="13"/>
        <v>81.473730000000003</v>
      </c>
      <c r="BJ19" s="364">
        <v>23.257960000000001</v>
      </c>
      <c r="BK19" s="364">
        <v>19.229790000000001</v>
      </c>
      <c r="BL19" s="364">
        <v>23.640790000000003</v>
      </c>
      <c r="BM19" s="449">
        <f t="shared" si="14"/>
        <v>66.128540000000015</v>
      </c>
      <c r="BN19" s="364">
        <v>22.299970000000002</v>
      </c>
      <c r="BO19" s="364">
        <v>26.816669999999998</v>
      </c>
      <c r="BP19" s="364">
        <v>19.372679999999999</v>
      </c>
      <c r="BQ19" s="449">
        <f t="shared" si="15"/>
        <v>68.489320000000006</v>
      </c>
      <c r="BR19" s="364">
        <f t="shared" si="24"/>
        <v>307.56527</v>
      </c>
      <c r="BS19" s="364">
        <v>21.945180000000001</v>
      </c>
      <c r="BT19" s="364">
        <v>10.131414000000001</v>
      </c>
      <c r="BU19" s="364">
        <v>42.895480000000006</v>
      </c>
      <c r="BV19" s="449">
        <f t="shared" si="16"/>
        <v>74.972074000000006</v>
      </c>
      <c r="BW19" s="364">
        <v>19.6462</v>
      </c>
      <c r="BX19" s="364">
        <v>18.709084999999998</v>
      </c>
      <c r="BY19" s="364">
        <v>13.695459999999999</v>
      </c>
      <c r="BZ19" s="449">
        <f t="shared" si="17"/>
        <v>52.050744999999992</v>
      </c>
      <c r="CA19" s="364">
        <v>10.23845</v>
      </c>
      <c r="CB19" s="364">
        <v>11.723409999999999</v>
      </c>
      <c r="CC19" s="364">
        <v>17.24757</v>
      </c>
      <c r="CD19" s="449">
        <f t="shared" si="18"/>
        <v>39.209429999999998</v>
      </c>
      <c r="CE19" s="450">
        <v>27.494942999999999</v>
      </c>
      <c r="CF19" s="450">
        <v>16.8</v>
      </c>
      <c r="CG19" s="449">
        <v>4.5999999999999996</v>
      </c>
      <c r="CH19" s="449">
        <f t="shared" si="19"/>
        <v>48.894943000000005</v>
      </c>
      <c r="CI19" s="364">
        <f t="shared" si="25"/>
        <v>215.12719200000001</v>
      </c>
      <c r="CJ19" s="449">
        <v>19.057299999999998</v>
      </c>
      <c r="CK19" s="449">
        <v>20.120439999999999</v>
      </c>
      <c r="CL19" s="449">
        <v>9.8467800000000008</v>
      </c>
      <c r="CM19" s="449">
        <f t="shared" si="20"/>
        <v>49.024520000000003</v>
      </c>
      <c r="CN19" s="449">
        <v>16.070040000000002</v>
      </c>
      <c r="CO19" s="449">
        <v>23.75441</v>
      </c>
      <c r="CP19" s="449">
        <v>11.981129999999999</v>
      </c>
      <c r="CQ19" s="449">
        <f t="shared" si="26"/>
        <v>51.805579999999999</v>
      </c>
    </row>
    <row r="20" spans="1:95" s="271" customFormat="1" ht="13.5" customHeight="1">
      <c r="A20" s="543" t="s">
        <v>58</v>
      </c>
      <c r="B20" s="279" t="s">
        <v>51</v>
      </c>
      <c r="C20" s="447">
        <v>6.3043000000000102</v>
      </c>
      <c r="D20" s="447">
        <v>2.878199999999997</v>
      </c>
      <c r="E20" s="447">
        <v>17.704500000000007</v>
      </c>
      <c r="F20" s="447">
        <f t="shared" si="0"/>
        <v>26.887000000000015</v>
      </c>
      <c r="G20" s="447">
        <v>28.366400000000038</v>
      </c>
      <c r="H20" s="447">
        <v>25.01620000000009</v>
      </c>
      <c r="I20" s="447">
        <v>40.540299999999959</v>
      </c>
      <c r="J20" s="447">
        <f t="shared" si="1"/>
        <v>93.922900000000084</v>
      </c>
      <c r="K20" s="447">
        <v>33.556499999999986</v>
      </c>
      <c r="L20" s="447">
        <v>20.350700000000007</v>
      </c>
      <c r="M20" s="447">
        <v>21.767599999999995</v>
      </c>
      <c r="N20" s="447">
        <f t="shared" si="2"/>
        <v>75.674799999999976</v>
      </c>
      <c r="O20" s="447">
        <v>9.8760000000000225</v>
      </c>
      <c r="P20" s="447">
        <v>8.7818999999999647</v>
      </c>
      <c r="Q20" s="447">
        <v>5.3486000000000127</v>
      </c>
      <c r="R20" s="447">
        <f t="shared" si="3"/>
        <v>24.006499999999999</v>
      </c>
      <c r="S20" s="298">
        <f t="shared" si="21"/>
        <v>220.49120000000008</v>
      </c>
      <c r="T20" s="298">
        <v>4.5542000000000193</v>
      </c>
      <c r="U20" s="298">
        <v>3.3259999999999925</v>
      </c>
      <c r="V20" s="298">
        <v>3.4557999999999809</v>
      </c>
      <c r="W20" s="298">
        <f t="shared" si="4"/>
        <v>11.335999999999993</v>
      </c>
      <c r="X20" s="298">
        <v>14.141499999999942</v>
      </c>
      <c r="Y20" s="298">
        <v>18.158800000000046</v>
      </c>
      <c r="Z20" s="298">
        <v>33.135599999999933</v>
      </c>
      <c r="AA20" s="298">
        <f t="shared" si="5"/>
        <v>65.435899999999918</v>
      </c>
      <c r="AB20" s="298">
        <v>31.16429999999999</v>
      </c>
      <c r="AC20" s="298">
        <v>27.792699999999989</v>
      </c>
      <c r="AD20" s="298">
        <v>13.184899999999994</v>
      </c>
      <c r="AE20" s="298">
        <f t="shared" si="6"/>
        <v>72.141899999999978</v>
      </c>
      <c r="AF20" s="298">
        <v>12.90709999999997</v>
      </c>
      <c r="AG20" s="298">
        <v>9.358100000000027</v>
      </c>
      <c r="AH20" s="298">
        <v>4.0030000000000214</v>
      </c>
      <c r="AI20" s="298">
        <f t="shared" si="7"/>
        <v>26.268200000000018</v>
      </c>
      <c r="AJ20" s="298">
        <f t="shared" si="22"/>
        <v>175.1819999999999</v>
      </c>
      <c r="AK20" s="298">
        <v>3.8330000000000144</v>
      </c>
      <c r="AL20" s="298">
        <v>5.2742999999999665</v>
      </c>
      <c r="AM20" s="298">
        <v>11.030899999999979</v>
      </c>
      <c r="AN20" s="298">
        <f t="shared" si="8"/>
        <v>20.138199999999962</v>
      </c>
      <c r="AO20" s="298">
        <v>19.145600000000027</v>
      </c>
      <c r="AP20" s="298">
        <v>27.025499999999955</v>
      </c>
      <c r="AQ20" s="298">
        <v>33.814800000000048</v>
      </c>
      <c r="AR20" s="298">
        <f t="shared" si="9"/>
        <v>79.985900000000029</v>
      </c>
      <c r="AS20" s="298">
        <v>27.157600000000009</v>
      </c>
      <c r="AT20" s="298">
        <v>28.983899999999956</v>
      </c>
      <c r="AU20" s="298">
        <v>16.086000000000016</v>
      </c>
      <c r="AV20" s="298">
        <f t="shared" si="10"/>
        <v>72.227499999999978</v>
      </c>
      <c r="AW20" s="298">
        <v>16.8994</v>
      </c>
      <c r="AX20" s="298">
        <v>14.608599999999976</v>
      </c>
      <c r="AY20" s="298">
        <v>9.8266000000000009</v>
      </c>
      <c r="AZ20" s="298">
        <f t="shared" si="11"/>
        <v>41.334599999999973</v>
      </c>
      <c r="BA20" s="298">
        <f t="shared" si="23"/>
        <v>213.68619999999993</v>
      </c>
      <c r="BB20" s="298">
        <v>12.039700000000026</v>
      </c>
      <c r="BC20" s="298">
        <v>11.128199999999968</v>
      </c>
      <c r="BD20" s="298">
        <v>6.3319999999999785</v>
      </c>
      <c r="BE20" s="298">
        <f t="shared" si="12"/>
        <v>29.499899999999975</v>
      </c>
      <c r="BF20" s="298">
        <v>9.6764999999999421</v>
      </c>
      <c r="BG20" s="298">
        <v>23.8005</v>
      </c>
      <c r="BH20" s="298">
        <v>46.486899999999999</v>
      </c>
      <c r="BI20" s="298">
        <f t="shared" si="13"/>
        <v>79.963899999999938</v>
      </c>
      <c r="BJ20" s="298">
        <v>34.057800000000093</v>
      </c>
      <c r="BK20" s="298">
        <v>20.66059999999991</v>
      </c>
      <c r="BL20" s="298">
        <v>11.743299999999909</v>
      </c>
      <c r="BM20" s="298">
        <f t="shared" si="14"/>
        <v>66.461699999999908</v>
      </c>
      <c r="BN20" s="298">
        <v>10.775300000000115</v>
      </c>
      <c r="BO20" s="298">
        <v>13.166300000000012</v>
      </c>
      <c r="BP20" s="298">
        <v>11.925300000000002</v>
      </c>
      <c r="BQ20" s="298">
        <f t="shared" si="15"/>
        <v>35.866900000000129</v>
      </c>
      <c r="BR20" s="298">
        <f t="shared" si="24"/>
        <v>211.79239999999996</v>
      </c>
      <c r="BS20" s="298">
        <v>7.8912999999999558</v>
      </c>
      <c r="BT20" s="298">
        <v>8.0458999999999534</v>
      </c>
      <c r="BU20" s="298">
        <v>10.760850000000122</v>
      </c>
      <c r="BV20" s="298">
        <f t="shared" si="16"/>
        <v>26.69805000000003</v>
      </c>
      <c r="BW20" s="298">
        <v>12.80669999999999</v>
      </c>
      <c r="BX20" s="298">
        <v>25.207099999999961</v>
      </c>
      <c r="BY20" s="298">
        <v>30.177649999999847</v>
      </c>
      <c r="BZ20" s="298">
        <f t="shared" si="17"/>
        <v>68.191449999999804</v>
      </c>
      <c r="CA20" s="298">
        <v>36.406599999999756</v>
      </c>
      <c r="CB20" s="298">
        <v>25.408500000000057</v>
      </c>
      <c r="CC20" s="298">
        <v>17.932700000000168</v>
      </c>
      <c r="CD20" s="298">
        <f t="shared" si="18"/>
        <v>79.747799999999984</v>
      </c>
      <c r="CE20" s="475">
        <v>13.911899999999758</v>
      </c>
      <c r="CF20" s="475">
        <v>12.1</v>
      </c>
      <c r="CG20" s="298">
        <v>4.5999999999999996</v>
      </c>
      <c r="CH20" s="298">
        <f t="shared" si="19"/>
        <v>30.611899999999757</v>
      </c>
      <c r="CI20" s="298">
        <f t="shared" si="25"/>
        <v>205.24919999999958</v>
      </c>
      <c r="CJ20" s="298">
        <v>4.7985000000000184</v>
      </c>
      <c r="CK20" s="298">
        <v>6.6146000000000127</v>
      </c>
      <c r="CL20" s="298">
        <v>5.0580999999999881</v>
      </c>
      <c r="CM20" s="298">
        <f t="shared" si="20"/>
        <v>16.471200000000021</v>
      </c>
      <c r="CN20" s="298">
        <v>6.3140999999999057</v>
      </c>
      <c r="CO20" s="298">
        <v>27.3408000000003</v>
      </c>
      <c r="CP20" s="298">
        <v>38.823100000000096</v>
      </c>
      <c r="CQ20" s="298">
        <f t="shared" si="26"/>
        <v>72.478000000000293</v>
      </c>
    </row>
    <row r="21" spans="1:95" s="271" customFormat="1" ht="13.5" customHeight="1" thickBot="1">
      <c r="A21" s="545"/>
      <c r="B21" s="281" t="s">
        <v>234</v>
      </c>
      <c r="C21" s="365">
        <v>19.081380000000017</v>
      </c>
      <c r="D21" s="365">
        <v>10.237370000000006</v>
      </c>
      <c r="E21" s="365">
        <v>62.31320999999997</v>
      </c>
      <c r="F21" s="448">
        <f t="shared" si="0"/>
        <v>91.631959999999992</v>
      </c>
      <c r="G21" s="365">
        <v>128.92178000000015</v>
      </c>
      <c r="H21" s="365">
        <v>102.97322000000004</v>
      </c>
      <c r="I21" s="365">
        <v>175.50615999999985</v>
      </c>
      <c r="J21" s="448">
        <f t="shared" si="1"/>
        <v>407.40116000000006</v>
      </c>
      <c r="K21" s="365">
        <v>149.79420999999991</v>
      </c>
      <c r="L21" s="365">
        <v>87.554890000000086</v>
      </c>
      <c r="M21" s="365">
        <v>100.41457999999999</v>
      </c>
      <c r="N21" s="448">
        <f t="shared" si="2"/>
        <v>337.76367999999997</v>
      </c>
      <c r="O21" s="365">
        <v>43.774460000000012</v>
      </c>
      <c r="P21" s="365">
        <v>35.731010000000026</v>
      </c>
      <c r="Q21" s="365">
        <v>16.404969999999967</v>
      </c>
      <c r="R21" s="448">
        <f t="shared" si="3"/>
        <v>95.910439999999994</v>
      </c>
      <c r="S21" s="365">
        <f t="shared" si="21"/>
        <v>932.70724000000007</v>
      </c>
      <c r="T21" s="365">
        <v>21.263150000000074</v>
      </c>
      <c r="U21" s="365">
        <v>13.19359999999994</v>
      </c>
      <c r="V21" s="365">
        <v>13.27954999999996</v>
      </c>
      <c r="W21" s="448">
        <f t="shared" si="4"/>
        <v>47.736299999999972</v>
      </c>
      <c r="X21" s="365">
        <v>54.866650000000099</v>
      </c>
      <c r="Y21" s="365">
        <v>69.478459999999785</v>
      </c>
      <c r="Z21" s="365">
        <v>124.72942999999997</v>
      </c>
      <c r="AA21" s="448">
        <f t="shared" si="5"/>
        <v>249.07453999999984</v>
      </c>
      <c r="AB21" s="365">
        <v>119.32207999999997</v>
      </c>
      <c r="AC21" s="365">
        <v>97.875340000000023</v>
      </c>
      <c r="AD21" s="365">
        <v>48.259170000000097</v>
      </c>
      <c r="AE21" s="448">
        <f t="shared" si="6"/>
        <v>265.45659000000012</v>
      </c>
      <c r="AF21" s="365">
        <v>51.192769999999939</v>
      </c>
      <c r="AG21" s="365">
        <v>36.740489999999944</v>
      </c>
      <c r="AH21" s="365">
        <v>19.358700000000109</v>
      </c>
      <c r="AI21" s="448">
        <f t="shared" si="7"/>
        <v>107.29195999999999</v>
      </c>
      <c r="AJ21" s="365">
        <f t="shared" si="22"/>
        <v>669.55938999999989</v>
      </c>
      <c r="AK21" s="365">
        <v>16.331079999999904</v>
      </c>
      <c r="AL21" s="365">
        <v>16.91909000000004</v>
      </c>
      <c r="AM21" s="365">
        <v>49.282610000000005</v>
      </c>
      <c r="AN21" s="448">
        <f t="shared" si="8"/>
        <v>82.532779999999946</v>
      </c>
      <c r="AO21" s="365">
        <v>72.326179999999994</v>
      </c>
      <c r="AP21" s="365">
        <v>106.89849999999943</v>
      </c>
      <c r="AQ21" s="365">
        <v>126.82025999999966</v>
      </c>
      <c r="AR21" s="448">
        <f t="shared" si="9"/>
        <v>306.04493999999909</v>
      </c>
      <c r="AS21" s="365">
        <v>107.64717000000017</v>
      </c>
      <c r="AT21" s="365">
        <v>107.13782000000039</v>
      </c>
      <c r="AU21" s="365">
        <v>65.564649999999972</v>
      </c>
      <c r="AV21" s="448">
        <f t="shared" si="10"/>
        <v>280.34964000000053</v>
      </c>
      <c r="AW21" s="365">
        <v>69.804939999999917</v>
      </c>
      <c r="AX21" s="365">
        <v>62.754010000000008</v>
      </c>
      <c r="AY21" s="365">
        <v>50.047039999999988</v>
      </c>
      <c r="AZ21" s="448">
        <f t="shared" si="11"/>
        <v>182.60598999999991</v>
      </c>
      <c r="BA21" s="365">
        <f t="shared" si="23"/>
        <v>851.53334999999947</v>
      </c>
      <c r="BB21" s="365">
        <v>59.120709999999981</v>
      </c>
      <c r="BC21" s="365">
        <v>66.368089999999953</v>
      </c>
      <c r="BD21" s="365">
        <v>39.215870000000109</v>
      </c>
      <c r="BE21" s="448">
        <f t="shared" si="12"/>
        <v>164.70467000000005</v>
      </c>
      <c r="BF21" s="365">
        <v>54.791419999999739</v>
      </c>
      <c r="BG21" s="365">
        <v>122.16041999999987</v>
      </c>
      <c r="BH21" s="365">
        <v>217.29514999999984</v>
      </c>
      <c r="BI21" s="448">
        <f t="shared" si="13"/>
        <v>394.24698999999941</v>
      </c>
      <c r="BJ21" s="365">
        <v>178.02016999999992</v>
      </c>
      <c r="BK21" s="365">
        <v>106.64273999999993</v>
      </c>
      <c r="BL21" s="365">
        <v>57.877180000000031</v>
      </c>
      <c r="BM21" s="448">
        <f t="shared" si="14"/>
        <v>342.54008999999985</v>
      </c>
      <c r="BN21" s="365">
        <v>56.237109999999916</v>
      </c>
      <c r="BO21" s="365">
        <v>73.402330000000063</v>
      </c>
      <c r="BP21" s="365">
        <v>68.648169999999922</v>
      </c>
      <c r="BQ21" s="448">
        <f t="shared" si="15"/>
        <v>198.28760999999992</v>
      </c>
      <c r="BR21" s="365">
        <f t="shared" si="24"/>
        <v>1099.7793599999993</v>
      </c>
      <c r="BS21" s="365">
        <v>44.634019999999708</v>
      </c>
      <c r="BT21" s="365">
        <v>45.332669999999879</v>
      </c>
      <c r="BU21" s="365">
        <v>62.334740000000174</v>
      </c>
      <c r="BV21" s="448">
        <f t="shared" si="16"/>
        <v>152.30142999999975</v>
      </c>
      <c r="BW21" s="365">
        <v>70.009864200000024</v>
      </c>
      <c r="BX21" s="365">
        <v>132.09456999999946</v>
      </c>
      <c r="BY21" s="365">
        <v>166.88811800000138</v>
      </c>
      <c r="BZ21" s="448">
        <f t="shared" si="17"/>
        <v>368.99255220000089</v>
      </c>
      <c r="CA21" s="365">
        <v>188.39917999999909</v>
      </c>
      <c r="CB21" s="365">
        <v>124.06852999999963</v>
      </c>
      <c r="CC21" s="365">
        <v>100.25576999999953</v>
      </c>
      <c r="CD21" s="448">
        <f t="shared" si="18"/>
        <v>412.72347999999823</v>
      </c>
      <c r="CE21" s="448">
        <v>73.423149999999964</v>
      </c>
      <c r="CF21" s="448">
        <v>58.6</v>
      </c>
      <c r="CG21" s="448">
        <v>29.1</v>
      </c>
      <c r="CH21" s="448">
        <f t="shared" si="19"/>
        <v>161.12314999999995</v>
      </c>
      <c r="CI21" s="365">
        <f t="shared" si="25"/>
        <v>1095.1406121999987</v>
      </c>
      <c r="CJ21" s="448">
        <v>24.936259999999685</v>
      </c>
      <c r="CK21" s="448">
        <v>23.689059999999806</v>
      </c>
      <c r="CL21" s="448">
        <v>18.741032299999823</v>
      </c>
      <c r="CM21" s="448">
        <f t="shared" si="20"/>
        <v>67.366352299999306</v>
      </c>
      <c r="CN21" s="448">
        <v>26.368502000000014</v>
      </c>
      <c r="CO21" s="448">
        <v>152.04394899999983</v>
      </c>
      <c r="CP21" s="448">
        <v>203.87966400000025</v>
      </c>
      <c r="CQ21" s="448">
        <f t="shared" si="26"/>
        <v>382.29211500000008</v>
      </c>
    </row>
    <row r="22" spans="1:95" ht="15.75" thickTop="1">
      <c r="A22" s="88" t="s">
        <v>302</v>
      </c>
    </row>
    <row r="24" spans="1:95">
      <c r="F24" s="437"/>
    </row>
    <row r="25" spans="1:95">
      <c r="F25" s="437"/>
    </row>
    <row r="26" spans="1:95">
      <c r="F26" s="437"/>
    </row>
    <row r="27" spans="1:95">
      <c r="F27" s="437"/>
    </row>
  </sheetData>
  <mergeCells count="9">
    <mergeCell ref="A14:A15"/>
    <mergeCell ref="A16:A17"/>
    <mergeCell ref="A18:A19"/>
    <mergeCell ref="A20:A21"/>
    <mergeCell ref="A1:CI1"/>
    <mergeCell ref="A12:A13"/>
    <mergeCell ref="B2:B3"/>
    <mergeCell ref="A10:A11"/>
    <mergeCell ref="C2:CQ2"/>
  </mergeCells>
  <hyperlinks>
    <hyperlink ref="C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5 B11:B21" numberStoredAsText="1"/>
    <ignoredError sqref="CM5:CM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CF21"/>
  <sheetViews>
    <sheetView showGridLines="0" zoomScaleNormal="100" workbookViewId="0">
      <selection sqref="A1:AA1"/>
    </sheetView>
  </sheetViews>
  <sheetFormatPr defaultRowHeight="15" outlineLevelCol="1"/>
  <cols>
    <col min="1" max="1" width="18.28515625" customWidth="1"/>
    <col min="2" max="2" width="8.28515625" customWidth="1"/>
    <col min="3" max="6" width="5.85546875" hidden="1" customWidth="1" outlineLevel="1"/>
    <col min="7" max="7" width="6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5703125" bestFit="1" customWidth="1" collapsed="1"/>
    <col min="18" max="21" width="6.28515625" hidden="1" customWidth="1" outlineLevel="1"/>
    <col min="22" max="22" width="6.7109375" bestFit="1" customWidth="1" collapsed="1"/>
    <col min="23" max="26" width="6.140625" hidden="1" customWidth="1" outlineLevel="1"/>
    <col min="27" max="27" width="6.7109375" bestFit="1" customWidth="1" collapsed="1"/>
    <col min="28" max="29" width="6.140625" bestFit="1" customWidth="1"/>
    <col min="30" max="30" width="6.7109375" style="286" customWidth="1"/>
  </cols>
  <sheetData>
    <row r="1" spans="1:84" ht="20.100000000000001" customHeight="1" thickBot="1">
      <c r="A1" s="519" t="s">
        <v>242</v>
      </c>
      <c r="B1" s="519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187"/>
      <c r="AC1" s="187"/>
      <c r="AD1" s="187"/>
      <c r="AE1" s="188" t="s">
        <v>314</v>
      </c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</row>
    <row r="2" spans="1:84" ht="15" customHeight="1" thickTop="1">
      <c r="A2" s="45"/>
      <c r="B2" s="524" t="s">
        <v>233</v>
      </c>
      <c r="C2" s="526" t="s">
        <v>90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12"/>
    </row>
    <row r="3" spans="1:84" ht="22.5">
      <c r="A3" s="65"/>
      <c r="B3" s="525"/>
      <c r="C3" s="210" t="s">
        <v>329</v>
      </c>
      <c r="D3" s="210" t="s">
        <v>330</v>
      </c>
      <c r="E3" s="210" t="s">
        <v>331</v>
      </c>
      <c r="F3" s="210" t="s">
        <v>332</v>
      </c>
      <c r="G3" s="69">
        <v>2015</v>
      </c>
      <c r="H3" s="210" t="s">
        <v>328</v>
      </c>
      <c r="I3" s="210" t="s">
        <v>327</v>
      </c>
      <c r="J3" s="210" t="s">
        <v>326</v>
      </c>
      <c r="K3" s="210" t="s">
        <v>325</v>
      </c>
      <c r="L3" s="69">
        <v>2016</v>
      </c>
      <c r="M3" s="210" t="s">
        <v>321</v>
      </c>
      <c r="N3" s="210" t="s">
        <v>322</v>
      </c>
      <c r="O3" s="210" t="s">
        <v>323</v>
      </c>
      <c r="P3" s="210" t="s">
        <v>324</v>
      </c>
      <c r="Q3" s="69">
        <v>2017</v>
      </c>
      <c r="R3" s="65" t="s">
        <v>299</v>
      </c>
      <c r="S3" s="211" t="s">
        <v>300</v>
      </c>
      <c r="T3" s="65" t="s">
        <v>92</v>
      </c>
      <c r="U3" s="65" t="s">
        <v>10</v>
      </c>
      <c r="V3" s="69">
        <v>2018</v>
      </c>
      <c r="W3" s="65" t="s">
        <v>17</v>
      </c>
      <c r="X3" s="65" t="s">
        <v>18</v>
      </c>
      <c r="Y3" s="211" t="s">
        <v>19</v>
      </c>
      <c r="Z3" s="211" t="s">
        <v>11</v>
      </c>
      <c r="AA3" s="67">
        <v>2019</v>
      </c>
      <c r="AB3" s="211" t="s">
        <v>335</v>
      </c>
      <c r="AC3" s="491" t="s">
        <v>376</v>
      </c>
      <c r="AD3" s="492"/>
    </row>
    <row r="4" spans="1:84" ht="16.5" customHeight="1">
      <c r="A4" s="55" t="s">
        <v>59</v>
      </c>
      <c r="B4" s="547" t="s">
        <v>51</v>
      </c>
      <c r="C4" s="76">
        <v>1720.9490000000001</v>
      </c>
      <c r="D4" s="76">
        <v>920.66499999999996</v>
      </c>
      <c r="E4" s="76">
        <v>1617.2270000000001</v>
      </c>
      <c r="F4" s="76">
        <v>1586.69</v>
      </c>
      <c r="G4" s="228">
        <v>5845.5310000000009</v>
      </c>
      <c r="H4" s="228">
        <v>1840.2660000000001</v>
      </c>
      <c r="I4" s="228">
        <v>915.40300000000002</v>
      </c>
      <c r="J4" s="228">
        <v>1664.723</v>
      </c>
      <c r="K4" s="228">
        <v>1302.6610000000001</v>
      </c>
      <c r="L4" s="228">
        <v>5723.0529999999999</v>
      </c>
      <c r="M4" s="228">
        <v>1810.7460000000001</v>
      </c>
      <c r="N4" s="228">
        <v>1818.374</v>
      </c>
      <c r="O4" s="228">
        <v>1651.7670000000001</v>
      </c>
      <c r="P4" s="228">
        <v>901.702</v>
      </c>
      <c r="Q4" s="228">
        <v>6182.5889999999999</v>
      </c>
      <c r="R4" s="228">
        <v>1555.6569999999999</v>
      </c>
      <c r="S4" s="228">
        <v>1946.2919999999999</v>
      </c>
      <c r="T4" s="228">
        <v>982.77499999999998</v>
      </c>
      <c r="U4" s="228">
        <v>1254.981</v>
      </c>
      <c r="V4" s="228">
        <v>5739.704999999999</v>
      </c>
      <c r="W4" s="264">
        <v>1811.3340000000001</v>
      </c>
      <c r="X4" s="264">
        <v>1510.9559999999999</v>
      </c>
      <c r="Y4" s="264">
        <v>1263.973</v>
      </c>
      <c r="Z4" s="228">
        <v>925.15300000000002</v>
      </c>
      <c r="AA4" s="228">
        <v>5511</v>
      </c>
      <c r="AB4" s="264">
        <v>1801.317</v>
      </c>
      <c r="AC4" s="264">
        <v>1619.1890000000001</v>
      </c>
      <c r="AD4" s="264"/>
    </row>
    <row r="5" spans="1:84">
      <c r="A5" s="30" t="s">
        <v>60</v>
      </c>
      <c r="B5" s="547"/>
      <c r="C5" s="76">
        <v>4760.2269999999999</v>
      </c>
      <c r="D5" s="76">
        <v>3945.46</v>
      </c>
      <c r="E5" s="76">
        <v>2999.2510000000002</v>
      </c>
      <c r="F5" s="76">
        <v>3147.3359999999998</v>
      </c>
      <c r="G5" s="228">
        <v>14852.273999999999</v>
      </c>
      <c r="H5" s="228">
        <v>3185.1889999999999</v>
      </c>
      <c r="I5" s="228">
        <v>3941.84</v>
      </c>
      <c r="J5" s="228">
        <v>3082.69</v>
      </c>
      <c r="K5" s="228">
        <v>3029.6179999999999</v>
      </c>
      <c r="L5" s="228">
        <v>13239.337000000001</v>
      </c>
      <c r="M5" s="228">
        <v>4793.0550000000003</v>
      </c>
      <c r="N5" s="228">
        <v>3076.1770000000001</v>
      </c>
      <c r="O5" s="228">
        <v>2995.6089999999999</v>
      </c>
      <c r="P5" s="228">
        <v>1652.4466</v>
      </c>
      <c r="Q5" s="228">
        <v>12517.2876</v>
      </c>
      <c r="R5" s="228">
        <v>4809.28</v>
      </c>
      <c r="S5" s="228">
        <v>3328.308</v>
      </c>
      <c r="T5" s="228">
        <v>3859.9839999999999</v>
      </c>
      <c r="U5" s="228">
        <v>3176.0569999999998</v>
      </c>
      <c r="V5" s="228">
        <v>15173.629000000001</v>
      </c>
      <c r="W5" s="264">
        <v>11907.513999999999</v>
      </c>
      <c r="X5" s="264">
        <v>4370.1480000000001</v>
      </c>
      <c r="Y5" s="264">
        <v>1655.704</v>
      </c>
      <c r="Z5" s="228">
        <v>4124.1030000000001</v>
      </c>
      <c r="AA5" s="228">
        <v>22057</v>
      </c>
      <c r="AB5" s="228">
        <v>3878.1179999999999</v>
      </c>
      <c r="AC5" s="264">
        <v>1203.751</v>
      </c>
      <c r="AD5" s="228"/>
    </row>
    <row r="6" spans="1:84">
      <c r="A6" s="521" t="s">
        <v>61</v>
      </c>
      <c r="B6" s="26" t="s">
        <v>53</v>
      </c>
      <c r="C6" s="76">
        <v>7748.2579999999998</v>
      </c>
      <c r="D6" s="76">
        <v>8374.9699999999993</v>
      </c>
      <c r="E6" s="76">
        <v>8980.7060000000001</v>
      </c>
      <c r="F6" s="76">
        <v>8431.5630000000001</v>
      </c>
      <c r="G6" s="228">
        <v>33535.497000000003</v>
      </c>
      <c r="H6" s="228">
        <v>7897.5789999999997</v>
      </c>
      <c r="I6" s="228">
        <v>8541.3940000000002</v>
      </c>
      <c r="J6" s="228">
        <v>9036.6270000000004</v>
      </c>
      <c r="K6" s="228">
        <v>8305.4830000000002</v>
      </c>
      <c r="L6" s="228">
        <v>33781.082999999999</v>
      </c>
      <c r="M6" s="228">
        <v>7795.6168600000001</v>
      </c>
      <c r="N6" s="228">
        <v>8523.16</v>
      </c>
      <c r="O6" s="228">
        <v>9121.0310000000009</v>
      </c>
      <c r="P6" s="228">
        <v>8213.1479999999992</v>
      </c>
      <c r="Q6" s="228">
        <v>33652.955860000002</v>
      </c>
      <c r="R6" s="228">
        <v>7642.1880000000001</v>
      </c>
      <c r="S6" s="228">
        <v>8138.32</v>
      </c>
      <c r="T6" s="228">
        <v>8476.6679999999997</v>
      </c>
      <c r="U6" s="228">
        <v>8160.9470000000001</v>
      </c>
      <c r="V6" s="228">
        <v>32418.123</v>
      </c>
      <c r="W6" s="264">
        <v>7696.57</v>
      </c>
      <c r="X6" s="264">
        <v>8153.6059999999998</v>
      </c>
      <c r="Y6" s="264">
        <v>8917.2669999999998</v>
      </c>
      <c r="Z6" s="228">
        <v>8065.0479999999998</v>
      </c>
      <c r="AA6" s="228">
        <v>32832</v>
      </c>
      <c r="AB6" s="228">
        <v>7020.7389999999996</v>
      </c>
      <c r="AC6" s="264">
        <v>4196.6540000000005</v>
      </c>
      <c r="AD6" s="228"/>
    </row>
    <row r="7" spans="1:84">
      <c r="A7" s="521"/>
      <c r="B7" s="27" t="s">
        <v>16</v>
      </c>
      <c r="C7" s="208">
        <v>1.4428461538461534</v>
      </c>
      <c r="D7" s="208">
        <v>1.5486483516483518</v>
      </c>
      <c r="E7" s="208">
        <v>1.5329615384615387</v>
      </c>
      <c r="F7" s="208">
        <v>1.4281538461538501</v>
      </c>
      <c r="G7" s="208">
        <v>1.4873018867924526</v>
      </c>
      <c r="H7" s="208">
        <v>1.3376153846153849</v>
      </c>
      <c r="I7" s="208">
        <v>1.3796263736263739</v>
      </c>
      <c r="J7" s="208">
        <v>1.3740192307692307</v>
      </c>
      <c r="K7" s="208">
        <v>1.3967115384615385</v>
      </c>
      <c r="L7" s="208">
        <v>1.371993131868132</v>
      </c>
      <c r="M7" s="208">
        <v>1.4616444444444443</v>
      </c>
      <c r="N7" s="208">
        <v>1.4422527472527471</v>
      </c>
      <c r="O7" s="208">
        <v>1.4326956521739131</v>
      </c>
      <c r="P7" s="208">
        <v>1.4605760869565216</v>
      </c>
      <c r="Q7" s="208">
        <v>1.4492922327069064</v>
      </c>
      <c r="R7" s="208">
        <v>1.4648444444444444</v>
      </c>
      <c r="S7" s="208">
        <v>1.5206593406593405</v>
      </c>
      <c r="T7" s="208">
        <v>1.5253695652173911</v>
      </c>
      <c r="U7" s="208">
        <v>1.5141304347826086</v>
      </c>
      <c r="V7" s="208">
        <v>1.5062509462759464</v>
      </c>
      <c r="W7" s="217">
        <v>1.41</v>
      </c>
      <c r="X7" s="217">
        <v>1.516</v>
      </c>
      <c r="Y7" s="217">
        <v>1.49</v>
      </c>
      <c r="Z7" s="208">
        <v>1.4810000000000001</v>
      </c>
      <c r="AA7" s="208">
        <v>1.474</v>
      </c>
      <c r="AB7" s="208">
        <v>1.4716373626373629</v>
      </c>
      <c r="AC7" s="208">
        <v>1.3008241758241756</v>
      </c>
      <c r="AD7" s="208"/>
    </row>
    <row r="8" spans="1:84">
      <c r="A8" s="30" t="s">
        <v>62</v>
      </c>
      <c r="B8" s="26" t="s">
        <v>53</v>
      </c>
      <c r="C8" s="76">
        <v>1690.3420000000001</v>
      </c>
      <c r="D8" s="76">
        <v>1690.3240000000001</v>
      </c>
      <c r="E8" s="76">
        <v>1879.6769999999999</v>
      </c>
      <c r="F8" s="76">
        <v>1863.4960000000001</v>
      </c>
      <c r="G8" s="228">
        <v>7123.8389999999999</v>
      </c>
      <c r="H8" s="228">
        <v>1786.663</v>
      </c>
      <c r="I8" s="228">
        <v>1906.7260000000001</v>
      </c>
      <c r="J8" s="228">
        <v>2064.692</v>
      </c>
      <c r="K8" s="228">
        <v>1913.7819999999999</v>
      </c>
      <c r="L8" s="228">
        <v>7671.8630000000003</v>
      </c>
      <c r="M8" s="228">
        <v>1799.4908599999999</v>
      </c>
      <c r="N8" s="228">
        <v>2116.261</v>
      </c>
      <c r="O8" s="228">
        <v>2317.973</v>
      </c>
      <c r="P8" s="228">
        <v>2204.567</v>
      </c>
      <c r="Q8" s="228">
        <v>8438.2918600000012</v>
      </c>
      <c r="R8" s="228">
        <v>2103.0740000000001</v>
      </c>
      <c r="S8" s="228">
        <v>2208.6190000000001</v>
      </c>
      <c r="T8" s="228">
        <v>2422.7330000000002</v>
      </c>
      <c r="U8" s="228">
        <v>2245.5</v>
      </c>
      <c r="V8" s="228">
        <v>8979.9259999999995</v>
      </c>
      <c r="W8" s="264">
        <v>2252.9740000000002</v>
      </c>
      <c r="X8" s="264">
        <v>2374.0160000000001</v>
      </c>
      <c r="Y8" s="264">
        <v>2618.0140000000001</v>
      </c>
      <c r="Z8" s="228">
        <v>2499.2420000000002</v>
      </c>
      <c r="AA8" s="228">
        <v>9744</v>
      </c>
      <c r="AB8" s="228">
        <v>2181.8220000000001</v>
      </c>
      <c r="AC8" s="264">
        <v>1715.607</v>
      </c>
      <c r="AD8" s="228"/>
    </row>
    <row r="9" spans="1:84">
      <c r="A9" s="521" t="s">
        <v>63</v>
      </c>
      <c r="B9" s="26" t="s">
        <v>53</v>
      </c>
      <c r="C9" s="76">
        <v>21945.931</v>
      </c>
      <c r="D9" s="76">
        <v>23531.274000000001</v>
      </c>
      <c r="E9" s="76">
        <v>24157.274000000001</v>
      </c>
      <c r="F9" s="76">
        <v>24338.111000000001</v>
      </c>
      <c r="G9" s="228">
        <v>93972.590000000011</v>
      </c>
      <c r="H9" s="228">
        <v>22598.793353999998</v>
      </c>
      <c r="I9" s="228">
        <v>24731.411</v>
      </c>
      <c r="J9" s="228">
        <v>24827.741999999998</v>
      </c>
      <c r="K9" s="228">
        <v>24086.574000000001</v>
      </c>
      <c r="L9" s="228">
        <v>96244.520354000008</v>
      </c>
      <c r="M9" s="228">
        <v>23471.104380000001</v>
      </c>
      <c r="N9" s="228">
        <v>25119.383000000002</v>
      </c>
      <c r="O9" s="228">
        <v>27406.880000000001</v>
      </c>
      <c r="P9" s="228">
        <v>24954.929</v>
      </c>
      <c r="Q9" s="228">
        <v>100952.29638000001</v>
      </c>
      <c r="R9" s="228">
        <v>24682.945</v>
      </c>
      <c r="S9" s="228">
        <v>26301.535</v>
      </c>
      <c r="T9" s="228">
        <v>26522.052</v>
      </c>
      <c r="U9" s="228">
        <v>26325.536</v>
      </c>
      <c r="V9" s="228">
        <v>103832.068</v>
      </c>
      <c r="W9" s="264">
        <v>25289.402999999998</v>
      </c>
      <c r="X9" s="264">
        <v>26973.260999999999</v>
      </c>
      <c r="Y9" s="264">
        <v>28089.632000000001</v>
      </c>
      <c r="Z9" s="228">
        <v>26770.921999999999</v>
      </c>
      <c r="AA9" s="228">
        <v>107123</v>
      </c>
      <c r="AB9" s="228">
        <v>24081.923999999999</v>
      </c>
      <c r="AC9" s="264">
        <v>17458.489000000001</v>
      </c>
      <c r="AD9" s="228"/>
    </row>
    <row r="10" spans="1:84" ht="15.75" thickBot="1">
      <c r="A10" s="530"/>
      <c r="B10" s="28" t="s">
        <v>16</v>
      </c>
      <c r="C10" s="209">
        <v>1.152102564102564</v>
      </c>
      <c r="D10" s="209">
        <v>1.2036043956043956</v>
      </c>
      <c r="E10" s="209">
        <v>1.1484903846153847</v>
      </c>
      <c r="F10" s="209">
        <v>1.0962307692307696</v>
      </c>
      <c r="G10" s="209">
        <v>1.1493584905660372</v>
      </c>
      <c r="H10" s="209">
        <v>1.019307692307692</v>
      </c>
      <c r="I10" s="209">
        <v>1.1047362637362637</v>
      </c>
      <c r="J10" s="209">
        <v>1.1111538461538462</v>
      </c>
      <c r="K10" s="209">
        <v>1.146596153846154</v>
      </c>
      <c r="L10" s="209">
        <v>1.0963653846153847</v>
      </c>
      <c r="M10" s="209">
        <v>1.215688888888889</v>
      </c>
      <c r="N10" s="209">
        <v>1.1808791208791209</v>
      </c>
      <c r="O10" s="209">
        <v>1.1415108695652176</v>
      </c>
      <c r="P10" s="209">
        <v>1.1974456521739132</v>
      </c>
      <c r="Q10" s="209">
        <v>1.1838811328767851</v>
      </c>
      <c r="R10" s="209">
        <v>1.2232666666666667</v>
      </c>
      <c r="S10" s="209">
        <v>1.2660989010989012</v>
      </c>
      <c r="T10" s="209">
        <v>1.2863260869565216</v>
      </c>
      <c r="U10" s="209">
        <v>1.3211413043478262</v>
      </c>
      <c r="V10" s="209">
        <v>1.274208239767479</v>
      </c>
      <c r="W10" s="216">
        <v>1.256</v>
      </c>
      <c r="X10" s="216">
        <v>1.292</v>
      </c>
      <c r="Y10" s="216">
        <v>1.248</v>
      </c>
      <c r="Z10" s="209">
        <v>1.268</v>
      </c>
      <c r="AA10" s="209">
        <v>1.266</v>
      </c>
      <c r="AB10" s="209">
        <v>1.2650000000000001</v>
      </c>
      <c r="AC10" s="209">
        <v>1.1063186813186812</v>
      </c>
      <c r="AD10" s="208"/>
    </row>
    <row r="11" spans="1:84" ht="12" customHeight="1" thickTop="1">
      <c r="A11" s="88" t="s">
        <v>301</v>
      </c>
      <c r="B11" s="88"/>
    </row>
    <row r="15" spans="1:84">
      <c r="Q15" s="228"/>
    </row>
    <row r="16" spans="1:84">
      <c r="L16" s="286"/>
    </row>
    <row r="17" spans="12:17">
      <c r="L17" s="286"/>
    </row>
    <row r="18" spans="12:17">
      <c r="L18" s="286"/>
    </row>
    <row r="19" spans="12:17">
      <c r="L19" s="286"/>
    </row>
    <row r="20" spans="12:17">
      <c r="L20" s="286"/>
      <c r="Q20" s="286"/>
    </row>
    <row r="21" spans="12:17">
      <c r="Q21" s="286"/>
    </row>
  </sheetData>
  <mergeCells count="6">
    <mergeCell ref="A1:AA1"/>
    <mergeCell ref="A6:A7"/>
    <mergeCell ref="A9:A10"/>
    <mergeCell ref="B2:B3"/>
    <mergeCell ref="B4:B5"/>
    <mergeCell ref="C2:AC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</vt:i4>
      </vt:variant>
    </vt:vector>
  </HeadingPairs>
  <TitlesOfParts>
    <vt:vector size="31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'23'!Área_de_Impressão</vt:lpstr>
      <vt:lpstr>'3'!OLE_LINK3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Domain User</cp:lastModifiedBy>
  <cp:lastPrinted>2020-09-07T14:48:53Z</cp:lastPrinted>
  <dcterms:created xsi:type="dcterms:W3CDTF">2015-06-05T18:19:34Z</dcterms:created>
  <dcterms:modified xsi:type="dcterms:W3CDTF">2021-04-08T08:53:32Z</dcterms:modified>
</cp:coreProperties>
</file>