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ocuments\PUBLICAÇÕES\BOLETIM\BTE2022\3Trim\"/>
    </mc:Choice>
  </mc:AlternateContent>
  <xr:revisionPtr revIDLastSave="0" documentId="13_ncr:1_{4A4A44F2-B645-4B7E-BED7-E5420A51A3CC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39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35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29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'1'!$B$1:$EE$15</definedName>
    <definedName name="_xlnm.Print_Area" localSheetId="10">'10'!$B$1:$AO$12</definedName>
    <definedName name="_xlnm.Print_Area" localSheetId="11">'11'!$B$1:$ED$19</definedName>
    <definedName name="_xlnm.Print_Area" localSheetId="12">'12'!$B$1:$CY$14</definedName>
    <definedName name="_xlnm.Print_Area" localSheetId="13">'13'!$B$1:$CR$9</definedName>
    <definedName name="_xlnm.Print_Area" localSheetId="14">'14'!$B$1:$AO$13</definedName>
    <definedName name="_xlnm.Print_Area" localSheetId="15">'15'!$B$1:$AN$17</definedName>
    <definedName name="_xlnm.Print_Area" localSheetId="16">'16'!$B$1:$N$7</definedName>
    <definedName name="_xlnm.Print_Area" localSheetId="17">'17'!$B$1:$AO$19</definedName>
    <definedName name="_xlnm.Print_Area" localSheetId="18">'18'!$B$1:$AO$18</definedName>
    <definedName name="_xlnm.Print_Area" localSheetId="19">'19'!$B$1:$ED$10</definedName>
    <definedName name="_xlnm.Print_Area" localSheetId="2">'2'!$B$1:$AO$8</definedName>
    <definedName name="_xlnm.Print_Area" localSheetId="20">'20'!$B$1:$AO$23</definedName>
    <definedName name="_xlnm.Print_Area" localSheetId="21">'21'!$B$1:$DR$13</definedName>
    <definedName name="_xlnm.Print_Area" localSheetId="22">'22'!$B$1:$ED$9</definedName>
    <definedName name="_xlnm.Print_Area" localSheetId="23">'23'!$B$1:$EE$13</definedName>
    <definedName name="_xlnm.Print_Area" localSheetId="24">'24'!$B$1:$AO$23</definedName>
    <definedName name="_xlnm.Print_Area" localSheetId="25">'25'!$B$1:$AH$8</definedName>
    <definedName name="_xlnm.Print_Area" localSheetId="26">'26'!$B$1:$ED$27</definedName>
    <definedName name="_xlnm.Print_Area" localSheetId="27">'27'!$B$1:$AO$12</definedName>
    <definedName name="_xlnm.Print_Area" localSheetId="28">'28'!$B$1:$AO$26</definedName>
    <definedName name="_xlnm.Print_Area" localSheetId="29">'29'!$B$1:$AF$17</definedName>
    <definedName name="_xlnm.Print_Area" localSheetId="3">'3'!$B$1:$AP$20</definedName>
    <definedName name="_xlnm.Print_Area" localSheetId="30">'30'!$B$1:$AO$10</definedName>
    <definedName name="_xlnm.Print_Area" localSheetId="31">'31'!$B$1:$AH$32</definedName>
    <definedName name="_xlnm.Print_Area" localSheetId="32">'32'!$B$1:$AN$11</definedName>
    <definedName name="_xlnm.Print_Area" localSheetId="4">'4'!$B$1:$CX$11</definedName>
    <definedName name="_xlnm.Print_Area" localSheetId="5">'5'!$B$1:$CX$18</definedName>
    <definedName name="_xlnm.Print_Area" localSheetId="6">'6'!$B$1:$O$21</definedName>
    <definedName name="_xlnm.Print_Area" localSheetId="7">'7'!$B$1:$ED$16</definedName>
    <definedName name="_xlnm.Print_Area" localSheetId="8">'8'!$B$1:$ED$26</definedName>
    <definedName name="_xlnm.Print_Area" localSheetId="9">'9'!$B$1:$AO$11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M15" i="21" l="1"/>
  <c r="AF14" i="37"/>
  <c r="AF13" i="37"/>
  <c r="AF12" i="37"/>
  <c r="AF11" i="37"/>
  <c r="AF10" i="37"/>
  <c r="AF9" i="37"/>
  <c r="AF8" i="37"/>
  <c r="AF7" i="37"/>
  <c r="AF6" i="37"/>
  <c r="AF5" i="37"/>
  <c r="EE12" i="22" l="1"/>
  <c r="EE11" i="22"/>
  <c r="EE10" i="22"/>
  <c r="EE9" i="22"/>
  <c r="EE8" i="22"/>
  <c r="EE7" i="22"/>
  <c r="EE6" i="22"/>
  <c r="EE5" i="22"/>
  <c r="EE4" i="22"/>
  <c r="ED8" i="17"/>
  <c r="ED7" i="17"/>
  <c r="ED6" i="17"/>
  <c r="ED5" i="17"/>
  <c r="ED4" i="17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D5" i="18"/>
  <c r="ED15" i="8" l="1"/>
  <c r="ED14" i="8"/>
  <c r="ED13" i="8"/>
  <c r="ED12" i="8"/>
  <c r="ED11" i="8"/>
  <c r="ED10" i="8"/>
  <c r="ED9" i="8"/>
  <c r="ED8" i="8"/>
  <c r="ED7" i="8"/>
  <c r="ED6" i="8"/>
  <c r="ED5" i="8"/>
  <c r="ED4" i="8"/>
  <c r="AB6" i="37" l="1"/>
  <c r="AB7" i="37"/>
  <c r="AB8" i="37"/>
  <c r="AB9" i="37"/>
  <c r="AB10" i="37"/>
  <c r="AB11" i="37"/>
  <c r="AB12" i="37"/>
  <c r="AB13" i="37"/>
  <c r="AB14" i="37"/>
  <c r="AB5" i="37"/>
  <c r="EA12" i="22" l="1"/>
  <c r="EA11" i="22"/>
  <c r="EA10" i="22"/>
  <c r="EA9" i="22"/>
  <c r="EA8" i="22"/>
  <c r="EA7" i="22"/>
  <c r="EA6" i="22"/>
  <c r="EA5" i="22"/>
  <c r="EA4" i="22"/>
  <c r="DZ5" i="17"/>
  <c r="DZ6" i="17"/>
  <c r="DZ7" i="17"/>
  <c r="DZ8" i="17"/>
  <c r="DZ4" i="17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Z5" i="18"/>
  <c r="DZ15" i="8"/>
  <c r="DZ14" i="8"/>
  <c r="DZ13" i="8"/>
  <c r="DZ12" i="8"/>
  <c r="DZ11" i="8"/>
  <c r="DZ10" i="8"/>
  <c r="DZ9" i="8"/>
  <c r="DZ8" i="8"/>
  <c r="DZ7" i="8"/>
  <c r="DZ6" i="8"/>
  <c r="DZ5" i="8"/>
  <c r="DZ4" i="8"/>
  <c r="H8" i="32" l="1"/>
  <c r="M8" i="32"/>
  <c r="DW4" i="22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8" i="17" l="1"/>
  <c r="DV7" i="17"/>
  <c r="DV6" i="17"/>
  <c r="DV5" i="17"/>
  <c r="DV4" i="17"/>
  <c r="DV9" i="15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S14" i="37" l="1"/>
  <c r="S13" i="37"/>
  <c r="S12" i="37"/>
  <c r="S11" i="37"/>
  <c r="S10" i="37"/>
  <c r="S9" i="37"/>
  <c r="S8" i="37"/>
  <c r="S7" i="37"/>
  <c r="S6" i="37"/>
  <c r="S5" i="37"/>
  <c r="AL23" i="27" l="1"/>
  <c r="AL22" i="27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1" i="26" l="1"/>
  <c r="AL10" i="26"/>
  <c r="AL9" i="26"/>
  <c r="AL8" i="26"/>
  <c r="AL7" i="26"/>
  <c r="AL6" i="26"/>
  <c r="AL5" i="26"/>
  <c r="AL4" i="26"/>
  <c r="AL17" i="14" l="1"/>
  <c r="AL6" i="14"/>
  <c r="AL7" i="14"/>
  <c r="AL8" i="14"/>
  <c r="AL9" i="14"/>
  <c r="AL10" i="14"/>
  <c r="AL11" i="14"/>
  <c r="AL12" i="14"/>
  <c r="AL13" i="14"/>
  <c r="AL14" i="14"/>
  <c r="AL15" i="14"/>
  <c r="AL16" i="14"/>
  <c r="AL5" i="14"/>
  <c r="AL15" i="13" l="1"/>
  <c r="AL14" i="13"/>
  <c r="AL13" i="13"/>
  <c r="AL12" i="13"/>
  <c r="AL11" i="13"/>
  <c r="AL10" i="13"/>
  <c r="AL9" i="13"/>
  <c r="AL8" i="13"/>
  <c r="AL7" i="13"/>
  <c r="AL6" i="13"/>
  <c r="AL5" i="13"/>
  <c r="AL12" i="11"/>
  <c r="AL11" i="11"/>
  <c r="AL9" i="11"/>
  <c r="AL8" i="11"/>
  <c r="AL6" i="11"/>
  <c r="AL5" i="11"/>
  <c r="AG12" i="11"/>
  <c r="AG11" i="11"/>
  <c r="AG9" i="11"/>
  <c r="AG8" i="11"/>
  <c r="AG6" i="11"/>
  <c r="AG5" i="11"/>
  <c r="AB12" i="11"/>
  <c r="AB11" i="11"/>
  <c r="AB9" i="11"/>
  <c r="AB8" i="11"/>
  <c r="AB6" i="11"/>
  <c r="AB5" i="11"/>
  <c r="W12" i="11"/>
  <c r="W11" i="11"/>
  <c r="W9" i="11"/>
  <c r="W8" i="11"/>
  <c r="W6" i="11"/>
  <c r="W5" i="11"/>
  <c r="R12" i="11"/>
  <c r="R11" i="11"/>
  <c r="R9" i="11"/>
  <c r="R8" i="11"/>
  <c r="R6" i="11"/>
  <c r="R5" i="11"/>
  <c r="M12" i="11"/>
  <c r="M11" i="11"/>
  <c r="M9" i="11"/>
  <c r="M8" i="11"/>
  <c r="M6" i="11"/>
  <c r="M5" i="11"/>
  <c r="H12" i="11"/>
  <c r="H11" i="11"/>
  <c r="H9" i="11"/>
  <c r="H8" i="11"/>
  <c r="H6" i="11"/>
  <c r="H5" i="11"/>
  <c r="W10" i="39" l="1"/>
  <c r="R10" i="39"/>
  <c r="M10" i="39"/>
  <c r="H10" i="39"/>
  <c r="W9" i="39"/>
  <c r="R9" i="39"/>
  <c r="M9" i="39"/>
  <c r="H9" i="39"/>
  <c r="W8" i="39"/>
  <c r="R8" i="39"/>
  <c r="M8" i="39"/>
  <c r="H8" i="39"/>
  <c r="W7" i="39"/>
  <c r="R7" i="39"/>
  <c r="M7" i="39"/>
  <c r="H7" i="39"/>
  <c r="W6" i="39"/>
  <c r="R6" i="39"/>
  <c r="M6" i="39"/>
  <c r="H6" i="39"/>
  <c r="W5" i="39"/>
  <c r="R5" i="39"/>
  <c r="M5" i="39"/>
  <c r="H5" i="39"/>
  <c r="W4" i="39"/>
  <c r="R4" i="39"/>
  <c r="M4" i="39"/>
  <c r="H4" i="39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M14" i="21" l="1"/>
  <c r="DM8" i="21"/>
  <c r="DM7" i="21"/>
  <c r="DM6" i="21"/>
  <c r="DM5" i="21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5" i="35"/>
  <c r="DI6" i="35"/>
  <c r="DI7" i="35"/>
  <c r="DI8" i="35"/>
  <c r="DI9" i="35"/>
  <c r="DI10" i="35"/>
  <c r="DI11" i="35"/>
  <c r="DI4" i="35"/>
  <c r="DI9" i="15"/>
  <c r="DI8" i="15"/>
  <c r="DI7" i="15"/>
  <c r="DI6" i="15"/>
  <c r="DI5" i="15"/>
  <c r="DI4" i="15"/>
  <c r="AB15" i="13" l="1"/>
  <c r="AB14" i="13"/>
  <c r="AB13" i="13"/>
  <c r="AB12" i="13"/>
  <c r="AB11" i="13"/>
  <c r="AB10" i="13"/>
  <c r="AB9" i="13"/>
  <c r="AB8" i="13"/>
  <c r="AB7" i="13"/>
  <c r="AB6" i="13"/>
  <c r="AB5" i="13"/>
  <c r="AG15" i="13"/>
  <c r="AG14" i="13"/>
  <c r="AG13" i="13"/>
  <c r="AG12" i="13"/>
  <c r="AG11" i="13"/>
  <c r="AG10" i="13"/>
  <c r="AG9" i="13"/>
  <c r="AG8" i="13"/>
  <c r="AG7" i="13"/>
  <c r="AG6" i="13"/>
  <c r="AG5" i="13"/>
  <c r="DI8" i="21" l="1"/>
  <c r="DI7" i="21"/>
  <c r="DI6" i="21"/>
  <c r="DI5" i="21"/>
  <c r="DE8" i="21"/>
  <c r="DE7" i="21"/>
  <c r="DE6" i="21"/>
  <c r="DE5" i="21"/>
  <c r="CN8" i="21"/>
  <c r="CR8" i="21"/>
  <c r="CZ8" i="21"/>
  <c r="CV8" i="21"/>
  <c r="CZ7" i="21"/>
  <c r="CZ6" i="21"/>
  <c r="CV7" i="21"/>
  <c r="CV6" i="21"/>
  <c r="CR7" i="21"/>
  <c r="CR6" i="21"/>
  <c r="CN7" i="21"/>
  <c r="CN6" i="21"/>
  <c r="CN5" i="21"/>
  <c r="CZ5" i="21"/>
  <c r="CV5" i="21"/>
  <c r="CR5" i="21"/>
  <c r="DA5" i="21" l="1"/>
  <c r="DA7" i="21"/>
  <c r="DA8" i="21"/>
  <c r="DA6" i="21"/>
  <c r="AG4" i="3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11" i="26" l="1"/>
  <c r="AG10" i="26"/>
  <c r="AG9" i="26"/>
  <c r="AG8" i="26"/>
  <c r="AG7" i="26"/>
  <c r="AG6" i="26"/>
  <c r="AG5" i="26"/>
  <c r="AG4" i="26"/>
  <c r="AG23" i="27" l="1"/>
  <c r="AG22" i="27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AG5" i="3" l="1"/>
  <c r="AB10" i="32" l="1"/>
  <c r="W10" i="32"/>
  <c r="R10" i="32"/>
  <c r="M10" i="32"/>
  <c r="H10" i="32"/>
  <c r="AB9" i="32"/>
  <c r="W9" i="32"/>
  <c r="R9" i="32"/>
  <c r="M9" i="32"/>
  <c r="H9" i="32"/>
  <c r="AB8" i="32"/>
  <c r="W8" i="32"/>
  <c r="R8" i="32"/>
  <c r="AB6" i="32"/>
  <c r="W6" i="32"/>
  <c r="R6" i="32"/>
  <c r="M6" i="32"/>
  <c r="H6" i="32"/>
  <c r="AB5" i="32"/>
  <c r="W5" i="32"/>
  <c r="R5" i="32"/>
  <c r="M5" i="32"/>
  <c r="H5" i="32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V4" i="8"/>
  <c r="CV5" i="8"/>
  <c r="CV6" i="8"/>
  <c r="CV7" i="8"/>
  <c r="CV8" i="8"/>
  <c r="CV9" i="8"/>
  <c r="CV10" i="8"/>
  <c r="CV11" i="8"/>
  <c r="CV12" i="8"/>
  <c r="CV13" i="8"/>
  <c r="CV14" i="8"/>
  <c r="CV15" i="8"/>
  <c r="CR15" i="8" l="1"/>
  <c r="CR14" i="8"/>
  <c r="CR13" i="8"/>
  <c r="CR12" i="8"/>
  <c r="CR11" i="8"/>
  <c r="CR10" i="8"/>
  <c r="CR9" i="8"/>
  <c r="CR8" i="8"/>
  <c r="CR7" i="8"/>
  <c r="CR6" i="8"/>
  <c r="CR5" i="8"/>
  <c r="CR4" i="8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AB4" i="26" l="1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CI14" i="21"/>
  <c r="CE14" i="21"/>
  <c r="CA14" i="21"/>
  <c r="BW14" i="21"/>
  <c r="BR14" i="21"/>
  <c r="BN14" i="21"/>
  <c r="BJ14" i="21"/>
  <c r="BF14" i="21"/>
  <c r="BA14" i="21"/>
  <c r="AW14" i="21"/>
  <c r="AS14" i="21"/>
  <c r="AO14" i="21"/>
  <c r="AJ14" i="21"/>
  <c r="AF14" i="21"/>
  <c r="AB14" i="21"/>
  <c r="X14" i="21"/>
  <c r="S14" i="21"/>
  <c r="O14" i="21"/>
  <c r="K14" i="21"/>
  <c r="G14" i="21"/>
  <c r="CJ13" i="21"/>
  <c r="BS13" i="21"/>
  <c r="BB13" i="21"/>
  <c r="AK13" i="21"/>
  <c r="T13" i="21"/>
  <c r="CJ12" i="21"/>
  <c r="BS12" i="21"/>
  <c r="BB12" i="21"/>
  <c r="AK12" i="21"/>
  <c r="T12" i="21"/>
  <c r="CJ11" i="21"/>
  <c r="BS11" i="21"/>
  <c r="BB11" i="21"/>
  <c r="AK11" i="21"/>
  <c r="T11" i="21"/>
  <c r="CJ10" i="21"/>
  <c r="BS10" i="21"/>
  <c r="BB10" i="21"/>
  <c r="AK10" i="21"/>
  <c r="T10" i="21"/>
  <c r="CI8" i="21"/>
  <c r="CE8" i="21"/>
  <c r="CA8" i="21"/>
  <c r="BW8" i="21"/>
  <c r="BR8" i="21"/>
  <c r="BN8" i="21"/>
  <c r="BJ8" i="21"/>
  <c r="BF8" i="21"/>
  <c r="BA8" i="21"/>
  <c r="AW8" i="21"/>
  <c r="AS8" i="21"/>
  <c r="AO8" i="21"/>
  <c r="AJ8" i="21"/>
  <c r="AF8" i="21"/>
  <c r="AB8" i="21"/>
  <c r="X8" i="21"/>
  <c r="S8" i="21"/>
  <c r="O8" i="21"/>
  <c r="K8" i="21"/>
  <c r="G8" i="21"/>
  <c r="CI7" i="21"/>
  <c r="CE7" i="21"/>
  <c r="CA7" i="21"/>
  <c r="BW7" i="21"/>
  <c r="BR7" i="21"/>
  <c r="BN7" i="21"/>
  <c r="BJ7" i="21"/>
  <c r="BF7" i="21"/>
  <c r="BA7" i="21"/>
  <c r="AW7" i="21"/>
  <c r="AS7" i="21"/>
  <c r="AO7" i="21"/>
  <c r="AJ7" i="21"/>
  <c r="AF7" i="21"/>
  <c r="AB7" i="21"/>
  <c r="X7" i="21"/>
  <c r="S7" i="21"/>
  <c r="O7" i="21"/>
  <c r="K7" i="21"/>
  <c r="G7" i="21"/>
  <c r="CI6" i="21"/>
  <c r="CE6" i="21"/>
  <c r="CA6" i="21"/>
  <c r="BW6" i="21"/>
  <c r="BR6" i="21"/>
  <c r="BN6" i="21"/>
  <c r="BJ6" i="21"/>
  <c r="BF6" i="21"/>
  <c r="BA6" i="21"/>
  <c r="AW6" i="21"/>
  <c r="AS6" i="21"/>
  <c r="AO6" i="21"/>
  <c r="AJ6" i="21"/>
  <c r="AF6" i="21"/>
  <c r="AB6" i="21"/>
  <c r="X6" i="21"/>
  <c r="S6" i="21"/>
  <c r="O6" i="21"/>
  <c r="K6" i="21"/>
  <c r="G6" i="21"/>
  <c r="CI5" i="21"/>
  <c r="CE5" i="21"/>
  <c r="CA5" i="21"/>
  <c r="BW5" i="21"/>
  <c r="BR5" i="21"/>
  <c r="BN5" i="21"/>
  <c r="BJ5" i="21"/>
  <c r="BF5" i="21"/>
  <c r="BA5" i="21"/>
  <c r="AW5" i="21"/>
  <c r="AS5" i="21"/>
  <c r="AO5" i="21"/>
  <c r="AJ5" i="21"/>
  <c r="AF5" i="21"/>
  <c r="AB5" i="21"/>
  <c r="X5" i="21"/>
  <c r="S5" i="21"/>
  <c r="O5" i="21"/>
  <c r="K5" i="21"/>
  <c r="G5" i="21"/>
  <c r="BS6" i="21" l="1"/>
  <c r="AK7" i="21"/>
  <c r="BS8" i="21"/>
  <c r="AK5" i="21"/>
  <c r="BB8" i="21"/>
  <c r="T5" i="21"/>
  <c r="BB5" i="21"/>
  <c r="BS5" i="21"/>
  <c r="CJ5" i="21"/>
  <c r="T6" i="21"/>
  <c r="AK6" i="21"/>
  <c r="BB6" i="21"/>
  <c r="CJ6" i="21"/>
  <c r="T7" i="21"/>
  <c r="BB7" i="21"/>
  <c r="BS7" i="21"/>
  <c r="CJ7" i="21"/>
  <c r="T8" i="21"/>
  <c r="AK8" i="21"/>
  <c r="CJ8" i="21"/>
  <c r="BG4" i="22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H6" i="3" l="1"/>
  <c r="H5" i="3"/>
  <c r="H4" i="3"/>
  <c r="M6" i="3"/>
  <c r="M5" i="3"/>
  <c r="M4" i="3"/>
  <c r="R5" i="3" l="1"/>
  <c r="R4" i="3"/>
  <c r="CN15" i="8" l="1"/>
  <c r="CN14" i="8"/>
  <c r="CN13" i="8"/>
  <c r="CN12" i="8"/>
  <c r="CN11" i="8"/>
  <c r="CN10" i="8"/>
  <c r="CN9" i="8"/>
  <c r="CN8" i="8"/>
  <c r="CN7" i="8"/>
  <c r="CN6" i="8"/>
  <c r="CN5" i="8"/>
  <c r="CN4" i="8"/>
  <c r="CI15" i="8"/>
  <c r="CI14" i="8"/>
  <c r="CI13" i="8"/>
  <c r="CI12" i="8"/>
  <c r="CI11" i="8"/>
  <c r="CI10" i="8"/>
  <c r="CI9" i="8"/>
  <c r="CI8" i="8"/>
  <c r="CI7" i="8"/>
  <c r="CI6" i="8"/>
  <c r="CI5" i="8"/>
  <c r="CI4" i="8"/>
  <c r="CE15" i="8"/>
  <c r="CE14" i="8"/>
  <c r="CE13" i="8"/>
  <c r="CE12" i="8"/>
  <c r="CE11" i="8"/>
  <c r="CE10" i="8"/>
  <c r="CE9" i="8"/>
  <c r="CE8" i="8"/>
  <c r="CE7" i="8"/>
  <c r="CE6" i="8"/>
  <c r="CE5" i="8"/>
  <c r="CE4" i="8"/>
  <c r="CA15" i="8"/>
  <c r="CA14" i="8"/>
  <c r="CA13" i="8"/>
  <c r="CA12" i="8"/>
  <c r="CA11" i="8"/>
  <c r="CA10" i="8"/>
  <c r="CA9" i="8"/>
  <c r="CA8" i="8"/>
  <c r="CA7" i="8"/>
  <c r="CA6" i="8"/>
  <c r="CA5" i="8"/>
  <c r="CA4" i="8"/>
  <c r="BW15" i="8"/>
  <c r="BW14" i="8"/>
  <c r="BW13" i="8"/>
  <c r="BW12" i="8"/>
  <c r="BW11" i="8"/>
  <c r="BW10" i="8"/>
  <c r="BW9" i="8"/>
  <c r="BW8" i="8"/>
  <c r="BW7" i="8"/>
  <c r="BW6" i="8"/>
  <c r="BW5" i="8"/>
  <c r="BW4" i="8"/>
  <c r="BR15" i="8"/>
  <c r="BR14" i="8"/>
  <c r="BR13" i="8"/>
  <c r="BR12" i="8"/>
  <c r="BR11" i="8"/>
  <c r="BR10" i="8"/>
  <c r="BR9" i="8"/>
  <c r="BR8" i="8"/>
  <c r="BR7" i="8"/>
  <c r="BR6" i="8"/>
  <c r="BR5" i="8"/>
  <c r="BN15" i="8"/>
  <c r="BN14" i="8"/>
  <c r="BN13" i="8"/>
  <c r="BN12" i="8"/>
  <c r="BN11" i="8"/>
  <c r="BN10" i="8"/>
  <c r="BN9" i="8"/>
  <c r="BN8" i="8"/>
  <c r="BN7" i="8"/>
  <c r="BN6" i="8"/>
  <c r="BN5" i="8"/>
  <c r="BJ15" i="8"/>
  <c r="BJ14" i="8"/>
  <c r="BJ13" i="8"/>
  <c r="BJ12" i="8"/>
  <c r="BJ11" i="8"/>
  <c r="BJ10" i="8"/>
  <c r="BJ9" i="8"/>
  <c r="BJ8" i="8"/>
  <c r="BJ7" i="8"/>
  <c r="BJ6" i="8"/>
  <c r="BJ5" i="8"/>
  <c r="BF15" i="8"/>
  <c r="BF14" i="8"/>
  <c r="BF13" i="8"/>
  <c r="BF12" i="8"/>
  <c r="BF11" i="8"/>
  <c r="BF10" i="8"/>
  <c r="BF9" i="8"/>
  <c r="BF8" i="8"/>
  <c r="BF7" i="8"/>
  <c r="BF6" i="8"/>
  <c r="BF5" i="8"/>
  <c r="BA15" i="8"/>
  <c r="BA14" i="8"/>
  <c r="BA13" i="8"/>
  <c r="BA12" i="8"/>
  <c r="BA11" i="8"/>
  <c r="BA10" i="8"/>
  <c r="BA9" i="8"/>
  <c r="BA8" i="8"/>
  <c r="BA7" i="8"/>
  <c r="BA6" i="8"/>
  <c r="BA5" i="8"/>
  <c r="AW15" i="8"/>
  <c r="AW14" i="8"/>
  <c r="AW13" i="8"/>
  <c r="AW12" i="8"/>
  <c r="AW11" i="8"/>
  <c r="AW10" i="8"/>
  <c r="AW9" i="8"/>
  <c r="AW8" i="8"/>
  <c r="AW7" i="8"/>
  <c r="AW6" i="8"/>
  <c r="AW5" i="8"/>
  <c r="AS15" i="8"/>
  <c r="AS14" i="8"/>
  <c r="AS13" i="8"/>
  <c r="AS12" i="8"/>
  <c r="AS11" i="8"/>
  <c r="AS10" i="8"/>
  <c r="AS9" i="8"/>
  <c r="AS8" i="8"/>
  <c r="AS7" i="8"/>
  <c r="AS6" i="8"/>
  <c r="AS5" i="8"/>
  <c r="AO15" i="8"/>
  <c r="AO14" i="8"/>
  <c r="AO13" i="8"/>
  <c r="AO12" i="8"/>
  <c r="AO11" i="8"/>
  <c r="AO10" i="8"/>
  <c r="AO9" i="8"/>
  <c r="AO8" i="8"/>
  <c r="AO7" i="8"/>
  <c r="AO6" i="8"/>
  <c r="AO5" i="8"/>
  <c r="AJ15" i="8"/>
  <c r="AJ14" i="8"/>
  <c r="AJ13" i="8"/>
  <c r="AJ12" i="8"/>
  <c r="AJ11" i="8"/>
  <c r="AJ10" i="8"/>
  <c r="AJ9" i="8"/>
  <c r="AJ8" i="8"/>
  <c r="AJ7" i="8"/>
  <c r="AJ6" i="8"/>
  <c r="AJ5" i="8"/>
  <c r="AF15" i="8"/>
  <c r="AF14" i="8"/>
  <c r="AF13" i="8"/>
  <c r="AF12" i="8"/>
  <c r="AF11" i="8"/>
  <c r="AF10" i="8"/>
  <c r="AF9" i="8"/>
  <c r="AF8" i="8"/>
  <c r="AF7" i="8"/>
  <c r="AF6" i="8"/>
  <c r="AF5" i="8"/>
  <c r="AB15" i="8"/>
  <c r="AB14" i="8"/>
  <c r="AB13" i="8"/>
  <c r="AB12" i="8"/>
  <c r="AB11" i="8"/>
  <c r="AB10" i="8"/>
  <c r="AB9" i="8"/>
  <c r="AB8" i="8"/>
  <c r="AB7" i="8"/>
  <c r="AB6" i="8"/>
  <c r="AB5" i="8"/>
  <c r="X15" i="8"/>
  <c r="X14" i="8"/>
  <c r="X13" i="8"/>
  <c r="X12" i="8"/>
  <c r="X11" i="8"/>
  <c r="X10" i="8"/>
  <c r="X9" i="8"/>
  <c r="X8" i="8"/>
  <c r="X7" i="8"/>
  <c r="X6" i="8"/>
  <c r="X5" i="8"/>
  <c r="S15" i="8"/>
  <c r="S14" i="8"/>
  <c r="S13" i="8"/>
  <c r="S12" i="8"/>
  <c r="S11" i="8"/>
  <c r="S10" i="8"/>
  <c r="S9" i="8"/>
  <c r="S8" i="8"/>
  <c r="S7" i="8"/>
  <c r="S6" i="8"/>
  <c r="S5" i="8"/>
  <c r="O15" i="8"/>
  <c r="O14" i="8"/>
  <c r="O13" i="8"/>
  <c r="O12" i="8"/>
  <c r="O11" i="8"/>
  <c r="O10" i="8"/>
  <c r="O9" i="8"/>
  <c r="O8" i="8"/>
  <c r="O7" i="8"/>
  <c r="O6" i="8"/>
  <c r="O5" i="8"/>
  <c r="K15" i="8"/>
  <c r="K14" i="8"/>
  <c r="K13" i="8"/>
  <c r="K12" i="8"/>
  <c r="K11" i="8"/>
  <c r="K10" i="8"/>
  <c r="K9" i="8"/>
  <c r="K8" i="8"/>
  <c r="K7" i="8"/>
  <c r="K6" i="8"/>
  <c r="K5" i="8"/>
  <c r="G15" i="8"/>
  <c r="G14" i="8"/>
  <c r="G13" i="8"/>
  <c r="G12" i="8"/>
  <c r="G11" i="8"/>
  <c r="G10" i="8"/>
  <c r="G9" i="8"/>
  <c r="G8" i="8"/>
  <c r="G7" i="8"/>
  <c r="G6" i="8"/>
  <c r="G5" i="8"/>
  <c r="BQ4" i="8"/>
  <c r="BP4" i="8"/>
  <c r="BO4" i="8"/>
  <c r="BM4" i="8"/>
  <c r="BL4" i="8"/>
  <c r="BK4" i="8"/>
  <c r="BI4" i="8"/>
  <c r="BH4" i="8"/>
  <c r="BG4" i="8"/>
  <c r="BE4" i="8"/>
  <c r="BD4" i="8"/>
  <c r="BC4" i="8"/>
  <c r="AZ4" i="8"/>
  <c r="AY4" i="8"/>
  <c r="AX4" i="8"/>
  <c r="AV4" i="8"/>
  <c r="AU4" i="8"/>
  <c r="AT4" i="8"/>
  <c r="AR4" i="8"/>
  <c r="AQ4" i="8"/>
  <c r="AP4" i="8"/>
  <c r="AN4" i="8"/>
  <c r="AM4" i="8"/>
  <c r="AL4" i="8"/>
  <c r="AI4" i="8"/>
  <c r="AH4" i="8"/>
  <c r="AG4" i="8"/>
  <c r="AE4" i="8"/>
  <c r="AD4" i="8"/>
  <c r="AC4" i="8"/>
  <c r="AA4" i="8"/>
  <c r="Z4" i="8"/>
  <c r="Y4" i="8"/>
  <c r="W4" i="8"/>
  <c r="V4" i="8"/>
  <c r="U4" i="8"/>
  <c r="R4" i="8"/>
  <c r="Q4" i="8"/>
  <c r="P4" i="8"/>
  <c r="N4" i="8"/>
  <c r="M4" i="8"/>
  <c r="L4" i="8"/>
  <c r="J4" i="8"/>
  <c r="I4" i="8"/>
  <c r="H4" i="8"/>
  <c r="F4" i="8"/>
  <c r="E4" i="8"/>
  <c r="D4" i="8"/>
  <c r="BR4" i="8" l="1"/>
  <c r="AO4" i="8"/>
  <c r="K4" i="8"/>
  <c r="AB4" i="8"/>
  <c r="AW4" i="8"/>
  <c r="BJ4" i="8"/>
  <c r="AJ4" i="8"/>
  <c r="S4" i="8"/>
  <c r="BA4" i="8"/>
  <c r="AS4" i="8"/>
  <c r="AK6" i="8"/>
  <c r="AK10" i="8"/>
  <c r="AK14" i="8"/>
  <c r="AK8" i="8"/>
  <c r="AK12" i="8"/>
  <c r="BB5" i="8"/>
  <c r="BB7" i="8"/>
  <c r="BB9" i="8"/>
  <c r="BB11" i="8"/>
  <c r="BB13" i="8"/>
  <c r="BB15" i="8"/>
  <c r="T5" i="8"/>
  <c r="T7" i="8"/>
  <c r="T9" i="8"/>
  <c r="T11" i="8"/>
  <c r="T13" i="8"/>
  <c r="T15" i="8"/>
  <c r="AK5" i="8"/>
  <c r="AK7" i="8"/>
  <c r="AK9" i="8"/>
  <c r="AK11" i="8"/>
  <c r="AK13" i="8"/>
  <c r="AK15" i="8"/>
  <c r="BS5" i="8"/>
  <c r="BS7" i="8"/>
  <c r="BS9" i="8"/>
  <c r="BS11" i="8"/>
  <c r="BS13" i="8"/>
  <c r="BS15" i="8"/>
  <c r="CJ5" i="8"/>
  <c r="CJ7" i="8"/>
  <c r="CJ9" i="8"/>
  <c r="CJ11" i="8"/>
  <c r="CJ13" i="8"/>
  <c r="CJ15" i="8"/>
  <c r="G4" i="8"/>
  <c r="X4" i="8"/>
  <c r="AF4" i="8"/>
  <c r="BF4" i="8"/>
  <c r="BN4" i="8"/>
  <c r="T6" i="8"/>
  <c r="T8" i="8"/>
  <c r="T10" i="8"/>
  <c r="T12" i="8"/>
  <c r="T14" i="8"/>
  <c r="O4" i="8"/>
  <c r="BB6" i="8"/>
  <c r="BB8" i="8"/>
  <c r="BB10" i="8"/>
  <c r="BB12" i="8"/>
  <c r="BB14" i="8"/>
  <c r="BS6" i="8"/>
  <c r="BS8" i="8"/>
  <c r="BS10" i="8"/>
  <c r="BS12" i="8"/>
  <c r="BS14" i="8"/>
  <c r="CJ4" i="8"/>
  <c r="CJ6" i="8"/>
  <c r="CJ8" i="8"/>
  <c r="CJ10" i="8"/>
  <c r="CJ12" i="8"/>
  <c r="CJ1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T19" i="18" s="1"/>
  <c r="G18" i="18"/>
  <c r="G17" i="18"/>
  <c r="G16" i="18"/>
  <c r="G15" i="18"/>
  <c r="T15" i="18" s="1"/>
  <c r="G14" i="18"/>
  <c r="G13" i="18"/>
  <c r="T13" i="18" s="1"/>
  <c r="G12" i="18"/>
  <c r="G11" i="18"/>
  <c r="G10" i="18"/>
  <c r="G9" i="18"/>
  <c r="T9" i="18" s="1"/>
  <c r="G8" i="18"/>
  <c r="G7" i="18"/>
  <c r="T7" i="18" s="1"/>
  <c r="G6" i="18"/>
  <c r="G5" i="18"/>
  <c r="T5" i="18" s="1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7" i="18" l="1"/>
  <c r="BS4" i="8"/>
  <c r="T4" i="8"/>
  <c r="BB4" i="8"/>
  <c r="AK4" i="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N6" i="16"/>
  <c r="N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7" i="29" l="1"/>
  <c r="W6" i="29"/>
  <c r="W5" i="29"/>
  <c r="W4" i="29"/>
  <c r="R7" i="29"/>
  <c r="R6" i="29"/>
  <c r="R5" i="29"/>
  <c r="R4" i="29"/>
  <c r="M7" i="29"/>
  <c r="M6" i="29"/>
  <c r="M5" i="29"/>
  <c r="M4" i="29"/>
  <c r="H7" i="29"/>
  <c r="H6" i="29"/>
  <c r="H5" i="29"/>
  <c r="H4" i="29"/>
  <c r="W23" i="27" l="1"/>
  <c r="W22" i="27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3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3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23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1" i="26" l="1"/>
  <c r="AB10" i="26"/>
  <c r="AB9" i="26"/>
  <c r="AB8" i="26"/>
  <c r="AB7" i="26"/>
  <c r="AB6" i="26"/>
  <c r="AB5" i="26"/>
  <c r="W11" i="26"/>
  <c r="W10" i="26"/>
  <c r="W9" i="26"/>
  <c r="W8" i="26"/>
  <c r="W7" i="26"/>
  <c r="W6" i="26"/>
  <c r="W5" i="26"/>
  <c r="W4" i="26"/>
  <c r="R11" i="26"/>
  <c r="R10" i="26"/>
  <c r="R9" i="26"/>
  <c r="R8" i="26"/>
  <c r="R7" i="26"/>
  <c r="R6" i="26"/>
  <c r="R5" i="26"/>
  <c r="R4" i="26"/>
  <c r="M11" i="26"/>
  <c r="M10" i="26"/>
  <c r="M9" i="26"/>
  <c r="M8" i="26"/>
  <c r="M7" i="26"/>
  <c r="M6" i="26"/>
  <c r="M5" i="26"/>
  <c r="M4" i="26"/>
  <c r="H11" i="26"/>
  <c r="H10" i="26"/>
  <c r="H9" i="26"/>
  <c r="H8" i="26"/>
  <c r="H7" i="26"/>
  <c r="H6" i="26"/>
  <c r="H5" i="26"/>
  <c r="H4" i="26"/>
  <c r="AB17" i="14" l="1"/>
  <c r="AB16" i="14"/>
  <c r="AB15" i="14"/>
  <c r="AB14" i="14"/>
  <c r="AB13" i="14"/>
  <c r="AB12" i="14"/>
  <c r="AB11" i="14"/>
  <c r="AB10" i="14"/>
  <c r="AB9" i="14"/>
  <c r="AB8" i="14"/>
  <c r="AB7" i="14"/>
  <c r="AB6" i="14"/>
  <c r="AB5" i="14"/>
  <c r="W17" i="14"/>
  <c r="W16" i="14"/>
  <c r="W15" i="14"/>
  <c r="W14" i="14"/>
  <c r="W13" i="14"/>
  <c r="W12" i="14"/>
  <c r="W11" i="14"/>
  <c r="W10" i="14"/>
  <c r="W9" i="14"/>
  <c r="W8" i="14"/>
  <c r="W7" i="14"/>
  <c r="W6" i="14"/>
  <c r="W5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M17" i="14"/>
  <c r="M16" i="14"/>
  <c r="M15" i="14"/>
  <c r="M14" i="14"/>
  <c r="M13" i="14"/>
  <c r="M12" i="14"/>
  <c r="M11" i="14"/>
  <c r="M10" i="14"/>
  <c r="M9" i="14"/>
  <c r="M8" i="14"/>
  <c r="M7" i="14"/>
  <c r="M6" i="14"/>
  <c r="M5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</calcChain>
</file>

<file path=xl/sharedStrings.xml><?xml version="1.0" encoding="utf-8"?>
<sst xmlns="http://schemas.openxmlformats.org/spreadsheetml/2006/main" count="2602" uniqueCount="548">
  <si>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</si>
  <si>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</si>
  <si>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</si>
  <si>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</si>
  <si>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</si>
  <si>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</si>
  <si>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</si>
  <si>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</si>
  <si>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</si>
  <si>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</si>
  <si>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</si>
  <si>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</si>
  <si>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</si>
  <si>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</si>
  <si>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</si>
  <si>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</si>
  <si>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</si>
  <si>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</si>
  <si>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</si>
  <si>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</si>
  <si>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</si>
  <si>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</si>
  <si>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</si>
  <si>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</si>
  <si>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</si>
  <si>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</si>
  <si>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Classes de despesa (COICOP)</t>
  </si>
  <si>
    <t>Índice</t>
  </si>
  <si>
    <t>1 - Produtos alimentares e bebidas não alcoólicas</t>
  </si>
  <si>
    <t>2 - Bebidas alcoólicas e tabaco</t>
  </si>
  <si>
    <t>3 - Vestuário e calçado</t>
  </si>
  <si>
    <t>4 - Habitação, água, eletricidade, gás e outros combustíveis</t>
  </si>
  <si>
    <t>5 - Acessórios, equipamento doméstico, e manutenção corrente da habitação</t>
  </si>
  <si>
    <t>6 - Saúde</t>
  </si>
  <si>
    <t>7 - Transportes</t>
  </si>
  <si>
    <t>8 - Comunicações</t>
  </si>
  <si>
    <t>9 - Lazer, recreação e cultura</t>
  </si>
  <si>
    <t>10 - Educação</t>
  </si>
  <si>
    <t xml:space="preserve">11 - Restaurantes e hotéis </t>
  </si>
  <si>
    <t>12 - Bens e serviços diversos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</si>
  <si>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</si>
  <si>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</si>
  <si>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</si>
  <si>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</si>
  <si>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</si>
  <si>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</si>
  <si>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</si>
  <si>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</si>
  <si>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</si>
  <si>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</si>
  <si>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</si>
  <si>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</si>
  <si>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</si>
  <si>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</si>
  <si>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</si>
  <si>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</si>
  <si>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</si>
  <si>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</si>
  <si>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</si>
  <si>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</si>
  <si>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</si>
  <si>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Gasóleo  rodoviário</t>
  </si>
  <si>
    <t>Hídrica</t>
  </si>
  <si>
    <t>Eólica</t>
  </si>
  <si>
    <t>Fotovoltaica</t>
  </si>
  <si>
    <t>Resíduos Sólidos Urbanos</t>
  </si>
  <si>
    <t>Térmica</t>
  </si>
  <si>
    <t xml:space="preserve">      Gás Natural</t>
  </si>
  <si>
    <t>Número de edifícios</t>
  </si>
  <si>
    <t xml:space="preserve">              para habitação familiar</t>
  </si>
  <si>
    <t xml:space="preserve">Fogos 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</si>
  <si>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</si>
  <si>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</si>
  <si>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</si>
  <si>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</si>
  <si>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</si>
  <si>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</si>
  <si>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</si>
  <si>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</si>
  <si>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</si>
  <si>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</si>
  <si>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</si>
  <si>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</si>
  <si>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</si>
  <si>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</si>
  <si>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</si>
  <si>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</si>
  <si>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</si>
  <si>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</si>
  <si>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</si>
  <si>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</si>
  <si>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</si>
  <si>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</si>
  <si>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Comércio Internacional de bens </t>
  </si>
  <si>
    <t>Importação</t>
  </si>
  <si>
    <t xml:space="preserve">   Exportação</t>
  </si>
  <si>
    <t xml:space="preserve">   Saldo da Balança Comercial</t>
  </si>
  <si>
    <t xml:space="preserve">   Saldo </t>
  </si>
  <si>
    <t xml:space="preserve">   Importação</t>
  </si>
  <si>
    <t>Comércio Internacional</t>
  </si>
  <si>
    <t>Vinho “Madeira” comercializado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</si>
  <si>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l)</t>
    </r>
  </si>
  <si>
    <t>Mercado nacional</t>
  </si>
  <si>
    <t>Mercado internacional</t>
  </si>
  <si>
    <t>Bordados, tapeçarias e artigos de guarnição</t>
  </si>
  <si>
    <t>(kg)</t>
  </si>
  <si>
    <t>Mercado regional</t>
  </si>
  <si>
    <t>Mercado externo</t>
  </si>
  <si>
    <t>Comercialização de vinho “Madeira” e de bordados</t>
  </si>
  <si>
    <t>Transportes terrestres</t>
  </si>
  <si>
    <t xml:space="preserve">Passageiros transportados por meio de autocarro </t>
  </si>
  <si>
    <t>Urbanos</t>
  </si>
  <si>
    <t xml:space="preserve">Interurbanos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</si>
  <si>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</si>
  <si>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</si>
  <si>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</si>
  <si>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</si>
  <si>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</si>
  <si>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</si>
  <si>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</si>
  <si>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</si>
  <si>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Usados(2)</t>
  </si>
  <si>
    <t>Vítimas em acidentes de viação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</si>
  <si>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</si>
  <si>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</si>
  <si>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</si>
  <si>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</si>
  <si>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</si>
  <si>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</si>
  <si>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</si>
  <si>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</si>
  <si>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</si>
  <si>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</si>
  <si>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</si>
  <si>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</si>
  <si>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</si>
  <si>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</si>
  <si>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</si>
  <si>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</si>
  <si>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</si>
  <si>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</si>
  <si>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</si>
  <si>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</si>
  <si>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</si>
  <si>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</si>
  <si>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</si>
  <si>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</si>
  <si>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</si>
  <si>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</si>
  <si>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</si>
  <si>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</si>
  <si>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</si>
  <si>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</si>
  <si>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</si>
  <si>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Estabelecimentos (média)</t>
  </si>
  <si>
    <t>Capacidade de alojamento (média)</t>
  </si>
  <si>
    <t>Taxa de ocupação-cama</t>
  </si>
  <si>
    <t>Taxa de Ocupação-Quarto</t>
  </si>
  <si>
    <t>Proveitos totais</t>
  </si>
  <si>
    <t>Proveitos de aposento</t>
  </si>
  <si>
    <t>RevPAR</t>
  </si>
  <si>
    <t>ADR</t>
  </si>
  <si>
    <t>Golfe</t>
  </si>
  <si>
    <t>Voltas realizadas</t>
  </si>
  <si>
    <t>Rendimentos totais</t>
  </si>
  <si>
    <t>Sociedades constituídas e dissolvidas</t>
  </si>
  <si>
    <t>Sociedades constituídas</t>
  </si>
  <si>
    <t>Agricultura, Silvicultura e Pesca</t>
  </si>
  <si>
    <t>Indústria, Construção, Energia e Água</t>
  </si>
  <si>
    <t>Comércio e Serviços</t>
  </si>
  <si>
    <t>Sociedades dissolvidas</t>
  </si>
  <si>
    <t>Estatísticas monetárias e financeiras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</si>
  <si>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</si>
  <si>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</si>
  <si>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</si>
  <si>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</si>
  <si>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</si>
  <si>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</si>
  <si>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Devedores 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</si>
  <si>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</si>
  <si>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</si>
  <si>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</si>
  <si>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</si>
  <si>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</si>
  <si>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Atividade da rede Multibanco</t>
  </si>
  <si>
    <t>Total de levantamentos</t>
  </si>
  <si>
    <t>Dívida trimestral</t>
  </si>
  <si>
    <t>Dívida Bruta</t>
  </si>
  <si>
    <t>Empréstimos</t>
  </si>
  <si>
    <t>Títulos exceto ações</t>
  </si>
  <si>
    <t>Dívida Líquida de Depósitos</t>
  </si>
  <si>
    <t>Emprego, Remunerações e Ganhos na Administração Pública da RAM</t>
  </si>
  <si>
    <t>Subsector/Organismos</t>
  </si>
  <si>
    <t>Emprego (i)</t>
  </si>
  <si>
    <t>Administração Regional da Madeira</t>
  </si>
  <si>
    <t xml:space="preserve">(N.º) </t>
  </si>
  <si>
    <t>Órgãos do Governo Regional da Madeira</t>
  </si>
  <si>
    <t>Serviços e Fundos Autónomos da Adm. R.M.</t>
  </si>
  <si>
    <t>Órgãos de Soberania e Entidades Independentes</t>
  </si>
  <si>
    <t>Presidência do Governo Regional da Madeira</t>
  </si>
  <si>
    <t>Vice-Presidência do Governo e Assuntos Parlarmentares</t>
  </si>
  <si>
    <t>Secretaria Regional de Economia</t>
  </si>
  <si>
    <t>Secretaria Reg. de Educação, Ciência e Tecnologia</t>
  </si>
  <si>
    <t>Secretaria Regional de Saúde e Proteção Civil</t>
  </si>
  <si>
    <t>Secretaria Regional de Turismo e Cultura</t>
  </si>
  <si>
    <t>Secretaria Regional de Inclusão Social e Cidadania</t>
  </si>
  <si>
    <t>Secretaria Reg. de Ambiente, Rec. Nat. e Alt. Climáticas</t>
  </si>
  <si>
    <t>Secretaria Regional de Mar e Pescas</t>
  </si>
  <si>
    <t>Secretaria Reg. de Agricultura e Desenvolvimento Rural</t>
  </si>
  <si>
    <t>Secretaria Reg. de Equipamentos e Infraestruturas</t>
  </si>
  <si>
    <t>Empresas Públicas classificadas no per. da APR (i)</t>
  </si>
  <si>
    <t>Fundos Segurança Social da Adm. Reg. da Madeira</t>
  </si>
  <si>
    <t>Remuneração base média mensal (iii)</t>
  </si>
  <si>
    <t> (€)</t>
  </si>
  <si>
    <t>Ganho médio mensal (iii)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</si>
  <si>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</si>
  <si>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</si>
  <si>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</si>
  <si>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 (Base 100=2012)</t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</si>
  <si>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</si>
  <si>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</si>
  <si>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</si>
  <si>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</si>
  <si>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</si>
  <si>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</si>
  <si>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</si>
  <si>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</si>
  <si>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</si>
  <si>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(1)</t>
    </r>
    <r>
      <rPr>
        <sz val="7"/>
        <color theme="1"/>
        <rFont val="Arial"/>
        <family val="2"/>
      </rPr>
      <t>Exclui os autoconsumos</t>
    </r>
  </si>
  <si>
    <t>(Gwh)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</si>
  <si>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</si>
  <si>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</si>
  <si>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</si>
  <si>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</si>
  <si>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</si>
  <si>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</si>
  <si>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</si>
  <si>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</si>
  <si>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</si>
  <si>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</si>
  <si>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</si>
  <si>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</si>
  <si>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</si>
  <si>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</si>
  <si>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</si>
  <si>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</si>
  <si>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</si>
  <si>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</si>
  <si>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</si>
  <si>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t xml:space="preserve">Fonte: DREM </t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</si>
  <si>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</si>
  <si>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</si>
  <si>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</si>
  <si>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</si>
  <si>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</si>
  <si>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</si>
  <si>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</si>
  <si>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(1) </t>
    </r>
    <r>
      <rPr>
        <sz val="7"/>
        <color theme="1"/>
        <rFont val="Arial"/>
        <family val="2"/>
      </rPr>
      <t>Saldo no fim do trimestre</t>
    </r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</si>
  <si>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</si>
  <si>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</si>
  <si>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</si>
  <si>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t>Fontes: DGAEP - SIOE e DGAEP/DEEP – SIEP ; VP – SITEPR</t>
  </si>
  <si>
    <t xml:space="preserve">Notas: (i) O volume de emprego refere-se ao último dia do trimestre, sendo a unidade de medida os postos de trabalho (N.º). </t>
  </si>
  <si>
    <t xml:space="preserve">(ii) Inclui todas as empresas públicas classificadas no subsector da Administração Regional da Madeira em contas nacionais (SEC 2010). </t>
  </si>
  <si>
    <t>(iii) As remunerações e os ganhos referem-se ao primeiro mês do trimestre, sendo quantificados em euros.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</si>
  <si>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</si>
  <si>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 xml:space="preserve">          </t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</si>
  <si>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</si>
  <si>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</si>
  <si>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</si>
  <si>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</si>
  <si>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Fonte: Instituto do Vinho, do Bordado e do Artesanato, I.P</t>
  </si>
  <si>
    <t xml:space="preserve">Fonte: DREM                </t>
  </si>
  <si>
    <t xml:space="preserve">             </t>
  </si>
  <si>
    <t>// - Não aplicável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</si>
  <si>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</si>
  <si>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</si>
  <si>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</si>
  <si>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</si>
  <si>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</si>
  <si>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</si>
  <si>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</si>
  <si>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</si>
  <si>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Alfândega do Funchal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</si>
  <si>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</si>
  <si>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</si>
  <si>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</si>
  <si>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</si>
  <si>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</si>
  <si>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</si>
  <si>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</si>
  <si>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</si>
  <si>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</si>
  <si>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</si>
  <si>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</si>
  <si>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</si>
  <si>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</si>
  <si>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</si>
  <si>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(média móvel de 3 meses %)</t>
  </si>
  <si>
    <r>
      <rPr>
        <vertAlign val="superscript"/>
        <sz val="7"/>
        <color theme="1"/>
        <rFont val="Arial"/>
        <family val="2"/>
      </rPr>
      <t>Po</t>
    </r>
    <r>
      <rPr>
        <sz val="7"/>
        <color theme="1"/>
        <rFont val="Arial"/>
        <family val="2"/>
      </rPr>
      <t xml:space="preserve"> - Valor provisório           </t>
    </r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</si>
  <si>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</si>
  <si>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</si>
  <si>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</si>
  <si>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</si>
  <si>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</si>
  <si>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</si>
  <si>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</si>
  <si>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</si>
  <si>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</si>
  <si>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</si>
  <si>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</si>
  <si>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</si>
  <si>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</si>
  <si>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Valor (t)</t>
  </si>
  <si>
    <t>Valor (€)</t>
  </si>
  <si>
    <t>1.ºT-20</t>
  </si>
  <si>
    <t>Valor (N.º)</t>
  </si>
  <si>
    <r>
      <t>1.ºT-20</t>
    </r>
    <r>
      <rPr>
        <vertAlign val="superscript"/>
        <sz val="8"/>
        <color rgb="FF000000"/>
        <rFont val="Arial"/>
        <family val="2"/>
      </rPr>
      <t>Pe</t>
    </r>
  </si>
  <si>
    <r>
      <t>Valor (10</t>
    </r>
    <r>
      <rPr>
        <b/>
        <vertAlign val="superscript"/>
        <sz val="8"/>
        <color rgb="FF000000"/>
        <rFont val="Arial"/>
        <family val="2"/>
      </rPr>
      <t>6</t>
    </r>
    <r>
      <rPr>
        <b/>
        <sz val="8"/>
        <color rgb="FF000000"/>
        <rFont val="Arial"/>
        <family val="2"/>
      </rPr>
      <t xml:space="preserve"> €)</t>
    </r>
  </si>
  <si>
    <r>
      <t>Valor</t>
    </r>
    <r>
      <rPr>
        <b/>
        <vertAlign val="superscript"/>
        <sz val="8"/>
        <color theme="1"/>
        <rFont val="Arial"/>
        <family val="2"/>
      </rPr>
      <t>(1)</t>
    </r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</si>
  <si>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</si>
  <si>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Valor (Nº)</t>
  </si>
  <si>
    <t>0</t>
  </si>
  <si>
    <t xml:space="preserve">   Passageiros desembarcados</t>
  </si>
  <si>
    <t xml:space="preserve">   Passageiros embarcados</t>
  </si>
  <si>
    <r>
      <t>1.ºT-20</t>
    </r>
    <r>
      <rPr>
        <vertAlign val="superscript"/>
        <sz val="8"/>
        <color theme="1"/>
        <rFont val="Arial"/>
        <family val="2"/>
      </rPr>
      <t>Pe</t>
    </r>
  </si>
  <si>
    <r>
      <t>mar-20</t>
    </r>
    <r>
      <rPr>
        <vertAlign val="superscript"/>
        <sz val="8"/>
        <color theme="1"/>
        <rFont val="Arial"/>
        <family val="2"/>
      </rPr>
      <t>Pe</t>
    </r>
  </si>
  <si>
    <r>
      <t>jan-20</t>
    </r>
    <r>
      <rPr>
        <vertAlign val="superscript"/>
        <sz val="8"/>
        <color theme="1"/>
        <rFont val="Arial"/>
        <family val="2"/>
      </rPr>
      <t>Pe</t>
    </r>
  </si>
  <si>
    <r>
      <t>fev-20</t>
    </r>
    <r>
      <rPr>
        <vertAlign val="superscript"/>
        <sz val="8"/>
        <color theme="1"/>
        <rFont val="Arial"/>
        <family val="2"/>
      </rPr>
      <t>Pe</t>
    </r>
  </si>
  <si>
    <t>Veículos automóveis</t>
  </si>
  <si>
    <t>Obras licenciadas</t>
  </si>
  <si>
    <t>Obras concluídas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</si>
  <si>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</si>
  <si>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</si>
  <si>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</si>
  <si>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r>
      <t>1.ºT-20</t>
    </r>
    <r>
      <rPr>
        <vertAlign val="superscript"/>
        <sz val="8"/>
        <color rgb="FF000000"/>
        <rFont val="Arial"/>
        <family val="2"/>
      </rPr>
      <t>Po</t>
    </r>
  </si>
  <si>
    <t xml:space="preserve">Pe - Valor preliminar           </t>
  </si>
  <si>
    <t xml:space="preserve">Po - Valor provisório           </t>
  </si>
  <si>
    <r>
      <t>4.ºT-19</t>
    </r>
    <r>
      <rPr>
        <vertAlign val="superscript"/>
        <sz val="8"/>
        <color theme="1"/>
        <rFont val="Arial"/>
        <family val="2"/>
      </rPr>
      <t>Po</t>
    </r>
  </si>
  <si>
    <r>
      <t>1.ºT-20</t>
    </r>
    <r>
      <rPr>
        <vertAlign val="superscript"/>
        <sz val="8"/>
        <color theme="1"/>
        <rFont val="Arial"/>
        <family val="2"/>
      </rPr>
      <t>Po</t>
    </r>
  </si>
  <si>
    <t>(1) Corresponde ao valor mediano das observações da avaliação bancária de habitação.</t>
  </si>
  <si>
    <r>
      <t>Valor Mediano</t>
    </r>
    <r>
      <rPr>
        <vertAlign val="superscript"/>
        <sz val="8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(€/m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</si>
  <si>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</si>
  <si>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r>
      <t>abr-20</t>
    </r>
    <r>
      <rPr>
        <vertAlign val="superscript"/>
        <sz val="8"/>
        <color theme="1"/>
        <rFont val="Arial"/>
        <family val="2"/>
      </rPr>
      <t>Pe</t>
    </r>
  </si>
  <si>
    <r>
      <t>mai-20</t>
    </r>
    <r>
      <rPr>
        <vertAlign val="superscript"/>
        <sz val="8"/>
        <color theme="1"/>
        <rFont val="Arial"/>
        <family val="2"/>
      </rPr>
      <t>Pe</t>
    </r>
  </si>
  <si>
    <r>
      <t>jun-20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</si>
  <si>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theme="1"/>
        <rFont val="Arial"/>
        <family val="2"/>
      </rPr>
      <t>Pe</t>
    </r>
  </si>
  <si>
    <r>
      <t>2.ºT-20</t>
    </r>
    <r>
      <rPr>
        <vertAlign val="superscript"/>
        <sz val="8"/>
        <color rgb="FF000000"/>
        <rFont val="Arial"/>
        <family val="2"/>
      </rPr>
      <t>Po</t>
    </r>
  </si>
  <si>
    <t>2.ºT-20</t>
  </si>
  <si>
    <r>
      <t>2.ºT-20</t>
    </r>
    <r>
      <rPr>
        <vertAlign val="superscript"/>
        <sz val="8"/>
        <color theme="1"/>
        <rFont val="Arial"/>
        <family val="2"/>
      </rPr>
      <t>Po</t>
    </r>
  </si>
  <si>
    <r>
      <t>2.ºT-20</t>
    </r>
    <r>
      <rPr>
        <vertAlign val="superscript"/>
        <sz val="8"/>
        <color rgb="FF000000"/>
        <rFont val="Arial"/>
        <family val="2"/>
      </rPr>
      <t>Pe</t>
    </r>
  </si>
  <si>
    <r>
      <t>1.ºT-19</t>
    </r>
    <r>
      <rPr>
        <vertAlign val="superscript"/>
        <sz val="8"/>
        <color rgb="FF000000"/>
        <rFont val="Arial"/>
        <family val="2"/>
      </rPr>
      <t>Po</t>
    </r>
  </si>
  <si>
    <r>
      <t>2.ºT-19</t>
    </r>
    <r>
      <rPr>
        <vertAlign val="superscript"/>
        <sz val="8"/>
        <color rgb="FF000000"/>
        <rFont val="Arial"/>
        <family val="2"/>
      </rPr>
      <t>Po</t>
    </r>
  </si>
  <si>
    <r>
      <t>3.ºT-19</t>
    </r>
    <r>
      <rPr>
        <vertAlign val="superscript"/>
        <sz val="8"/>
        <color rgb="FF000000"/>
        <rFont val="Arial"/>
        <family val="2"/>
      </rPr>
      <t>Po</t>
    </r>
  </si>
  <si>
    <r>
      <t>4.ºT-19</t>
    </r>
    <r>
      <rPr>
        <vertAlign val="superscript"/>
        <sz val="8"/>
        <color rgb="FF000000"/>
        <rFont val="Arial"/>
        <family val="2"/>
      </rPr>
      <t>Po</t>
    </r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</si>
  <si>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</si>
  <si>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</si>
  <si>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</si>
  <si>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r>
      <t>3.ºT-20</t>
    </r>
    <r>
      <rPr>
        <vertAlign val="superscript"/>
        <sz val="8"/>
        <color theme="1"/>
        <rFont val="Arial"/>
        <family val="2"/>
      </rPr>
      <t>Pe</t>
    </r>
  </si>
  <si>
    <r>
      <t>jul-20</t>
    </r>
    <r>
      <rPr>
        <vertAlign val="superscript"/>
        <sz val="8"/>
        <color theme="1"/>
        <rFont val="Arial"/>
        <family val="2"/>
      </rPr>
      <t>Pe</t>
    </r>
  </si>
  <si>
    <r>
      <t>ago-20</t>
    </r>
    <r>
      <rPr>
        <vertAlign val="superscript"/>
        <sz val="8"/>
        <color theme="1"/>
        <rFont val="Arial"/>
        <family val="2"/>
      </rPr>
      <t>Pe</t>
    </r>
  </si>
  <si>
    <r>
      <t>set-20</t>
    </r>
    <r>
      <rPr>
        <vertAlign val="superscript"/>
        <sz val="8"/>
        <color theme="1"/>
        <rFont val="Arial"/>
        <family val="2"/>
      </rPr>
      <t>Pe</t>
    </r>
  </si>
  <si>
    <r>
      <t>3.ºT-20</t>
    </r>
    <r>
      <rPr>
        <vertAlign val="superscript"/>
        <sz val="8"/>
        <color rgb="FF000000"/>
        <rFont val="Arial"/>
        <family val="2"/>
      </rPr>
      <t>Po</t>
    </r>
  </si>
  <si>
    <r>
      <t>3.ºT-20</t>
    </r>
    <r>
      <rPr>
        <vertAlign val="superscript"/>
        <sz val="8"/>
        <color theme="1"/>
        <rFont val="Arial"/>
        <family val="2"/>
      </rPr>
      <t>Po</t>
    </r>
  </si>
  <si>
    <r>
      <t>3.ºT-20</t>
    </r>
    <r>
      <rPr>
        <vertAlign val="superscript"/>
        <sz val="8"/>
        <color rgb="FF000000"/>
        <rFont val="Arial"/>
        <family val="2"/>
      </rPr>
      <t>Pe</t>
    </r>
  </si>
  <si>
    <t>Fonte: INE, Estatísticas Demográficas</t>
  </si>
  <si>
    <t>Processos de Falência, Insolvência e Recuperação de Empresas</t>
  </si>
  <si>
    <t>Entrados</t>
  </si>
  <si>
    <t>Findos</t>
  </si>
  <si>
    <t>Pendentes</t>
  </si>
  <si>
    <t>Pessoa Coletiva</t>
  </si>
  <si>
    <t>Pessoa Singular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</si>
  <si>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Justiça - Direção-Geral da Política de Justiça.</t>
    </r>
  </si>
  <si>
    <t>N.º</t>
  </si>
  <si>
    <t>Falências/Insolvências decretadas</t>
  </si>
  <si>
    <t>Tráfego Rodoviário</t>
  </si>
  <si>
    <t>Via Rápida</t>
  </si>
  <si>
    <t>Tráfego Médio Diário</t>
  </si>
  <si>
    <t>Tráfego (distância percorrida)</t>
  </si>
  <si>
    <t>Km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</si>
  <si>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Secretaria Regional de Equipamentos e Infraestruturas - Direção Regional de Estradas</t>
    </r>
  </si>
  <si>
    <t>Tráfego total</t>
  </si>
  <si>
    <r>
      <rPr>
        <b/>
        <sz val="7"/>
        <color rgb="FF000000"/>
        <rFont val="Arial"/>
        <family val="2"/>
      </rPr>
      <t>Nota:</t>
    </r>
    <r>
      <rPr>
        <sz val="7"/>
        <color rgb="FF000000"/>
        <rFont val="Arial"/>
        <family val="2"/>
      </rPr>
      <t xml:space="preserve">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  </r>
  </si>
  <si>
    <r>
      <t>4.ºT-20</t>
    </r>
    <r>
      <rPr>
        <vertAlign val="superscript"/>
        <sz val="8"/>
        <color theme="1"/>
        <rFont val="Arial"/>
        <family val="2"/>
      </rPr>
      <t>Pe</t>
    </r>
  </si>
  <si>
    <t>4.ºT-20</t>
  </si>
  <si>
    <t>2 359</t>
  </si>
  <si>
    <t>10 293</t>
  </si>
  <si>
    <t>1 971</t>
  </si>
  <si>
    <t>8 586</t>
  </si>
  <si>
    <t>1 440</t>
  </si>
  <si>
    <r>
      <t>4.ºT-20</t>
    </r>
    <r>
      <rPr>
        <vertAlign val="superscript"/>
        <sz val="8"/>
        <color rgb="FF000000"/>
        <rFont val="Arial"/>
        <family val="2"/>
      </rPr>
      <t>Po</t>
    </r>
  </si>
  <si>
    <r>
      <t>4.ºT-20</t>
    </r>
    <r>
      <rPr>
        <vertAlign val="superscript"/>
        <sz val="8"/>
        <color rgb="FF000000"/>
        <rFont val="Arial"/>
        <family val="2"/>
      </rPr>
      <t>Pe</t>
    </r>
  </si>
  <si>
    <r>
      <t>4.ºT-20</t>
    </r>
    <r>
      <rPr>
        <vertAlign val="superscript"/>
        <sz val="8"/>
        <color theme="1"/>
        <rFont val="Arial"/>
        <family val="2"/>
      </rPr>
      <t>Po</t>
    </r>
  </si>
  <si>
    <t>Emprego</t>
  </si>
  <si>
    <r>
      <t>jan-21</t>
    </r>
    <r>
      <rPr>
        <vertAlign val="superscript"/>
        <sz val="8"/>
        <color theme="1"/>
        <rFont val="Arial"/>
        <family val="2"/>
      </rPr>
      <t>Pe</t>
    </r>
  </si>
  <si>
    <r>
      <t>fev-21</t>
    </r>
    <r>
      <rPr>
        <vertAlign val="superscript"/>
        <sz val="8"/>
        <color theme="1"/>
        <rFont val="Arial"/>
        <family val="2"/>
      </rPr>
      <t>Pe</t>
    </r>
  </si>
  <si>
    <r>
      <t>mar-21</t>
    </r>
    <r>
      <rPr>
        <vertAlign val="superscript"/>
        <sz val="8"/>
        <color theme="1"/>
        <rFont val="Arial"/>
        <family val="2"/>
      </rPr>
      <t>Pe</t>
    </r>
  </si>
  <si>
    <r>
      <t>1.ºT-21</t>
    </r>
    <r>
      <rPr>
        <vertAlign val="superscript"/>
        <sz val="8"/>
        <color theme="1"/>
        <rFont val="Arial"/>
        <family val="2"/>
      </rPr>
      <t>Pe</t>
    </r>
  </si>
  <si>
    <t>1.ºT-21</t>
  </si>
  <si>
    <r>
      <t>1.ºT-21</t>
    </r>
    <r>
      <rPr>
        <vertAlign val="superscript"/>
        <sz val="8"/>
        <color theme="1"/>
        <rFont val="Arial"/>
        <family val="2"/>
      </rPr>
      <t>Po</t>
    </r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</si>
  <si>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</si>
  <si>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</si>
  <si>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</si>
  <si>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</si>
  <si>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</si>
  <si>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</si>
  <si>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</si>
  <si>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</si>
  <si>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</si>
  <si>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</si>
  <si>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</si>
  <si>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</si>
  <si>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</si>
  <si>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</si>
  <si>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</si>
  <si>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12,3 §</t>
  </si>
  <si>
    <t>5,4 §</t>
  </si>
  <si>
    <t>9,6 §</t>
  </si>
  <si>
    <t>Aquacultura</t>
  </si>
  <si>
    <t>Dourada</t>
  </si>
  <si>
    <r>
      <t>2019</t>
    </r>
    <r>
      <rPr>
        <b/>
        <vertAlign val="superscript"/>
        <sz val="8"/>
        <color rgb="FF000000"/>
        <rFont val="Arial"/>
        <family val="2"/>
      </rPr>
      <t>Po</t>
    </r>
  </si>
  <si>
    <r>
      <t>2020</t>
    </r>
    <r>
      <rPr>
        <b/>
        <vertAlign val="superscript"/>
        <sz val="8"/>
        <color rgb="FF000000"/>
        <rFont val="Arial"/>
        <family val="2"/>
      </rPr>
      <t>Pe</t>
    </r>
  </si>
  <si>
    <t>x - Valor não disponível</t>
  </si>
  <si>
    <t>2.ºT-21</t>
  </si>
  <si>
    <r>
      <t>2.ºT-21</t>
    </r>
    <r>
      <rPr>
        <vertAlign val="superscript"/>
        <sz val="8"/>
        <color theme="1"/>
        <rFont val="Arial"/>
        <family val="2"/>
      </rPr>
      <t>Pe</t>
    </r>
  </si>
  <si>
    <r>
      <t>abr-21</t>
    </r>
    <r>
      <rPr>
        <vertAlign val="superscript"/>
        <sz val="8"/>
        <color theme="1"/>
        <rFont val="Arial"/>
        <family val="2"/>
      </rPr>
      <t>Pe</t>
    </r>
  </si>
  <si>
    <r>
      <t>mai-21</t>
    </r>
    <r>
      <rPr>
        <vertAlign val="superscript"/>
        <sz val="8"/>
        <color theme="1"/>
        <rFont val="Arial"/>
        <family val="2"/>
      </rPr>
      <t>Pe</t>
    </r>
  </si>
  <si>
    <r>
      <t>jun-21</t>
    </r>
    <r>
      <rPr>
        <vertAlign val="superscript"/>
        <sz val="8"/>
        <color theme="1"/>
        <rFont val="Arial"/>
        <family val="2"/>
      </rPr>
      <t>Pe</t>
    </r>
  </si>
  <si>
    <r>
      <t>2.ºT-21</t>
    </r>
    <r>
      <rPr>
        <vertAlign val="superscript"/>
        <sz val="8"/>
        <color theme="1"/>
        <rFont val="Arial"/>
        <family val="2"/>
      </rPr>
      <t>Po</t>
    </r>
  </si>
  <si>
    <t>10,7 §</t>
  </si>
  <si>
    <t>5,0 §</t>
  </si>
  <si>
    <t>8,4 §</t>
  </si>
  <si>
    <r>
      <t>dez-20</t>
    </r>
    <r>
      <rPr>
        <vertAlign val="superscript"/>
        <sz val="8"/>
        <color theme="1"/>
        <rFont val="Arial"/>
        <family val="2"/>
      </rPr>
      <t>Pe</t>
    </r>
  </si>
  <si>
    <r>
      <t>out-20</t>
    </r>
    <r>
      <rPr>
        <vertAlign val="superscript"/>
        <sz val="8"/>
        <color theme="1"/>
        <rFont val="Arial"/>
        <family val="2"/>
      </rPr>
      <t>Pe</t>
    </r>
  </si>
  <si>
    <r>
      <t>nov-20</t>
    </r>
    <r>
      <rPr>
        <vertAlign val="superscript"/>
        <sz val="8"/>
        <color theme="1"/>
        <rFont val="Arial"/>
        <family val="2"/>
      </rPr>
      <t>Pe</t>
    </r>
  </si>
  <si>
    <t>Atividade da rede SIBS</t>
  </si>
  <si>
    <t>Levantamentos + Compras através de TPA</t>
  </si>
  <si>
    <t>Pagamentos</t>
  </si>
  <si>
    <r>
      <t>Valor (10</t>
    </r>
    <r>
      <rPr>
        <b/>
        <vertAlign val="super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€)</t>
    </r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</si>
  <si>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</si>
  <si>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x - valor não disponível ; § - Valor com coeficiente de variação elevado</t>
  </si>
  <si>
    <t>3.ºT-21</t>
  </si>
  <si>
    <r>
      <t>3.ºT-21</t>
    </r>
    <r>
      <rPr>
        <vertAlign val="superscript"/>
        <sz val="8"/>
        <color theme="1"/>
        <rFont val="Arial"/>
        <family val="2"/>
      </rPr>
      <t>Pe</t>
    </r>
  </si>
  <si>
    <r>
      <t>jul-21</t>
    </r>
    <r>
      <rPr>
        <vertAlign val="superscript"/>
        <sz val="8"/>
        <color theme="1"/>
        <rFont val="Arial"/>
        <family val="2"/>
      </rPr>
      <t>Pe</t>
    </r>
  </si>
  <si>
    <r>
      <t>ago-21</t>
    </r>
    <r>
      <rPr>
        <vertAlign val="superscript"/>
        <sz val="8"/>
        <color theme="1"/>
        <rFont val="Arial"/>
        <family val="2"/>
      </rPr>
      <t>Pe</t>
    </r>
  </si>
  <si>
    <r>
      <t>set-21</t>
    </r>
    <r>
      <rPr>
        <vertAlign val="superscript"/>
        <sz val="8"/>
        <color theme="1"/>
        <rFont val="Arial"/>
        <family val="2"/>
      </rPr>
      <t>Pe</t>
    </r>
  </si>
  <si>
    <r>
      <t>3.ºT-21</t>
    </r>
    <r>
      <rPr>
        <vertAlign val="superscript"/>
        <sz val="8"/>
        <color theme="1"/>
        <rFont val="Arial"/>
        <family val="2"/>
      </rPr>
      <t>Po</t>
    </r>
  </si>
  <si>
    <t>9,5§</t>
  </si>
  <si>
    <t>7,3§</t>
  </si>
  <si>
    <t>4,4§</t>
  </si>
  <si>
    <t>Nota: A partir de 2019, as transações do Reino Unido estão em qualquer dos agregados sempre incluídas no comércio Extra-UE.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</si>
  <si>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</si>
  <si>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</si>
  <si>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</si>
  <si>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</si>
  <si>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</si>
  <si>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</si>
  <si>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r>
      <t>4.ºT-21</t>
    </r>
    <r>
      <rPr>
        <vertAlign val="superscript"/>
        <sz val="8"/>
        <color theme="1"/>
        <rFont val="Arial"/>
        <family val="2"/>
      </rPr>
      <t>Po</t>
    </r>
  </si>
  <si>
    <r>
      <t>out-21</t>
    </r>
    <r>
      <rPr>
        <vertAlign val="superscript"/>
        <sz val="8"/>
        <color theme="1"/>
        <rFont val="Arial"/>
        <family val="2"/>
      </rPr>
      <t>Pe</t>
    </r>
  </si>
  <si>
    <r>
      <t>nov-21</t>
    </r>
    <r>
      <rPr>
        <vertAlign val="superscript"/>
        <sz val="8"/>
        <color theme="1"/>
        <rFont val="Arial"/>
        <family val="2"/>
      </rPr>
      <t>Pe</t>
    </r>
  </si>
  <si>
    <r>
      <t>dez-21</t>
    </r>
    <r>
      <rPr>
        <vertAlign val="superscript"/>
        <sz val="8"/>
        <color theme="1"/>
        <rFont val="Arial"/>
        <family val="2"/>
      </rPr>
      <t>Pe</t>
    </r>
  </si>
  <si>
    <r>
      <t>4.ºT-21</t>
    </r>
    <r>
      <rPr>
        <vertAlign val="superscript"/>
        <sz val="8"/>
        <color theme="1"/>
        <rFont val="Arial"/>
        <family val="2"/>
      </rPr>
      <t>Pe</t>
    </r>
  </si>
  <si>
    <t>8,5§</t>
  </si>
  <si>
    <t>4,2§</t>
  </si>
  <si>
    <t>6,6§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</si>
  <si>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</si>
  <si>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</si>
  <si>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</si>
  <si>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</si>
  <si>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</si>
  <si>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</si>
  <si>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</si>
  <si>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2021 Po</t>
  </si>
  <si>
    <t>(média móvel de 3 meses €)</t>
  </si>
  <si>
    <t>4,8§</t>
  </si>
  <si>
    <r>
      <t>2021</t>
    </r>
    <r>
      <rPr>
        <vertAlign val="superscript"/>
        <sz val="8"/>
        <color rgb="FF000000"/>
        <rFont val="Arial"/>
        <family val="2"/>
      </rPr>
      <t>Pe</t>
    </r>
  </si>
  <si>
    <t>1.ºT-22</t>
  </si>
  <si>
    <t>2.ºT-22</t>
  </si>
  <si>
    <t>9,8§</t>
  </si>
  <si>
    <t>4,5§</t>
  </si>
  <si>
    <t>7,5§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</si>
  <si>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</si>
  <si>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</si>
  <si>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</si>
  <si>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</si>
  <si>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</si>
  <si>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</si>
  <si>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</si>
  <si>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</si>
  <si>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</si>
  <si>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</si>
  <si>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r>
      <t>jan-22</t>
    </r>
    <r>
      <rPr>
        <vertAlign val="superscript"/>
        <sz val="8"/>
        <color theme="1"/>
        <rFont val="Arial"/>
        <family val="2"/>
      </rPr>
      <t>Pe</t>
    </r>
  </si>
  <si>
    <r>
      <t>fev-22</t>
    </r>
    <r>
      <rPr>
        <vertAlign val="superscript"/>
        <sz val="8"/>
        <color theme="1"/>
        <rFont val="Arial"/>
        <family val="2"/>
      </rPr>
      <t>Pe</t>
    </r>
  </si>
  <si>
    <r>
      <t>mar-22</t>
    </r>
    <r>
      <rPr>
        <vertAlign val="superscript"/>
        <sz val="8"/>
        <color theme="1"/>
        <rFont val="Arial"/>
        <family val="2"/>
      </rPr>
      <t>Pe</t>
    </r>
  </si>
  <si>
    <r>
      <t>1.ºT-22</t>
    </r>
    <r>
      <rPr>
        <vertAlign val="superscript"/>
        <sz val="8"/>
        <color theme="1"/>
        <rFont val="Arial"/>
        <family val="2"/>
      </rPr>
      <t>Pe</t>
    </r>
  </si>
  <si>
    <r>
      <t>jan-22</t>
    </r>
    <r>
      <rPr>
        <vertAlign val="superscript"/>
        <sz val="8"/>
        <color theme="1"/>
        <rFont val="Arial"/>
        <family val="2"/>
      </rPr>
      <t>Po</t>
    </r>
  </si>
  <si>
    <r>
      <t>fev-22</t>
    </r>
    <r>
      <rPr>
        <vertAlign val="superscript"/>
        <sz val="8"/>
        <color theme="1"/>
        <rFont val="Arial"/>
        <family val="2"/>
      </rPr>
      <t>Po</t>
    </r>
  </si>
  <si>
    <r>
      <t>mar-22</t>
    </r>
    <r>
      <rPr>
        <vertAlign val="superscript"/>
        <sz val="8"/>
        <color theme="1"/>
        <rFont val="Arial"/>
        <family val="2"/>
      </rPr>
      <t>Po</t>
    </r>
  </si>
  <si>
    <r>
      <t>1.ºT-22</t>
    </r>
    <r>
      <rPr>
        <vertAlign val="superscript"/>
        <sz val="8"/>
        <color theme="1"/>
        <rFont val="Arial"/>
        <family val="2"/>
      </rPr>
      <t>Po</t>
    </r>
  </si>
  <si>
    <t>1.ºT-22Pe</t>
  </si>
  <si>
    <r>
      <t>1.ºT-21</t>
    </r>
    <r>
      <rPr>
        <vertAlign val="superscript"/>
        <sz val="8"/>
        <color rgb="FF000000"/>
        <rFont val="Arial"/>
        <family val="2"/>
      </rPr>
      <t>Pe</t>
    </r>
  </si>
  <si>
    <r>
      <t>2.ºT-21</t>
    </r>
    <r>
      <rPr>
        <vertAlign val="superscript"/>
        <sz val="8"/>
        <color rgb="FF000000"/>
        <rFont val="Arial"/>
        <family val="2"/>
      </rPr>
      <t>Pe</t>
    </r>
  </si>
  <si>
    <r>
      <t>3.ºT-21</t>
    </r>
    <r>
      <rPr>
        <vertAlign val="superscript"/>
        <sz val="8"/>
        <color rgb="FF000000"/>
        <rFont val="Arial"/>
        <family val="2"/>
      </rPr>
      <t>Pe</t>
    </r>
  </si>
  <si>
    <r>
      <t>4.ºT-21</t>
    </r>
    <r>
      <rPr>
        <vertAlign val="superscript"/>
        <sz val="8"/>
        <color rgb="FF000000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</si>
  <si>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</si>
  <si>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Po</t>
    </r>
  </si>
  <si>
    <r>
      <t>mai-22</t>
    </r>
    <r>
      <rPr>
        <vertAlign val="superscript"/>
        <sz val="8"/>
        <color theme="1"/>
        <rFont val="Arial"/>
        <family val="2"/>
      </rPr>
      <t>Po</t>
    </r>
  </si>
  <si>
    <r>
      <t>jun-22</t>
    </r>
    <r>
      <rPr>
        <vertAlign val="superscript"/>
        <sz val="8"/>
        <color theme="1"/>
        <rFont val="Arial"/>
        <family val="2"/>
      </rPr>
      <t>Po</t>
    </r>
  </si>
  <si>
    <r>
      <t>abr-22</t>
    </r>
    <r>
      <rPr>
        <vertAlign val="superscript"/>
        <sz val="8"/>
        <color theme="1"/>
        <rFont val="Arial"/>
        <family val="2"/>
      </rPr>
      <t>Pe</t>
    </r>
  </si>
  <si>
    <r>
      <t>mai-22</t>
    </r>
    <r>
      <rPr>
        <vertAlign val="superscript"/>
        <sz val="8"/>
        <color theme="1"/>
        <rFont val="Arial"/>
        <family val="2"/>
      </rPr>
      <t>Pe</t>
    </r>
  </si>
  <si>
    <r>
      <t>jun-22</t>
    </r>
    <r>
      <rPr>
        <vertAlign val="superscript"/>
        <sz val="8"/>
        <color theme="1"/>
        <rFont val="Arial"/>
        <family val="2"/>
      </rPr>
      <t>Pe</t>
    </r>
  </si>
  <si>
    <r>
      <t>2.ºT-22</t>
    </r>
    <r>
      <rPr>
        <vertAlign val="superscript"/>
        <sz val="8"/>
        <color theme="1"/>
        <rFont val="Arial"/>
        <family val="2"/>
      </rPr>
      <t>Pe</t>
    </r>
  </si>
  <si>
    <t>1.ºT-22 Po</t>
  </si>
  <si>
    <t>2.ºT-22 Po</t>
  </si>
  <si>
    <t>jan-22</t>
  </si>
  <si>
    <t>fev-22</t>
  </si>
  <si>
    <t>mar-22</t>
  </si>
  <si>
    <t>9,6§</t>
  </si>
  <si>
    <t>5,0§</t>
  </si>
  <si>
    <t>2.ºT-22Pe</t>
  </si>
  <si>
    <t>BOLETIM TRIMESTRAL DE ESTATÍSTICA - 3.º Trimestre 2022</t>
  </si>
  <si>
    <t>3.ºT-22</t>
  </si>
  <si>
    <t>8,3§</t>
  </si>
  <si>
    <t>6,2§</t>
  </si>
  <si>
    <t>3,9§</t>
  </si>
  <si>
    <r>
      <t>3.ºT-22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</si>
  <si>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Po</t>
    </r>
  </si>
  <si>
    <r>
      <t>ago-22</t>
    </r>
    <r>
      <rPr>
        <vertAlign val="superscript"/>
        <sz val="8"/>
        <color theme="1"/>
        <rFont val="Arial"/>
        <family val="2"/>
      </rPr>
      <t>Po</t>
    </r>
  </si>
  <si>
    <r>
      <t>set-22</t>
    </r>
    <r>
      <rPr>
        <vertAlign val="superscript"/>
        <sz val="8"/>
        <color theme="1"/>
        <rFont val="Arial"/>
        <family val="2"/>
      </rPr>
      <t>Po</t>
    </r>
  </si>
  <si>
    <r>
      <t>jul-22</t>
    </r>
    <r>
      <rPr>
        <vertAlign val="superscript"/>
        <sz val="8"/>
        <color theme="1"/>
        <rFont val="Arial"/>
        <family val="2"/>
      </rPr>
      <t>Pe</t>
    </r>
  </si>
  <si>
    <r>
      <t>ago-22</t>
    </r>
    <r>
      <rPr>
        <vertAlign val="superscript"/>
        <sz val="8"/>
        <color theme="1"/>
        <rFont val="Arial"/>
        <family val="2"/>
      </rPr>
      <t>Pe</t>
    </r>
  </si>
  <si>
    <r>
      <t>set-22</t>
    </r>
    <r>
      <rPr>
        <vertAlign val="superscript"/>
        <sz val="8"/>
        <color theme="1"/>
        <rFont val="Arial"/>
        <family val="2"/>
      </rPr>
      <t>Pe</t>
    </r>
  </si>
  <si>
    <r>
      <t>3.ºT-22</t>
    </r>
    <r>
      <rPr>
        <vertAlign val="superscript"/>
        <sz val="8"/>
        <color theme="1"/>
        <rFont val="Arial"/>
        <family val="2"/>
      </rPr>
      <t>Pe</t>
    </r>
  </si>
  <si>
    <t>Nota: Todas as estimativas relativas à série de 2011 (em vigor do 1.º trimestre de 2011 ao 4.º trimestre de 2020) apresentadas neste quadro foram revistas no âmbito do exercício de reconciliação com a série de 2021, possibilitando assim a comparação direta com as estimativas desta série. Devido ao facto de não terem sido calculados os respetivos coeficientes de variação, a divulgação destas estimativas teve em consideração o limiar de referência em vigor na altura, ou seja, não se incluindo nesta as estimativas trimestrais abaixo dos 7 500 indivíduos e estimativas anuais abaixo dos 4 500 indivíduos.</t>
  </si>
  <si>
    <t>3.ºT-22 Po</t>
  </si>
  <si>
    <t>abr-22</t>
  </si>
  <si>
    <t>mai-22</t>
  </si>
  <si>
    <t>jun-22</t>
  </si>
  <si>
    <t>jul-22 Po</t>
  </si>
  <si>
    <t>ago-22 Po</t>
  </si>
  <si>
    <t>set-22 Po</t>
  </si>
  <si>
    <t>3.ºT-22Pe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</si>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</sst>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.00\ ###"/>
    <numFmt numFmtId="180" formatCode="###\ ###\ ##0"/>
    <numFmt numFmtId="181" formatCode="#\ ###\ ##0"/>
    <numFmt numFmtId="182" formatCode="_-* #,##0.00\ [$€]_-;\-* #,##0.00\ [$€]_-;_-* &quot;-&quot;??\ [$€]_-;_-@_-"/>
    <numFmt numFmtId="183" formatCode="###\ ##0"/>
    <numFmt numFmtId="184" formatCode="_(&quot;€&quot;* #,##0_);_(&quot;€&quot;* \(#,##0\);_(&quot;€&quot;* &quot;-&quot;_);_(@_)"/>
    <numFmt numFmtId="185" formatCode="_(* #,##0_);_(* \(#,##0\);_(* &quot;-&quot;_);_(@_)"/>
    <numFmt numFmtId="186" formatCode="_(* #,##0.00_);_(* \(#,##0.00\);_(* &quot;-&quot;??_);_(@_)"/>
    <numFmt numFmtId="187" formatCode="#\ ##0"/>
  </numFmts>
  <fonts count="103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</fonts>
  <fills count="6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</fills>
  <borders count="53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ck">
        <color rgb="FF003366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471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7" applyNumberFormat="0" applyBorder="0" applyProtection="0">
      <alignment horizontal="center"/>
    </xf>
    <xf numFmtId="0" fontId="28" fillId="0" borderId="18" applyNumberFormat="0" applyFill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8" applyNumberFormat="0" applyAlignment="0" applyProtection="0"/>
    <xf numFmtId="0" fontId="35" fillId="8" borderId="21" applyNumberFormat="0" applyAlignment="0" applyProtection="0"/>
    <xf numFmtId="0" fontId="35" fillId="8" borderId="21" applyNumberFormat="0" applyAlignment="0" applyProtection="0"/>
    <xf numFmtId="0" fontId="36" fillId="0" borderId="23" applyNumberFormat="0" applyFill="0" applyAlignment="0" applyProtection="0"/>
    <xf numFmtId="0" fontId="49" fillId="54" borderId="29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21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8" applyNumberFormat="0" applyAlignment="0" applyProtection="0"/>
    <xf numFmtId="175" fontId="58" fillId="0" borderId="33" applyNumberFormat="0" applyFont="0" applyFill="0" applyAlignment="0" applyProtection="0"/>
    <xf numFmtId="175" fontId="58" fillId="0" borderId="34" applyNumberFormat="0" applyFont="0" applyFill="0" applyAlignment="0" applyProtection="0"/>
    <xf numFmtId="0" fontId="59" fillId="0" borderId="35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5" applyNumberFormat="0" applyFont="0" applyAlignment="0" applyProtection="0"/>
    <xf numFmtId="0" fontId="24" fillId="56" borderId="36" applyNumberFormat="0" applyFont="0" applyAlignment="0" applyProtection="0"/>
    <xf numFmtId="0" fontId="47" fillId="57" borderId="26" applyNumberFormat="0" applyBorder="0" applyProtection="0">
      <alignment horizontal="center"/>
    </xf>
    <xf numFmtId="0" fontId="63" fillId="53" borderId="37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22" applyNumberFormat="0" applyAlignment="0" applyProtection="0"/>
    <xf numFmtId="0" fontId="34" fillId="8" borderId="22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4" applyNumberFormat="0" applyAlignment="0" applyProtection="0"/>
    <xf numFmtId="0" fontId="37" fillId="9" borderId="24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8" applyNumberFormat="0" applyAlignment="0" applyProtection="0"/>
    <xf numFmtId="0" fontId="77" fillId="0" borderId="0"/>
    <xf numFmtId="0" fontId="77" fillId="0" borderId="0"/>
    <xf numFmtId="0" fontId="63" fillId="59" borderId="37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8" applyNumberFormat="0" applyAlignment="0" applyProtection="0"/>
    <xf numFmtId="0" fontId="26" fillId="0" borderId="0"/>
    <xf numFmtId="0" fontId="26" fillId="0" borderId="0"/>
    <xf numFmtId="0" fontId="24" fillId="56" borderId="36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6" fillId="0" borderId="0"/>
    <xf numFmtId="0" fontId="96" fillId="0" borderId="0"/>
    <xf numFmtId="0" fontId="97" fillId="0" borderId="0"/>
    <xf numFmtId="0" fontId="47" fillId="0" borderId="43" applyNumberFormat="0" applyBorder="0" applyProtection="0">
      <alignment horizontal="center"/>
    </xf>
    <xf numFmtId="0" fontId="48" fillId="53" borderId="44" applyNumberFormat="0" applyAlignment="0" applyProtection="0"/>
    <xf numFmtId="0" fontId="57" fillId="40" borderId="44" applyNumberFormat="0" applyAlignment="0" applyProtection="0"/>
    <xf numFmtId="0" fontId="24" fillId="56" borderId="45" applyNumberFormat="0" applyFont="0" applyAlignment="0" applyProtection="0"/>
    <xf numFmtId="0" fontId="24" fillId="56" borderId="45" applyNumberFormat="0" applyFont="0" applyAlignment="0" applyProtection="0"/>
    <xf numFmtId="0" fontId="63" fillId="53" borderId="46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2" fontId="26" fillId="0" borderId="0"/>
    <xf numFmtId="182" fontId="24" fillId="0" borderId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 applyFont="0" applyFill="0" applyBorder="0" applyAlignment="0" applyProtection="0"/>
    <xf numFmtId="182" fontId="42" fillId="0" borderId="0" applyNumberFormat="0" applyFill="0" applyBorder="0" applyAlignment="0" applyProtection="0">
      <alignment vertical="top"/>
      <protection locked="0"/>
    </xf>
    <xf numFmtId="182" fontId="2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44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182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22" applyNumberFormat="0" applyAlignment="0" applyProtection="0"/>
    <xf numFmtId="0" fontId="35" fillId="8" borderId="21" applyNumberFormat="0" applyAlignment="0" applyProtection="0"/>
    <xf numFmtId="0" fontId="37" fillId="9" borderId="24" applyNumberFormat="0" applyAlignment="0" applyProtection="0"/>
    <xf numFmtId="0" fontId="39" fillId="0" borderId="0" applyNumberFormat="0" applyFill="0" applyBorder="0" applyAlignment="0" applyProtection="0"/>
    <xf numFmtId="0" fontId="98" fillId="0" borderId="47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43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4" applyNumberFormat="0" applyAlignment="0" applyProtection="0"/>
    <xf numFmtId="0" fontId="54" fillId="0" borderId="30" applyNumberFormat="0" applyFill="0" applyAlignment="0" applyProtection="0"/>
    <xf numFmtId="0" fontId="55" fillId="0" borderId="31" applyNumberFormat="0" applyFill="0" applyAlignment="0" applyProtection="0"/>
    <xf numFmtId="0" fontId="56" fillId="0" borderId="32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4" applyNumberFormat="0" applyAlignment="0" applyProtection="0"/>
    <xf numFmtId="0" fontId="24" fillId="0" borderId="0"/>
    <xf numFmtId="0" fontId="100" fillId="0" borderId="0"/>
    <xf numFmtId="0" fontId="63" fillId="59" borderId="37" applyNumberFormat="0" applyAlignment="0" applyProtection="0"/>
    <xf numFmtId="0" fontId="76" fillId="0" borderId="0" applyNumberFormat="0" applyFill="0" applyBorder="0" applyAlignment="0" applyProtection="0"/>
    <xf numFmtId="0" fontId="99" fillId="0" borderId="48" applyNumberFormat="0" applyFill="0" applyAlignment="0" applyProtection="0"/>
    <xf numFmtId="182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2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4" applyNumberFormat="0" applyAlignment="0" applyProtection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4" applyNumberFormat="0" applyAlignment="0" applyProtection="0"/>
    <xf numFmtId="0" fontId="63" fillId="53" borderId="37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8" applyNumberFormat="0" applyFill="0" applyAlignment="0" applyProtection="0"/>
    <xf numFmtId="0" fontId="82" fillId="0" borderId="31" applyNumberFormat="0" applyFill="0" applyAlignment="0" applyProtection="0"/>
    <xf numFmtId="0" fontId="83" fillId="0" borderId="39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4" applyNumberFormat="0" applyAlignment="0" applyProtection="0"/>
    <xf numFmtId="0" fontId="59" fillId="0" borderId="35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4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7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9" applyNumberFormat="0" applyAlignment="0" applyProtection="0"/>
    <xf numFmtId="0" fontId="24" fillId="0" borderId="0"/>
    <xf numFmtId="186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5" applyNumberFormat="0" applyFont="0" applyAlignment="0" applyProtection="0"/>
    <xf numFmtId="0" fontId="26" fillId="0" borderId="0"/>
    <xf numFmtId="0" fontId="24" fillId="0" borderId="0"/>
    <xf numFmtId="0" fontId="101" fillId="0" borderId="0"/>
    <xf numFmtId="0" fontId="102" fillId="0" borderId="0"/>
    <xf numFmtId="0" fontId="47" fillId="0" borderId="50" applyNumberFormat="0" applyBorder="0" applyProtection="0">
      <alignment horizontal="center"/>
    </xf>
    <xf numFmtId="0" fontId="102" fillId="0" borderId="0"/>
    <xf numFmtId="9" fontId="102" fillId="0" borderId="0" applyFont="0" applyFill="0" applyBorder="0" applyAlignment="0" applyProtection="0"/>
    <xf numFmtId="0" fontId="43" fillId="0" borderId="0"/>
    <xf numFmtId="0" fontId="47" fillId="0" borderId="43" applyNumberFormat="0" applyBorder="0" applyProtection="0">
      <alignment horizontal="center"/>
    </xf>
  </cellStyleXfs>
  <cellXfs count="539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" fontId="4" fillId="0" borderId="8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3" fontId="1" fillId="0" borderId="0" xfId="0" applyNumberFormat="1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wrapText="1" indent="3"/>
    </xf>
    <xf numFmtId="0" fontId="4" fillId="0" borderId="7" xfId="0" applyFont="1" applyBorder="1" applyAlignment="1">
      <alignment horizontal="left" vertical="center" wrapText="1" indent="3"/>
    </xf>
    <xf numFmtId="6" fontId="1" fillId="0" borderId="0" xfId="0" quotePrefix="1" applyNumberFormat="1" applyFont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9" fillId="0" borderId="0" xfId="0" applyFont="1"/>
    <xf numFmtId="3" fontId="4" fillId="0" borderId="0" xfId="0" applyNumberFormat="1" applyFont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0" fontId="19" fillId="0" borderId="0" xfId="0" applyFont="1" applyAlignment="1">
      <alignment horizontal="left"/>
    </xf>
    <xf numFmtId="3" fontId="4" fillId="2" borderId="9" xfId="0" quotePrefix="1" applyNumberFormat="1" applyFont="1" applyFill="1" applyBorder="1" applyAlignment="1">
      <alignment horizontal="center" vertical="center"/>
    </xf>
    <xf numFmtId="3" fontId="4" fillId="2" borderId="0" xfId="0" quotePrefix="1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7" fillId="0" borderId="8" xfId="0" applyFont="1" applyBorder="1" applyAlignment="1">
      <alignment horizontal="left" vertical="center" wrapText="1" indent="3"/>
    </xf>
    <xf numFmtId="0" fontId="17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horizontal="center"/>
    </xf>
    <xf numFmtId="0" fontId="23" fillId="3" borderId="11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4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6" fontId="4" fillId="0" borderId="8" xfId="0" applyNumberFormat="1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165" fontId="1" fillId="0" borderId="9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165" fontId="1" fillId="0" borderId="0" xfId="0" applyNumberFormat="1" applyFont="1" applyAlignment="1">
      <alignment horizontal="right" vertical="top" wrapText="1"/>
    </xf>
    <xf numFmtId="165" fontId="1" fillId="0" borderId="0" xfId="0" applyNumberFormat="1" applyFont="1" applyAlignment="1">
      <alignment horizontal="right" wrapText="1"/>
    </xf>
    <xf numFmtId="167" fontId="1" fillId="0" borderId="8" xfId="0" applyNumberFormat="1" applyFont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wrapText="1"/>
    </xf>
    <xf numFmtId="0" fontId="4" fillId="0" borderId="8" xfId="0" quotePrefix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165" fontId="1" fillId="0" borderId="8" xfId="0" applyNumberFormat="1" applyFont="1" applyBorder="1" applyAlignment="1">
      <alignment horizontal="right" vertical="top" wrapText="1"/>
    </xf>
    <xf numFmtId="0" fontId="4" fillId="0" borderId="9" xfId="0" quotePrefix="1" applyFont="1" applyBorder="1" applyAlignment="1">
      <alignment horizontal="center" wrapText="1"/>
    </xf>
    <xf numFmtId="0" fontId="3" fillId="0" borderId="8" xfId="0" applyFont="1" applyBorder="1" applyAlignment="1">
      <alignment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" fillId="0" borderId="0" xfId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9" fontId="1" fillId="0" borderId="0" xfId="0" applyNumberFormat="1" applyFont="1" applyAlignment="1">
      <alignment horizontal="right" vertical="center" wrapText="1"/>
    </xf>
    <xf numFmtId="169" fontId="1" fillId="0" borderId="0" xfId="0" applyNumberFormat="1" applyFont="1" applyAlignment="1">
      <alignment vertical="center" wrapText="1"/>
    </xf>
    <xf numFmtId="170" fontId="4" fillId="0" borderId="5" xfId="0" applyNumberFormat="1" applyFont="1" applyBorder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0" fontId="3" fillId="0" borderId="0" xfId="0" applyNumberFormat="1" applyFont="1" applyAlignment="1">
      <alignment vertical="center" wrapText="1"/>
    </xf>
    <xf numFmtId="170" fontId="1" fillId="0" borderId="0" xfId="0" applyNumberFormat="1" applyFont="1" applyAlignment="1">
      <alignment horizontal="center" vertical="center" wrapText="1"/>
    </xf>
    <xf numFmtId="171" fontId="1" fillId="0" borderId="0" xfId="0" applyNumberFormat="1" applyFont="1" applyAlignment="1">
      <alignment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4" fillId="0" borderId="8" xfId="0" quotePrefix="1" applyNumberFormat="1" applyFont="1" applyBorder="1" applyAlignment="1">
      <alignment horizontal="right" vertical="center" wrapText="1"/>
    </xf>
    <xf numFmtId="0" fontId="4" fillId="0" borderId="9" xfId="0" quotePrefix="1" applyFont="1" applyBorder="1" applyAlignment="1">
      <alignment vertical="center" wrapText="1"/>
    </xf>
    <xf numFmtId="0" fontId="4" fillId="0" borderId="0" xfId="0" quotePrefix="1" applyFont="1" applyAlignment="1">
      <alignment vertical="center" wrapText="1"/>
    </xf>
    <xf numFmtId="0" fontId="4" fillId="0" borderId="8" xfId="0" quotePrefix="1" applyFont="1" applyBorder="1" applyAlignment="1">
      <alignment vertical="center" wrapText="1"/>
    </xf>
    <xf numFmtId="171" fontId="4" fillId="0" borderId="9" xfId="0" quotePrefix="1" applyNumberFormat="1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1"/>
    </xf>
    <xf numFmtId="171" fontId="4" fillId="0" borderId="0" xfId="0" applyNumberFormat="1" applyFont="1" applyAlignment="1">
      <alignment horizontal="center" vertical="center" textRotation="90" wrapText="1"/>
    </xf>
    <xf numFmtId="171" fontId="0" fillId="0" borderId="0" xfId="0" applyNumberFormat="1"/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71" fontId="4" fillId="0" borderId="2" xfId="0" applyNumberFormat="1" applyFont="1" applyBorder="1" applyAlignment="1">
      <alignment horizontal="center" vertical="center" textRotation="90" wrapText="1"/>
    </xf>
    <xf numFmtId="1" fontId="5" fillId="0" borderId="8" xfId="0" applyNumberFormat="1" applyFont="1" applyBorder="1" applyAlignment="1">
      <alignment horizontal="center" vertical="center" wrapText="1"/>
    </xf>
    <xf numFmtId="170" fontId="1" fillId="0" borderId="0" xfId="0" applyNumberFormat="1" applyFont="1" applyAlignment="1">
      <alignment vertical="center" wrapText="1"/>
    </xf>
    <xf numFmtId="170" fontId="1" fillId="0" borderId="2" xfId="0" applyNumberFormat="1" applyFont="1" applyBorder="1" applyAlignment="1">
      <alignment vertical="center" wrapText="1"/>
    </xf>
    <xf numFmtId="170" fontId="1" fillId="0" borderId="0" xfId="0" applyNumberFormat="1" applyFont="1" applyAlignment="1">
      <alignment horizontal="left" vertical="center" wrapText="1" indent="1"/>
    </xf>
    <xf numFmtId="170" fontId="4" fillId="0" borderId="0" xfId="0" quotePrefix="1" applyNumberFormat="1" applyFont="1" applyAlignment="1">
      <alignment vertical="center" textRotation="90" wrapText="1"/>
    </xf>
    <xf numFmtId="170" fontId="0" fillId="0" borderId="0" xfId="0" applyNumberFormat="1"/>
    <xf numFmtId="173" fontId="4" fillId="0" borderId="0" xfId="0" quotePrefix="1" applyNumberFormat="1" applyFont="1" applyAlignment="1">
      <alignment horizontal="center" vertical="center" wrapText="1"/>
    </xf>
    <xf numFmtId="173" fontId="0" fillId="0" borderId="0" xfId="0" applyNumberFormat="1"/>
    <xf numFmtId="173" fontId="1" fillId="0" borderId="0" xfId="0" applyNumberFormat="1" applyFont="1" applyAlignment="1">
      <alignment horizontal="center" vertical="center" wrapText="1"/>
    </xf>
    <xf numFmtId="173" fontId="3" fillId="0" borderId="17" xfId="0" applyNumberFormat="1" applyFont="1" applyBorder="1" applyAlignment="1">
      <alignment vertical="center" wrapText="1"/>
    </xf>
    <xf numFmtId="173" fontId="4" fillId="0" borderId="17" xfId="0" applyNumberFormat="1" applyFont="1" applyBorder="1" applyAlignment="1">
      <alignment horizontal="center" vertical="center" wrapText="1"/>
    </xf>
    <xf numFmtId="173" fontId="3" fillId="0" borderId="9" xfId="0" applyNumberFormat="1" applyFont="1" applyBorder="1" applyAlignment="1">
      <alignment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8" xfId="0" applyNumberFormat="1" applyFont="1" applyBorder="1" applyAlignment="1">
      <alignment horizontal="left" vertical="center" wrapText="1" indent="1"/>
    </xf>
    <xf numFmtId="173" fontId="1" fillId="0" borderId="8" xfId="0" applyNumberFormat="1" applyFont="1" applyBorder="1" applyAlignment="1">
      <alignment horizontal="center" vertical="center" wrapText="1"/>
    </xf>
    <xf numFmtId="173" fontId="1" fillId="0" borderId="0" xfId="0" applyNumberFormat="1" applyFont="1" applyAlignment="1">
      <alignment horizontal="center" wrapText="1"/>
    </xf>
    <xf numFmtId="173" fontId="4" fillId="0" borderId="0" xfId="0" quotePrefix="1" applyNumberFormat="1" applyFont="1" applyAlignment="1">
      <alignment horizontal="center" vertical="top" wrapText="1"/>
    </xf>
    <xf numFmtId="0" fontId="25" fillId="0" borderId="9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177" fontId="22" fillId="0" borderId="0" xfId="0" applyNumberFormat="1" applyFont="1"/>
    <xf numFmtId="177" fontId="22" fillId="0" borderId="0" xfId="0" applyNumberFormat="1" applyFont="1" applyAlignment="1">
      <alignment wrapText="1"/>
    </xf>
    <xf numFmtId="171" fontId="23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171" fontId="1" fillId="0" borderId="40" xfId="0" applyNumberFormat="1" applyFont="1" applyBorder="1" applyAlignment="1">
      <alignment vertical="center" wrapText="1"/>
    </xf>
    <xf numFmtId="167" fontId="1" fillId="0" borderId="8" xfId="0" applyNumberFormat="1" applyFont="1" applyBorder="1" applyAlignment="1">
      <alignment horizontal="right" vertical="center" wrapText="1"/>
    </xf>
    <xf numFmtId="167" fontId="1" fillId="0" borderId="8" xfId="0" quotePrefix="1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9" fontId="23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vertical="center" wrapText="1"/>
    </xf>
    <xf numFmtId="170" fontId="4" fillId="0" borderId="17" xfId="0" applyNumberFormat="1" applyFont="1" applyBorder="1" applyAlignment="1">
      <alignment vertical="center" wrapText="1"/>
    </xf>
    <xf numFmtId="170" fontId="1" fillId="0" borderId="17" xfId="0" applyNumberFormat="1" applyFont="1" applyBorder="1" applyAlignment="1">
      <alignment vertical="center" wrapText="1"/>
    </xf>
    <xf numFmtId="170" fontId="1" fillId="0" borderId="9" xfId="0" applyNumberFormat="1" applyFont="1" applyBorder="1" applyAlignment="1">
      <alignment vertical="center" wrapText="1"/>
    </xf>
    <xf numFmtId="170" fontId="1" fillId="0" borderId="8" xfId="0" applyNumberFormat="1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171" fontId="1" fillId="0" borderId="15" xfId="0" applyNumberFormat="1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171" fontId="86" fillId="0" borderId="0" xfId="0" applyNumberFormat="1" applyFont="1" applyAlignment="1">
      <alignment vertical="center" wrapText="1"/>
    </xf>
    <xf numFmtId="2" fontId="86" fillId="0" borderId="0" xfId="0" applyNumberFormat="1" applyFont="1" applyAlignment="1">
      <alignment horizontal="right" vertical="center" wrapText="1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/>
    <xf numFmtId="171" fontId="86" fillId="0" borderId="40" xfId="0" applyNumberFormat="1" applyFont="1" applyBorder="1" applyAlignment="1">
      <alignment vertical="center" wrapText="1"/>
    </xf>
    <xf numFmtId="0" fontId="86" fillId="0" borderId="8" xfId="0" applyFont="1" applyBorder="1" applyAlignment="1">
      <alignment horizontal="center" vertical="center" wrapText="1"/>
    </xf>
    <xf numFmtId="165" fontId="86" fillId="0" borderId="0" xfId="0" applyNumberFormat="1" applyFont="1" applyAlignment="1">
      <alignment vertical="center" wrapText="1"/>
    </xf>
    <xf numFmtId="2" fontId="86" fillId="0" borderId="0" xfId="0" applyNumberFormat="1" applyFont="1" applyAlignment="1">
      <alignment vertical="center" wrapText="1"/>
    </xf>
    <xf numFmtId="170" fontId="1" fillId="0" borderId="0" xfId="0" applyNumberFormat="1" applyFont="1" applyAlignment="1">
      <alignment horizontal="right"/>
    </xf>
    <xf numFmtId="17" fontId="4" fillId="0" borderId="16" xfId="0" applyNumberFormat="1" applyFont="1" applyBorder="1" applyAlignment="1">
      <alignment horizontal="center" vertical="center" wrapText="1"/>
    </xf>
    <xf numFmtId="1" fontId="4" fillId="0" borderId="2" xfId="0" quotePrefix="1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8" xfId="0" applyNumberFormat="1" applyFont="1" applyBorder="1" applyAlignment="1">
      <alignment horizontal="right" vertical="center"/>
    </xf>
    <xf numFmtId="170" fontId="1" fillId="0" borderId="9" xfId="0" applyNumberFormat="1" applyFont="1" applyBorder="1" applyAlignment="1">
      <alignment horizontal="right" vertical="center"/>
    </xf>
    <xf numFmtId="170" fontId="0" fillId="0" borderId="9" xfId="0" applyNumberFormat="1" applyBorder="1" applyAlignment="1">
      <alignment vertical="center"/>
    </xf>
    <xf numFmtId="170" fontId="0" fillId="0" borderId="0" xfId="0" applyNumberFormat="1" applyAlignment="1">
      <alignment vertical="center"/>
    </xf>
    <xf numFmtId="170" fontId="4" fillId="0" borderId="9" xfId="0" applyNumberFormat="1" applyFont="1" applyBorder="1" applyAlignment="1">
      <alignment vertical="center"/>
    </xf>
    <xf numFmtId="170" fontId="4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70" fontId="4" fillId="0" borderId="0" xfId="0" applyNumberFormat="1" applyFont="1" applyAlignment="1">
      <alignment horizontal="right" vertical="center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vertical="top" wrapText="1"/>
    </xf>
    <xf numFmtId="179" fontId="0" fillId="0" borderId="0" xfId="0" applyNumberFormat="1"/>
    <xf numFmtId="171" fontId="1" fillId="0" borderId="0" xfId="0" applyNumberFormat="1" applyFont="1" applyAlignment="1">
      <alignment horizontal="right"/>
    </xf>
    <xf numFmtId="171" fontId="1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1" fontId="23" fillId="4" borderId="0" xfId="0" applyNumberFormat="1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 textRotation="90" wrapText="1"/>
    </xf>
    <xf numFmtId="0" fontId="91" fillId="0" borderId="0" xfId="0" applyFont="1"/>
    <xf numFmtId="0" fontId="93" fillId="0" borderId="0" xfId="304" applyFont="1" applyAlignment="1">
      <alignment horizontal="left" vertical="center"/>
    </xf>
    <xf numFmtId="0" fontId="23" fillId="0" borderId="0" xfId="304" applyFont="1" applyAlignment="1">
      <alignment horizontal="left" indent="2"/>
    </xf>
    <xf numFmtId="171" fontId="1" fillId="0" borderId="16" xfId="0" applyNumberFormat="1" applyFont="1" applyBorder="1" applyAlignment="1">
      <alignment horizontal="right" vertical="center" wrapText="1"/>
    </xf>
    <xf numFmtId="171" fontId="1" fillId="0" borderId="8" xfId="0" applyNumberFormat="1" applyFont="1" applyBorder="1" applyAlignment="1">
      <alignment horizontal="right" vertical="center" wrapText="1"/>
    </xf>
    <xf numFmtId="171" fontId="7" fillId="0" borderId="1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7" fontId="4" fillId="0" borderId="8" xfId="0" applyNumberFormat="1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wrapText="1"/>
    </xf>
    <xf numFmtId="1" fontId="4" fillId="0" borderId="2" xfId="0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93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9" fontId="1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 vertical="center" wrapText="1"/>
    </xf>
    <xf numFmtId="170" fontId="1" fillId="0" borderId="41" xfId="0" applyNumberFormat="1" applyFont="1" applyBorder="1" applyAlignment="1">
      <alignment horizontal="right" vertical="center" wrapText="1"/>
    </xf>
    <xf numFmtId="6" fontId="1" fillId="0" borderId="41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center" vertical="center" wrapText="1"/>
    </xf>
    <xf numFmtId="171" fontId="4" fillId="0" borderId="41" xfId="0" applyNumberFormat="1" applyFont="1" applyBorder="1" applyAlignment="1">
      <alignment horizontal="right" vertical="center" wrapText="1"/>
    </xf>
    <xf numFmtId="171" fontId="1" fillId="0" borderId="41" xfId="0" applyNumberFormat="1" applyFont="1" applyBorder="1" applyAlignment="1">
      <alignment horizontal="right"/>
    </xf>
    <xf numFmtId="171" fontId="86" fillId="0" borderId="0" xfId="2" applyNumberFormat="1" applyFont="1"/>
    <xf numFmtId="171" fontId="23" fillId="0" borderId="0" xfId="2" applyNumberFormat="1" applyFont="1" applyProtection="1">
      <protection hidden="1"/>
    </xf>
    <xf numFmtId="171" fontId="1" fillId="0" borderId="0" xfId="3" applyNumberFormat="1" applyFont="1"/>
    <xf numFmtId="2" fontId="23" fillId="0" borderId="0" xfId="2" applyNumberFormat="1" applyFont="1"/>
    <xf numFmtId="2" fontId="86" fillId="0" borderId="0" xfId="2" applyNumberFormat="1" applyFont="1"/>
    <xf numFmtId="2" fontId="1" fillId="0" borderId="0" xfId="2" applyNumberFormat="1" applyFont="1" applyProtection="1">
      <protection hidden="1"/>
    </xf>
    <xf numFmtId="2" fontId="1" fillId="0" borderId="0" xfId="3" applyNumberFormat="1" applyFont="1"/>
    <xf numFmtId="171" fontId="1" fillId="0" borderId="0" xfId="2" applyNumberFormat="1" applyFont="1" applyProtection="1">
      <protection hidden="1"/>
    </xf>
    <xf numFmtId="165" fontId="23" fillId="0" borderId="0" xfId="2" applyNumberFormat="1" applyFont="1"/>
    <xf numFmtId="165" fontId="86" fillId="0" borderId="0" xfId="2" applyNumberFormat="1" applyFont="1"/>
    <xf numFmtId="165" fontId="1" fillId="0" borderId="0" xfId="2" applyNumberFormat="1" applyFont="1" applyProtection="1">
      <protection hidden="1"/>
    </xf>
    <xf numFmtId="165" fontId="1" fillId="0" borderId="0" xfId="3" applyNumberFormat="1" applyFont="1"/>
    <xf numFmtId="2" fontId="23" fillId="0" borderId="0" xfId="2" applyNumberFormat="1" applyFont="1" applyProtection="1">
      <protection hidden="1"/>
    </xf>
    <xf numFmtId="0" fontId="23" fillId="0" borderId="0" xfId="2" applyFont="1" applyProtection="1">
      <protection hidden="1"/>
    </xf>
    <xf numFmtId="0" fontId="86" fillId="0" borderId="0" xfId="2" applyFont="1" applyProtection="1">
      <protection hidden="1"/>
    </xf>
    <xf numFmtId="171" fontId="1" fillId="0" borderId="41" xfId="0" applyNumberFormat="1" applyFont="1" applyBorder="1" applyAlignment="1">
      <alignment vertical="center" wrapText="1"/>
    </xf>
    <xf numFmtId="171" fontId="86" fillId="0" borderId="41" xfId="0" applyNumberFormat="1" applyFont="1" applyBorder="1" applyAlignment="1">
      <alignment vertical="center" wrapText="1"/>
    </xf>
    <xf numFmtId="171" fontId="23" fillId="0" borderId="41" xfId="0" applyNumberFormat="1" applyFont="1" applyBorder="1" applyAlignment="1">
      <alignment horizontal="right"/>
    </xf>
    <xf numFmtId="171" fontId="86" fillId="0" borderId="41" xfId="0" applyNumberFormat="1" applyFont="1" applyBorder="1" applyAlignment="1">
      <alignment horizontal="right"/>
    </xf>
    <xf numFmtId="171" fontId="23" fillId="0" borderId="41" xfId="2" applyNumberFormat="1" applyFont="1" applyBorder="1"/>
    <xf numFmtId="171" fontId="23" fillId="0" borderId="41" xfId="2" applyNumberFormat="1" applyFont="1" applyBorder="1" applyAlignment="1">
      <alignment horizontal="right"/>
    </xf>
    <xf numFmtId="169" fontId="0" fillId="0" borderId="0" xfId="0" applyNumberFormat="1"/>
    <xf numFmtId="0" fontId="93" fillId="0" borderId="0" xfId="822" applyFont="1"/>
    <xf numFmtId="169" fontId="93" fillId="0" borderId="0" xfId="822" applyNumberFormat="1" applyFont="1"/>
    <xf numFmtId="0" fontId="1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3" fontId="4" fillId="2" borderId="41" xfId="0" quotePrefix="1" applyNumberFormat="1" applyFont="1" applyFill="1" applyBorder="1" applyAlignment="1">
      <alignment horizontal="center" vertical="center"/>
    </xf>
    <xf numFmtId="170" fontId="4" fillId="0" borderId="41" xfId="0" applyNumberFormat="1" applyFont="1" applyBorder="1" applyAlignment="1">
      <alignment vertical="center"/>
    </xf>
    <xf numFmtId="170" fontId="1" fillId="0" borderId="41" xfId="0" applyNumberFormat="1" applyFont="1" applyBorder="1" applyAlignment="1">
      <alignment horizontal="right" vertical="center"/>
    </xf>
    <xf numFmtId="177" fontId="1" fillId="0" borderId="41" xfId="0" applyNumberFormat="1" applyFont="1" applyBorder="1" applyAlignment="1">
      <alignment horizontal="right" vertical="center"/>
    </xf>
    <xf numFmtId="165" fontId="1" fillId="0" borderId="41" xfId="0" applyNumberFormat="1" applyFont="1" applyBorder="1" applyAlignment="1">
      <alignment horizontal="right" vertical="center" wrapText="1"/>
    </xf>
    <xf numFmtId="1" fontId="3" fillId="0" borderId="42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70" fontId="1" fillId="0" borderId="15" xfId="0" applyNumberFormat="1" applyFont="1" applyBorder="1" applyAlignment="1">
      <alignment vertical="center" wrapText="1"/>
    </xf>
    <xf numFmtId="170" fontId="1" fillId="0" borderId="16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170" fontId="4" fillId="0" borderId="15" xfId="0" applyNumberFormat="1" applyFont="1" applyBorder="1" applyAlignment="1">
      <alignment horizontal="right" vertical="center" wrapText="1"/>
    </xf>
    <xf numFmtId="170" fontId="1" fillId="0" borderId="15" xfId="0" applyNumberFormat="1" applyFont="1" applyBorder="1" applyAlignment="1">
      <alignment horizontal="right" vertical="center" wrapText="1"/>
    </xf>
    <xf numFmtId="170" fontId="4" fillId="0" borderId="41" xfId="0" applyNumberFormat="1" applyFont="1" applyBorder="1" applyAlignment="1">
      <alignment horizontal="right" vertical="center" wrapText="1"/>
    </xf>
    <xf numFmtId="177" fontId="1" fillId="0" borderId="41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 wrapText="1"/>
    </xf>
    <xf numFmtId="165" fontId="4" fillId="0" borderId="4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wrapText="1"/>
    </xf>
    <xf numFmtId="165" fontId="1" fillId="0" borderId="16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vertical="top" wrapText="1"/>
    </xf>
    <xf numFmtId="0" fontId="1" fillId="0" borderId="4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1" fontId="23" fillId="4" borderId="0" xfId="0" applyNumberFormat="1" applyFont="1" applyFill="1" applyAlignment="1">
      <alignment horizontal="center" vertical="center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17" fontId="4" fillId="0" borderId="42" xfId="0" applyNumberFormat="1" applyFont="1" applyBorder="1" applyAlignment="1">
      <alignment horizontal="center" vertical="center" wrapText="1"/>
    </xf>
    <xf numFmtId="171" fontId="1" fillId="0" borderId="42" xfId="0" applyNumberFormat="1" applyFont="1" applyBorder="1" applyAlignment="1">
      <alignment vertical="center" wrapText="1"/>
    </xf>
    <xf numFmtId="171" fontId="1" fillId="0" borderId="42" xfId="0" applyNumberFormat="1" applyFont="1" applyBorder="1" applyAlignment="1">
      <alignment horizontal="right" vertical="center" wrapText="1"/>
    </xf>
    <xf numFmtId="171" fontId="1" fillId="0" borderId="42" xfId="0" applyNumberFormat="1" applyFont="1" applyBorder="1" applyAlignment="1">
      <alignment horizontal="right"/>
    </xf>
    <xf numFmtId="183" fontId="1" fillId="0" borderId="2" xfId="0" quotePrefix="1" applyNumberFormat="1" applyFont="1" applyBorder="1" applyAlignment="1">
      <alignment horizontal="right" vertical="center" wrapText="1"/>
    </xf>
    <xf numFmtId="178" fontId="1" fillId="0" borderId="15" xfId="0" applyNumberFormat="1" applyFont="1" applyBorder="1" applyAlignment="1">
      <alignment horizontal="right" vertical="center" wrapText="1"/>
    </xf>
    <xf numFmtId="178" fontId="1" fillId="0" borderId="41" xfId="0" applyNumberFormat="1" applyFont="1" applyBorder="1" applyAlignment="1">
      <alignment horizontal="right" vertical="center" wrapText="1"/>
    </xf>
    <xf numFmtId="178" fontId="1" fillId="0" borderId="42" xfId="0" applyNumberFormat="1" applyFont="1" applyBorder="1" applyAlignment="1">
      <alignment horizontal="right" vertical="center" wrapText="1"/>
    </xf>
    <xf numFmtId="183" fontId="1" fillId="0" borderId="0" xfId="0" applyNumberFormat="1" applyFont="1" applyAlignment="1">
      <alignment horizontal="right" vertical="center" wrapText="1"/>
    </xf>
    <xf numFmtId="183" fontId="1" fillId="0" borderId="2" xfId="0" applyNumberFormat="1" applyFont="1" applyBorder="1" applyAlignment="1">
      <alignment horizontal="right" vertical="center" wrapText="1"/>
    </xf>
    <xf numFmtId="183" fontId="1" fillId="0" borderId="9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171" fontId="1" fillId="0" borderId="0" xfId="2" applyNumberFormat="1" applyFont="1"/>
    <xf numFmtId="2" fontId="1" fillId="0" borderId="0" xfId="2" applyNumberFormat="1" applyFont="1"/>
    <xf numFmtId="165" fontId="1" fillId="0" borderId="0" xfId="2" applyNumberFormat="1" applyFont="1"/>
    <xf numFmtId="0" fontId="1" fillId="0" borderId="0" xfId="2" applyFont="1" applyProtection="1">
      <protection hidden="1"/>
    </xf>
    <xf numFmtId="171" fontId="1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171" fontId="1" fillId="0" borderId="41" xfId="2" applyNumberFormat="1" applyFont="1" applyBorder="1"/>
    <xf numFmtId="171" fontId="1" fillId="0" borderId="41" xfId="2" applyNumberFormat="1" applyFont="1" applyBorder="1" applyAlignment="1">
      <alignment horizontal="right"/>
    </xf>
    <xf numFmtId="180" fontId="1" fillId="0" borderId="41" xfId="2" applyNumberFormat="1" applyFont="1" applyBorder="1" applyAlignment="1">
      <alignment horizontal="right"/>
    </xf>
    <xf numFmtId="0" fontId="5" fillId="2" borderId="8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41" xfId="0" applyFont="1" applyBorder="1" applyAlignment="1">
      <alignment vertical="center" wrapText="1"/>
    </xf>
    <xf numFmtId="0" fontId="101" fillId="0" borderId="0" xfId="1464"/>
    <xf numFmtId="0" fontId="1" fillId="0" borderId="8" xfId="1464" applyFont="1" applyBorder="1" applyAlignment="1">
      <alignment horizontal="center" vertical="center" wrapText="1"/>
    </xf>
    <xf numFmtId="17" fontId="4" fillId="0" borderId="8" xfId="1464" applyNumberFormat="1" applyFont="1" applyBorder="1" applyAlignment="1">
      <alignment horizontal="center" vertical="center" wrapText="1"/>
    </xf>
    <xf numFmtId="0" fontId="19" fillId="0" borderId="0" xfId="1464" applyFont="1"/>
    <xf numFmtId="0" fontId="4" fillId="0" borderId="0" xfId="1464" applyFont="1" applyAlignment="1">
      <alignment horizontal="center" vertical="center" wrapText="1"/>
    </xf>
    <xf numFmtId="6" fontId="1" fillId="0" borderId="0" xfId="1464" quotePrefix="1" applyNumberFormat="1" applyFont="1" applyAlignment="1">
      <alignment horizontal="center" vertical="center" wrapText="1"/>
    </xf>
    <xf numFmtId="0" fontId="19" fillId="0" borderId="0" xfId="0" applyFont="1" applyAlignment="1">
      <alignment horizontal="justify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0" fontId="4" fillId="0" borderId="41" xfId="0" quotePrefix="1" applyFont="1" applyBorder="1" applyAlignment="1">
      <alignment horizontal="center" vertical="center" wrapText="1"/>
    </xf>
    <xf numFmtId="170" fontId="1" fillId="0" borderId="49" xfId="0" applyNumberFormat="1" applyFont="1" applyBorder="1" applyAlignment="1">
      <alignment vertical="center" wrapText="1"/>
    </xf>
    <xf numFmtId="173" fontId="4" fillId="0" borderId="16" xfId="0" quotePrefix="1" applyNumberFormat="1" applyFont="1" applyBorder="1" applyAlignment="1">
      <alignment horizontal="center" vertical="top" wrapText="1"/>
    </xf>
    <xf numFmtId="170" fontId="1" fillId="0" borderId="16" xfId="0" applyNumberFormat="1" applyFont="1" applyBorder="1" applyAlignment="1">
      <alignment horizontal="right" wrapText="1"/>
    </xf>
    <xf numFmtId="170" fontId="1" fillId="0" borderId="16" xfId="0" applyNumberFormat="1" applyFont="1" applyBorder="1" applyAlignment="1">
      <alignment wrapText="1"/>
    </xf>
    <xf numFmtId="173" fontId="1" fillId="0" borderId="41" xfId="0" applyNumberFormat="1" applyFont="1" applyBorder="1" applyAlignment="1">
      <alignment vertical="center" wrapText="1"/>
    </xf>
    <xf numFmtId="173" fontId="4" fillId="0" borderId="41" xfId="0" quotePrefix="1" applyNumberFormat="1" applyFont="1" applyBorder="1" applyAlignment="1">
      <alignment horizontal="center" vertical="top" wrapText="1"/>
    </xf>
    <xf numFmtId="170" fontId="4" fillId="0" borderId="41" xfId="0" quotePrefix="1" applyNumberFormat="1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165" fontId="1" fillId="0" borderId="41" xfId="0" applyNumberFormat="1" applyFont="1" applyBorder="1" applyAlignment="1">
      <alignment vertical="center" wrapText="1"/>
    </xf>
    <xf numFmtId="0" fontId="1" fillId="0" borderId="41" xfId="0" applyFont="1" applyBorder="1" applyAlignment="1">
      <alignment horizontal="left" vertical="center" wrapText="1" indent="2"/>
    </xf>
    <xf numFmtId="170" fontId="4" fillId="0" borderId="41" xfId="0" applyNumberFormat="1" applyFont="1" applyBorder="1" applyAlignment="1">
      <alignment horizontal="center" vertical="center" wrapText="1"/>
    </xf>
    <xf numFmtId="170" fontId="1" fillId="0" borderId="41" xfId="0" applyNumberFormat="1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1" fontId="4" fillId="0" borderId="41" xfId="0" applyNumberFormat="1" applyFont="1" applyBorder="1" applyAlignment="1">
      <alignment horizontal="right" vertical="center"/>
    </xf>
    <xf numFmtId="181" fontId="4" fillId="0" borderId="41" xfId="0" quotePrefix="1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/>
    </xf>
    <xf numFmtId="171" fontId="1" fillId="0" borderId="41" xfId="1464" applyNumberFormat="1" applyFont="1" applyBorder="1" applyAlignment="1">
      <alignment horizontal="right" vertical="center" wrapText="1"/>
    </xf>
    <xf numFmtId="165" fontId="0" fillId="0" borderId="0" xfId="0" applyNumberFormat="1"/>
    <xf numFmtId="170" fontId="4" fillId="0" borderId="41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 wrapText="1" indent="2"/>
    </xf>
    <xf numFmtId="170" fontId="4" fillId="0" borderId="41" xfId="0" applyNumberFormat="1" applyFont="1" applyBorder="1" applyAlignment="1">
      <alignment horizontal="left" vertical="center" textRotation="90" wrapText="1"/>
    </xf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6" fontId="1" fillId="0" borderId="41" xfId="1464" quotePrefix="1" applyNumberFormat="1" applyFont="1" applyBorder="1" applyAlignment="1">
      <alignment horizontal="right" vertical="center" wrapText="1"/>
    </xf>
    <xf numFmtId="0" fontId="23" fillId="0" borderId="41" xfId="1464" applyFont="1" applyBorder="1" applyAlignment="1">
      <alignment horizontal="right"/>
    </xf>
    <xf numFmtId="0" fontId="1" fillId="0" borderId="0" xfId="0" applyFont="1" applyAlignment="1">
      <alignment horizontal="left" vertical="center" wrapText="1" indent="2"/>
    </xf>
    <xf numFmtId="0" fontId="15" fillId="0" borderId="0" xfId="304" applyFont="1" applyAlignment="1">
      <alignment horizontal="left" vertical="center" wrapText="1"/>
    </xf>
    <xf numFmtId="169" fontId="23" fillId="0" borderId="0" xfId="0" applyNumberFormat="1" applyFont="1" applyAlignment="1">
      <alignment horizontal="right" vertical="center"/>
    </xf>
    <xf numFmtId="2" fontId="1" fillId="0" borderId="41" xfId="0" applyNumberFormat="1" applyFont="1" applyBorder="1" applyAlignment="1">
      <alignment horizontal="right" vertical="center" wrapText="1"/>
    </xf>
    <xf numFmtId="170" fontId="23" fillId="0" borderId="0" xfId="1465" applyNumberFormat="1" applyFont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170" fontId="93" fillId="0" borderId="0" xfId="1467" applyNumberFormat="1" applyFont="1" applyAlignment="1">
      <alignment horizontal="right" vertical="center"/>
    </xf>
    <xf numFmtId="187" fontId="0" fillId="0" borderId="0" xfId="0" applyNumberFormat="1"/>
    <xf numFmtId="187" fontId="1" fillId="0" borderId="0" xfId="0" applyNumberFormat="1" applyFont="1" applyAlignment="1">
      <alignment horizontal="left" vertical="center" wrapText="1"/>
    </xf>
    <xf numFmtId="187" fontId="23" fillId="0" borderId="0" xfId="0" applyNumberFormat="1" applyFont="1" applyAlignment="1">
      <alignment vertical="center"/>
    </xf>
    <xf numFmtId="187" fontId="1" fillId="0" borderId="0" xfId="0" applyNumberFormat="1" applyFont="1" applyAlignment="1">
      <alignment horizontal="right" vertical="center" wrapText="1"/>
    </xf>
    <xf numFmtId="187" fontId="23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vertical="center" wrapText="1"/>
    </xf>
    <xf numFmtId="17" fontId="1" fillId="0" borderId="8" xfId="0" quotePrefix="1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1" fontId="23" fillId="4" borderId="41" xfId="0" applyNumberFormat="1" applyFont="1" applyFill="1" applyBorder="1" applyAlignment="1">
      <alignment horizontal="right" vertical="center"/>
    </xf>
    <xf numFmtId="171" fontId="23" fillId="4" borderId="15" xfId="0" applyNumberFormat="1" applyFont="1" applyFill="1" applyBorder="1" applyAlignment="1">
      <alignment horizontal="right" vertical="center"/>
    </xf>
    <xf numFmtId="171" fontId="23" fillId="4" borderId="16" xfId="0" applyNumberFormat="1" applyFont="1" applyFill="1" applyBorder="1" applyAlignment="1">
      <alignment horizontal="right" vertical="center"/>
    </xf>
    <xf numFmtId="169" fontId="1" fillId="0" borderId="41" xfId="0" applyNumberFormat="1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23" fillId="0" borderId="0" xfId="1464" applyFont="1" applyAlignment="1">
      <alignment horizontal="right"/>
    </xf>
    <xf numFmtId="6" fontId="1" fillId="0" borderId="41" xfId="1464" quotePrefix="1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0" borderId="41" xfId="0" quotePrefix="1" applyFont="1" applyBorder="1" applyAlignment="1">
      <alignment horizontal="center" vertical="top" wrapText="1"/>
    </xf>
    <xf numFmtId="170" fontId="1" fillId="0" borderId="49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70" fontId="1" fillId="0" borderId="15" xfId="0" applyNumberFormat="1" applyFont="1" applyBorder="1" applyAlignment="1">
      <alignment wrapText="1"/>
    </xf>
    <xf numFmtId="0" fontId="12" fillId="0" borderId="41" xfId="0" applyFont="1" applyBorder="1" applyAlignment="1">
      <alignment vertical="center"/>
    </xf>
    <xf numFmtId="181" fontId="1" fillId="0" borderId="9" xfId="0" applyNumberFormat="1" applyFont="1" applyBorder="1" applyAlignment="1">
      <alignment horizontal="right" vertical="center" wrapText="1"/>
    </xf>
    <xf numFmtId="181" fontId="1" fillId="0" borderId="0" xfId="0" applyNumberFormat="1" applyFont="1" applyAlignment="1">
      <alignment horizontal="right" vertical="center" wrapText="1"/>
    </xf>
    <xf numFmtId="181" fontId="1" fillId="0" borderId="2" xfId="0" quotePrefix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1" fillId="0" borderId="6" xfId="1464" applyFont="1" applyBorder="1" applyAlignment="1">
      <alignment horizontal="center" vertical="center" wrapText="1"/>
    </xf>
    <xf numFmtId="0" fontId="1" fillId="0" borderId="0" xfId="1464" applyFont="1" applyAlignment="1">
      <alignment horizontal="left" vertical="center" wrapText="1"/>
    </xf>
    <xf numFmtId="0" fontId="1" fillId="0" borderId="41" xfId="1464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textRotation="90" wrapText="1"/>
    </xf>
    <xf numFmtId="1" fontId="1" fillId="0" borderId="42" xfId="0" quotePrefix="1" applyNumberFormat="1" applyFont="1" applyBorder="1" applyAlignment="1">
      <alignment horizontal="center" vertical="center" wrapText="1"/>
    </xf>
    <xf numFmtId="170" fontId="4" fillId="0" borderId="0" xfId="0" quotePrefix="1" applyNumberFormat="1" applyFont="1" applyAlignment="1">
      <alignment vertical="center" wrapText="1"/>
    </xf>
    <xf numFmtId="170" fontId="4" fillId="0" borderId="0" xfId="0" quotePrefix="1" applyNumberFormat="1" applyFont="1" applyAlignment="1">
      <alignment horizontal="right" vertical="top" wrapText="1"/>
    </xf>
    <xf numFmtId="170" fontId="4" fillId="0" borderId="0" xfId="0" quotePrefix="1" applyNumberFormat="1" applyFont="1" applyAlignment="1">
      <alignment vertical="top" wrapText="1"/>
    </xf>
    <xf numFmtId="1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textRotation="90" wrapText="1"/>
    </xf>
    <xf numFmtId="170" fontId="4" fillId="0" borderId="0" xfId="0" applyNumberFormat="1" applyFont="1" applyAlignment="1">
      <alignment horizontal="center" vertical="center" wrapText="1"/>
    </xf>
    <xf numFmtId="17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170" fontId="4" fillId="0" borderId="0" xfId="0" applyNumberFormat="1" applyFont="1" applyAlignment="1">
      <alignment horizontal="left"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170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vertical="center" wrapText="1"/>
    </xf>
    <xf numFmtId="1" fontId="4" fillId="0" borderId="0" xfId="0" applyNumberFormat="1" applyFont="1" applyAlignment="1">
      <alignment horizontal="right" vertical="center"/>
    </xf>
    <xf numFmtId="181" fontId="4" fillId="0" borderId="0" xfId="0" quotePrefix="1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5" fillId="0" borderId="41" xfId="0" applyFont="1" applyBorder="1" applyAlignment="1">
      <alignment horizontal="center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71" fontId="1" fillId="0" borderId="0" xfId="1464" applyNumberFormat="1" applyFont="1" applyAlignment="1">
      <alignment horizontal="right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170" fontId="1" fillId="0" borderId="42" xfId="0" applyNumberFormat="1" applyFont="1" applyBorder="1" applyAlignment="1">
      <alignment horizontal="right" vertical="center"/>
    </xf>
    <xf numFmtId="0" fontId="3" fillId="0" borderId="0" xfId="1464" applyFont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vertical="center" wrapText="1"/>
    </xf>
    <xf numFmtId="167" fontId="1" fillId="0" borderId="42" xfId="0" applyNumberFormat="1" applyFont="1" applyBorder="1" applyAlignment="1">
      <alignment horizontal="right" vertical="center" wrapText="1"/>
    </xf>
    <xf numFmtId="167" fontId="1" fillId="0" borderId="42" xfId="0" quotePrefix="1" applyNumberFormat="1" applyFont="1" applyBorder="1" applyAlignment="1">
      <alignment horizontal="right" vertical="center" wrapText="1"/>
    </xf>
    <xf numFmtId="0" fontId="1" fillId="0" borderId="42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170" fontId="8" fillId="0" borderId="0" xfId="0" applyNumberFormat="1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right" wrapText="1"/>
    </xf>
    <xf numFmtId="3" fontId="1" fillId="0" borderId="41" xfId="0" applyNumberFormat="1" applyFont="1" applyBorder="1" applyAlignment="1">
      <alignment horizontal="right" vertical="top" wrapText="1"/>
    </xf>
    <xf numFmtId="170" fontId="1" fillId="0" borderId="41" xfId="0" applyNumberFormat="1" applyFont="1" applyBorder="1" applyAlignment="1">
      <alignment horizontal="right" vertical="top" wrapText="1"/>
    </xf>
    <xf numFmtId="0" fontId="90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9" fillId="0" borderId="0" xfId="0" applyFont="1" applyAlignment="1">
      <alignment horizontal="justify" vertical="justify" wrapText="1"/>
    </xf>
    <xf numFmtId="0" fontId="19" fillId="0" borderId="0" xfId="0" applyFont="1" applyAlignment="1">
      <alignment horizontal="justify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173" fontId="3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left" vertical="center" wrapText="1" indent="1"/>
    </xf>
    <xf numFmtId="173" fontId="1" fillId="0" borderId="16" xfId="0" applyNumberFormat="1" applyFont="1" applyBorder="1" applyAlignment="1">
      <alignment horizontal="left" vertical="center" wrapText="1" indent="1"/>
    </xf>
    <xf numFmtId="0" fontId="1" fillId="0" borderId="41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 indent="2"/>
    </xf>
    <xf numFmtId="0" fontId="1" fillId="0" borderId="41" xfId="0" applyFont="1" applyBorder="1" applyAlignment="1">
      <alignment horizontal="left" vertical="center" wrapText="1" indent="2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15" fillId="0" borderId="0" xfId="304" applyFont="1" applyAlignment="1">
      <alignment horizontal="left" vertical="top" wrapText="1"/>
    </xf>
    <xf numFmtId="0" fontId="15" fillId="0" borderId="0" xfId="304" applyFont="1" applyAlignment="1">
      <alignment horizontal="left" vertical="center" wrapText="1"/>
    </xf>
    <xf numFmtId="0" fontId="1" fillId="0" borderId="0" xfId="0" applyFont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3" fillId="0" borderId="5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left" vertical="center"/>
    </xf>
    <xf numFmtId="0" fontId="1" fillId="0" borderId="6" xfId="1464" applyFont="1" applyBorder="1" applyAlignment="1">
      <alignment horizontal="center" vertical="center" textRotation="90" wrapText="1"/>
    </xf>
    <xf numFmtId="0" fontId="1" fillId="0" borderId="8" xfId="1464" applyFont="1" applyBorder="1" applyAlignment="1">
      <alignment horizontal="center" vertical="center" textRotation="90" wrapText="1"/>
    </xf>
    <xf numFmtId="0" fontId="3" fillId="0" borderId="6" xfId="1464" applyFont="1" applyBorder="1" applyAlignment="1">
      <alignment horizontal="center" vertical="center" wrapText="1"/>
    </xf>
    <xf numFmtId="0" fontId="12" fillId="0" borderId="41" xfId="1464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171" fontId="4" fillId="0" borderId="0" xfId="0" applyNumberFormat="1" applyFont="1" applyBorder="1" applyAlignment="1">
      <alignment horizontal="right" vertical="center" wrapText="1"/>
    </xf>
  </cellXfs>
  <cellStyles count="1471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2" xfId="824" xr:uid="{00000000-0005-0000-0000-0000AE000000}"/>
    <cellStyle name="Cabeçalho 2 2" xfId="87" xr:uid="{00000000-0005-0000-0000-0000AF000000}"/>
    <cellStyle name="Cabeçalho 2 2 2" xfId="1396" xr:uid="{00000000-0005-0000-0000-0000B0000000}"/>
    <cellStyle name="CABECALHO 3" xfId="1466" xr:uid="{269D74C5-AC19-46A3-8919-6CD02BF50698}"/>
    <cellStyle name="Cabeçalho 3 2" xfId="88" xr:uid="{00000000-0005-0000-0000-0000B1000000}"/>
    <cellStyle name="Cabeçalho 3 2 2" xfId="1397" xr:uid="{00000000-0005-0000-0000-0000B2000000}"/>
    <cellStyle name="CABECALHO 4" xfId="1470" xr:uid="{26FA6862-AB13-4022-9018-EDFB92744948}"/>
    <cellStyle name="Cabeçalho 4 2" xfId="89" xr:uid="{00000000-0005-0000-0000-0000B3000000}"/>
    <cellStyle name="Cabeçalho 4 2 2" xfId="1398" xr:uid="{00000000-0005-0000-0000-0000B4000000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4" xfId="825" xr:uid="{00000000-0005-0000-0000-0000BB000000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3" xfId="1087" xr:uid="{00000000-0005-0000-0000-0000E3000000}"/>
    <cellStyle name="DADOS" xfId="107" xr:uid="{00000000-0005-0000-0000-0000E4000000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3" xfId="1345" xr:uid="{00000000-0005-0000-0000-0000EB000000}"/>
    <cellStyle name="Euro 3" xfId="113" xr:uid="{00000000-0005-0000-0000-0000EC000000}"/>
    <cellStyle name="Euro 3 2" xfId="1338" xr:uid="{00000000-0005-0000-0000-0000ED000000}"/>
    <cellStyle name="Euro 4" xfId="114" xr:uid="{00000000-0005-0000-0000-0000EE000000}"/>
    <cellStyle name="Euro 5" xfId="115" xr:uid="{00000000-0005-0000-0000-0000EF000000}"/>
    <cellStyle name="Euro 6" xfId="849" xr:uid="{00000000-0005-0000-0000-0000F0000000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3" xfId="848" xr:uid="{00000000-0005-0000-0000-000009010000}"/>
    <cellStyle name="Hiperligação 3 2" xfId="1409" xr:uid="{00000000-0005-0000-0000-00000A010000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2" xfId="3" xr:uid="{00000000-0005-0000-0000-000028010000}"/>
    <cellStyle name="Normal 10 2 2" xfId="535" xr:uid="{00000000-0005-0000-0000-000029010000}"/>
    <cellStyle name="Normal 10 2 3" xfId="1088" xr:uid="{00000000-0005-0000-0000-00002A010000}"/>
    <cellStyle name="Normal 10 2 3 2" xfId="1346" xr:uid="{00000000-0005-0000-0000-00002B010000}"/>
    <cellStyle name="Normal 10 2 4" xfId="1458" xr:uid="{00000000-0005-0000-0000-00002C010000}"/>
    <cellStyle name="Normal 10 3" xfId="248" xr:uid="{00000000-0005-0000-0000-00002D010000}"/>
    <cellStyle name="Normal 10 4" xfId="249" xr:uid="{00000000-0005-0000-0000-00002E010000}"/>
    <cellStyle name="Normal 10 4 2" xfId="613" xr:uid="{00000000-0005-0000-0000-00002F010000}"/>
    <cellStyle name="Normal 10 4 3" xfId="1089" xr:uid="{00000000-0005-0000-0000-000030010000}"/>
    <cellStyle name="Normal 10 5" xfId="846" xr:uid="{00000000-0005-0000-0000-000031010000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2" xfId="625" xr:uid="{00000000-0005-0000-0000-000055010000}"/>
    <cellStyle name="Normal 11 2 3" xfId="1101" xr:uid="{00000000-0005-0000-0000-000056010000}"/>
    <cellStyle name="Normal 11 2 4" xfId="1427" xr:uid="{00000000-0005-0000-0000-000057010000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2" xfId="280" xr:uid="{00000000-0005-0000-0000-00007D010000}"/>
    <cellStyle name="Normal 12 2 2" xfId="635" xr:uid="{00000000-0005-0000-0000-00007E010000}"/>
    <cellStyle name="Normal 12 2 3" xfId="1111" xr:uid="{00000000-0005-0000-0000-00007F010000}"/>
    <cellStyle name="Normal 12 2 4" xfId="1428" xr:uid="{00000000-0005-0000-0000-000080010000}"/>
    <cellStyle name="Normal 12 3" xfId="281" xr:uid="{00000000-0005-0000-0000-000081010000}"/>
    <cellStyle name="Normal 12 4" xfId="282" xr:uid="{00000000-0005-0000-0000-000082010000}"/>
    <cellStyle name="Normal 12 4 2" xfId="636" xr:uid="{00000000-0005-0000-0000-000083010000}"/>
    <cellStyle name="Normal 12 4 3" xfId="1112" xr:uid="{00000000-0005-0000-0000-000084010000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4" xfId="155" xr:uid="{00000000-0005-0000-0000-0000C2010000}"/>
    <cellStyle name="Normal 14 4 2" xfId="321" xr:uid="{00000000-0005-0000-0000-0000C3010000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3" xfId="1117" xr:uid="{00000000-0005-0000-0000-0000DD010000}"/>
    <cellStyle name="Normal 15 2 4" xfId="1430" xr:uid="{00000000-0005-0000-0000-0000DE010000}"/>
    <cellStyle name="Normal 15 3" xfId="329" xr:uid="{00000000-0005-0000-0000-0000DF010000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3" xfId="332" xr:uid="{00000000-0005-0000-0000-0000F201000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3" xfId="338" xr:uid="{00000000-0005-0000-0000-000018020000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2" xfId="2" xr:uid="{00000000-0005-0000-0000-00002C020000}"/>
    <cellStyle name="Normal 2 2" xfId="6" xr:uid="{00000000-0005-0000-0000-00002D020000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3" xfId="1127" xr:uid="{00000000-0005-0000-0000-000031020000}"/>
    <cellStyle name="Normal 2 2 2 3" xfId="652" xr:uid="{00000000-0005-0000-0000-000032020000}"/>
    <cellStyle name="Normal 2 2 2 4" xfId="851" xr:uid="{00000000-0005-0000-0000-000033020000}"/>
    <cellStyle name="Normal 2 2 3" xfId="345" xr:uid="{00000000-0005-0000-0000-000034020000}"/>
    <cellStyle name="Normal 2 2 4" xfId="346" xr:uid="{00000000-0005-0000-0000-000035020000}"/>
    <cellStyle name="Normal 2 2 4 2" xfId="653" xr:uid="{00000000-0005-0000-0000-000036020000}"/>
    <cellStyle name="Normal 2 2 4 3" xfId="1128" xr:uid="{00000000-0005-0000-0000-000037020000}"/>
    <cellStyle name="Normal 2 3" xfId="167" xr:uid="{00000000-0005-0000-0000-000038020000}"/>
    <cellStyle name="Normal 2 3 2" xfId="559" xr:uid="{00000000-0005-0000-0000-000039020000}"/>
    <cellStyle name="Normal 2 3 2 2" xfId="1344" xr:uid="{00000000-0005-0000-0000-00003A020000}"/>
    <cellStyle name="Normal 2 3 3" xfId="1333" xr:uid="{00000000-0005-0000-0000-00003B020000}"/>
    <cellStyle name="Normal 2 4" xfId="536" xr:uid="{00000000-0005-0000-0000-00003C020000}"/>
    <cellStyle name="Normal 2 4 2" xfId="1462" xr:uid="{00000000-0005-0000-0000-00003D020000}"/>
    <cellStyle name="Normal 2 4 3" xfId="1423" xr:uid="{00000000-0005-0000-0000-00003E020000}"/>
    <cellStyle name="Normal 2 5" xfId="594" xr:uid="{00000000-0005-0000-0000-00003F020000}"/>
    <cellStyle name="Normal 2 5 2" xfId="1339" xr:uid="{00000000-0005-0000-0000-000040020000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4" xfId="352" xr:uid="{00000000-0005-0000-0000-000050020000}"/>
    <cellStyle name="Normal 21 4 2" xfId="657" xr:uid="{00000000-0005-0000-0000-000051020000}"/>
    <cellStyle name="Normal 21 4 3" xfId="1132" xr:uid="{00000000-0005-0000-0000-000052020000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4" xfId="355" xr:uid="{00000000-0005-0000-0000-000059020000}"/>
    <cellStyle name="Normal 22 4 2" xfId="659" xr:uid="{00000000-0005-0000-0000-00005A020000}"/>
    <cellStyle name="Normal 22 4 3" xfId="1134" xr:uid="{00000000-0005-0000-0000-00005B020000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3" xfId="844" xr:uid="{00000000-0005-0000-0000-0000A0020000}"/>
    <cellStyle name="Normal 3 2 2 3" xfId="833" xr:uid="{00000000-0005-0000-0000-0000A1020000}"/>
    <cellStyle name="Normal 3 2 2 4" xfId="841" xr:uid="{00000000-0005-0000-0000-0000A2020000}"/>
    <cellStyle name="Normal 3 2 3" xfId="587" xr:uid="{00000000-0005-0000-0000-0000A3020000}"/>
    <cellStyle name="Normal 3 2 3 2" xfId="837" xr:uid="{00000000-0005-0000-0000-0000A4020000}"/>
    <cellStyle name="Normal 3 2 3 3" xfId="843" xr:uid="{00000000-0005-0000-0000-0000A5020000}"/>
    <cellStyle name="Normal 3 2 4" xfId="832" xr:uid="{00000000-0005-0000-0000-0000A6020000}"/>
    <cellStyle name="Normal 3 2 5" xfId="840" xr:uid="{00000000-0005-0000-0000-0000A7020000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3" xfId="845" xr:uid="{00000000-0005-0000-0000-0000AB020000}"/>
    <cellStyle name="Normal 3 3 2 4" xfId="831" xr:uid="{00000000-0005-0000-0000-0000AC020000}"/>
    <cellStyle name="Normal 3 3 3" xfId="834" xr:uid="{00000000-0005-0000-0000-0000AD020000}"/>
    <cellStyle name="Normal 3 3 4" xfId="842" xr:uid="{00000000-0005-0000-0000-0000AE020000}"/>
    <cellStyle name="Normal 3 3 5" xfId="1334" xr:uid="{00000000-0005-0000-0000-0000AF020000}"/>
    <cellStyle name="Normal 3 4" xfId="378" xr:uid="{00000000-0005-0000-0000-0000B0020000}"/>
    <cellStyle name="Normal 3 4 2" xfId="847" xr:uid="{00000000-0005-0000-0000-0000B1020000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2" xfId="7" xr:uid="{00000000-0005-0000-0000-000016030000}"/>
    <cellStyle name="Normal 4 2 2" xfId="411" xr:uid="{00000000-0005-0000-0000-000017030000}"/>
    <cellStyle name="Normal 4 2 3" xfId="412" xr:uid="{00000000-0005-0000-0000-000018030000}"/>
    <cellStyle name="Normal 4 2 3 2" xfId="695" xr:uid="{00000000-0005-0000-0000-000019030000}"/>
    <cellStyle name="Normal 4 2 3 3" xfId="696" xr:uid="{00000000-0005-0000-0000-00001A030000}"/>
    <cellStyle name="Normal 4 2 3 4" xfId="1169" xr:uid="{00000000-0005-0000-0000-00001B030000}"/>
    <cellStyle name="Normal 4 2 4" xfId="1412" xr:uid="{00000000-0005-0000-0000-00001C030000}"/>
    <cellStyle name="Normal 4 3" xfId="413" xr:uid="{00000000-0005-0000-0000-00001D030000}"/>
    <cellStyle name="Normal 4 3 2" xfId="836" xr:uid="{00000000-0005-0000-0000-00001E030000}"/>
    <cellStyle name="Normal 4 3 3" xfId="830" xr:uid="{00000000-0005-0000-0000-00001F030000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5" xfId="819" xr:uid="{00000000-0005-0000-0000-000023030000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3" xfId="1190" xr:uid="{00000000-0005-0000-0000-00006C030000}"/>
    <cellStyle name="Normal 5 2 4" xfId="1450" xr:uid="{00000000-0005-0000-0000-00006D030000}"/>
    <cellStyle name="Normal 5 3" xfId="430" xr:uid="{00000000-0005-0000-0000-00006E03000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3" xfId="449" xr:uid="{00000000-0005-0000-0000-0000B4030000}"/>
    <cellStyle name="Normal 6 4" xfId="450" xr:uid="{00000000-0005-0000-0000-0000B5030000}"/>
    <cellStyle name="Normal 6 4 2" xfId="739" xr:uid="{00000000-0005-0000-0000-0000B6030000}"/>
    <cellStyle name="Normal 6 4 3" xfId="1213" xr:uid="{00000000-0005-0000-0000-0000B7030000}"/>
    <cellStyle name="Normal 6 5" xfId="604" xr:uid="{00000000-0005-0000-0000-0000B8030000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2" xfId="494" xr:uid="{00000000-0005-0000-0000-00003B040000}"/>
    <cellStyle name="Normal 8 2 2" xfId="782" xr:uid="{00000000-0005-0000-0000-00003C040000}"/>
    <cellStyle name="Normal 8 2 3" xfId="1256" xr:uid="{00000000-0005-0000-0000-00003D040000}"/>
    <cellStyle name="Normal 8 2 4" xfId="1453" xr:uid="{00000000-0005-0000-0000-00003E040000}"/>
    <cellStyle name="Normal 8 3" xfId="495" xr:uid="{00000000-0005-0000-0000-00003F040000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5" xfId="602" xr:uid="{00000000-0005-0000-0000-000043040000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2" xfId="803" xr:uid="{00000000-0005-0000-0000-000080040000}"/>
    <cellStyle name="Normal 9 2 3" xfId="835" xr:uid="{00000000-0005-0000-0000-000081040000}"/>
    <cellStyle name="Normal 9 3" xfId="518" xr:uid="{00000000-0005-0000-0000-000082040000}"/>
    <cellStyle name="Normal 9 4" xfId="519" xr:uid="{00000000-0005-0000-0000-000083040000}"/>
    <cellStyle name="Normal 9 4 2" xfId="804" xr:uid="{00000000-0005-0000-0000-000084040000}"/>
    <cellStyle name="Normal 9 4 3" xfId="1277" xr:uid="{00000000-0005-0000-0000-000085040000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2" xfId="589" xr:uid="{00000000-0005-0000-0000-0000A8040000}"/>
    <cellStyle name="Note 2 2" xfId="828" xr:uid="{00000000-0005-0000-0000-0000A9040000}"/>
    <cellStyle name="Note 3" xfId="827" xr:uid="{00000000-0005-0000-0000-0000AA040000}"/>
    <cellStyle name="NUMLINHA" xfId="215" xr:uid="{00000000-0005-0000-0000-0000AB040000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3" xfId="1335" xr:uid="{00000000-0005-0000-0000-0000AF040000}"/>
    <cellStyle name="Output 3" xfId="561" xr:uid="{00000000-0005-0000-0000-0000B0040000}"/>
    <cellStyle name="Output 4" xfId="829" xr:uid="{00000000-0005-0000-0000-0000B1040000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3" xfId="220" xr:uid="{00000000-0005-0000-0000-0000C0040000}"/>
    <cellStyle name="Percentagem 3 2" xfId="539" xr:uid="{00000000-0005-0000-0000-0000C1040000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5" xfId="1081" xr:uid="{00000000-0005-0000-0000-0000C6040000}"/>
    <cellStyle name="Percentagem 6" xfId="1468" xr:uid="{BF1590DD-FF46-42F1-9425-383993366FD8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4" xfId="1293" xr:uid="{00000000-0005-0000-0000-0000B6050000}"/>
    <cellStyle name="Warning Text" xfId="236" xr:uid="{00000000-0005-0000-0000-0000B7050000}"/>
    <cellStyle name="WithoutLine" xfId="237" xr:uid="{00000000-0005-0000-0000-0000B8050000}"/>
  </cellStyles>
  <dxfs count="12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1" defaultTableStyle="TableStyleMedium2" defaultPivotStyle="PivotStyleLight16">
    <tableStyle name="Estilo de Tabela 1" pivot="0" count="0" xr9:uid="{00000000-0011-0000-FFFF-FFFF0000000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5"/>
  <cols>
    <col min="1" max="1" width="1.7109375" customWidth="1"/>
    <col min="2" max="2" width="4" customWidth="1"/>
    <col min="3" max="3" width="2.140625" customWidth="1"/>
    <col min="4" max="4" width="65.140625" customWidth="1"/>
  </cols>
  <sheetData>
    <row r="1" spans="2:6" ht="18">
      <c r="D1" s="463" t="s">
        <v>520</v>
      </c>
      <c r="E1" s="463"/>
      <c r="F1" s="463"/>
    </row>
    <row r="3" spans="2:6">
      <c r="B3">
        <v>1</v>
      </c>
      <c r="D3" s="1" t="s">
        <v>332</v>
      </c>
    </row>
    <row r="4" spans="2:6">
      <c r="B4">
        <v>2</v>
      </c>
      <c r="D4" s="1" t="s">
        <v>215</v>
      </c>
    </row>
    <row r="5" spans="2:6">
      <c r="B5">
        <v>3</v>
      </c>
      <c r="D5" s="1" t="s">
        <v>393</v>
      </c>
    </row>
    <row r="6" spans="2:6">
      <c r="B6">
        <v>4</v>
      </c>
      <c r="D6" s="1" t="s">
        <v>465</v>
      </c>
    </row>
    <row r="7" spans="2:6">
      <c r="B7">
        <v>5</v>
      </c>
      <c r="D7" s="11" t="s">
        <v>219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220</v>
      </c>
    </row>
    <row r="10" spans="2:6">
      <c r="B10">
        <v>8</v>
      </c>
      <c r="D10" s="1" t="s">
        <v>221</v>
      </c>
    </row>
    <row r="11" spans="2:6">
      <c r="B11">
        <v>9</v>
      </c>
      <c r="D11" s="1" t="s">
        <v>225</v>
      </c>
    </row>
    <row r="12" spans="2:6">
      <c r="B12">
        <v>10</v>
      </c>
      <c r="D12" s="1" t="s">
        <v>293</v>
      </c>
    </row>
    <row r="13" spans="2:6">
      <c r="B13">
        <v>11</v>
      </c>
      <c r="D13" s="1" t="s">
        <v>78</v>
      </c>
    </row>
    <row r="14" spans="2:6">
      <c r="B14">
        <v>12</v>
      </c>
      <c r="D14" s="1" t="s">
        <v>77</v>
      </c>
    </row>
    <row r="15" spans="2:6">
      <c r="B15">
        <v>13</v>
      </c>
      <c r="D15" s="1" t="s">
        <v>84</v>
      </c>
    </row>
    <row r="16" spans="2:6">
      <c r="B16">
        <v>14</v>
      </c>
      <c r="D16" s="1" t="s">
        <v>88</v>
      </c>
    </row>
    <row r="17" spans="2:4">
      <c r="B17">
        <v>15</v>
      </c>
      <c r="D17" s="1" t="s">
        <v>294</v>
      </c>
    </row>
    <row r="18" spans="2:4">
      <c r="B18">
        <v>16</v>
      </c>
      <c r="D18" s="1" t="s">
        <v>546</v>
      </c>
    </row>
    <row r="19" spans="2:4">
      <c r="B19">
        <v>17</v>
      </c>
      <c r="D19" s="1" t="s">
        <v>99</v>
      </c>
    </row>
    <row r="20" spans="2:4">
      <c r="B20">
        <v>18</v>
      </c>
      <c r="D20" s="1" t="s">
        <v>108</v>
      </c>
    </row>
    <row r="21" spans="2:4">
      <c r="B21">
        <v>19</v>
      </c>
      <c r="D21" s="1" t="s">
        <v>109</v>
      </c>
    </row>
    <row r="22" spans="2:4">
      <c r="B22">
        <v>20</v>
      </c>
      <c r="D22" s="1" t="s">
        <v>116</v>
      </c>
    </row>
    <row r="23" spans="2:4">
      <c r="B23">
        <v>21</v>
      </c>
      <c r="D23" s="1" t="s">
        <v>375</v>
      </c>
    </row>
    <row r="24" spans="2:4">
      <c r="B24">
        <v>22</v>
      </c>
      <c r="D24" s="1" t="s">
        <v>122</v>
      </c>
    </row>
    <row r="25" spans="2:4">
      <c r="B25">
        <v>23</v>
      </c>
      <c r="D25" s="1" t="s">
        <v>128</v>
      </c>
    </row>
    <row r="26" spans="2:4">
      <c r="B26">
        <v>24</v>
      </c>
      <c r="D26" s="1" t="s">
        <v>134</v>
      </c>
    </row>
    <row r="27" spans="2:4">
      <c r="B27">
        <v>25</v>
      </c>
      <c r="D27" s="1" t="s">
        <v>295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165</v>
      </c>
    </row>
    <row r="30" spans="2:4">
      <c r="B30">
        <v>28</v>
      </c>
      <c r="D30" s="1" t="s">
        <v>171</v>
      </c>
    </row>
    <row r="31" spans="2:4">
      <c r="B31">
        <v>29</v>
      </c>
      <c r="D31" s="1" t="s">
        <v>184</v>
      </c>
    </row>
    <row r="32" spans="2:4">
      <c r="B32">
        <v>30</v>
      </c>
      <c r="D32" s="1" t="s">
        <v>186</v>
      </c>
    </row>
    <row r="33" spans="2:4">
      <c r="B33">
        <v>31</v>
      </c>
      <c r="D33" s="1" t="s">
        <v>191</v>
      </c>
    </row>
    <row r="34" spans="2:4">
      <c r="B34">
        <v>32</v>
      </c>
      <c r="D34" s="1" t="s">
        <v>366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BO15"/>
  <sheetViews>
    <sheetView showGridLines="0" zoomScaleNormal="100" workbookViewId="0">
      <selection activeCell="B1" sqref="B1:AJ1"/>
    </sheetView>
  </sheetViews>
  <sheetFormatPr defaultRowHeight="15" outlineLevelCol="1"/>
  <cols>
    <col min="1" max="1" width="6.7109375" customWidth="1"/>
    <col min="2" max="2" width="18.28515625" customWidth="1"/>
    <col min="3" max="3" width="8.28515625" customWidth="1"/>
    <col min="4" max="7" width="5.85546875" hidden="1" customWidth="1" outlineLevel="1"/>
    <col min="8" max="8" width="6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5703125" bestFit="1" customWidth="1" collapsed="1"/>
    <col min="19" max="22" width="6.28515625" hidden="1" customWidth="1" outlineLevel="1"/>
    <col min="23" max="23" width="6.7109375" bestFit="1" customWidth="1" collapsed="1"/>
    <col min="24" max="27" width="6.140625" hidden="1" customWidth="1" outlineLevel="1"/>
    <col min="28" max="28" width="6.7109375" bestFit="1" customWidth="1" collapsed="1"/>
    <col min="29" max="32" width="6.140625" hidden="1" customWidth="1" outlineLevel="1"/>
    <col min="33" max="33" width="6.140625" bestFit="1" customWidth="1" collapsed="1"/>
    <col min="34" max="36" width="6.140625" hidden="1" customWidth="1" outlineLevel="1"/>
    <col min="37" max="37" width="6.7109375" hidden="1" customWidth="1" outlineLevel="1"/>
    <col min="38" max="38" width="6.7109375" customWidth="1" collapsed="1"/>
    <col min="39" max="41" width="6.140625" customWidth="1"/>
    <col min="42" max="42" width="6.7109375" customWidth="1"/>
  </cols>
  <sheetData>
    <row r="1" spans="2:67" ht="20.100000000000001" customHeight="1" thickBot="1">
      <c r="B1" s="464" t="s">
        <v>225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234"/>
      <c r="AL1" s="234"/>
      <c r="AM1" s="234"/>
      <c r="AN1" s="234"/>
      <c r="AO1" s="234"/>
      <c r="AP1" s="234"/>
      <c r="AQ1" s="84" t="s">
        <v>296</v>
      </c>
    </row>
    <row r="2" spans="2:67" ht="15" customHeight="1" thickTop="1">
      <c r="B2" s="236"/>
      <c r="C2" s="475" t="s">
        <v>216</v>
      </c>
      <c r="D2" s="237" t="s">
        <v>87</v>
      </c>
      <c r="E2" s="237"/>
      <c r="F2" s="237"/>
      <c r="G2" s="237"/>
      <c r="H2" s="488" t="s">
        <v>87</v>
      </c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73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2:67" ht="22.5">
      <c r="B3" s="390"/>
      <c r="C3" s="500"/>
      <c r="D3" s="286" t="s">
        <v>309</v>
      </c>
      <c r="E3" s="286" t="s">
        <v>310</v>
      </c>
      <c r="F3" s="286" t="s">
        <v>311</v>
      </c>
      <c r="G3" s="286" t="s">
        <v>312</v>
      </c>
      <c r="H3" s="316">
        <v>2015</v>
      </c>
      <c r="I3" s="286" t="s">
        <v>308</v>
      </c>
      <c r="J3" s="286" t="s">
        <v>307</v>
      </c>
      <c r="K3" s="286" t="s">
        <v>306</v>
      </c>
      <c r="L3" s="286" t="s">
        <v>305</v>
      </c>
      <c r="M3" s="316">
        <v>2016</v>
      </c>
      <c r="N3" s="286" t="s">
        <v>301</v>
      </c>
      <c r="O3" s="286" t="s">
        <v>302</v>
      </c>
      <c r="P3" s="286" t="s">
        <v>303</v>
      </c>
      <c r="Q3" s="286" t="s">
        <v>304</v>
      </c>
      <c r="R3" s="316">
        <v>2017</v>
      </c>
      <c r="S3" s="390" t="s">
        <v>281</v>
      </c>
      <c r="T3" s="96" t="s">
        <v>282</v>
      </c>
      <c r="U3" s="390" t="s">
        <v>89</v>
      </c>
      <c r="V3" s="390" t="s">
        <v>10</v>
      </c>
      <c r="W3" s="316">
        <v>2018</v>
      </c>
      <c r="X3" s="390" t="s">
        <v>17</v>
      </c>
      <c r="Y3" s="390" t="s">
        <v>18</v>
      </c>
      <c r="Z3" s="96" t="s">
        <v>19</v>
      </c>
      <c r="AA3" s="96" t="s">
        <v>11</v>
      </c>
      <c r="AB3" s="391">
        <v>2019</v>
      </c>
      <c r="AC3" s="96" t="s">
        <v>315</v>
      </c>
      <c r="AD3" s="96" t="s">
        <v>348</v>
      </c>
      <c r="AE3" s="96" t="s">
        <v>357</v>
      </c>
      <c r="AF3" s="96" t="s">
        <v>384</v>
      </c>
      <c r="AG3" s="391">
        <v>2020</v>
      </c>
      <c r="AH3" s="96" t="s">
        <v>398</v>
      </c>
      <c r="AI3" s="96" t="s">
        <v>423</v>
      </c>
      <c r="AJ3" s="96" t="s">
        <v>441</v>
      </c>
      <c r="AK3" s="96" t="s">
        <v>456</v>
      </c>
      <c r="AL3" s="391">
        <v>2021</v>
      </c>
      <c r="AM3" s="96" t="s">
        <v>476</v>
      </c>
      <c r="AN3" s="96" t="s">
        <v>477</v>
      </c>
      <c r="AO3" s="96" t="s">
        <v>521</v>
      </c>
      <c r="AP3" s="73"/>
    </row>
    <row r="4" spans="2:67" ht="16.5" customHeight="1">
      <c r="B4" s="2" t="s">
        <v>57</v>
      </c>
      <c r="C4" s="501" t="s">
        <v>49</v>
      </c>
      <c r="D4" s="39">
        <v>1720.9490000000001</v>
      </c>
      <c r="E4" s="39">
        <v>920.66499999999996</v>
      </c>
      <c r="F4" s="39">
        <v>1617.2270000000001</v>
      </c>
      <c r="G4" s="39">
        <v>1586.69</v>
      </c>
      <c r="H4" s="122">
        <v>5845.5310000000009</v>
      </c>
      <c r="I4" s="122">
        <v>1840.2660000000001</v>
      </c>
      <c r="J4" s="122">
        <v>915.40300000000002</v>
      </c>
      <c r="K4" s="122">
        <v>1664.723</v>
      </c>
      <c r="L4" s="122">
        <v>1302.6610000000001</v>
      </c>
      <c r="M4" s="122">
        <v>5723.0529999999999</v>
      </c>
      <c r="N4" s="122">
        <v>1810.7460000000001</v>
      </c>
      <c r="O4" s="122">
        <v>1818.374</v>
      </c>
      <c r="P4" s="122">
        <v>1651.7670000000001</v>
      </c>
      <c r="Q4" s="122">
        <v>901.702</v>
      </c>
      <c r="R4" s="122">
        <v>6182.5889999999999</v>
      </c>
      <c r="S4" s="122">
        <v>1555.6569999999999</v>
      </c>
      <c r="T4" s="122">
        <v>1946.2919999999999</v>
      </c>
      <c r="U4" s="122">
        <v>982.77499999999998</v>
      </c>
      <c r="V4" s="122">
        <v>1254.981</v>
      </c>
      <c r="W4" s="122">
        <v>5739.704999999999</v>
      </c>
      <c r="X4" s="139">
        <v>1811.3340000000001</v>
      </c>
      <c r="Y4" s="139">
        <v>1510.9559999999999</v>
      </c>
      <c r="Z4" s="139">
        <v>1263.973</v>
      </c>
      <c r="AA4" s="122">
        <v>925.15300000000002</v>
      </c>
      <c r="AB4" s="122">
        <v>5511</v>
      </c>
      <c r="AC4" s="139">
        <v>1801.317</v>
      </c>
      <c r="AD4" s="139">
        <v>1619.1890000000001</v>
      </c>
      <c r="AE4" s="215">
        <v>804.08600000000001</v>
      </c>
      <c r="AF4" s="215">
        <v>1803.1780000000001</v>
      </c>
      <c r="AG4" s="215">
        <v>6027.4530000000004</v>
      </c>
      <c r="AH4" s="215">
        <v>1737.279</v>
      </c>
      <c r="AI4" s="215">
        <v>1706.0630000000001</v>
      </c>
      <c r="AJ4" s="215">
        <v>726.11300000000006</v>
      </c>
      <c r="AK4" s="215">
        <v>1512.4459999999999</v>
      </c>
      <c r="AL4" s="215">
        <v>5681.9009999999998</v>
      </c>
      <c r="AM4" s="215">
        <v>1803.127</v>
      </c>
      <c r="AN4" s="215">
        <v>798.33199999999999</v>
      </c>
      <c r="AO4" s="215">
        <v>1491.8920000000001</v>
      </c>
      <c r="AP4" s="215"/>
    </row>
    <row r="5" spans="2:67">
      <c r="B5" s="2" t="s">
        <v>58</v>
      </c>
      <c r="C5" s="501"/>
      <c r="D5" s="39">
        <v>4760.2269999999999</v>
      </c>
      <c r="E5" s="39">
        <v>3945.46</v>
      </c>
      <c r="F5" s="39">
        <v>2999.2510000000002</v>
      </c>
      <c r="G5" s="39">
        <v>3147.3359999999998</v>
      </c>
      <c r="H5" s="122">
        <v>14852.273999999999</v>
      </c>
      <c r="I5" s="122">
        <v>3185.1889999999999</v>
      </c>
      <c r="J5" s="122">
        <v>3941.84</v>
      </c>
      <c r="K5" s="122">
        <v>3082.69</v>
      </c>
      <c r="L5" s="122">
        <v>3029.6179999999999</v>
      </c>
      <c r="M5" s="122">
        <v>13239.337000000001</v>
      </c>
      <c r="N5" s="122">
        <v>4793.0550000000003</v>
      </c>
      <c r="O5" s="122">
        <v>3076.1770000000001</v>
      </c>
      <c r="P5" s="122">
        <v>2995.6089999999999</v>
      </c>
      <c r="Q5" s="122">
        <v>1652.4466</v>
      </c>
      <c r="R5" s="122">
        <v>12517.2876</v>
      </c>
      <c r="S5" s="122">
        <v>4809.28</v>
      </c>
      <c r="T5" s="122">
        <v>3328.308</v>
      </c>
      <c r="U5" s="122">
        <v>3859.9839999999999</v>
      </c>
      <c r="V5" s="122">
        <v>3176.0569999999998</v>
      </c>
      <c r="W5" s="122">
        <v>15173.629000000001</v>
      </c>
      <c r="X5" s="139">
        <v>11907.513999999999</v>
      </c>
      <c r="Y5" s="139">
        <v>4370.1480000000001</v>
      </c>
      <c r="Z5" s="139">
        <v>1655.704</v>
      </c>
      <c r="AA5" s="122">
        <v>4124.1030000000001</v>
      </c>
      <c r="AB5" s="122">
        <v>22057</v>
      </c>
      <c r="AC5" s="122">
        <v>3878.1179999999999</v>
      </c>
      <c r="AD5" s="139">
        <v>1203.751</v>
      </c>
      <c r="AE5" s="215">
        <v>2127.5839999999998</v>
      </c>
      <c r="AF5" s="215">
        <v>3004.72</v>
      </c>
      <c r="AG5" s="215">
        <v>10214.055</v>
      </c>
      <c r="AH5" s="215">
        <v>3287.643</v>
      </c>
      <c r="AI5" s="215">
        <v>1678.35</v>
      </c>
      <c r="AJ5" s="215">
        <v>2501.7570000000001</v>
      </c>
      <c r="AK5" s="215">
        <v>3261.1790000000001</v>
      </c>
      <c r="AL5" s="215">
        <v>10728.929</v>
      </c>
      <c r="AM5" s="215">
        <v>3361.4340000000002</v>
      </c>
      <c r="AN5" s="215">
        <v>3543.402</v>
      </c>
      <c r="AO5" s="215">
        <v>1660.2170000000001</v>
      </c>
      <c r="AP5" s="215"/>
    </row>
    <row r="6" spans="2:67">
      <c r="B6" s="467" t="s">
        <v>59</v>
      </c>
      <c r="C6" s="17" t="s">
        <v>51</v>
      </c>
      <c r="D6" s="39">
        <v>7748.2579999999998</v>
      </c>
      <c r="E6" s="39">
        <v>8374.9699999999993</v>
      </c>
      <c r="F6" s="39">
        <v>8980.7060000000001</v>
      </c>
      <c r="G6" s="39">
        <v>8431.5630000000001</v>
      </c>
      <c r="H6" s="122">
        <v>33535.497000000003</v>
      </c>
      <c r="I6" s="122">
        <v>7897.5789999999997</v>
      </c>
      <c r="J6" s="122">
        <v>8541.3940000000002</v>
      </c>
      <c r="K6" s="122">
        <v>9036.6270000000004</v>
      </c>
      <c r="L6" s="122">
        <v>8305.4830000000002</v>
      </c>
      <c r="M6" s="122">
        <v>33781.082999999999</v>
      </c>
      <c r="N6" s="122">
        <v>7795.6168600000001</v>
      </c>
      <c r="O6" s="122">
        <v>8523.16</v>
      </c>
      <c r="P6" s="122">
        <v>9121.0310000000009</v>
      </c>
      <c r="Q6" s="122">
        <v>8213.1479999999992</v>
      </c>
      <c r="R6" s="122">
        <v>33652.955860000002</v>
      </c>
      <c r="S6" s="122">
        <v>7642.1880000000001</v>
      </c>
      <c r="T6" s="122">
        <v>8138.32</v>
      </c>
      <c r="U6" s="122">
        <v>8476.6679999999997</v>
      </c>
      <c r="V6" s="122">
        <v>8160.9470000000001</v>
      </c>
      <c r="W6" s="122">
        <v>32418.123</v>
      </c>
      <c r="X6" s="139">
        <v>7696.57</v>
      </c>
      <c r="Y6" s="139">
        <v>8153.6059999999998</v>
      </c>
      <c r="Z6" s="139">
        <v>8917.2669999999998</v>
      </c>
      <c r="AA6" s="122">
        <v>8065.0479999999998</v>
      </c>
      <c r="AB6" s="122">
        <v>32832</v>
      </c>
      <c r="AC6" s="122">
        <v>7020.7389999999996</v>
      </c>
      <c r="AD6" s="139">
        <v>4196.6540000000005</v>
      </c>
      <c r="AE6" s="215">
        <v>7224.9759999999997</v>
      </c>
      <c r="AF6" s="215">
        <v>6904.3069999999998</v>
      </c>
      <c r="AG6" s="215">
        <v>25346.937000000002</v>
      </c>
      <c r="AH6" s="215">
        <v>5400.7460000000001</v>
      </c>
      <c r="AI6" s="215">
        <v>7134.5889999999999</v>
      </c>
      <c r="AJ6" s="215">
        <v>8872.1880000000001</v>
      </c>
      <c r="AK6" s="215">
        <v>8515.4470000000001</v>
      </c>
      <c r="AL6" s="215">
        <v>29922.97</v>
      </c>
      <c r="AM6" s="215">
        <v>7679.4049999999997</v>
      </c>
      <c r="AN6" s="215">
        <v>8876.8610000000008</v>
      </c>
      <c r="AO6" s="215">
        <v>10046.68</v>
      </c>
      <c r="AP6" s="215"/>
    </row>
    <row r="7" spans="2:67">
      <c r="B7" s="467"/>
      <c r="C7" s="13" t="s">
        <v>16</v>
      </c>
      <c r="D7" s="118">
        <v>1.4428461538461534</v>
      </c>
      <c r="E7" s="118">
        <v>1.5486483516483518</v>
      </c>
      <c r="F7" s="118">
        <v>1.5329615384615387</v>
      </c>
      <c r="G7" s="118">
        <v>1.4281538461538501</v>
      </c>
      <c r="H7" s="118">
        <v>1.4873018867924526</v>
      </c>
      <c r="I7" s="118">
        <v>1.3376153846153849</v>
      </c>
      <c r="J7" s="118">
        <v>1.3796263736263739</v>
      </c>
      <c r="K7" s="118">
        <v>1.3740192307692307</v>
      </c>
      <c r="L7" s="118">
        <v>1.3967115384615385</v>
      </c>
      <c r="M7" s="118">
        <v>1.371993131868132</v>
      </c>
      <c r="N7" s="118">
        <v>1.4616444444444443</v>
      </c>
      <c r="O7" s="118">
        <v>1.4422527472527471</v>
      </c>
      <c r="P7" s="118">
        <v>1.4326956521739131</v>
      </c>
      <c r="Q7" s="118">
        <v>1.4605760869565216</v>
      </c>
      <c r="R7" s="118">
        <v>1.4492922327069064</v>
      </c>
      <c r="S7" s="118">
        <v>1.4648444444444444</v>
      </c>
      <c r="T7" s="118">
        <v>1.5206593406593405</v>
      </c>
      <c r="U7" s="118">
        <v>1.5253695652173911</v>
      </c>
      <c r="V7" s="118">
        <v>1.5141304347826086</v>
      </c>
      <c r="W7" s="118">
        <v>1.5062509462759464</v>
      </c>
      <c r="X7" s="119">
        <v>1.41</v>
      </c>
      <c r="Y7" s="119">
        <v>1.516</v>
      </c>
      <c r="Z7" s="119">
        <v>1.49</v>
      </c>
      <c r="AA7" s="118">
        <v>1.4810000000000001</v>
      </c>
      <c r="AB7" s="118">
        <v>1.474</v>
      </c>
      <c r="AC7" s="118">
        <v>1.4716373626373629</v>
      </c>
      <c r="AD7" s="118">
        <v>1.3008241758241756</v>
      </c>
      <c r="AE7" s="118">
        <v>1.3597307692307692</v>
      </c>
      <c r="AF7" s="118">
        <v>1.3602717391304351</v>
      </c>
      <c r="AG7" s="118">
        <v>1.3731160117056855</v>
      </c>
      <c r="AH7" s="118">
        <v>1.4514555555555555</v>
      </c>
      <c r="AI7" s="118">
        <v>1.5620109890109892</v>
      </c>
      <c r="AJ7" s="118">
        <v>1.6453478260869565</v>
      </c>
      <c r="AK7" s="118">
        <v>1.70260869565217</v>
      </c>
      <c r="AL7" s="118">
        <v>1.5911945205479447</v>
      </c>
      <c r="AM7" s="118">
        <v>1.7567666666666666</v>
      </c>
      <c r="AN7" s="118">
        <v>1.9147802197802197</v>
      </c>
      <c r="AO7" s="118">
        <v>1.8112282608695653</v>
      </c>
      <c r="AP7" s="118"/>
    </row>
    <row r="8" spans="2:67">
      <c r="B8" s="2" t="s">
        <v>60</v>
      </c>
      <c r="C8" s="17" t="s">
        <v>51</v>
      </c>
      <c r="D8" s="39">
        <v>1690.3420000000001</v>
      </c>
      <c r="E8" s="39">
        <v>1690.3240000000001</v>
      </c>
      <c r="F8" s="39">
        <v>1879.6769999999999</v>
      </c>
      <c r="G8" s="39">
        <v>1863.4960000000001</v>
      </c>
      <c r="H8" s="122">
        <v>7123.8389999999999</v>
      </c>
      <c r="I8" s="122">
        <v>1786.663</v>
      </c>
      <c r="J8" s="122">
        <v>1906.7260000000001</v>
      </c>
      <c r="K8" s="122">
        <v>2064.692</v>
      </c>
      <c r="L8" s="122">
        <v>1913.7819999999999</v>
      </c>
      <c r="M8" s="122">
        <v>7671.8630000000003</v>
      </c>
      <c r="N8" s="122">
        <v>1799.4908599999999</v>
      </c>
      <c r="O8" s="122">
        <v>2116.261</v>
      </c>
      <c r="P8" s="122">
        <v>2317.973</v>
      </c>
      <c r="Q8" s="122">
        <v>2204.567</v>
      </c>
      <c r="R8" s="122">
        <v>8438.2918600000012</v>
      </c>
      <c r="S8" s="122">
        <v>2103.0740000000001</v>
      </c>
      <c r="T8" s="122">
        <v>2208.6190000000001</v>
      </c>
      <c r="U8" s="122">
        <v>2422.7330000000002</v>
      </c>
      <c r="V8" s="122">
        <v>2245.5</v>
      </c>
      <c r="W8" s="122">
        <v>8979.9259999999995</v>
      </c>
      <c r="X8" s="139">
        <v>2252.9740000000002</v>
      </c>
      <c r="Y8" s="139">
        <v>2374.0160000000001</v>
      </c>
      <c r="Z8" s="139">
        <v>2618.0140000000001</v>
      </c>
      <c r="AA8" s="122">
        <v>2499.2420000000002</v>
      </c>
      <c r="AB8" s="122">
        <v>9744</v>
      </c>
      <c r="AC8" s="122">
        <v>2181.8220000000001</v>
      </c>
      <c r="AD8" s="139">
        <v>1715.607</v>
      </c>
      <c r="AE8" s="215">
        <v>2706.5839999999998</v>
      </c>
      <c r="AF8" s="215">
        <v>2517.1239999999998</v>
      </c>
      <c r="AG8" s="215">
        <v>9121.1370000000006</v>
      </c>
      <c r="AH8" s="215">
        <v>2077.107</v>
      </c>
      <c r="AI8" s="215">
        <v>2405.451</v>
      </c>
      <c r="AJ8" s="215">
        <v>2641.7710000000002</v>
      </c>
      <c r="AK8" s="215">
        <v>2443.741</v>
      </c>
      <c r="AL8" s="215">
        <v>9568.07</v>
      </c>
      <c r="AM8" s="215">
        <v>2156.0529999999999</v>
      </c>
      <c r="AN8" s="215">
        <v>2054.857</v>
      </c>
      <c r="AO8" s="215">
        <v>2427.9657999999999</v>
      </c>
      <c r="AP8" s="215"/>
    </row>
    <row r="9" spans="2:67">
      <c r="B9" s="467" t="s">
        <v>61</v>
      </c>
      <c r="C9" s="17" t="s">
        <v>51</v>
      </c>
      <c r="D9" s="39">
        <v>21945.931</v>
      </c>
      <c r="E9" s="39">
        <v>23531.274000000001</v>
      </c>
      <c r="F9" s="39">
        <v>24157.274000000001</v>
      </c>
      <c r="G9" s="39">
        <v>24338.111000000001</v>
      </c>
      <c r="H9" s="122">
        <v>93972.590000000011</v>
      </c>
      <c r="I9" s="122">
        <v>22598.793353999998</v>
      </c>
      <c r="J9" s="122">
        <v>24731.411</v>
      </c>
      <c r="K9" s="122">
        <v>24827.741999999998</v>
      </c>
      <c r="L9" s="122">
        <v>24086.574000000001</v>
      </c>
      <c r="M9" s="122">
        <v>96244.520354000008</v>
      </c>
      <c r="N9" s="122">
        <v>23471.104380000001</v>
      </c>
      <c r="O9" s="122">
        <v>25119.383000000002</v>
      </c>
      <c r="P9" s="122">
        <v>27406.880000000001</v>
      </c>
      <c r="Q9" s="122">
        <v>24954.929</v>
      </c>
      <c r="R9" s="122">
        <v>100952.29638000001</v>
      </c>
      <c r="S9" s="122">
        <v>24682.945</v>
      </c>
      <c r="T9" s="122">
        <v>26301.535</v>
      </c>
      <c r="U9" s="122">
        <v>26522.052</v>
      </c>
      <c r="V9" s="122">
        <v>26325.536</v>
      </c>
      <c r="W9" s="122">
        <v>103832.068</v>
      </c>
      <c r="X9" s="139">
        <v>25289.402999999998</v>
      </c>
      <c r="Y9" s="139">
        <v>26973.260999999999</v>
      </c>
      <c r="Z9" s="139">
        <v>28089.632000000001</v>
      </c>
      <c r="AA9" s="122">
        <v>26770.921999999999</v>
      </c>
      <c r="AB9" s="122">
        <v>107123</v>
      </c>
      <c r="AC9" s="122">
        <v>24081.923999999999</v>
      </c>
      <c r="AD9" s="139">
        <v>17458.489000000001</v>
      </c>
      <c r="AE9" s="215">
        <v>24381.276999999998</v>
      </c>
      <c r="AF9" s="215">
        <v>24387.526999999998</v>
      </c>
      <c r="AG9" s="215">
        <v>90309.217000000004</v>
      </c>
      <c r="AH9" s="215">
        <v>20778.327000000001</v>
      </c>
      <c r="AI9" s="215">
        <v>25599.89</v>
      </c>
      <c r="AJ9" s="215">
        <v>29234.215</v>
      </c>
      <c r="AK9" s="215">
        <v>27236.617999999999</v>
      </c>
      <c r="AL9" s="215">
        <v>102849.05</v>
      </c>
      <c r="AM9" s="215">
        <v>25719.536</v>
      </c>
      <c r="AN9" s="215">
        <v>27496.552</v>
      </c>
      <c r="AO9" s="215">
        <v>27807.040000000001</v>
      </c>
      <c r="AP9" s="215"/>
    </row>
    <row r="10" spans="2:67" ht="15.75" thickBot="1">
      <c r="B10" s="499"/>
      <c r="C10" s="348" t="s">
        <v>16</v>
      </c>
      <c r="D10" s="238">
        <v>1.152102564102564</v>
      </c>
      <c r="E10" s="238">
        <v>1.2036043956043956</v>
      </c>
      <c r="F10" s="238">
        <v>1.1484903846153847</v>
      </c>
      <c r="G10" s="238">
        <v>1.0962307692307696</v>
      </c>
      <c r="H10" s="238">
        <v>1.1493584905660372</v>
      </c>
      <c r="I10" s="238">
        <v>1.019307692307692</v>
      </c>
      <c r="J10" s="238">
        <v>1.1047362637362637</v>
      </c>
      <c r="K10" s="238">
        <v>1.1111538461538462</v>
      </c>
      <c r="L10" s="238">
        <v>1.146596153846154</v>
      </c>
      <c r="M10" s="238">
        <v>1.0963653846153847</v>
      </c>
      <c r="N10" s="238">
        <v>1.215688888888889</v>
      </c>
      <c r="O10" s="238">
        <v>1.1808791208791209</v>
      </c>
      <c r="P10" s="238">
        <v>1.1415108695652176</v>
      </c>
      <c r="Q10" s="238">
        <v>1.1974456521739132</v>
      </c>
      <c r="R10" s="238">
        <v>1.1838811328767851</v>
      </c>
      <c r="S10" s="238">
        <v>1.2232666666666667</v>
      </c>
      <c r="T10" s="238">
        <v>1.2660989010989012</v>
      </c>
      <c r="U10" s="238">
        <v>1.2863260869565216</v>
      </c>
      <c r="V10" s="238">
        <v>1.3211413043478262</v>
      </c>
      <c r="W10" s="238">
        <v>1.274208239767479</v>
      </c>
      <c r="X10" s="389">
        <v>1.256</v>
      </c>
      <c r="Y10" s="389">
        <v>1.292</v>
      </c>
      <c r="Z10" s="389">
        <v>1.248</v>
      </c>
      <c r="AA10" s="238">
        <v>1.268</v>
      </c>
      <c r="AB10" s="238">
        <v>1.266</v>
      </c>
      <c r="AC10" s="238">
        <v>1.2650000000000001</v>
      </c>
      <c r="AD10" s="238">
        <v>1.1063186813186812</v>
      </c>
      <c r="AE10" s="238">
        <v>1.1272211538461538</v>
      </c>
      <c r="AF10" s="238">
        <v>1.1172717391304348</v>
      </c>
      <c r="AG10" s="238">
        <v>1.1539528935738175</v>
      </c>
      <c r="AH10" s="238">
        <v>1.2422111111111112</v>
      </c>
      <c r="AI10" s="238">
        <v>1.3281538461538462</v>
      </c>
      <c r="AJ10" s="238">
        <v>1.4196739130434783</v>
      </c>
      <c r="AK10" s="238">
        <v>1.5005978260869566</v>
      </c>
      <c r="AL10" s="238">
        <v>1.3734958904109591</v>
      </c>
      <c r="AM10" s="238">
        <v>1.5733888888888889</v>
      </c>
      <c r="AN10" s="238">
        <v>1.772186813186813</v>
      </c>
      <c r="AO10" s="238">
        <v>1.7466521739130401</v>
      </c>
      <c r="AP10" s="118"/>
    </row>
    <row r="11" spans="2:67" ht="12" customHeight="1" thickTop="1">
      <c r="B11" s="48" t="s">
        <v>283</v>
      </c>
      <c r="C11" s="48"/>
    </row>
    <row r="15" spans="2:67">
      <c r="R15" s="122"/>
    </row>
  </sheetData>
  <mergeCells count="6">
    <mergeCell ref="B1:AJ1"/>
    <mergeCell ref="B6:B7"/>
    <mergeCell ref="B9:B10"/>
    <mergeCell ref="C2:C3"/>
    <mergeCell ref="C4:C5"/>
    <mergeCell ref="H2:AO2"/>
  </mergeCells>
  <phoneticPr fontId="13" type="noConversion"/>
  <hyperlinks>
    <hyperlink ref="AQ1" location="ÍNDICE!A1" display="ÍNDICE" xr:uid="{76EE2996-AD20-404B-96C9-692FCA3C019A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1C9D-3124-48F4-8FF8-D8CDDA6E80A1}">
  <dimension ref="B1:AQ12"/>
  <sheetViews>
    <sheetView showGridLines="0" zoomScaleNormal="100" workbookViewId="0">
      <selection activeCell="B1" sqref="B1:AO1"/>
    </sheetView>
  </sheetViews>
  <sheetFormatPr defaultColWidth="9.140625" defaultRowHeight="15" outlineLevelCol="2"/>
  <cols>
    <col min="1" max="1" width="6.7109375" customWidth="1"/>
    <col min="2" max="2" width="22.28515625" customWidth="1"/>
    <col min="3" max="3" width="5.7109375" style="6" customWidth="1"/>
    <col min="4" max="7" width="5.42578125" hidden="1" customWidth="1" outlineLevel="1"/>
    <col min="8" max="8" width="4.85546875" bestFit="1" customWidth="1" collapsed="1"/>
    <col min="9" max="12" width="5.42578125" hidden="1" customWidth="1" outlineLevel="1"/>
    <col min="13" max="13" width="4.85546875" bestFit="1" customWidth="1" collapsed="1"/>
    <col min="14" max="17" width="5.42578125" hidden="1" customWidth="1" outlineLevel="1"/>
    <col min="18" max="18" width="4.85546875" bestFit="1" customWidth="1" collapsed="1"/>
    <col min="19" max="22" width="5.42578125" hidden="1" customWidth="1" outlineLevel="1"/>
    <col min="23" max="23" width="4.85546875" bestFit="1" customWidth="1" collapsed="1"/>
    <col min="24" max="27" width="5.42578125" hidden="1" customWidth="1" outlineLevel="1"/>
    <col min="28" max="28" width="4.85546875" bestFit="1" customWidth="1" collapsed="1"/>
    <col min="29" max="29" width="6.140625" hidden="1" customWidth="1" outlineLevel="2"/>
    <col min="30" max="32" width="5.42578125" hidden="1" customWidth="1" outlineLevel="2"/>
    <col min="33" max="33" width="4.85546875" customWidth="1" collapsed="1"/>
    <col min="34" max="34" width="6.140625" hidden="1" customWidth="1" outlineLevel="1"/>
    <col min="35" max="35" width="6.5703125" hidden="1" customWidth="1" outlineLevel="1"/>
    <col min="36" max="37" width="6.85546875" hidden="1" customWidth="1" outlineLevel="1"/>
    <col min="38" max="38" width="4.85546875" customWidth="1" collapsed="1"/>
    <col min="39" max="39" width="6.140625" customWidth="1"/>
    <col min="40" max="41" width="6.5703125" customWidth="1"/>
    <col min="42" max="42" width="6.7109375" customWidth="1"/>
  </cols>
  <sheetData>
    <row r="1" spans="2:43" ht="20.100000000000001" customHeight="1" thickBot="1">
      <c r="B1" s="502" t="s">
        <v>226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I1" s="502"/>
      <c r="AJ1" s="502"/>
      <c r="AK1" s="502"/>
      <c r="AL1" s="502"/>
      <c r="AM1" s="502"/>
      <c r="AN1" s="502"/>
      <c r="AO1" s="502"/>
      <c r="AP1" s="234"/>
      <c r="AQ1" s="84" t="s">
        <v>296</v>
      </c>
    </row>
    <row r="2" spans="2:43" ht="19.149999999999999" customHeight="1" thickTop="1">
      <c r="B2" s="236"/>
      <c r="C2" s="475" t="s">
        <v>216</v>
      </c>
      <c r="D2" s="488" t="s">
        <v>87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2"/>
    </row>
    <row r="3" spans="2:43" ht="22.5">
      <c r="B3" s="31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1" t="s">
        <v>281</v>
      </c>
      <c r="T3" s="32" t="s">
        <v>282</v>
      </c>
      <c r="U3" s="31" t="s">
        <v>89</v>
      </c>
      <c r="V3" s="32" t="s">
        <v>10</v>
      </c>
      <c r="W3" s="223">
        <v>2018</v>
      </c>
      <c r="X3" s="32" t="s">
        <v>17</v>
      </c>
      <c r="Y3" s="31" t="s">
        <v>18</v>
      </c>
      <c r="Z3" s="32" t="s">
        <v>19</v>
      </c>
      <c r="AA3" s="32" t="s">
        <v>11</v>
      </c>
      <c r="AB3" s="223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3">
        <v>2020</v>
      </c>
      <c r="AH3" s="32" t="s">
        <v>398</v>
      </c>
      <c r="AI3" s="32" t="s">
        <v>423</v>
      </c>
      <c r="AJ3" s="32" t="s">
        <v>441</v>
      </c>
      <c r="AK3" s="32" t="s">
        <v>456</v>
      </c>
      <c r="AL3" s="223">
        <v>2021</v>
      </c>
      <c r="AM3" s="32" t="s">
        <v>476</v>
      </c>
      <c r="AN3" s="32" t="s">
        <v>477</v>
      </c>
      <c r="AO3" s="32" t="s">
        <v>521</v>
      </c>
      <c r="AP3" s="73"/>
    </row>
    <row r="4" spans="2:43" ht="15" customHeight="1">
      <c r="B4" s="2" t="s">
        <v>40</v>
      </c>
      <c r="C4" s="13" t="s">
        <v>229</v>
      </c>
      <c r="D4" s="2">
        <v>203.85103799999999</v>
      </c>
      <c r="E4" s="2">
        <v>207.54602</v>
      </c>
      <c r="F4" s="2">
        <v>232.67124000000001</v>
      </c>
      <c r="G4" s="2">
        <v>215.08383800000001</v>
      </c>
      <c r="H4" s="95">
        <f>+SUM(D4:G4)</f>
        <v>859.15213600000004</v>
      </c>
      <c r="I4" s="166">
        <v>205.69474300000002</v>
      </c>
      <c r="J4" s="166">
        <v>207.085376</v>
      </c>
      <c r="K4" s="166">
        <v>232.75726700000001</v>
      </c>
      <c r="L4" s="166">
        <v>216.15076699999997</v>
      </c>
      <c r="M4" s="166">
        <f>+SUM(I4:L4)</f>
        <v>861.68815299999994</v>
      </c>
      <c r="N4" s="166">
        <v>204.11562199999997</v>
      </c>
      <c r="O4" s="166">
        <v>208.69532899999996</v>
      </c>
      <c r="P4" s="166">
        <v>233.96556100000001</v>
      </c>
      <c r="Q4" s="166">
        <v>221.96734400000003</v>
      </c>
      <c r="R4" s="166">
        <f>+SUM(N4:Q4)</f>
        <v>868.74385599999994</v>
      </c>
      <c r="S4" s="166">
        <v>208.94454600000003</v>
      </c>
      <c r="T4" s="166">
        <v>207.26437299999998</v>
      </c>
      <c r="U4" s="166">
        <v>229.752723</v>
      </c>
      <c r="V4" s="166">
        <v>219.39960199999999</v>
      </c>
      <c r="W4" s="166">
        <f>+SUM(S4:V4)</f>
        <v>865.36124399999994</v>
      </c>
      <c r="X4" s="95">
        <v>209.7</v>
      </c>
      <c r="Y4" s="95">
        <v>212.7</v>
      </c>
      <c r="Z4" s="166">
        <v>236.1</v>
      </c>
      <c r="AA4" s="95">
        <v>224.8</v>
      </c>
      <c r="AB4" s="95">
        <v>883.2</v>
      </c>
      <c r="AC4" s="95">
        <v>211.99531100000002</v>
      </c>
      <c r="AD4" s="95">
        <v>179.56462500000001</v>
      </c>
      <c r="AE4" s="95">
        <v>216.51336999999998</v>
      </c>
      <c r="AF4" s="95">
        <v>211.11879499999998</v>
      </c>
      <c r="AG4" s="95">
        <v>819.47955400000001</v>
      </c>
      <c r="AH4" s="95">
        <v>195.734937</v>
      </c>
      <c r="AI4" s="95">
        <v>200.02545400000002</v>
      </c>
      <c r="AJ4" s="95">
        <v>234.685428</v>
      </c>
      <c r="AK4" s="95">
        <v>228.96322700000002</v>
      </c>
      <c r="AL4" s="95">
        <v>859.40538700000002</v>
      </c>
      <c r="AM4" s="95">
        <v>219.51423600000001</v>
      </c>
      <c r="AN4" s="95">
        <v>221.30253500000001</v>
      </c>
      <c r="AO4" s="95">
        <v>239.819243</v>
      </c>
      <c r="AP4" s="95"/>
    </row>
    <row r="5" spans="2:43" ht="15" customHeight="1">
      <c r="B5" s="16" t="s">
        <v>62</v>
      </c>
      <c r="C5" s="13" t="s">
        <v>229</v>
      </c>
      <c r="D5" s="2">
        <v>24.204484000000001</v>
      </c>
      <c r="E5" s="2">
        <v>13.365036</v>
      </c>
      <c r="F5" s="2">
        <v>5.6597410000000004</v>
      </c>
      <c r="G5" s="2">
        <v>23.257462</v>
      </c>
      <c r="H5" s="166">
        <f t="shared" ref="H5:H10" si="0">+SUM(D5:G5)</f>
        <v>66.486722999999998</v>
      </c>
      <c r="I5" s="166">
        <v>30.370480999999998</v>
      </c>
      <c r="J5" s="166">
        <v>31.976791000000002</v>
      </c>
      <c r="K5" s="166">
        <v>5.9434389999999997</v>
      </c>
      <c r="L5" s="166">
        <v>36.549460999999994</v>
      </c>
      <c r="M5" s="166">
        <f t="shared" ref="M5:M10" si="1">+SUM(I5:L5)</f>
        <v>104.840172</v>
      </c>
      <c r="N5" s="166">
        <v>37.355755000000002</v>
      </c>
      <c r="O5" s="166">
        <v>21.383071999999999</v>
      </c>
      <c r="P5" s="166">
        <v>5.6658470000000003</v>
      </c>
      <c r="Q5" s="166">
        <v>13.153009000000001</v>
      </c>
      <c r="R5" s="166">
        <f t="shared" ref="R5:R10" si="2">+SUM(N5:Q5)</f>
        <v>77.557682999999997</v>
      </c>
      <c r="S5" s="166">
        <v>40.748016</v>
      </c>
      <c r="T5" s="166">
        <v>25.899695000000001</v>
      </c>
      <c r="U5" s="166">
        <v>7.1055619999999999</v>
      </c>
      <c r="V5" s="166">
        <v>23.041136000000002</v>
      </c>
      <c r="W5" s="166">
        <f t="shared" ref="W5:W10" si="3">+SUM(S5:V5)</f>
        <v>96.794409000000002</v>
      </c>
      <c r="X5" s="95">
        <v>15</v>
      </c>
      <c r="Y5" s="95">
        <v>14.2</v>
      </c>
      <c r="Z5" s="166">
        <v>4.5</v>
      </c>
      <c r="AA5" s="95">
        <v>10.3</v>
      </c>
      <c r="AB5" s="95">
        <v>44</v>
      </c>
      <c r="AC5" s="95">
        <v>11.728684999999999</v>
      </c>
      <c r="AD5" s="95">
        <v>17.620135999999999</v>
      </c>
      <c r="AE5" s="95">
        <v>4.7057589999999996</v>
      </c>
      <c r="AF5" s="95">
        <v>30.351205999999998</v>
      </c>
      <c r="AG5" s="95">
        <v>64.400046000000003</v>
      </c>
      <c r="AH5" s="95">
        <v>40.444110000000002</v>
      </c>
      <c r="AI5" s="95">
        <v>20.701015000000002</v>
      </c>
      <c r="AJ5" s="95">
        <v>5.6708370000000006</v>
      </c>
      <c r="AK5" s="95">
        <v>15.582476</v>
      </c>
      <c r="AL5" s="95">
        <v>82.398438000000013</v>
      </c>
      <c r="AM5" s="95">
        <v>36.026592999999998</v>
      </c>
      <c r="AN5" s="95">
        <v>21.570322000000001</v>
      </c>
      <c r="AO5" s="95">
        <v>6.0904959999999999</v>
      </c>
      <c r="AP5" s="95"/>
    </row>
    <row r="6" spans="2:43" ht="15" customHeight="1">
      <c r="B6" s="371" t="s">
        <v>63</v>
      </c>
      <c r="C6" s="13" t="s">
        <v>229</v>
      </c>
      <c r="D6" s="2">
        <v>27.928035000000001</v>
      </c>
      <c r="E6" s="2">
        <v>15.085861999999999</v>
      </c>
      <c r="F6" s="2">
        <v>13.125603</v>
      </c>
      <c r="G6" s="2">
        <v>19.947958</v>
      </c>
      <c r="H6" s="166">
        <f t="shared" si="0"/>
        <v>76.087457999999998</v>
      </c>
      <c r="I6" s="166">
        <v>19.363109999999999</v>
      </c>
      <c r="J6" s="166">
        <v>22.669318999999998</v>
      </c>
      <c r="K6" s="166">
        <v>21.062951999999999</v>
      </c>
      <c r="L6" s="166">
        <v>20.971139000000001</v>
      </c>
      <c r="M6" s="166">
        <f t="shared" si="1"/>
        <v>84.066519999999997</v>
      </c>
      <c r="N6" s="166">
        <v>22.657170000000001</v>
      </c>
      <c r="O6" s="166">
        <v>15.558464000000001</v>
      </c>
      <c r="P6" s="166">
        <v>22.1081</v>
      </c>
      <c r="Q6" s="166">
        <v>24.118180000000002</v>
      </c>
      <c r="R6" s="166">
        <f t="shared" si="2"/>
        <v>84.441913999999997</v>
      </c>
      <c r="S6" s="166">
        <v>31.529590000000002</v>
      </c>
      <c r="T6" s="166">
        <v>29.481307999999999</v>
      </c>
      <c r="U6" s="166">
        <v>16.826367000000001</v>
      </c>
      <c r="V6" s="166">
        <v>24.136962999999998</v>
      </c>
      <c r="W6" s="166">
        <f t="shared" si="3"/>
        <v>101.974228</v>
      </c>
      <c r="X6" s="95">
        <v>22.9</v>
      </c>
      <c r="Y6" s="95">
        <v>21.7</v>
      </c>
      <c r="Z6" s="166">
        <v>21.4</v>
      </c>
      <c r="AA6" s="95">
        <v>29.2</v>
      </c>
      <c r="AB6" s="95">
        <v>95.3</v>
      </c>
      <c r="AC6" s="95">
        <v>24.715657</v>
      </c>
      <c r="AD6" s="95">
        <v>18.599657000000001</v>
      </c>
      <c r="AE6" s="95">
        <v>17.557229</v>
      </c>
      <c r="AF6" s="95">
        <v>23.544059000000001</v>
      </c>
      <c r="AG6" s="95">
        <v>84.690950000000001</v>
      </c>
      <c r="AH6" s="95">
        <v>27.288570999999997</v>
      </c>
      <c r="AI6" s="95">
        <v>34.364508999999998</v>
      </c>
      <c r="AJ6" s="95">
        <v>30.740068999999998</v>
      </c>
      <c r="AK6" s="95">
        <v>37.210563999999998</v>
      </c>
      <c r="AL6" s="95">
        <v>129.603712</v>
      </c>
      <c r="AM6" s="95">
        <v>45.444800000000001</v>
      </c>
      <c r="AN6" s="95">
        <v>36.842916000000002</v>
      </c>
      <c r="AO6" s="95">
        <v>21.972660000000001</v>
      </c>
      <c r="AP6" s="95"/>
    </row>
    <row r="7" spans="2:43" ht="15" customHeight="1">
      <c r="B7" s="371" t="s">
        <v>64</v>
      </c>
      <c r="C7" s="13" t="s">
        <v>229</v>
      </c>
      <c r="D7" s="2">
        <v>7.6411739999999995</v>
      </c>
      <c r="E7" s="2">
        <v>10.030432000000001</v>
      </c>
      <c r="F7" s="2">
        <v>9.8129229999999996</v>
      </c>
      <c r="G7" s="2">
        <v>6.2529409999999999</v>
      </c>
      <c r="H7" s="166">
        <f t="shared" si="0"/>
        <v>33.737470000000002</v>
      </c>
      <c r="I7" s="166">
        <v>7.0219880000000003</v>
      </c>
      <c r="J7" s="166">
        <v>9.3778539999999992</v>
      </c>
      <c r="K7" s="166">
        <v>11.053943</v>
      </c>
      <c r="L7" s="166">
        <v>6.1135869999999999</v>
      </c>
      <c r="M7" s="166">
        <f t="shared" si="1"/>
        <v>33.567371999999999</v>
      </c>
      <c r="N7" s="166">
        <v>7.0277310000000002</v>
      </c>
      <c r="O7" s="166">
        <v>9.7328900000000012</v>
      </c>
      <c r="P7" s="166">
        <v>10.555686</v>
      </c>
      <c r="Q7" s="166">
        <v>6.2125409999999999</v>
      </c>
      <c r="R7" s="166">
        <f t="shared" si="2"/>
        <v>33.528848000000004</v>
      </c>
      <c r="S7" s="166">
        <v>6.6256900000000005</v>
      </c>
      <c r="T7" s="166">
        <v>8.9734540000000003</v>
      </c>
      <c r="U7" s="166">
        <v>10.148503</v>
      </c>
      <c r="V7" s="166">
        <v>6.7374070000000001</v>
      </c>
      <c r="W7" s="166">
        <f t="shared" si="3"/>
        <v>32.485053999999998</v>
      </c>
      <c r="X7" s="95">
        <v>7.4</v>
      </c>
      <c r="Y7" s="95">
        <v>9.8000000000000007</v>
      </c>
      <c r="Z7" s="166">
        <v>9.9</v>
      </c>
      <c r="AA7" s="95">
        <v>6.9</v>
      </c>
      <c r="AB7" s="95">
        <v>34</v>
      </c>
      <c r="AC7" s="95">
        <v>7.1865539999999992</v>
      </c>
      <c r="AD7" s="95">
        <v>8.6113600000000012</v>
      </c>
      <c r="AE7" s="95">
        <v>9.4897229999999997</v>
      </c>
      <c r="AF7" s="95">
        <v>5.6190660000000001</v>
      </c>
      <c r="AG7" s="95">
        <v>30.925547999999999</v>
      </c>
      <c r="AH7" s="95">
        <v>7.0105519999999997</v>
      </c>
      <c r="AI7" s="95">
        <v>9.4079949999999997</v>
      </c>
      <c r="AJ7" s="95">
        <v>9.8929429999999989</v>
      </c>
      <c r="AK7" s="95">
        <v>6.6234059999999992</v>
      </c>
      <c r="AL7" s="95">
        <v>32.931240000000003</v>
      </c>
      <c r="AM7" s="95">
        <v>6.8416870000000003</v>
      </c>
      <c r="AN7" s="95">
        <v>9.7060079999999989</v>
      </c>
      <c r="AO7" s="95">
        <v>9.8556229999999996</v>
      </c>
      <c r="AP7" s="95"/>
    </row>
    <row r="8" spans="2:43" ht="15" customHeight="1">
      <c r="B8" s="371" t="s">
        <v>65</v>
      </c>
      <c r="C8" s="13" t="s">
        <v>229</v>
      </c>
      <c r="D8" s="2">
        <v>9.8467580000000012</v>
      </c>
      <c r="E8" s="2">
        <v>9.2535249999999998</v>
      </c>
      <c r="F8" s="2">
        <v>10.673147</v>
      </c>
      <c r="G8" s="2">
        <v>9.0772639999999996</v>
      </c>
      <c r="H8" s="166">
        <f t="shared" si="0"/>
        <v>38.850694000000004</v>
      </c>
      <c r="I8" s="166">
        <v>10.036606000000001</v>
      </c>
      <c r="J8" s="166">
        <v>9.1291729999999998</v>
      </c>
      <c r="K8" s="166">
        <v>9.7881850000000004</v>
      </c>
      <c r="L8" s="166">
        <v>6.6118810000000003</v>
      </c>
      <c r="M8" s="166">
        <f t="shared" si="1"/>
        <v>35.565844999999996</v>
      </c>
      <c r="N8" s="166">
        <v>12.543223000000001</v>
      </c>
      <c r="O8" s="166">
        <v>10.701370000000001</v>
      </c>
      <c r="P8" s="166">
        <v>12.388206</v>
      </c>
      <c r="Q8" s="166">
        <v>11.980378000000002</v>
      </c>
      <c r="R8" s="166">
        <f t="shared" si="2"/>
        <v>47.613177000000007</v>
      </c>
      <c r="S8" s="166">
        <v>7.4749169999999996</v>
      </c>
      <c r="T8" s="166">
        <v>10.117372</v>
      </c>
      <c r="U8" s="166">
        <v>9.4420839999999995</v>
      </c>
      <c r="V8" s="166">
        <v>7.9112039999999997</v>
      </c>
      <c r="W8" s="166">
        <f t="shared" si="3"/>
        <v>34.945577</v>
      </c>
      <c r="X8" s="95">
        <v>12.2</v>
      </c>
      <c r="Y8" s="95">
        <v>10.199999999999999</v>
      </c>
      <c r="Z8" s="166">
        <v>10.4</v>
      </c>
      <c r="AA8" s="95">
        <v>8.1999999999999993</v>
      </c>
      <c r="AB8" s="95">
        <v>40.9</v>
      </c>
      <c r="AC8" s="95">
        <v>10.124910999999999</v>
      </c>
      <c r="AD8" s="95">
        <v>10.425952000000001</v>
      </c>
      <c r="AE8" s="95">
        <v>10.13435</v>
      </c>
      <c r="AF8" s="95">
        <v>10.058849</v>
      </c>
      <c r="AG8" s="95">
        <v>40.744064000000002</v>
      </c>
      <c r="AH8" s="95">
        <v>9.3251780000000011</v>
      </c>
      <c r="AI8" s="95">
        <v>8.6921309999999998</v>
      </c>
      <c r="AJ8" s="95">
        <v>6.828009999999999</v>
      </c>
      <c r="AK8" s="95">
        <v>10.219132999999999</v>
      </c>
      <c r="AL8" s="95">
        <v>35.064451000000005</v>
      </c>
      <c r="AM8" s="95">
        <v>11.045787000000001</v>
      </c>
      <c r="AN8" s="95">
        <v>12.633734</v>
      </c>
      <c r="AO8" s="95">
        <v>11.124373</v>
      </c>
      <c r="AP8" s="95"/>
      <c r="AQ8" s="6"/>
    </row>
    <row r="9" spans="2:43" ht="15" customHeight="1">
      <c r="B9" s="371" t="s">
        <v>66</v>
      </c>
      <c r="C9" s="13" t="s">
        <v>229</v>
      </c>
      <c r="D9" s="2">
        <v>134.23058699999999</v>
      </c>
      <c r="E9" s="2">
        <v>159.81116499999999</v>
      </c>
      <c r="F9" s="2">
        <v>193.39982600000002</v>
      </c>
      <c r="G9" s="2">
        <v>156.548213</v>
      </c>
      <c r="H9" s="166">
        <f t="shared" si="0"/>
        <v>643.98979099999997</v>
      </c>
      <c r="I9" s="166">
        <v>138.902558</v>
      </c>
      <c r="J9" s="166">
        <v>133.93223899999998</v>
      </c>
      <c r="K9" s="166">
        <v>184.908748</v>
      </c>
      <c r="L9" s="166">
        <v>145.90469899999999</v>
      </c>
      <c r="M9" s="166">
        <f t="shared" si="1"/>
        <v>603.64824399999998</v>
      </c>
      <c r="N9" s="166">
        <v>124.53174299999999</v>
      </c>
      <c r="O9" s="166">
        <v>151.31953299999998</v>
      </c>
      <c r="P9" s="166">
        <v>183.24772200000001</v>
      </c>
      <c r="Q9" s="166">
        <v>166.50323600000002</v>
      </c>
      <c r="R9" s="166">
        <f t="shared" si="2"/>
        <v>625.60223399999995</v>
      </c>
      <c r="S9" s="166">
        <v>122.56633300000001</v>
      </c>
      <c r="T9" s="166">
        <v>132.79254399999996</v>
      </c>
      <c r="U9" s="166">
        <v>186.23020700000001</v>
      </c>
      <c r="V9" s="166">
        <v>157.572892</v>
      </c>
      <c r="W9" s="166">
        <f t="shared" si="3"/>
        <v>599.16197599999998</v>
      </c>
      <c r="X9" s="95">
        <v>152.1</v>
      </c>
      <c r="Y9" s="95">
        <v>156.80000000000001</v>
      </c>
      <c r="Z9" s="166">
        <v>189.9</v>
      </c>
      <c r="AA9" s="95">
        <v>170.2</v>
      </c>
      <c r="AB9" s="95">
        <v>669.1</v>
      </c>
      <c r="AC9" s="95">
        <v>158.23950400000001</v>
      </c>
      <c r="AD9" s="95">
        <v>124.30752</v>
      </c>
      <c r="AE9" s="95">
        <v>174.62630899999999</v>
      </c>
      <c r="AF9" s="95">
        <v>141.545615</v>
      </c>
      <c r="AG9" s="95">
        <v>598.71894599999996</v>
      </c>
      <c r="AH9" s="95">
        <v>111.666526</v>
      </c>
      <c r="AI9" s="95">
        <v>126.85980400000001</v>
      </c>
      <c r="AJ9" s="95">
        <v>181.55356900000001</v>
      </c>
      <c r="AK9" s="95">
        <v>159.32764800000001</v>
      </c>
      <c r="AL9" s="95">
        <v>579.40754600000014</v>
      </c>
      <c r="AM9" s="95">
        <v>120.15536899999999</v>
      </c>
      <c r="AN9" s="95">
        <v>140.549555</v>
      </c>
      <c r="AO9" s="95">
        <v>190.77609100000001</v>
      </c>
      <c r="AP9" s="95"/>
    </row>
    <row r="10" spans="2:43" ht="15" customHeight="1" thickBot="1">
      <c r="B10" s="350" t="s">
        <v>67</v>
      </c>
      <c r="C10" s="348" t="s">
        <v>229</v>
      </c>
      <c r="D10" s="275">
        <v>36.478432999999995</v>
      </c>
      <c r="E10" s="275">
        <v>40.021230000000003</v>
      </c>
      <c r="F10" s="275">
        <v>47.788977000000003</v>
      </c>
      <c r="G10" s="275">
        <v>35.482255000000002</v>
      </c>
      <c r="H10" s="349">
        <f t="shared" si="0"/>
        <v>159.770895</v>
      </c>
      <c r="I10" s="349">
        <v>25.835523999999999</v>
      </c>
      <c r="J10" s="349">
        <v>23.973275999999998</v>
      </c>
      <c r="K10" s="349">
        <v>38.287336999999994</v>
      </c>
      <c r="L10" s="349">
        <v>32.671343999999998</v>
      </c>
      <c r="M10" s="349">
        <f t="shared" si="1"/>
        <v>120.767481</v>
      </c>
      <c r="N10" s="349">
        <v>26.721857</v>
      </c>
      <c r="O10" s="349">
        <v>31.8992</v>
      </c>
      <c r="P10" s="349">
        <v>44.232022999999998</v>
      </c>
      <c r="Q10" s="349">
        <v>47.968576999999996</v>
      </c>
      <c r="R10" s="349">
        <f t="shared" si="2"/>
        <v>150.82165700000002</v>
      </c>
      <c r="S10" s="349">
        <v>26.509830999999998</v>
      </c>
      <c r="T10" s="349">
        <v>26.914019</v>
      </c>
      <c r="U10" s="349">
        <v>45.923720000000003</v>
      </c>
      <c r="V10" s="349">
        <v>41.80218</v>
      </c>
      <c r="W10" s="349">
        <f t="shared" si="3"/>
        <v>141.14975000000001</v>
      </c>
      <c r="X10" s="280">
        <v>36.4</v>
      </c>
      <c r="Y10" s="280">
        <v>38.799999999999997</v>
      </c>
      <c r="Z10" s="349">
        <v>43.8</v>
      </c>
      <c r="AA10" s="280">
        <v>47.1</v>
      </c>
      <c r="AB10" s="280">
        <v>166.1</v>
      </c>
      <c r="AC10" s="280">
        <v>40.710347999999996</v>
      </c>
      <c r="AD10" s="280">
        <v>33.213352</v>
      </c>
      <c r="AE10" s="280">
        <v>46.858830999999995</v>
      </c>
      <c r="AF10" s="280">
        <v>43.603918999999998</v>
      </c>
      <c r="AG10" s="280">
        <v>164.38645</v>
      </c>
      <c r="AH10" s="280">
        <v>36.243279999999999</v>
      </c>
      <c r="AI10" s="280">
        <v>48.263220000000004</v>
      </c>
      <c r="AJ10" s="280">
        <v>51.757373000000001</v>
      </c>
      <c r="AK10" s="280">
        <v>52.744277000000004</v>
      </c>
      <c r="AL10" s="280">
        <v>189.00815</v>
      </c>
      <c r="AM10" s="280">
        <v>44.328360000000004</v>
      </c>
      <c r="AN10" s="280">
        <v>33.297939999999997</v>
      </c>
      <c r="AO10" s="280">
        <v>31.389142</v>
      </c>
      <c r="AP10" s="95"/>
    </row>
    <row r="11" spans="2:43" ht="12" customHeight="1" thickTop="1">
      <c r="B11" s="29" t="s">
        <v>227</v>
      </c>
    </row>
    <row r="12" spans="2:43" ht="12" customHeight="1">
      <c r="B12" s="30" t="s">
        <v>228</v>
      </c>
    </row>
  </sheetData>
  <mergeCells count="3">
    <mergeCell ref="C2:C3"/>
    <mergeCell ref="B1:AO1"/>
    <mergeCell ref="D2:AO2"/>
  </mergeCells>
  <phoneticPr fontId="13" type="noConversion"/>
  <hyperlinks>
    <hyperlink ref="AQ1" location="ÍNDICE!A1" display="ÍNDICE" xr:uid="{D0BD0D47-3DAC-400B-944B-BD48F2C7ACA2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EF1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42.28515625" customWidth="1"/>
    <col min="3" max="3" width="8.42578125" style="6" customWidth="1"/>
    <col min="4" max="4" width="5.710937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/>
    <col min="8" max="9" width="5.5703125" hidden="1" customWidth="1" outlineLevel="2"/>
    <col min="10" max="10" width="5.28515625" hidden="1" customWidth="1" outlineLevel="2"/>
    <col min="11" max="11" width="6.140625" hidden="1" customWidth="1" outlineLevel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6.140625" hidden="1" customWidth="1" outlineLevel="1"/>
    <col min="16" max="16" width="5.42578125" hidden="1" customWidth="1" outlineLevel="3"/>
    <col min="17" max="18" width="5.85546875" hidden="1" customWidth="1" outlineLevel="3"/>
    <col min="19" max="19" width="6.140625" hidden="1" customWidth="1" outlineLevel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71093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5.71093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7109375" hidden="1" customWidth="1" outlineLevel="2"/>
    <col min="32" max="32" width="5.7109375" hidden="1" customWidth="1" outlineLevel="1" collapsed="1"/>
    <col min="33" max="33" width="5.7109375" hidden="1" customWidth="1" outlineLevel="2"/>
    <col min="34" max="35" width="5.85546875" hidden="1" customWidth="1" outlineLevel="2"/>
    <col min="36" max="36" width="5.7109375" hidden="1" customWidth="1" outlineLevel="1" collapsed="1"/>
    <col min="37" max="37" width="6.57031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710937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5.710937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7109375" hidden="1" customWidth="1" outlineLevel="2"/>
    <col min="49" max="49" width="5.7109375" hidden="1" customWidth="1" outlineLevel="1" collapsed="1"/>
    <col min="50" max="50" width="5.7109375" hidden="1" customWidth="1" outlineLevel="2"/>
    <col min="51" max="52" width="5.85546875" hidden="1" customWidth="1" outlineLevel="2"/>
    <col min="53" max="53" width="5.7109375" hidden="1" customWidth="1" outlineLevel="1" collapsed="1"/>
    <col min="54" max="54" width="6.5703125" bestFit="1" customWidth="1" collapsed="1"/>
    <col min="55" max="55" width="5.7109375" hidden="1" customWidth="1" outlineLevel="2"/>
    <col min="56" max="56" width="5.5703125" hidden="1" customWidth="1" outlineLevel="2"/>
    <col min="57" max="57" width="5.85546875" hidden="1" customWidth="1" outlineLevel="2"/>
    <col min="58" max="58" width="5.7109375" hidden="1" customWidth="1" outlineLevel="1" collapsed="1"/>
    <col min="59" max="59" width="5.5703125" hidden="1" customWidth="1" outlineLevel="2"/>
    <col min="60" max="61" width="5.7109375" hidden="1" customWidth="1" outlineLevel="2"/>
    <col min="62" max="62" width="5.7109375" hidden="1" customWidth="1" outlineLevel="1" collapsed="1"/>
    <col min="63" max="63" width="5.710937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7109375" hidden="1" customWidth="1" outlineLevel="1" collapsed="1"/>
    <col min="71" max="71" width="6.5703125" bestFit="1" customWidth="1" collapsed="1"/>
    <col min="72" max="72" width="5.28515625" hidden="1" customWidth="1" outlineLevel="2"/>
    <col min="73" max="73" width="5.7109375" hidden="1" customWidth="1" outlineLevel="2"/>
    <col min="74" max="74" width="5.85546875" hidden="1" customWidth="1" outlineLevel="2"/>
    <col min="75" max="75" width="5.7109375" hidden="1" customWidth="1" outlineLevel="1" collapsed="1"/>
    <col min="76" max="76" width="5.5703125" hidden="1" customWidth="1" outlineLevel="2"/>
    <col min="77" max="78" width="5.7109375" hidden="1" customWidth="1" outlineLevel="2"/>
    <col min="79" max="79" width="5.7109375" hidden="1" customWidth="1" outlineLevel="1" collapsed="1"/>
    <col min="80" max="80" width="5.7109375" hidden="1" customWidth="1" outlineLevel="2"/>
    <col min="81" max="81" width="5.85546875" hidden="1" customWidth="1" outlineLevel="2"/>
    <col min="82" max="82" width="5.7109375" hidden="1" customWidth="1" outlineLevel="2"/>
    <col min="83" max="83" width="5.7109375" hidden="1" customWidth="1" outlineLevel="1" collapsed="1"/>
    <col min="84" max="84" width="5.7109375" hidden="1" customWidth="1" outlineLevel="2"/>
    <col min="85" max="86" width="5.85546875" hidden="1" customWidth="1" outlineLevel="2"/>
    <col min="87" max="87" width="5.7109375" hidden="1" customWidth="1" outlineLevel="1" collapsed="1"/>
    <col min="88" max="88" width="6.5703125" bestFit="1" customWidth="1" collapsed="1"/>
    <col min="89" max="89" width="6.5703125" hidden="1" customWidth="1" outlineLevel="3"/>
    <col min="90" max="90" width="6.85546875" hidden="1" customWidth="1" outlineLevel="3"/>
    <col min="91" max="91" width="5.7109375" hidden="1" customWidth="1" outlineLevel="3"/>
    <col min="92" max="92" width="7.42578125" hidden="1" customWidth="1" outlineLevel="1" collapsed="1"/>
    <col min="93" max="93" width="6.85546875" hidden="1" customWidth="1" outlineLevel="2"/>
    <col min="94" max="94" width="5.7109375" hidden="1" customWidth="1" outlineLevel="2"/>
    <col min="95" max="95" width="6.5703125" hidden="1" customWidth="1" outlineLevel="2"/>
    <col min="96" max="96" width="7.42578125" hidden="1" customWidth="1" outlineLevel="1" collapsed="1"/>
    <col min="97" max="97" width="6" hidden="1" customWidth="1" outlineLevel="2"/>
    <col min="98" max="98" width="7.140625" hidden="1" customWidth="1" outlineLevel="2"/>
    <col min="99" max="99" width="6.7109375" hidden="1" customWidth="1" outlineLevel="2"/>
    <col min="100" max="100" width="7.42578125" hidden="1" customWidth="1" outlineLevel="1" collapsed="1"/>
    <col min="101" max="101" width="6.7109375" hidden="1" customWidth="1" outlineLevel="2"/>
    <col min="102" max="103" width="7.140625" hidden="1" customWidth="1" outlineLevel="2"/>
    <col min="104" max="104" width="7.42578125" hidden="1" customWidth="1" outlineLevel="1" collapsed="1"/>
    <col min="105" max="105" width="6.5703125" bestFit="1" customWidth="1" collapsed="1"/>
    <col min="106" max="106" width="6.5703125" hidden="1" customWidth="1" outlineLevel="1"/>
    <col min="107" max="107" width="6.85546875" hidden="1" customWidth="1" outlineLevel="1"/>
    <col min="108" max="108" width="7.140625" hidden="1" customWidth="1" outlineLevel="1"/>
    <col min="109" max="109" width="7.42578125" hidden="1" customWidth="1" outlineLevel="1" collapsed="1"/>
    <col min="110" max="111" width="6.85546875" hidden="1" customWidth="1" outlineLevel="2"/>
    <col min="112" max="112" width="6.5703125" hidden="1" customWidth="1" outlineLevel="2"/>
    <col min="113" max="113" width="7.42578125" hidden="1" customWidth="1" outlineLevel="1"/>
    <col min="114" max="116" width="7.42578125" hidden="1" customWidth="1" outlineLevel="3"/>
    <col min="117" max="117" width="7.42578125" hidden="1" customWidth="1" outlineLevel="1"/>
    <col min="118" max="120" width="7.42578125" hidden="1" customWidth="1" outlineLevel="2"/>
    <col min="121" max="121" width="7.42578125" hidden="1" customWidth="1" outlineLevel="1"/>
    <col min="122" max="122" width="6.5703125" bestFit="1" customWidth="1" collapsed="1"/>
    <col min="123" max="125" width="7.42578125" hidden="1" customWidth="1" outlineLevel="2"/>
    <col min="126" max="126" width="7.42578125" customWidth="1" outlineLevel="1" collapsed="1"/>
    <col min="127" max="129" width="7.42578125" hidden="1" customWidth="1" outlineLevel="2"/>
    <col min="130" max="130" width="7.42578125" customWidth="1" outlineLevel="1" collapsed="1"/>
    <col min="131" max="133" width="7.42578125" customWidth="1" outlineLevel="2"/>
    <col min="134" max="134" width="7.42578125" customWidth="1" outlineLevel="1"/>
    <col min="135" max="135" width="6.7109375" customWidth="1"/>
  </cols>
  <sheetData>
    <row r="1" spans="2:136" ht="20.100000000000001" customHeight="1" thickBot="1">
      <c r="B1" s="464" t="s">
        <v>78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Y1" s="464"/>
      <c r="CZ1" s="464"/>
      <c r="DA1" s="464"/>
      <c r="DB1" s="464"/>
      <c r="DC1" s="464"/>
      <c r="DD1" s="464"/>
      <c r="DE1" s="464"/>
      <c r="DF1" s="464"/>
      <c r="DG1" s="464"/>
      <c r="DH1" s="464"/>
      <c r="DI1" s="464"/>
      <c r="DJ1" s="464"/>
      <c r="DK1" s="464"/>
      <c r="DL1" s="464"/>
      <c r="DM1" s="464"/>
      <c r="DN1" s="464"/>
      <c r="DO1" s="464"/>
      <c r="DP1" s="464"/>
      <c r="DQ1" s="464"/>
      <c r="DR1" s="464"/>
      <c r="DS1" s="464"/>
      <c r="DT1" s="464"/>
      <c r="DU1" s="464"/>
      <c r="DV1" s="464"/>
      <c r="DW1" s="464"/>
      <c r="DX1" s="464"/>
      <c r="DY1" s="464"/>
      <c r="DZ1" s="464"/>
      <c r="EA1" s="464"/>
      <c r="EB1" s="464"/>
      <c r="EC1" s="464"/>
      <c r="ED1" s="464"/>
      <c r="EF1" s="84" t="s">
        <v>296</v>
      </c>
    </row>
    <row r="2" spans="2:136" ht="21.6" customHeight="1" thickTop="1">
      <c r="B2" s="447"/>
      <c r="C2" s="475" t="s">
        <v>216</v>
      </c>
      <c r="D2" s="476" t="s">
        <v>87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476"/>
      <c r="BO2" s="476"/>
      <c r="BP2" s="476"/>
      <c r="BQ2" s="476"/>
      <c r="BR2" s="476"/>
      <c r="BS2" s="476"/>
      <c r="BT2" s="476"/>
      <c r="BU2" s="476"/>
      <c r="BV2" s="476"/>
      <c r="BW2" s="476"/>
      <c r="BX2" s="476"/>
      <c r="BY2" s="476"/>
      <c r="BZ2" s="476"/>
      <c r="CA2" s="476"/>
      <c r="CB2" s="476"/>
      <c r="CC2" s="476"/>
      <c r="CD2" s="476"/>
      <c r="CE2" s="476"/>
      <c r="CF2" s="476"/>
      <c r="CG2" s="476"/>
      <c r="CH2" s="476"/>
      <c r="CI2" s="476"/>
      <c r="CJ2" s="476"/>
      <c r="CK2" s="476"/>
      <c r="CL2" s="476"/>
      <c r="CM2" s="476"/>
      <c r="CN2" s="476"/>
      <c r="CO2" s="476"/>
      <c r="CP2" s="476"/>
      <c r="CQ2" s="476"/>
      <c r="CR2" s="476"/>
      <c r="CS2" s="476"/>
      <c r="CT2" s="476"/>
      <c r="CU2" s="476"/>
      <c r="CV2" s="476"/>
      <c r="CW2" s="476"/>
      <c r="CX2" s="476"/>
      <c r="CY2" s="476"/>
      <c r="CZ2" s="476"/>
      <c r="DA2" s="476"/>
      <c r="DB2" s="476"/>
      <c r="DC2" s="476"/>
      <c r="DD2" s="476"/>
      <c r="DE2" s="476"/>
      <c r="DF2" s="476"/>
      <c r="DG2" s="476"/>
      <c r="DH2" s="476"/>
      <c r="DI2" s="476"/>
      <c r="DJ2" s="476"/>
      <c r="DK2" s="476"/>
      <c r="DL2" s="476"/>
      <c r="DM2" s="476"/>
      <c r="DN2" s="476"/>
      <c r="DO2" s="476"/>
      <c r="DP2" s="476"/>
      <c r="DQ2" s="476"/>
      <c r="DR2" s="476"/>
      <c r="DS2" s="476"/>
      <c r="DT2" s="476"/>
      <c r="DU2" s="476"/>
      <c r="DV2" s="476"/>
      <c r="DW2" s="476"/>
      <c r="DX2" s="476"/>
      <c r="DY2" s="476"/>
      <c r="DZ2" s="476"/>
      <c r="EA2" s="476"/>
      <c r="EB2" s="476"/>
      <c r="EC2" s="476"/>
      <c r="ED2" s="476"/>
    </row>
    <row r="3" spans="2:136" ht="22.5">
      <c r="B3" s="33"/>
      <c r="C3" s="471"/>
      <c r="D3" s="304">
        <v>42005</v>
      </c>
      <c r="E3" s="304">
        <v>42036</v>
      </c>
      <c r="F3" s="304">
        <v>42064</v>
      </c>
      <c r="G3" s="448" t="s">
        <v>309</v>
      </c>
      <c r="H3" s="304">
        <v>42095</v>
      </c>
      <c r="I3" s="304">
        <v>42125</v>
      </c>
      <c r="J3" s="304">
        <v>42156</v>
      </c>
      <c r="K3" s="448" t="s">
        <v>310</v>
      </c>
      <c r="L3" s="304">
        <v>42186</v>
      </c>
      <c r="M3" s="304">
        <v>42217</v>
      </c>
      <c r="N3" s="304">
        <v>42248</v>
      </c>
      <c r="O3" s="448" t="s">
        <v>311</v>
      </c>
      <c r="P3" s="304">
        <v>42278</v>
      </c>
      <c r="Q3" s="304">
        <v>42309</v>
      </c>
      <c r="R3" s="304">
        <v>42339</v>
      </c>
      <c r="S3" s="448" t="s">
        <v>312</v>
      </c>
      <c r="T3" s="449">
        <v>2015</v>
      </c>
      <c r="U3" s="304">
        <v>42370</v>
      </c>
      <c r="V3" s="304">
        <v>42401</v>
      </c>
      <c r="W3" s="304">
        <v>42430</v>
      </c>
      <c r="X3" s="448" t="s">
        <v>308</v>
      </c>
      <c r="Y3" s="304">
        <v>42461</v>
      </c>
      <c r="Z3" s="304">
        <v>42491</v>
      </c>
      <c r="AA3" s="304">
        <v>42522</v>
      </c>
      <c r="AB3" s="448" t="s">
        <v>307</v>
      </c>
      <c r="AC3" s="304">
        <v>42552</v>
      </c>
      <c r="AD3" s="304">
        <v>42583</v>
      </c>
      <c r="AE3" s="304">
        <v>42614</v>
      </c>
      <c r="AF3" s="448" t="s">
        <v>306</v>
      </c>
      <c r="AG3" s="304">
        <v>42644</v>
      </c>
      <c r="AH3" s="304">
        <v>42675</v>
      </c>
      <c r="AI3" s="304">
        <v>42705</v>
      </c>
      <c r="AJ3" s="448" t="s">
        <v>305</v>
      </c>
      <c r="AK3" s="449">
        <v>2016</v>
      </c>
      <c r="AL3" s="304">
        <v>42736</v>
      </c>
      <c r="AM3" s="304">
        <v>42767</v>
      </c>
      <c r="AN3" s="304">
        <v>42795</v>
      </c>
      <c r="AO3" s="448" t="s">
        <v>301</v>
      </c>
      <c r="AP3" s="304">
        <v>42826</v>
      </c>
      <c r="AQ3" s="304">
        <v>42856</v>
      </c>
      <c r="AR3" s="304">
        <v>42887</v>
      </c>
      <c r="AS3" s="448" t="s">
        <v>302</v>
      </c>
      <c r="AT3" s="304">
        <v>42917</v>
      </c>
      <c r="AU3" s="304">
        <v>42948</v>
      </c>
      <c r="AV3" s="304">
        <v>42979</v>
      </c>
      <c r="AW3" s="448" t="s">
        <v>303</v>
      </c>
      <c r="AX3" s="304">
        <v>43009</v>
      </c>
      <c r="AY3" s="304">
        <v>43040</v>
      </c>
      <c r="AZ3" s="304">
        <v>43070</v>
      </c>
      <c r="BA3" s="448" t="s">
        <v>304</v>
      </c>
      <c r="BB3" s="449">
        <v>2017</v>
      </c>
      <c r="BC3" s="304">
        <v>43101</v>
      </c>
      <c r="BD3" s="304">
        <v>43132</v>
      </c>
      <c r="BE3" s="304">
        <v>43160</v>
      </c>
      <c r="BF3" s="450" t="s">
        <v>281</v>
      </c>
      <c r="BG3" s="304">
        <v>43191</v>
      </c>
      <c r="BH3" s="304">
        <v>43221</v>
      </c>
      <c r="BI3" s="304">
        <v>43252</v>
      </c>
      <c r="BJ3" s="297" t="s">
        <v>282</v>
      </c>
      <c r="BK3" s="304">
        <v>43282</v>
      </c>
      <c r="BL3" s="304">
        <v>43313</v>
      </c>
      <c r="BM3" s="304">
        <v>43344</v>
      </c>
      <c r="BN3" s="450" t="s">
        <v>89</v>
      </c>
      <c r="BO3" s="304">
        <v>43374</v>
      </c>
      <c r="BP3" s="304">
        <v>43405</v>
      </c>
      <c r="BQ3" s="304">
        <v>43435</v>
      </c>
      <c r="BR3" s="297" t="s">
        <v>10</v>
      </c>
      <c r="BS3" s="449">
        <v>2018</v>
      </c>
      <c r="BT3" s="304">
        <v>43466</v>
      </c>
      <c r="BU3" s="304">
        <v>43497</v>
      </c>
      <c r="BV3" s="304">
        <v>43525</v>
      </c>
      <c r="BW3" s="297" t="s">
        <v>17</v>
      </c>
      <c r="BX3" s="304">
        <v>43556</v>
      </c>
      <c r="BY3" s="304">
        <v>43586</v>
      </c>
      <c r="BZ3" s="304">
        <v>43617</v>
      </c>
      <c r="CA3" s="450" t="s">
        <v>18</v>
      </c>
      <c r="CB3" s="304">
        <v>43647</v>
      </c>
      <c r="CC3" s="304">
        <v>43678</v>
      </c>
      <c r="CD3" s="304">
        <v>43709</v>
      </c>
      <c r="CE3" s="297" t="s">
        <v>19</v>
      </c>
      <c r="CF3" s="304">
        <v>43739</v>
      </c>
      <c r="CG3" s="304">
        <v>43770</v>
      </c>
      <c r="CH3" s="304">
        <v>43800</v>
      </c>
      <c r="CI3" s="297" t="s">
        <v>11</v>
      </c>
      <c r="CJ3" s="298">
        <v>2019</v>
      </c>
      <c r="CK3" s="451" t="s">
        <v>327</v>
      </c>
      <c r="CL3" s="452" t="s">
        <v>328</v>
      </c>
      <c r="CM3" s="452" t="s">
        <v>326</v>
      </c>
      <c r="CN3" s="453" t="s">
        <v>325</v>
      </c>
      <c r="CO3" s="451" t="s">
        <v>343</v>
      </c>
      <c r="CP3" s="452" t="s">
        <v>344</v>
      </c>
      <c r="CQ3" s="452" t="s">
        <v>345</v>
      </c>
      <c r="CR3" s="453" t="s">
        <v>346</v>
      </c>
      <c r="CS3" s="451" t="s">
        <v>359</v>
      </c>
      <c r="CT3" s="452" t="s">
        <v>360</v>
      </c>
      <c r="CU3" s="452" t="s">
        <v>361</v>
      </c>
      <c r="CV3" s="453" t="s">
        <v>358</v>
      </c>
      <c r="CW3" s="451" t="s">
        <v>433</v>
      </c>
      <c r="CX3" s="451" t="s">
        <v>434</v>
      </c>
      <c r="CY3" s="451" t="s">
        <v>432</v>
      </c>
      <c r="CZ3" s="453" t="s">
        <v>383</v>
      </c>
      <c r="DA3" s="298">
        <v>2020</v>
      </c>
      <c r="DB3" s="451" t="s">
        <v>394</v>
      </c>
      <c r="DC3" s="452" t="s">
        <v>395</v>
      </c>
      <c r="DD3" s="452" t="s">
        <v>396</v>
      </c>
      <c r="DE3" s="453" t="s">
        <v>397</v>
      </c>
      <c r="DF3" s="451" t="s">
        <v>425</v>
      </c>
      <c r="DG3" s="452" t="s">
        <v>426</v>
      </c>
      <c r="DH3" s="452" t="s">
        <v>427</v>
      </c>
      <c r="DI3" s="453" t="s">
        <v>424</v>
      </c>
      <c r="DJ3" s="451" t="s">
        <v>443</v>
      </c>
      <c r="DK3" s="452" t="s">
        <v>444</v>
      </c>
      <c r="DL3" s="452" t="s">
        <v>445</v>
      </c>
      <c r="DM3" s="453" t="s">
        <v>442</v>
      </c>
      <c r="DN3" s="451" t="s">
        <v>458</v>
      </c>
      <c r="DO3" s="452" t="s">
        <v>459</v>
      </c>
      <c r="DP3" s="452" t="s">
        <v>460</v>
      </c>
      <c r="DQ3" s="453" t="s">
        <v>461</v>
      </c>
      <c r="DR3" s="454">
        <v>2021</v>
      </c>
      <c r="DS3" s="451" t="s">
        <v>491</v>
      </c>
      <c r="DT3" s="452" t="s">
        <v>492</v>
      </c>
      <c r="DU3" s="452" t="s">
        <v>493</v>
      </c>
      <c r="DV3" s="453" t="s">
        <v>494</v>
      </c>
      <c r="DW3" s="453" t="s">
        <v>508</v>
      </c>
      <c r="DX3" s="453" t="s">
        <v>509</v>
      </c>
      <c r="DY3" s="453" t="s">
        <v>510</v>
      </c>
      <c r="DZ3" s="453" t="s">
        <v>511</v>
      </c>
      <c r="EA3" s="453" t="s">
        <v>529</v>
      </c>
      <c r="EB3" s="453" t="s">
        <v>529</v>
      </c>
      <c r="EC3" s="453" t="s">
        <v>529</v>
      </c>
      <c r="ED3" s="453" t="s">
        <v>532</v>
      </c>
    </row>
    <row r="4" spans="2:136" ht="15" customHeight="1">
      <c r="B4" s="455" t="s">
        <v>330</v>
      </c>
      <c r="C4" s="5"/>
      <c r="D4" s="456"/>
      <c r="E4" s="456"/>
      <c r="F4" s="456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U4" s="457"/>
      <c r="AV4" s="457"/>
      <c r="AW4" s="457"/>
      <c r="AX4" s="457"/>
      <c r="AY4" s="457"/>
      <c r="AZ4" s="457"/>
      <c r="BA4" s="457"/>
      <c r="BB4" s="457"/>
      <c r="BC4" s="457"/>
      <c r="BD4" s="457"/>
      <c r="BE4" s="457"/>
      <c r="BF4" s="457"/>
      <c r="BG4" s="457"/>
      <c r="BH4" s="457"/>
      <c r="BI4" s="457"/>
      <c r="BJ4" s="457"/>
      <c r="BK4" s="457"/>
      <c r="BL4" s="457"/>
      <c r="BM4" s="457"/>
      <c r="BN4" s="457"/>
      <c r="BO4" s="457"/>
      <c r="BP4" s="457"/>
      <c r="BQ4" s="457"/>
      <c r="BR4" s="457"/>
      <c r="BS4" s="457"/>
      <c r="BT4" s="457"/>
      <c r="BU4" s="457"/>
      <c r="BV4" s="457"/>
      <c r="BW4" s="457"/>
      <c r="BX4" s="457"/>
      <c r="BY4" s="457"/>
      <c r="BZ4" s="457"/>
      <c r="CA4" s="457"/>
      <c r="CB4" s="457"/>
      <c r="CC4" s="457"/>
      <c r="CD4" s="457"/>
      <c r="CE4" s="457"/>
      <c r="CF4" s="457"/>
      <c r="CG4" s="457"/>
      <c r="CH4" s="457"/>
      <c r="CI4" s="457"/>
      <c r="CJ4" s="457"/>
      <c r="CK4" s="457"/>
      <c r="CL4" s="457"/>
      <c r="CM4" s="457"/>
      <c r="CN4" s="205"/>
      <c r="CO4" s="457"/>
      <c r="CP4" s="457"/>
      <c r="CQ4" s="457"/>
      <c r="CR4" s="205"/>
      <c r="CS4" s="457"/>
      <c r="CT4" s="457"/>
      <c r="CU4" s="457"/>
      <c r="CV4" s="205"/>
      <c r="CW4" s="205"/>
      <c r="CX4" s="205"/>
      <c r="CY4" s="205"/>
      <c r="CZ4" s="205"/>
      <c r="DA4" s="457"/>
      <c r="DB4" s="457"/>
      <c r="DC4" s="457"/>
      <c r="DD4" s="457"/>
      <c r="DE4" s="457"/>
      <c r="DF4" s="457"/>
      <c r="DG4" s="457"/>
      <c r="DH4" s="457"/>
      <c r="DI4" s="457"/>
      <c r="DJ4" s="457"/>
      <c r="DK4" s="457"/>
      <c r="DL4" s="457"/>
      <c r="DM4" s="457"/>
      <c r="DN4" s="457"/>
      <c r="DO4" s="457"/>
      <c r="DP4" s="457"/>
      <c r="DQ4" s="457"/>
      <c r="DR4" s="457"/>
      <c r="DS4" s="457"/>
      <c r="DT4" s="457"/>
      <c r="DU4" s="457"/>
      <c r="DV4" s="457"/>
      <c r="DW4" s="457"/>
      <c r="DX4" s="457"/>
      <c r="DY4" s="457"/>
      <c r="DZ4" s="457"/>
      <c r="EA4" s="457"/>
      <c r="EB4" s="457"/>
      <c r="EC4" s="457"/>
      <c r="ED4" s="457"/>
    </row>
    <row r="5" spans="2:136" ht="15" customHeight="1">
      <c r="B5" s="206" t="s">
        <v>68</v>
      </c>
      <c r="C5" s="17" t="s">
        <v>13</v>
      </c>
      <c r="D5" s="4">
        <v>24</v>
      </c>
      <c r="E5" s="4">
        <v>16</v>
      </c>
      <c r="F5" s="4">
        <v>24</v>
      </c>
      <c r="G5" s="205">
        <f>+D5+E5+F5</f>
        <v>64</v>
      </c>
      <c r="H5" s="205">
        <v>14</v>
      </c>
      <c r="I5" s="205">
        <v>17</v>
      </c>
      <c r="J5" s="205">
        <v>14</v>
      </c>
      <c r="K5" s="205">
        <f>+H5+I5+J5</f>
        <v>45</v>
      </c>
      <c r="L5" s="205">
        <v>19</v>
      </c>
      <c r="M5" s="205">
        <v>21</v>
      </c>
      <c r="N5" s="205">
        <v>13</v>
      </c>
      <c r="O5" s="205">
        <f>+L5+M5+N5</f>
        <v>53</v>
      </c>
      <c r="P5" s="205">
        <v>30</v>
      </c>
      <c r="Q5" s="205">
        <v>20</v>
      </c>
      <c r="R5" s="205">
        <v>14</v>
      </c>
      <c r="S5" s="205">
        <f>+P5+Q5+R5</f>
        <v>64</v>
      </c>
      <c r="T5" s="205">
        <f>+S5+O5+K5+G5</f>
        <v>226</v>
      </c>
      <c r="U5" s="205">
        <v>20</v>
      </c>
      <c r="V5" s="205">
        <v>19</v>
      </c>
      <c r="W5" s="205">
        <v>18</v>
      </c>
      <c r="X5" s="205">
        <f>+U5+V5+W5</f>
        <v>57</v>
      </c>
      <c r="Y5" s="205">
        <v>16</v>
      </c>
      <c r="Z5" s="205">
        <v>28</v>
      </c>
      <c r="AA5" s="205">
        <v>28</v>
      </c>
      <c r="AB5" s="205">
        <f>+Y5+Z5+AA5</f>
        <v>72</v>
      </c>
      <c r="AC5" s="205">
        <v>19</v>
      </c>
      <c r="AD5" s="205">
        <v>20</v>
      </c>
      <c r="AE5" s="205">
        <v>18</v>
      </c>
      <c r="AF5" s="205">
        <f>+AC5+AD5+AE5</f>
        <v>57</v>
      </c>
      <c r="AG5" s="205">
        <v>21</v>
      </c>
      <c r="AH5" s="205">
        <v>29</v>
      </c>
      <c r="AI5" s="205">
        <v>12</v>
      </c>
      <c r="AJ5" s="205">
        <f>+AG5+AH5+AI5</f>
        <v>62</v>
      </c>
      <c r="AK5" s="205">
        <f>+AJ5+AF5+AB5+X5</f>
        <v>248</v>
      </c>
      <c r="AL5" s="205">
        <v>18</v>
      </c>
      <c r="AM5" s="205">
        <v>25</v>
      </c>
      <c r="AN5" s="205">
        <v>33</v>
      </c>
      <c r="AO5" s="205">
        <f>+AL5+AM5+AN5</f>
        <v>76</v>
      </c>
      <c r="AP5" s="205">
        <v>10</v>
      </c>
      <c r="AQ5" s="205">
        <v>26</v>
      </c>
      <c r="AR5" s="205">
        <v>25</v>
      </c>
      <c r="AS5" s="205">
        <f>+AP5+AQ5+AR5</f>
        <v>61</v>
      </c>
      <c r="AT5" s="205">
        <v>18</v>
      </c>
      <c r="AU5" s="205">
        <v>16</v>
      </c>
      <c r="AV5" s="205">
        <v>22</v>
      </c>
      <c r="AW5" s="205">
        <f>+AT5+AU5+AV5</f>
        <v>56</v>
      </c>
      <c r="AX5" s="205">
        <v>19</v>
      </c>
      <c r="AY5" s="205">
        <v>22</v>
      </c>
      <c r="AZ5" s="205">
        <v>8</v>
      </c>
      <c r="BA5" s="205">
        <f>+AX5+AY5+AZ5</f>
        <v>49</v>
      </c>
      <c r="BB5" s="205">
        <f>+BA5+AW5+AS5+AO5</f>
        <v>242</v>
      </c>
      <c r="BC5" s="205">
        <v>30</v>
      </c>
      <c r="BD5" s="205">
        <v>26</v>
      </c>
      <c r="BE5" s="205">
        <v>26</v>
      </c>
      <c r="BF5" s="205">
        <f>+BC5+BD5+BE5</f>
        <v>82</v>
      </c>
      <c r="BG5" s="205">
        <v>33</v>
      </c>
      <c r="BH5" s="205">
        <v>26</v>
      </c>
      <c r="BI5" s="205">
        <v>28</v>
      </c>
      <c r="BJ5" s="205">
        <f>+BG5+BH5+BI5</f>
        <v>87</v>
      </c>
      <c r="BK5" s="205">
        <v>24</v>
      </c>
      <c r="BL5" s="205">
        <v>26</v>
      </c>
      <c r="BM5" s="205">
        <v>30</v>
      </c>
      <c r="BN5" s="205">
        <f>+BK5+BL5+BM5</f>
        <v>80</v>
      </c>
      <c r="BO5" s="205">
        <v>48</v>
      </c>
      <c r="BP5" s="205">
        <v>35</v>
      </c>
      <c r="BQ5" s="205">
        <v>15</v>
      </c>
      <c r="BR5" s="205">
        <f>+BO5+BP5+BQ5</f>
        <v>98</v>
      </c>
      <c r="BS5" s="205">
        <f>+BR5+BN5+BJ5+BF5</f>
        <v>347</v>
      </c>
      <c r="BT5" s="205">
        <v>40</v>
      </c>
      <c r="BU5" s="205">
        <v>27</v>
      </c>
      <c r="BV5" s="205">
        <v>43</v>
      </c>
      <c r="BW5" s="205">
        <f>+BT5+BU5+BV5</f>
        <v>110</v>
      </c>
      <c r="BX5" s="205">
        <v>25</v>
      </c>
      <c r="BY5" s="205">
        <v>44</v>
      </c>
      <c r="BZ5" s="205">
        <v>18</v>
      </c>
      <c r="CA5" s="205">
        <f>+BX5+BY5+BZ5</f>
        <v>87</v>
      </c>
      <c r="CB5" s="205">
        <v>27</v>
      </c>
      <c r="CC5" s="205">
        <v>33</v>
      </c>
      <c r="CD5" s="205">
        <v>29</v>
      </c>
      <c r="CE5" s="205">
        <f>SUM(CB5:CD5)</f>
        <v>89</v>
      </c>
      <c r="CF5" s="205">
        <v>40</v>
      </c>
      <c r="CG5" s="205">
        <v>40</v>
      </c>
      <c r="CH5" s="205">
        <v>18</v>
      </c>
      <c r="CI5" s="205">
        <f>+CF5+CG5+CH5</f>
        <v>98</v>
      </c>
      <c r="CJ5" s="205">
        <f>+CI5+CE5+CA5+BW5</f>
        <v>384</v>
      </c>
      <c r="CK5" s="458">
        <v>49</v>
      </c>
      <c r="CL5" s="458">
        <v>40</v>
      </c>
      <c r="CM5" s="458">
        <v>31</v>
      </c>
      <c r="CN5" s="205">
        <f t="shared" ref="CN5:CN8" si="0">+CK5+CL5+CM5</f>
        <v>120</v>
      </c>
      <c r="CO5" s="458">
        <v>14</v>
      </c>
      <c r="CP5" s="458">
        <v>39</v>
      </c>
      <c r="CQ5" s="458">
        <v>48</v>
      </c>
      <c r="CR5" s="205">
        <f t="shared" ref="CR5:CR8" si="1">+CO5+CP5+CQ5</f>
        <v>101</v>
      </c>
      <c r="CS5" s="458">
        <v>35</v>
      </c>
      <c r="CT5" s="458">
        <v>41</v>
      </c>
      <c r="CU5" s="458">
        <v>42</v>
      </c>
      <c r="CV5" s="205">
        <f t="shared" ref="CV5:CV8" si="2">+CS5+CT5+CU5</f>
        <v>118</v>
      </c>
      <c r="CW5" s="205">
        <v>47</v>
      </c>
      <c r="CX5" s="205">
        <v>33</v>
      </c>
      <c r="CY5" s="205">
        <v>33</v>
      </c>
      <c r="CZ5" s="205">
        <f t="shared" ref="CZ5:CZ8" si="3">+CW5+CX5+CY5</f>
        <v>113</v>
      </c>
      <c r="DA5" s="205">
        <f>+CZ5+CV5+CR5+CN5</f>
        <v>452</v>
      </c>
      <c r="DB5" s="205">
        <v>32</v>
      </c>
      <c r="DC5" s="205">
        <v>39</v>
      </c>
      <c r="DD5" s="205">
        <v>56</v>
      </c>
      <c r="DE5" s="205">
        <f t="shared" ref="DE5:DE8" si="4">+DB5+DC5+DD5</f>
        <v>127</v>
      </c>
      <c r="DF5" s="205">
        <v>37</v>
      </c>
      <c r="DG5" s="205">
        <v>33</v>
      </c>
      <c r="DH5" s="205">
        <v>32</v>
      </c>
      <c r="DI5" s="205">
        <f t="shared" ref="DI5:DI8" si="5">+DF5+DG5+DH5</f>
        <v>102</v>
      </c>
      <c r="DJ5" s="205">
        <v>33</v>
      </c>
      <c r="DK5" s="205">
        <v>41</v>
      </c>
      <c r="DL5" s="205">
        <v>40</v>
      </c>
      <c r="DM5" s="205">
        <f t="shared" ref="DM5:DM8" si="6">+DJ5+DK5+DL5</f>
        <v>114</v>
      </c>
      <c r="DN5" s="205">
        <v>38</v>
      </c>
      <c r="DO5" s="205">
        <v>38</v>
      </c>
      <c r="DP5" s="205">
        <v>44</v>
      </c>
      <c r="DQ5" s="205">
        <v>120</v>
      </c>
      <c r="DR5" s="205">
        <v>466</v>
      </c>
      <c r="DS5" s="205">
        <v>30</v>
      </c>
      <c r="DT5" s="205">
        <v>52</v>
      </c>
      <c r="DU5" s="205">
        <v>44</v>
      </c>
      <c r="DV5" s="205">
        <v>126</v>
      </c>
      <c r="DW5" s="205">
        <v>32</v>
      </c>
      <c r="DX5" s="205">
        <v>56</v>
      </c>
      <c r="DY5" s="205">
        <v>56</v>
      </c>
      <c r="DZ5" s="205">
        <v>144</v>
      </c>
      <c r="EA5" s="205">
        <v>37</v>
      </c>
      <c r="EB5" s="205">
        <v>46</v>
      </c>
      <c r="EC5" s="205">
        <v>40</v>
      </c>
      <c r="ED5" s="205">
        <v>123</v>
      </c>
    </row>
    <row r="6" spans="2:136" ht="15" customHeight="1">
      <c r="B6" s="206" t="s">
        <v>452</v>
      </c>
      <c r="C6" s="17" t="s">
        <v>13</v>
      </c>
      <c r="D6" s="4">
        <v>10</v>
      </c>
      <c r="E6" s="4">
        <v>9</v>
      </c>
      <c r="F6" s="4">
        <v>16</v>
      </c>
      <c r="G6" s="205">
        <f t="shared" ref="G6:G8" si="7">+D6+E6+F6</f>
        <v>35</v>
      </c>
      <c r="H6" s="205">
        <v>8</v>
      </c>
      <c r="I6" s="205">
        <v>15</v>
      </c>
      <c r="J6" s="205">
        <v>9</v>
      </c>
      <c r="K6" s="205">
        <f t="shared" ref="K6:K8" si="8">+H6+I6+J6</f>
        <v>32</v>
      </c>
      <c r="L6" s="205">
        <v>14</v>
      </c>
      <c r="M6" s="205">
        <v>9</v>
      </c>
      <c r="N6" s="205">
        <v>7</v>
      </c>
      <c r="O6" s="205">
        <f t="shared" ref="O6:O8" si="9">+L6+M6+N6</f>
        <v>30</v>
      </c>
      <c r="P6" s="205">
        <v>17</v>
      </c>
      <c r="Q6" s="205">
        <v>8</v>
      </c>
      <c r="R6" s="205">
        <v>12</v>
      </c>
      <c r="S6" s="205">
        <f t="shared" ref="S6:S8" si="10">+P6+Q6+R6</f>
        <v>37</v>
      </c>
      <c r="T6" s="205">
        <f t="shared" ref="T6:T8" si="11">+S6+O6+K6+G6</f>
        <v>134</v>
      </c>
      <c r="U6" s="205">
        <v>13</v>
      </c>
      <c r="V6" s="205">
        <v>9</v>
      </c>
      <c r="W6" s="205">
        <v>11</v>
      </c>
      <c r="X6" s="205">
        <f t="shared" ref="X6:X8" si="12">+U6+V6+W6</f>
        <v>33</v>
      </c>
      <c r="Y6" s="205">
        <v>7</v>
      </c>
      <c r="Z6" s="205">
        <v>16</v>
      </c>
      <c r="AA6" s="205">
        <v>18</v>
      </c>
      <c r="AB6" s="205">
        <f t="shared" ref="AB6:AB8" si="13">+Y6+Z6+AA6</f>
        <v>41</v>
      </c>
      <c r="AC6" s="205">
        <v>8</v>
      </c>
      <c r="AD6" s="205">
        <v>8</v>
      </c>
      <c r="AE6" s="205">
        <v>11</v>
      </c>
      <c r="AF6" s="205">
        <f t="shared" ref="AF6:AF8" si="14">+AC6+AD6+AE6</f>
        <v>27</v>
      </c>
      <c r="AG6" s="205">
        <v>17</v>
      </c>
      <c r="AH6" s="205">
        <v>14</v>
      </c>
      <c r="AI6" s="205">
        <v>6</v>
      </c>
      <c r="AJ6" s="205">
        <f t="shared" ref="AJ6:AJ8" si="15">+AG6+AH6+AI6</f>
        <v>37</v>
      </c>
      <c r="AK6" s="205">
        <f t="shared" ref="AK6:AK8" si="16">+AJ6+AF6+AB6+X6</f>
        <v>138</v>
      </c>
      <c r="AL6" s="205">
        <v>12</v>
      </c>
      <c r="AM6" s="205">
        <v>14</v>
      </c>
      <c r="AN6" s="205">
        <v>22</v>
      </c>
      <c r="AO6" s="205">
        <f t="shared" ref="AO6:AO8" si="17">+AL6+AM6+AN6</f>
        <v>48</v>
      </c>
      <c r="AP6" s="205">
        <v>3</v>
      </c>
      <c r="AQ6" s="205">
        <v>19</v>
      </c>
      <c r="AR6" s="205">
        <v>15</v>
      </c>
      <c r="AS6" s="205">
        <f t="shared" ref="AS6:AS8" si="18">+AP6+AQ6+AR6</f>
        <v>37</v>
      </c>
      <c r="AT6" s="205">
        <v>9</v>
      </c>
      <c r="AU6" s="205">
        <v>11</v>
      </c>
      <c r="AV6" s="205">
        <v>11</v>
      </c>
      <c r="AW6" s="205">
        <f t="shared" ref="AW6:AW8" si="19">+AT6+AU6+AV6</f>
        <v>31</v>
      </c>
      <c r="AX6" s="205">
        <v>7</v>
      </c>
      <c r="AY6" s="205">
        <v>13</v>
      </c>
      <c r="AZ6" s="205">
        <v>6</v>
      </c>
      <c r="BA6" s="205">
        <f t="shared" ref="BA6:BA8" si="20">+AX6+AY6+AZ6</f>
        <v>26</v>
      </c>
      <c r="BB6" s="205">
        <f t="shared" ref="BB6:BB8" si="21">+BA6+AW6+AS6+AO6</f>
        <v>142</v>
      </c>
      <c r="BC6" s="205">
        <v>19</v>
      </c>
      <c r="BD6" s="205">
        <v>17</v>
      </c>
      <c r="BE6" s="205">
        <v>16</v>
      </c>
      <c r="BF6" s="205">
        <f t="shared" ref="BF6:BF8" si="22">+BC6+BD6+BE6</f>
        <v>52</v>
      </c>
      <c r="BG6" s="205">
        <v>18</v>
      </c>
      <c r="BH6" s="205">
        <v>14</v>
      </c>
      <c r="BI6" s="205">
        <v>19</v>
      </c>
      <c r="BJ6" s="205">
        <f t="shared" ref="BJ6:BJ8" si="23">+BG6+BH6+BI6</f>
        <v>51</v>
      </c>
      <c r="BK6" s="205">
        <v>15</v>
      </c>
      <c r="BL6" s="205">
        <v>17</v>
      </c>
      <c r="BM6" s="205">
        <v>16</v>
      </c>
      <c r="BN6" s="205">
        <f t="shared" ref="BN6:BN8" si="24">+BK6+BL6+BM6</f>
        <v>48</v>
      </c>
      <c r="BO6" s="205">
        <v>33</v>
      </c>
      <c r="BP6" s="205">
        <v>20</v>
      </c>
      <c r="BQ6" s="205">
        <v>10</v>
      </c>
      <c r="BR6" s="205">
        <f t="shared" ref="BR6:BR8" si="25">+BO6+BP6+BQ6</f>
        <v>63</v>
      </c>
      <c r="BS6" s="205">
        <f t="shared" ref="BS6:BS8" si="26">+BR6+BN6+BJ6+BF6</f>
        <v>214</v>
      </c>
      <c r="BT6" s="205">
        <v>24</v>
      </c>
      <c r="BU6" s="205">
        <v>16</v>
      </c>
      <c r="BV6" s="205">
        <v>26</v>
      </c>
      <c r="BW6" s="205">
        <f t="shared" ref="BW6:BW8" si="27">+BT6+BU6+BV6</f>
        <v>66</v>
      </c>
      <c r="BX6" s="205">
        <v>18</v>
      </c>
      <c r="BY6" s="205">
        <v>26</v>
      </c>
      <c r="BZ6" s="205">
        <v>7</v>
      </c>
      <c r="CA6" s="205">
        <f t="shared" ref="CA6:CA8" si="28">+BX6+BY6+BZ6</f>
        <v>51</v>
      </c>
      <c r="CB6" s="205">
        <v>17</v>
      </c>
      <c r="CC6" s="205">
        <v>18</v>
      </c>
      <c r="CD6" s="205">
        <v>22</v>
      </c>
      <c r="CE6" s="205">
        <f t="shared" ref="CE6:CE8" si="29">+CB6+CC6+CD6</f>
        <v>57</v>
      </c>
      <c r="CF6" s="205">
        <v>24</v>
      </c>
      <c r="CG6" s="205">
        <v>33</v>
      </c>
      <c r="CH6" s="205">
        <v>15</v>
      </c>
      <c r="CI6" s="205">
        <f t="shared" ref="CI6:CI8" si="30">+CF6+CG6+CH6</f>
        <v>72</v>
      </c>
      <c r="CJ6" s="205">
        <f t="shared" ref="CJ6:CJ8" si="31">+CI6+CE6+CA6+BW6</f>
        <v>246</v>
      </c>
      <c r="CK6" s="458">
        <v>27</v>
      </c>
      <c r="CL6" s="458">
        <v>22</v>
      </c>
      <c r="CM6" s="458">
        <v>21</v>
      </c>
      <c r="CN6" s="205">
        <f t="shared" si="0"/>
        <v>70</v>
      </c>
      <c r="CO6" s="458">
        <v>8</v>
      </c>
      <c r="CP6" s="458">
        <v>29</v>
      </c>
      <c r="CQ6" s="458">
        <v>34</v>
      </c>
      <c r="CR6" s="205">
        <f t="shared" si="1"/>
        <v>71</v>
      </c>
      <c r="CS6" s="458">
        <v>28</v>
      </c>
      <c r="CT6" s="458">
        <v>27</v>
      </c>
      <c r="CU6" s="458">
        <v>27</v>
      </c>
      <c r="CV6" s="205">
        <f t="shared" si="2"/>
        <v>82</v>
      </c>
      <c r="CW6" s="205">
        <v>37</v>
      </c>
      <c r="CX6" s="205">
        <v>19</v>
      </c>
      <c r="CY6" s="205">
        <v>20</v>
      </c>
      <c r="CZ6" s="205">
        <f t="shared" si="3"/>
        <v>76</v>
      </c>
      <c r="DA6" s="205">
        <f t="shared" ref="DA6:DA8" si="32">+CZ6+CV6+CR6+CN6</f>
        <v>299</v>
      </c>
      <c r="DB6" s="205">
        <v>25</v>
      </c>
      <c r="DC6" s="205">
        <v>26</v>
      </c>
      <c r="DD6" s="205">
        <v>39</v>
      </c>
      <c r="DE6" s="205">
        <f t="shared" si="4"/>
        <v>90</v>
      </c>
      <c r="DF6" s="205">
        <v>23</v>
      </c>
      <c r="DG6" s="205">
        <v>21</v>
      </c>
      <c r="DH6" s="205">
        <v>28</v>
      </c>
      <c r="DI6" s="205">
        <f t="shared" si="5"/>
        <v>72</v>
      </c>
      <c r="DJ6" s="205">
        <v>27</v>
      </c>
      <c r="DK6" s="205">
        <v>26</v>
      </c>
      <c r="DL6" s="205">
        <v>25</v>
      </c>
      <c r="DM6" s="205">
        <f t="shared" si="6"/>
        <v>78</v>
      </c>
      <c r="DN6" s="205">
        <v>25</v>
      </c>
      <c r="DO6" s="205">
        <v>28</v>
      </c>
      <c r="DP6" s="205">
        <v>29</v>
      </c>
      <c r="DQ6" s="205">
        <v>82</v>
      </c>
      <c r="DR6" s="205">
        <v>323</v>
      </c>
      <c r="DS6" s="205">
        <v>20</v>
      </c>
      <c r="DT6" s="205">
        <v>42</v>
      </c>
      <c r="DU6" s="205">
        <v>33</v>
      </c>
      <c r="DV6" s="205">
        <v>95</v>
      </c>
      <c r="DW6" s="205">
        <v>22</v>
      </c>
      <c r="DX6" s="205">
        <v>30</v>
      </c>
      <c r="DY6" s="205">
        <v>39</v>
      </c>
      <c r="DZ6" s="205">
        <v>91</v>
      </c>
      <c r="EA6" s="205">
        <v>25</v>
      </c>
      <c r="EB6" s="205">
        <v>31</v>
      </c>
      <c r="EC6" s="205">
        <v>32</v>
      </c>
      <c r="ED6" s="205">
        <v>88</v>
      </c>
    </row>
    <row r="7" spans="2:136" ht="15" customHeight="1">
      <c r="B7" s="5" t="s">
        <v>69</v>
      </c>
      <c r="C7" s="17" t="s">
        <v>13</v>
      </c>
      <c r="D7" s="4">
        <v>8</v>
      </c>
      <c r="E7" s="4">
        <v>7</v>
      </c>
      <c r="F7" s="4">
        <v>12</v>
      </c>
      <c r="G7" s="205">
        <f t="shared" si="7"/>
        <v>27</v>
      </c>
      <c r="H7" s="205">
        <v>5</v>
      </c>
      <c r="I7" s="205">
        <v>9</v>
      </c>
      <c r="J7" s="205">
        <v>6</v>
      </c>
      <c r="K7" s="205">
        <f t="shared" si="8"/>
        <v>20</v>
      </c>
      <c r="L7" s="205">
        <v>9</v>
      </c>
      <c r="M7" s="205">
        <v>9</v>
      </c>
      <c r="N7" s="205">
        <v>6</v>
      </c>
      <c r="O7" s="205">
        <f t="shared" si="9"/>
        <v>24</v>
      </c>
      <c r="P7" s="205">
        <v>12</v>
      </c>
      <c r="Q7" s="205">
        <v>8</v>
      </c>
      <c r="R7" s="205">
        <v>10</v>
      </c>
      <c r="S7" s="205">
        <f t="shared" si="10"/>
        <v>30</v>
      </c>
      <c r="T7" s="205">
        <f t="shared" si="11"/>
        <v>101</v>
      </c>
      <c r="U7" s="205">
        <v>8</v>
      </c>
      <c r="V7" s="205">
        <v>8</v>
      </c>
      <c r="W7" s="205">
        <v>11</v>
      </c>
      <c r="X7" s="205">
        <f t="shared" si="12"/>
        <v>27</v>
      </c>
      <c r="Y7" s="205">
        <v>7</v>
      </c>
      <c r="Z7" s="205">
        <v>14</v>
      </c>
      <c r="AA7" s="205">
        <v>16</v>
      </c>
      <c r="AB7" s="205">
        <f t="shared" si="13"/>
        <v>37</v>
      </c>
      <c r="AC7" s="205">
        <v>6</v>
      </c>
      <c r="AD7" s="205">
        <v>6</v>
      </c>
      <c r="AE7" s="205">
        <v>9</v>
      </c>
      <c r="AF7" s="205">
        <f t="shared" si="14"/>
        <v>21</v>
      </c>
      <c r="AG7" s="205">
        <v>17</v>
      </c>
      <c r="AH7" s="205">
        <v>10</v>
      </c>
      <c r="AI7" s="205">
        <v>4</v>
      </c>
      <c r="AJ7" s="205">
        <f t="shared" si="15"/>
        <v>31</v>
      </c>
      <c r="AK7" s="205">
        <f t="shared" si="16"/>
        <v>116</v>
      </c>
      <c r="AL7" s="205">
        <v>8</v>
      </c>
      <c r="AM7" s="205">
        <v>12</v>
      </c>
      <c r="AN7" s="205">
        <v>22</v>
      </c>
      <c r="AO7" s="205">
        <f t="shared" si="17"/>
        <v>42</v>
      </c>
      <c r="AP7" s="205">
        <v>2</v>
      </c>
      <c r="AQ7" s="205">
        <v>17</v>
      </c>
      <c r="AR7" s="205">
        <v>12</v>
      </c>
      <c r="AS7" s="205">
        <f t="shared" si="18"/>
        <v>31</v>
      </c>
      <c r="AT7" s="205">
        <v>8</v>
      </c>
      <c r="AU7" s="205">
        <v>9</v>
      </c>
      <c r="AV7" s="205">
        <v>10</v>
      </c>
      <c r="AW7" s="205">
        <f t="shared" si="19"/>
        <v>27</v>
      </c>
      <c r="AX7" s="205">
        <v>6</v>
      </c>
      <c r="AY7" s="205">
        <v>11</v>
      </c>
      <c r="AZ7" s="205">
        <v>6</v>
      </c>
      <c r="BA7" s="205">
        <f t="shared" si="20"/>
        <v>23</v>
      </c>
      <c r="BB7" s="205">
        <f t="shared" si="21"/>
        <v>123</v>
      </c>
      <c r="BC7" s="205">
        <v>15</v>
      </c>
      <c r="BD7" s="205">
        <v>15</v>
      </c>
      <c r="BE7" s="205">
        <v>15</v>
      </c>
      <c r="BF7" s="205">
        <f t="shared" si="22"/>
        <v>45</v>
      </c>
      <c r="BG7" s="205">
        <v>16</v>
      </c>
      <c r="BH7" s="205">
        <v>14</v>
      </c>
      <c r="BI7" s="205">
        <v>16</v>
      </c>
      <c r="BJ7" s="205">
        <f t="shared" si="23"/>
        <v>46</v>
      </c>
      <c r="BK7" s="205">
        <v>13</v>
      </c>
      <c r="BL7" s="205">
        <v>15</v>
      </c>
      <c r="BM7" s="205">
        <v>12</v>
      </c>
      <c r="BN7" s="205">
        <f t="shared" si="24"/>
        <v>40</v>
      </c>
      <c r="BO7" s="205">
        <v>32</v>
      </c>
      <c r="BP7" s="205">
        <v>19</v>
      </c>
      <c r="BQ7" s="205">
        <v>7</v>
      </c>
      <c r="BR7" s="205">
        <f t="shared" si="25"/>
        <v>58</v>
      </c>
      <c r="BS7" s="205">
        <f t="shared" si="26"/>
        <v>189</v>
      </c>
      <c r="BT7" s="205">
        <v>20</v>
      </c>
      <c r="BU7" s="205">
        <v>14</v>
      </c>
      <c r="BV7" s="205">
        <v>24</v>
      </c>
      <c r="BW7" s="205">
        <f t="shared" si="27"/>
        <v>58</v>
      </c>
      <c r="BX7" s="205">
        <v>15</v>
      </c>
      <c r="BY7" s="205">
        <v>24</v>
      </c>
      <c r="BZ7" s="205">
        <v>7</v>
      </c>
      <c r="CA7" s="205">
        <f t="shared" si="28"/>
        <v>46</v>
      </c>
      <c r="CB7" s="205">
        <v>14</v>
      </c>
      <c r="CC7" s="205">
        <v>14</v>
      </c>
      <c r="CD7" s="205">
        <v>19</v>
      </c>
      <c r="CE7" s="205">
        <f t="shared" si="29"/>
        <v>47</v>
      </c>
      <c r="CF7" s="205">
        <v>21</v>
      </c>
      <c r="CG7" s="205">
        <v>28</v>
      </c>
      <c r="CH7" s="205">
        <v>13</v>
      </c>
      <c r="CI7" s="205">
        <f t="shared" si="30"/>
        <v>62</v>
      </c>
      <c r="CJ7" s="205">
        <f t="shared" si="31"/>
        <v>213</v>
      </c>
      <c r="CK7" s="458">
        <v>20</v>
      </c>
      <c r="CL7" s="458">
        <v>18</v>
      </c>
      <c r="CM7" s="458">
        <v>13</v>
      </c>
      <c r="CN7" s="205">
        <f t="shared" si="0"/>
        <v>51</v>
      </c>
      <c r="CO7" s="458">
        <v>7</v>
      </c>
      <c r="CP7" s="458">
        <v>25</v>
      </c>
      <c r="CQ7" s="458">
        <v>31</v>
      </c>
      <c r="CR7" s="205">
        <f t="shared" si="1"/>
        <v>63</v>
      </c>
      <c r="CS7" s="458">
        <v>24</v>
      </c>
      <c r="CT7" s="458">
        <v>24</v>
      </c>
      <c r="CU7" s="458">
        <v>16</v>
      </c>
      <c r="CV7" s="205">
        <f t="shared" si="2"/>
        <v>64</v>
      </c>
      <c r="CW7" s="205">
        <v>23</v>
      </c>
      <c r="CX7" s="205">
        <v>17</v>
      </c>
      <c r="CY7" s="205">
        <v>17</v>
      </c>
      <c r="CZ7" s="205">
        <f t="shared" si="3"/>
        <v>57</v>
      </c>
      <c r="DA7" s="205">
        <f t="shared" si="32"/>
        <v>235</v>
      </c>
      <c r="DB7" s="205">
        <v>21</v>
      </c>
      <c r="DC7" s="205">
        <v>23</v>
      </c>
      <c r="DD7" s="205">
        <v>33</v>
      </c>
      <c r="DE7" s="205">
        <f t="shared" si="4"/>
        <v>77</v>
      </c>
      <c r="DF7" s="205">
        <v>21</v>
      </c>
      <c r="DG7" s="205">
        <v>18</v>
      </c>
      <c r="DH7" s="205">
        <v>25</v>
      </c>
      <c r="DI7" s="205">
        <f t="shared" si="5"/>
        <v>64</v>
      </c>
      <c r="DJ7" s="205">
        <v>23</v>
      </c>
      <c r="DK7" s="205">
        <v>24</v>
      </c>
      <c r="DL7" s="205">
        <v>21</v>
      </c>
      <c r="DM7" s="205">
        <f t="shared" si="6"/>
        <v>68</v>
      </c>
      <c r="DN7" s="205">
        <v>20</v>
      </c>
      <c r="DO7" s="205">
        <v>28</v>
      </c>
      <c r="DP7" s="205">
        <v>26</v>
      </c>
      <c r="DQ7" s="205">
        <v>74</v>
      </c>
      <c r="DR7" s="205">
        <v>283</v>
      </c>
      <c r="DS7" s="205">
        <v>19</v>
      </c>
      <c r="DT7" s="205">
        <v>37</v>
      </c>
      <c r="DU7" s="205">
        <v>33</v>
      </c>
      <c r="DV7" s="205">
        <v>89</v>
      </c>
      <c r="DW7" s="205">
        <v>18</v>
      </c>
      <c r="DX7" s="205">
        <v>27</v>
      </c>
      <c r="DY7" s="205">
        <v>36</v>
      </c>
      <c r="DZ7" s="205">
        <v>81</v>
      </c>
      <c r="EA7" s="205">
        <v>22</v>
      </c>
      <c r="EB7" s="205">
        <v>29</v>
      </c>
      <c r="EC7" s="205">
        <v>26</v>
      </c>
      <c r="ED7" s="205">
        <v>77</v>
      </c>
    </row>
    <row r="8" spans="2:136" ht="15" customHeight="1">
      <c r="B8" s="5" t="s">
        <v>70</v>
      </c>
      <c r="C8" s="17" t="s">
        <v>13</v>
      </c>
      <c r="D8" s="4">
        <v>8</v>
      </c>
      <c r="E8" s="4">
        <v>10</v>
      </c>
      <c r="F8" s="4">
        <v>12</v>
      </c>
      <c r="G8" s="205">
        <f t="shared" si="7"/>
        <v>30</v>
      </c>
      <c r="H8" s="205">
        <v>6</v>
      </c>
      <c r="I8" s="205">
        <v>10</v>
      </c>
      <c r="J8" s="205">
        <v>6</v>
      </c>
      <c r="K8" s="205">
        <f t="shared" si="8"/>
        <v>22</v>
      </c>
      <c r="L8" s="205">
        <v>9</v>
      </c>
      <c r="M8" s="205">
        <v>10</v>
      </c>
      <c r="N8" s="205">
        <v>6</v>
      </c>
      <c r="O8" s="205">
        <f t="shared" si="9"/>
        <v>25</v>
      </c>
      <c r="P8" s="205">
        <v>12</v>
      </c>
      <c r="Q8" s="205">
        <v>8</v>
      </c>
      <c r="R8" s="205">
        <v>12</v>
      </c>
      <c r="S8" s="205">
        <f t="shared" si="10"/>
        <v>32</v>
      </c>
      <c r="T8" s="205">
        <f t="shared" si="11"/>
        <v>109</v>
      </c>
      <c r="U8" s="205">
        <v>9</v>
      </c>
      <c r="V8" s="205">
        <v>10</v>
      </c>
      <c r="W8" s="205">
        <v>39</v>
      </c>
      <c r="X8" s="205">
        <f t="shared" si="12"/>
        <v>58</v>
      </c>
      <c r="Y8" s="205">
        <v>7</v>
      </c>
      <c r="Z8" s="205">
        <v>16</v>
      </c>
      <c r="AA8" s="205">
        <v>42</v>
      </c>
      <c r="AB8" s="205">
        <f t="shared" si="13"/>
        <v>65</v>
      </c>
      <c r="AC8" s="205">
        <v>9</v>
      </c>
      <c r="AD8" s="205">
        <v>6</v>
      </c>
      <c r="AE8" s="205">
        <v>9</v>
      </c>
      <c r="AF8" s="205">
        <f t="shared" si="14"/>
        <v>24</v>
      </c>
      <c r="AG8" s="205">
        <v>22</v>
      </c>
      <c r="AH8" s="205">
        <v>14</v>
      </c>
      <c r="AI8" s="205">
        <v>4</v>
      </c>
      <c r="AJ8" s="205">
        <f t="shared" si="15"/>
        <v>40</v>
      </c>
      <c r="AK8" s="205">
        <f t="shared" si="16"/>
        <v>187</v>
      </c>
      <c r="AL8" s="205">
        <v>9</v>
      </c>
      <c r="AM8" s="205">
        <v>12</v>
      </c>
      <c r="AN8" s="205">
        <v>24</v>
      </c>
      <c r="AO8" s="205">
        <f t="shared" si="17"/>
        <v>45</v>
      </c>
      <c r="AP8" s="205">
        <v>2</v>
      </c>
      <c r="AQ8" s="205">
        <v>65</v>
      </c>
      <c r="AR8" s="205">
        <v>44</v>
      </c>
      <c r="AS8" s="205">
        <f t="shared" si="18"/>
        <v>111</v>
      </c>
      <c r="AT8" s="205">
        <v>31</v>
      </c>
      <c r="AU8" s="205">
        <v>17</v>
      </c>
      <c r="AV8" s="205">
        <v>11</v>
      </c>
      <c r="AW8" s="205">
        <f t="shared" si="19"/>
        <v>59</v>
      </c>
      <c r="AX8" s="205">
        <v>26</v>
      </c>
      <c r="AY8" s="205">
        <v>56</v>
      </c>
      <c r="AZ8" s="205">
        <v>26</v>
      </c>
      <c r="BA8" s="205">
        <f t="shared" si="20"/>
        <v>108</v>
      </c>
      <c r="BB8" s="205">
        <f t="shared" si="21"/>
        <v>323</v>
      </c>
      <c r="BC8" s="205">
        <v>16</v>
      </c>
      <c r="BD8" s="205">
        <v>22</v>
      </c>
      <c r="BE8" s="205">
        <v>17</v>
      </c>
      <c r="BF8" s="205">
        <f t="shared" si="22"/>
        <v>55</v>
      </c>
      <c r="BG8" s="205">
        <v>21</v>
      </c>
      <c r="BH8" s="205">
        <v>20</v>
      </c>
      <c r="BI8" s="205">
        <v>22</v>
      </c>
      <c r="BJ8" s="205">
        <f t="shared" si="23"/>
        <v>63</v>
      </c>
      <c r="BK8" s="205">
        <v>14</v>
      </c>
      <c r="BL8" s="205">
        <v>27</v>
      </c>
      <c r="BM8" s="205">
        <v>13</v>
      </c>
      <c r="BN8" s="205">
        <f t="shared" si="24"/>
        <v>54</v>
      </c>
      <c r="BO8" s="205">
        <v>79</v>
      </c>
      <c r="BP8" s="205">
        <v>21</v>
      </c>
      <c r="BQ8" s="205">
        <v>7</v>
      </c>
      <c r="BR8" s="205">
        <f t="shared" si="25"/>
        <v>107</v>
      </c>
      <c r="BS8" s="205">
        <f t="shared" si="26"/>
        <v>279</v>
      </c>
      <c r="BT8" s="205">
        <v>21</v>
      </c>
      <c r="BU8" s="205">
        <v>14</v>
      </c>
      <c r="BV8" s="205">
        <v>31</v>
      </c>
      <c r="BW8" s="205">
        <f t="shared" si="27"/>
        <v>66</v>
      </c>
      <c r="BX8" s="205">
        <v>74</v>
      </c>
      <c r="BY8" s="205">
        <v>25</v>
      </c>
      <c r="BZ8" s="205">
        <v>15</v>
      </c>
      <c r="CA8" s="205">
        <f t="shared" si="28"/>
        <v>114</v>
      </c>
      <c r="CB8" s="205">
        <v>20</v>
      </c>
      <c r="CC8" s="205">
        <v>21</v>
      </c>
      <c r="CD8" s="205">
        <v>28</v>
      </c>
      <c r="CE8" s="205">
        <f t="shared" si="29"/>
        <v>69</v>
      </c>
      <c r="CF8" s="205">
        <v>59</v>
      </c>
      <c r="CG8" s="205">
        <v>47</v>
      </c>
      <c r="CH8" s="205">
        <v>13</v>
      </c>
      <c r="CI8" s="205">
        <f t="shared" si="30"/>
        <v>119</v>
      </c>
      <c r="CJ8" s="205">
        <f t="shared" si="31"/>
        <v>368</v>
      </c>
      <c r="CK8" s="458">
        <v>21</v>
      </c>
      <c r="CL8" s="458">
        <v>125</v>
      </c>
      <c r="CM8" s="458">
        <v>18</v>
      </c>
      <c r="CN8" s="205">
        <f t="shared" si="0"/>
        <v>164</v>
      </c>
      <c r="CO8" s="458">
        <v>8</v>
      </c>
      <c r="CP8" s="458">
        <v>46</v>
      </c>
      <c r="CQ8" s="458">
        <v>33</v>
      </c>
      <c r="CR8" s="205">
        <f t="shared" si="1"/>
        <v>87</v>
      </c>
      <c r="CS8" s="458">
        <v>37</v>
      </c>
      <c r="CT8" s="458">
        <v>26</v>
      </c>
      <c r="CU8" s="458">
        <v>18</v>
      </c>
      <c r="CV8" s="205">
        <f t="shared" si="2"/>
        <v>81</v>
      </c>
      <c r="CW8" s="205">
        <v>44</v>
      </c>
      <c r="CX8" s="205">
        <v>19</v>
      </c>
      <c r="CY8" s="205">
        <v>81</v>
      </c>
      <c r="CZ8" s="205">
        <f t="shared" si="3"/>
        <v>144</v>
      </c>
      <c r="DA8" s="205">
        <f t="shared" si="32"/>
        <v>476</v>
      </c>
      <c r="DB8" s="205">
        <v>31</v>
      </c>
      <c r="DC8" s="205">
        <v>77</v>
      </c>
      <c r="DD8" s="205">
        <v>49</v>
      </c>
      <c r="DE8" s="205">
        <f t="shared" si="4"/>
        <v>157</v>
      </c>
      <c r="DF8" s="205">
        <v>24</v>
      </c>
      <c r="DG8" s="205">
        <v>34</v>
      </c>
      <c r="DH8" s="205">
        <v>27</v>
      </c>
      <c r="DI8" s="205">
        <f t="shared" si="5"/>
        <v>85</v>
      </c>
      <c r="DJ8" s="205">
        <v>27</v>
      </c>
      <c r="DK8" s="205">
        <v>56</v>
      </c>
      <c r="DL8" s="205">
        <v>37</v>
      </c>
      <c r="DM8" s="205">
        <f t="shared" si="6"/>
        <v>120</v>
      </c>
      <c r="DN8" s="205">
        <v>30</v>
      </c>
      <c r="DO8" s="205">
        <v>110</v>
      </c>
      <c r="DP8" s="205">
        <v>268</v>
      </c>
      <c r="DQ8" s="205">
        <v>408</v>
      </c>
      <c r="DR8" s="205">
        <v>770</v>
      </c>
      <c r="DS8" s="205">
        <v>74</v>
      </c>
      <c r="DT8" s="205">
        <v>94</v>
      </c>
      <c r="DU8" s="205">
        <v>89</v>
      </c>
      <c r="DV8" s="205">
        <v>257</v>
      </c>
      <c r="DW8" s="205">
        <v>28</v>
      </c>
      <c r="DX8" s="205">
        <v>32</v>
      </c>
      <c r="DY8" s="205">
        <v>54</v>
      </c>
      <c r="DZ8" s="205">
        <v>114</v>
      </c>
      <c r="EA8" s="205">
        <v>44</v>
      </c>
      <c r="EB8" s="205">
        <v>40</v>
      </c>
      <c r="EC8" s="205">
        <v>39</v>
      </c>
      <c r="ED8" s="205">
        <v>123</v>
      </c>
    </row>
    <row r="9" spans="2:136" ht="15" customHeight="1">
      <c r="B9" s="455" t="s">
        <v>331</v>
      </c>
      <c r="C9" s="17"/>
      <c r="D9" s="456"/>
      <c r="E9" s="456"/>
      <c r="F9" s="456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7"/>
      <c r="AL9" s="457"/>
      <c r="AM9" s="457"/>
      <c r="AN9" s="457"/>
      <c r="AO9" s="457"/>
      <c r="AP9" s="457"/>
      <c r="AQ9" s="457"/>
      <c r="AR9" s="457"/>
      <c r="AS9" s="457"/>
      <c r="AT9" s="457"/>
      <c r="AU9" s="457"/>
      <c r="AV9" s="457"/>
      <c r="AW9" s="457"/>
      <c r="AX9" s="457"/>
      <c r="AY9" s="457"/>
      <c r="AZ9" s="457"/>
      <c r="BA9" s="457"/>
      <c r="BB9" s="457"/>
      <c r="BC9" s="457"/>
      <c r="BD9" s="457"/>
      <c r="BE9" s="457"/>
      <c r="BF9" s="457"/>
      <c r="BG9" s="457"/>
      <c r="BH9" s="457"/>
      <c r="BI9" s="457"/>
      <c r="BJ9" s="457"/>
      <c r="BK9" s="457"/>
      <c r="BL9" s="457"/>
      <c r="BM9" s="457"/>
      <c r="BN9" s="457"/>
      <c r="BO9" s="457"/>
      <c r="BP9" s="457"/>
      <c r="BQ9" s="457"/>
      <c r="BR9" s="457"/>
      <c r="BS9" s="457"/>
      <c r="BT9" s="457"/>
      <c r="BU9" s="457"/>
      <c r="BV9" s="457"/>
      <c r="BW9" s="457"/>
      <c r="BX9" s="457"/>
      <c r="BY9" s="457"/>
      <c r="BZ9" s="457"/>
      <c r="CA9" s="457"/>
      <c r="CB9" s="457"/>
      <c r="CC9" s="457"/>
      <c r="CD9" s="457"/>
      <c r="CE9" s="457"/>
      <c r="CF9" s="457"/>
      <c r="CG9" s="457"/>
      <c r="CH9" s="457"/>
      <c r="CI9" s="457"/>
      <c r="CJ9" s="457"/>
      <c r="CK9" s="457"/>
      <c r="CL9" s="457"/>
      <c r="CM9" s="457"/>
      <c r="CN9" s="457"/>
      <c r="CO9" s="457"/>
      <c r="CP9" s="457"/>
      <c r="CQ9" s="457"/>
      <c r="CR9" s="457"/>
      <c r="CS9" s="457"/>
      <c r="CT9" s="457"/>
      <c r="CU9" s="457"/>
      <c r="CV9" s="457"/>
      <c r="CW9" s="457"/>
      <c r="CX9" s="457"/>
      <c r="CY9" s="457"/>
      <c r="CZ9" s="457"/>
      <c r="DA9" s="457"/>
      <c r="DB9" s="457"/>
      <c r="DC9" s="457"/>
      <c r="DD9" s="457"/>
      <c r="DE9" s="457"/>
      <c r="DF9" s="457"/>
      <c r="DG9" s="457"/>
      <c r="DH9" s="457"/>
      <c r="DI9" s="457"/>
      <c r="DJ9" s="457"/>
      <c r="DK9" s="457"/>
      <c r="DL9" s="457"/>
      <c r="DM9" s="457"/>
      <c r="DN9" s="457"/>
      <c r="DO9" s="457"/>
      <c r="DP9" s="457"/>
      <c r="DQ9" s="457"/>
      <c r="DR9" s="457">
        <v>0</v>
      </c>
      <c r="DS9" s="457"/>
      <c r="DT9" s="457"/>
      <c r="DU9" s="457"/>
      <c r="DV9" s="457"/>
      <c r="DW9" s="457"/>
      <c r="DX9" s="457"/>
      <c r="DY9" s="457"/>
      <c r="DZ9" s="457"/>
      <c r="EA9" s="457"/>
      <c r="EB9" s="457"/>
      <c r="EC9" s="457"/>
      <c r="ED9" s="457"/>
    </row>
    <row r="10" spans="2:136" ht="15" customHeight="1">
      <c r="B10" s="206" t="s">
        <v>68</v>
      </c>
      <c r="C10" s="17" t="s">
        <v>13</v>
      </c>
      <c r="D10" s="21" t="s">
        <v>297</v>
      </c>
      <c r="E10" s="21" t="s">
        <v>297</v>
      </c>
      <c r="F10" s="21" t="s">
        <v>297</v>
      </c>
      <c r="G10" s="122">
        <v>59</v>
      </c>
      <c r="H10" s="21" t="s">
        <v>297</v>
      </c>
      <c r="I10" s="21" t="s">
        <v>297</v>
      </c>
      <c r="J10" s="21" t="s">
        <v>297</v>
      </c>
      <c r="K10" s="122">
        <v>43</v>
      </c>
      <c r="L10" s="21" t="s">
        <v>297</v>
      </c>
      <c r="M10" s="21" t="s">
        <v>297</v>
      </c>
      <c r="N10" s="21" t="s">
        <v>297</v>
      </c>
      <c r="O10" s="122">
        <v>38</v>
      </c>
      <c r="P10" s="21" t="s">
        <v>297</v>
      </c>
      <c r="Q10" s="21" t="s">
        <v>297</v>
      </c>
      <c r="R10" s="21" t="s">
        <v>297</v>
      </c>
      <c r="S10" s="122">
        <v>76</v>
      </c>
      <c r="T10" s="122">
        <f>+G10+K10+O10+S10</f>
        <v>216</v>
      </c>
      <c r="U10" s="21" t="s">
        <v>297</v>
      </c>
      <c r="V10" s="21" t="s">
        <v>297</v>
      </c>
      <c r="W10" s="21" t="s">
        <v>297</v>
      </c>
      <c r="X10" s="122">
        <v>46</v>
      </c>
      <c r="Y10" s="21" t="s">
        <v>297</v>
      </c>
      <c r="Z10" s="21" t="s">
        <v>297</v>
      </c>
      <c r="AA10" s="21" t="s">
        <v>297</v>
      </c>
      <c r="AB10" s="122">
        <v>43</v>
      </c>
      <c r="AC10" s="21" t="s">
        <v>297</v>
      </c>
      <c r="AD10" s="21" t="s">
        <v>297</v>
      </c>
      <c r="AE10" s="21" t="s">
        <v>297</v>
      </c>
      <c r="AF10" s="122">
        <v>37</v>
      </c>
      <c r="AG10" s="21" t="s">
        <v>297</v>
      </c>
      <c r="AH10" s="21" t="s">
        <v>297</v>
      </c>
      <c r="AI10" s="21" t="s">
        <v>297</v>
      </c>
      <c r="AJ10" s="122">
        <v>57</v>
      </c>
      <c r="AK10" s="122">
        <f>+X10+AB10+AF10+AJ10</f>
        <v>183</v>
      </c>
      <c r="AL10" s="21" t="s">
        <v>297</v>
      </c>
      <c r="AM10" s="21" t="s">
        <v>297</v>
      </c>
      <c r="AN10" s="21" t="s">
        <v>297</v>
      </c>
      <c r="AO10" s="122">
        <v>48</v>
      </c>
      <c r="AP10" s="21" t="s">
        <v>297</v>
      </c>
      <c r="AQ10" s="21" t="s">
        <v>297</v>
      </c>
      <c r="AR10" s="21" t="s">
        <v>297</v>
      </c>
      <c r="AS10" s="122">
        <v>40</v>
      </c>
      <c r="AT10" s="21" t="s">
        <v>297</v>
      </c>
      <c r="AU10" s="21" t="s">
        <v>297</v>
      </c>
      <c r="AV10" s="21" t="s">
        <v>297</v>
      </c>
      <c r="AW10" s="122">
        <v>45</v>
      </c>
      <c r="AX10" s="21" t="s">
        <v>297</v>
      </c>
      <c r="AY10" s="21" t="s">
        <v>297</v>
      </c>
      <c r="AZ10" s="21" t="s">
        <v>297</v>
      </c>
      <c r="BA10" s="122">
        <v>53</v>
      </c>
      <c r="BB10" s="122">
        <f>+AO10+AS10+AW10+BA10</f>
        <v>186</v>
      </c>
      <c r="BC10" s="21" t="s">
        <v>297</v>
      </c>
      <c r="BD10" s="21" t="s">
        <v>297</v>
      </c>
      <c r="BE10" s="21" t="s">
        <v>297</v>
      </c>
      <c r="BF10" s="122">
        <v>56</v>
      </c>
      <c r="BG10" s="21" t="s">
        <v>297</v>
      </c>
      <c r="BH10" s="21" t="s">
        <v>297</v>
      </c>
      <c r="BI10" s="21" t="s">
        <v>297</v>
      </c>
      <c r="BJ10" s="122">
        <v>50</v>
      </c>
      <c r="BK10" s="21" t="s">
        <v>297</v>
      </c>
      <c r="BL10" s="21" t="s">
        <v>297</v>
      </c>
      <c r="BM10" s="21" t="s">
        <v>297</v>
      </c>
      <c r="BN10" s="122">
        <v>63</v>
      </c>
      <c r="BO10" s="21" t="s">
        <v>297</v>
      </c>
      <c r="BP10" s="21" t="s">
        <v>297</v>
      </c>
      <c r="BQ10" s="21" t="s">
        <v>297</v>
      </c>
      <c r="BR10" s="122">
        <v>59</v>
      </c>
      <c r="BS10" s="122">
        <f>+BF10+BJ10+BN10+BR10</f>
        <v>228</v>
      </c>
      <c r="BT10" s="21" t="s">
        <v>297</v>
      </c>
      <c r="BU10" s="21" t="s">
        <v>297</v>
      </c>
      <c r="BV10" s="21" t="s">
        <v>297</v>
      </c>
      <c r="BW10" s="122">
        <v>71</v>
      </c>
      <c r="BX10" s="21" t="s">
        <v>297</v>
      </c>
      <c r="BY10" s="21" t="s">
        <v>297</v>
      </c>
      <c r="BZ10" s="21" t="s">
        <v>297</v>
      </c>
      <c r="CA10" s="122">
        <v>71</v>
      </c>
      <c r="CB10" s="21" t="s">
        <v>297</v>
      </c>
      <c r="CC10" s="21" t="s">
        <v>297</v>
      </c>
      <c r="CD10" s="21" t="s">
        <v>297</v>
      </c>
      <c r="CE10" s="122">
        <v>99</v>
      </c>
      <c r="CF10" s="21" t="s">
        <v>297</v>
      </c>
      <c r="CG10" s="21" t="s">
        <v>297</v>
      </c>
      <c r="CH10" s="21" t="s">
        <v>297</v>
      </c>
      <c r="CI10" s="122">
        <v>91</v>
      </c>
      <c r="CJ10" s="122">
        <f>+BW10+CA10+CE10+CI10</f>
        <v>332</v>
      </c>
      <c r="CK10" s="21" t="s">
        <v>297</v>
      </c>
      <c r="CL10" s="21" t="s">
        <v>297</v>
      </c>
      <c r="CM10" s="21" t="s">
        <v>297</v>
      </c>
      <c r="CN10" s="122">
        <v>93</v>
      </c>
      <c r="CO10" s="21" t="s">
        <v>297</v>
      </c>
      <c r="CP10" s="21" t="s">
        <v>297</v>
      </c>
      <c r="CQ10" s="21" t="s">
        <v>297</v>
      </c>
      <c r="CR10" s="122">
        <v>65</v>
      </c>
      <c r="CS10" s="21" t="s">
        <v>297</v>
      </c>
      <c r="CT10" s="21" t="s">
        <v>297</v>
      </c>
      <c r="CU10" s="21" t="s">
        <v>297</v>
      </c>
      <c r="CV10" s="122">
        <v>68</v>
      </c>
      <c r="CW10" s="21" t="s">
        <v>297</v>
      </c>
      <c r="CX10" s="21" t="s">
        <v>297</v>
      </c>
      <c r="CY10" s="21" t="s">
        <v>297</v>
      </c>
      <c r="CZ10" s="122">
        <v>89</v>
      </c>
      <c r="DA10" s="122">
        <v>315</v>
      </c>
      <c r="DB10" s="21" t="s">
        <v>297</v>
      </c>
      <c r="DC10" s="21" t="s">
        <v>297</v>
      </c>
      <c r="DD10" s="21" t="s">
        <v>297</v>
      </c>
      <c r="DE10" s="122">
        <v>89</v>
      </c>
      <c r="DF10" s="21" t="s">
        <v>297</v>
      </c>
      <c r="DG10" s="21" t="s">
        <v>297</v>
      </c>
      <c r="DH10" s="21" t="s">
        <v>297</v>
      </c>
      <c r="DI10" s="122">
        <v>85</v>
      </c>
      <c r="DJ10" s="21" t="s">
        <v>297</v>
      </c>
      <c r="DK10" s="21" t="s">
        <v>297</v>
      </c>
      <c r="DL10" s="21" t="s">
        <v>297</v>
      </c>
      <c r="DM10" s="21">
        <v>79</v>
      </c>
      <c r="DN10" s="21" t="s">
        <v>297</v>
      </c>
      <c r="DO10" s="21" t="s">
        <v>297</v>
      </c>
      <c r="DP10" s="21" t="s">
        <v>297</v>
      </c>
      <c r="DQ10" s="21">
        <v>98</v>
      </c>
      <c r="DR10" s="21">
        <v>351</v>
      </c>
      <c r="DS10" s="21" t="s">
        <v>297</v>
      </c>
      <c r="DT10" s="21" t="s">
        <v>297</v>
      </c>
      <c r="DU10" s="21" t="s">
        <v>297</v>
      </c>
      <c r="DV10" s="21">
        <v>81</v>
      </c>
      <c r="DW10" s="21" t="s">
        <v>297</v>
      </c>
      <c r="DX10" s="21" t="s">
        <v>297</v>
      </c>
      <c r="DY10" s="21" t="s">
        <v>297</v>
      </c>
      <c r="DZ10" s="21">
        <v>65</v>
      </c>
      <c r="EA10" s="21" t="s">
        <v>297</v>
      </c>
      <c r="EB10" s="21" t="s">
        <v>297</v>
      </c>
      <c r="EC10" s="21" t="s">
        <v>297</v>
      </c>
      <c r="ED10" s="21">
        <v>69</v>
      </c>
    </row>
    <row r="11" spans="2:136" ht="15" customHeight="1">
      <c r="B11" s="206" t="s">
        <v>452</v>
      </c>
      <c r="C11" s="17" t="s">
        <v>13</v>
      </c>
      <c r="D11" s="21" t="s">
        <v>297</v>
      </c>
      <c r="E11" s="21" t="s">
        <v>297</v>
      </c>
      <c r="F11" s="21" t="s">
        <v>297</v>
      </c>
      <c r="G11" s="122">
        <v>30</v>
      </c>
      <c r="H11" s="21" t="s">
        <v>297</v>
      </c>
      <c r="I11" s="21" t="s">
        <v>297</v>
      </c>
      <c r="J11" s="21" t="s">
        <v>297</v>
      </c>
      <c r="K11" s="122">
        <v>29</v>
      </c>
      <c r="L11" s="21" t="s">
        <v>297</v>
      </c>
      <c r="M11" s="21" t="s">
        <v>297</v>
      </c>
      <c r="N11" s="21" t="s">
        <v>297</v>
      </c>
      <c r="O11" s="122">
        <v>27</v>
      </c>
      <c r="P11" s="21" t="s">
        <v>297</v>
      </c>
      <c r="Q11" s="21" t="s">
        <v>297</v>
      </c>
      <c r="R11" s="21" t="s">
        <v>297</v>
      </c>
      <c r="S11" s="122">
        <v>54</v>
      </c>
      <c r="T11" s="122">
        <f>+G11+K11+O11+S11</f>
        <v>140</v>
      </c>
      <c r="U11" s="21" t="s">
        <v>297</v>
      </c>
      <c r="V11" s="21" t="s">
        <v>297</v>
      </c>
      <c r="W11" s="21" t="s">
        <v>297</v>
      </c>
      <c r="X11" s="122">
        <v>25</v>
      </c>
      <c r="Y11" s="21" t="s">
        <v>297</v>
      </c>
      <c r="Z11" s="21" t="s">
        <v>297</v>
      </c>
      <c r="AA11" s="21" t="s">
        <v>297</v>
      </c>
      <c r="AB11" s="122">
        <v>30</v>
      </c>
      <c r="AC11" s="21" t="s">
        <v>297</v>
      </c>
      <c r="AD11" s="21" t="s">
        <v>297</v>
      </c>
      <c r="AE11" s="21" t="s">
        <v>297</v>
      </c>
      <c r="AF11" s="122">
        <v>15</v>
      </c>
      <c r="AG11" s="21" t="s">
        <v>297</v>
      </c>
      <c r="AH11" s="21" t="s">
        <v>297</v>
      </c>
      <c r="AI11" s="21" t="s">
        <v>297</v>
      </c>
      <c r="AJ11" s="122">
        <v>36</v>
      </c>
      <c r="AK11" s="122">
        <f>+X11+AB11+AF11+AJ11</f>
        <v>106</v>
      </c>
      <c r="AL11" s="21" t="s">
        <v>297</v>
      </c>
      <c r="AM11" s="21" t="s">
        <v>297</v>
      </c>
      <c r="AN11" s="21" t="s">
        <v>297</v>
      </c>
      <c r="AO11" s="122">
        <v>32</v>
      </c>
      <c r="AP11" s="21" t="s">
        <v>297</v>
      </c>
      <c r="AQ11" s="21" t="s">
        <v>297</v>
      </c>
      <c r="AR11" s="21" t="s">
        <v>297</v>
      </c>
      <c r="AS11" s="122">
        <v>22</v>
      </c>
      <c r="AT11" s="21" t="s">
        <v>297</v>
      </c>
      <c r="AU11" s="21" t="s">
        <v>297</v>
      </c>
      <c r="AV11" s="21" t="s">
        <v>297</v>
      </c>
      <c r="AW11" s="122">
        <v>25</v>
      </c>
      <c r="AX11" s="21" t="s">
        <v>297</v>
      </c>
      <c r="AY11" s="21" t="s">
        <v>297</v>
      </c>
      <c r="AZ11" s="21" t="s">
        <v>297</v>
      </c>
      <c r="BA11" s="122">
        <v>31</v>
      </c>
      <c r="BB11" s="122">
        <f>+AO11+AS11+AW11+BA11</f>
        <v>110</v>
      </c>
      <c r="BC11" s="21" t="s">
        <v>297</v>
      </c>
      <c r="BD11" s="21" t="s">
        <v>297</v>
      </c>
      <c r="BE11" s="21" t="s">
        <v>297</v>
      </c>
      <c r="BF11" s="122">
        <v>32</v>
      </c>
      <c r="BG11" s="21" t="s">
        <v>297</v>
      </c>
      <c r="BH11" s="21" t="s">
        <v>297</v>
      </c>
      <c r="BI11" s="21" t="s">
        <v>297</v>
      </c>
      <c r="BJ11" s="122">
        <v>31</v>
      </c>
      <c r="BK11" s="21" t="s">
        <v>297</v>
      </c>
      <c r="BL11" s="21" t="s">
        <v>297</v>
      </c>
      <c r="BM11" s="21" t="s">
        <v>297</v>
      </c>
      <c r="BN11" s="122">
        <v>40</v>
      </c>
      <c r="BO11" s="21" t="s">
        <v>297</v>
      </c>
      <c r="BP11" s="21" t="s">
        <v>297</v>
      </c>
      <c r="BQ11" s="21" t="s">
        <v>297</v>
      </c>
      <c r="BR11" s="122">
        <v>39</v>
      </c>
      <c r="BS11" s="122">
        <f>+BF11+BJ11+BN11+BR11</f>
        <v>142</v>
      </c>
      <c r="BT11" s="21" t="s">
        <v>297</v>
      </c>
      <c r="BU11" s="21" t="s">
        <v>297</v>
      </c>
      <c r="BV11" s="21" t="s">
        <v>297</v>
      </c>
      <c r="BW11" s="122">
        <v>41</v>
      </c>
      <c r="BX11" s="21" t="s">
        <v>297</v>
      </c>
      <c r="BY11" s="21" t="s">
        <v>297</v>
      </c>
      <c r="BZ11" s="21" t="s">
        <v>297</v>
      </c>
      <c r="CA11" s="122">
        <v>47</v>
      </c>
      <c r="CB11" s="21" t="s">
        <v>297</v>
      </c>
      <c r="CC11" s="21" t="s">
        <v>297</v>
      </c>
      <c r="CD11" s="21" t="s">
        <v>297</v>
      </c>
      <c r="CE11" s="122">
        <v>62</v>
      </c>
      <c r="CF11" s="21" t="s">
        <v>297</v>
      </c>
      <c r="CG11" s="21" t="s">
        <v>297</v>
      </c>
      <c r="CH11" s="21" t="s">
        <v>297</v>
      </c>
      <c r="CI11" s="122">
        <v>51</v>
      </c>
      <c r="CJ11" s="122">
        <f>+BW11+CA11+CE11+CI11</f>
        <v>201</v>
      </c>
      <c r="CK11" s="21" t="s">
        <v>297</v>
      </c>
      <c r="CL11" s="21" t="s">
        <v>297</v>
      </c>
      <c r="CM11" s="21" t="s">
        <v>297</v>
      </c>
      <c r="CN11" s="122">
        <v>58</v>
      </c>
      <c r="CO11" s="21" t="s">
        <v>297</v>
      </c>
      <c r="CP11" s="21" t="s">
        <v>297</v>
      </c>
      <c r="CQ11" s="21" t="s">
        <v>297</v>
      </c>
      <c r="CR11" s="122">
        <v>44</v>
      </c>
      <c r="CS11" s="21" t="s">
        <v>297</v>
      </c>
      <c r="CT11" s="21" t="s">
        <v>297</v>
      </c>
      <c r="CU11" s="21" t="s">
        <v>297</v>
      </c>
      <c r="CV11" s="122">
        <v>45</v>
      </c>
      <c r="CW11" s="21" t="s">
        <v>297</v>
      </c>
      <c r="CX11" s="21" t="s">
        <v>297</v>
      </c>
      <c r="CY11" s="21" t="s">
        <v>297</v>
      </c>
      <c r="CZ11" s="122">
        <v>66</v>
      </c>
      <c r="DA11" s="122">
        <v>213</v>
      </c>
      <c r="DB11" s="21" t="s">
        <v>297</v>
      </c>
      <c r="DC11" s="21" t="s">
        <v>297</v>
      </c>
      <c r="DD11" s="21" t="s">
        <v>297</v>
      </c>
      <c r="DE11" s="122">
        <v>68</v>
      </c>
      <c r="DF11" s="21" t="s">
        <v>297</v>
      </c>
      <c r="DG11" s="21" t="s">
        <v>297</v>
      </c>
      <c r="DH11" s="21" t="s">
        <v>297</v>
      </c>
      <c r="DI11" s="122">
        <v>65</v>
      </c>
      <c r="DJ11" s="21" t="s">
        <v>297</v>
      </c>
      <c r="DK11" s="21" t="s">
        <v>297</v>
      </c>
      <c r="DL11" s="21" t="s">
        <v>297</v>
      </c>
      <c r="DM11" s="21">
        <v>57</v>
      </c>
      <c r="DN11" s="21" t="s">
        <v>297</v>
      </c>
      <c r="DO11" s="21" t="s">
        <v>297</v>
      </c>
      <c r="DP11" s="21" t="s">
        <v>297</v>
      </c>
      <c r="DQ11" s="21">
        <v>77</v>
      </c>
      <c r="DR11" s="21">
        <v>267</v>
      </c>
      <c r="DS11" s="21" t="s">
        <v>297</v>
      </c>
      <c r="DT11" s="21" t="s">
        <v>297</v>
      </c>
      <c r="DU11" s="21" t="s">
        <v>297</v>
      </c>
      <c r="DV11" s="21">
        <v>56</v>
      </c>
      <c r="DW11" s="21" t="s">
        <v>297</v>
      </c>
      <c r="DX11" s="21" t="s">
        <v>297</v>
      </c>
      <c r="DY11" s="21" t="s">
        <v>297</v>
      </c>
      <c r="DZ11" s="21">
        <v>45</v>
      </c>
      <c r="EA11" s="21" t="s">
        <v>297</v>
      </c>
      <c r="EB11" s="21" t="s">
        <v>297</v>
      </c>
      <c r="EC11" s="21" t="s">
        <v>297</v>
      </c>
      <c r="ED11" s="21">
        <v>49</v>
      </c>
    </row>
    <row r="12" spans="2:136" ht="15" customHeight="1">
      <c r="B12" s="5" t="s">
        <v>69</v>
      </c>
      <c r="C12" s="17" t="s">
        <v>13</v>
      </c>
      <c r="D12" s="21" t="s">
        <v>297</v>
      </c>
      <c r="E12" s="21" t="s">
        <v>297</v>
      </c>
      <c r="F12" s="21" t="s">
        <v>297</v>
      </c>
      <c r="G12" s="122">
        <v>26</v>
      </c>
      <c r="H12" s="21" t="s">
        <v>297</v>
      </c>
      <c r="I12" s="21" t="s">
        <v>297</v>
      </c>
      <c r="J12" s="21" t="s">
        <v>297</v>
      </c>
      <c r="K12" s="122">
        <v>22</v>
      </c>
      <c r="L12" s="21" t="s">
        <v>297</v>
      </c>
      <c r="M12" s="21" t="s">
        <v>297</v>
      </c>
      <c r="N12" s="21" t="s">
        <v>297</v>
      </c>
      <c r="O12" s="122">
        <v>24</v>
      </c>
      <c r="P12" s="21" t="s">
        <v>297</v>
      </c>
      <c r="Q12" s="21" t="s">
        <v>297</v>
      </c>
      <c r="R12" s="21" t="s">
        <v>297</v>
      </c>
      <c r="S12" s="122">
        <v>42</v>
      </c>
      <c r="T12" s="122">
        <f>+G12+K12+O12+S12</f>
        <v>114</v>
      </c>
      <c r="U12" s="21" t="s">
        <v>297</v>
      </c>
      <c r="V12" s="21" t="s">
        <v>297</v>
      </c>
      <c r="W12" s="21" t="s">
        <v>297</v>
      </c>
      <c r="X12" s="122">
        <v>19</v>
      </c>
      <c r="Y12" s="21" t="s">
        <v>297</v>
      </c>
      <c r="Z12" s="21" t="s">
        <v>297</v>
      </c>
      <c r="AA12" s="21" t="s">
        <v>297</v>
      </c>
      <c r="AB12" s="122">
        <v>24</v>
      </c>
      <c r="AC12" s="21" t="s">
        <v>297</v>
      </c>
      <c r="AD12" s="21" t="s">
        <v>297</v>
      </c>
      <c r="AE12" s="21" t="s">
        <v>297</v>
      </c>
      <c r="AF12" s="122">
        <v>10</v>
      </c>
      <c r="AG12" s="21" t="s">
        <v>297</v>
      </c>
      <c r="AH12" s="21" t="s">
        <v>297</v>
      </c>
      <c r="AI12" s="21" t="s">
        <v>297</v>
      </c>
      <c r="AJ12" s="122">
        <v>27</v>
      </c>
      <c r="AK12" s="122">
        <f>+X12+AB12+AF12+AJ12</f>
        <v>80</v>
      </c>
      <c r="AL12" s="21" t="s">
        <v>297</v>
      </c>
      <c r="AM12" s="21" t="s">
        <v>297</v>
      </c>
      <c r="AN12" s="21" t="s">
        <v>297</v>
      </c>
      <c r="AO12" s="122">
        <v>29</v>
      </c>
      <c r="AP12" s="21" t="s">
        <v>297</v>
      </c>
      <c r="AQ12" s="21" t="s">
        <v>297</v>
      </c>
      <c r="AR12" s="21" t="s">
        <v>297</v>
      </c>
      <c r="AS12" s="122">
        <v>19</v>
      </c>
      <c r="AT12" s="21" t="s">
        <v>297</v>
      </c>
      <c r="AU12" s="21" t="s">
        <v>297</v>
      </c>
      <c r="AV12" s="21" t="s">
        <v>297</v>
      </c>
      <c r="AW12" s="122">
        <v>23</v>
      </c>
      <c r="AX12" s="21" t="s">
        <v>297</v>
      </c>
      <c r="AY12" s="21" t="s">
        <v>297</v>
      </c>
      <c r="AZ12" s="21" t="s">
        <v>297</v>
      </c>
      <c r="BA12" s="122">
        <v>27</v>
      </c>
      <c r="BB12" s="122">
        <f>+AO12+AS12+AW12+BA12</f>
        <v>98</v>
      </c>
      <c r="BC12" s="21" t="s">
        <v>297</v>
      </c>
      <c r="BD12" s="21" t="s">
        <v>297</v>
      </c>
      <c r="BE12" s="21" t="s">
        <v>297</v>
      </c>
      <c r="BF12" s="122">
        <v>29</v>
      </c>
      <c r="BG12" s="21" t="s">
        <v>297</v>
      </c>
      <c r="BH12" s="21" t="s">
        <v>297</v>
      </c>
      <c r="BI12" s="21" t="s">
        <v>297</v>
      </c>
      <c r="BJ12" s="122">
        <v>28</v>
      </c>
      <c r="BK12" s="21" t="s">
        <v>297</v>
      </c>
      <c r="BL12" s="21" t="s">
        <v>297</v>
      </c>
      <c r="BM12" s="21" t="s">
        <v>297</v>
      </c>
      <c r="BN12" s="122">
        <v>35</v>
      </c>
      <c r="BO12" s="21" t="s">
        <v>297</v>
      </c>
      <c r="BP12" s="21" t="s">
        <v>297</v>
      </c>
      <c r="BQ12" s="21" t="s">
        <v>297</v>
      </c>
      <c r="BR12" s="122">
        <v>37</v>
      </c>
      <c r="BS12" s="122">
        <f>+BF12+BJ12+BN12+BR12</f>
        <v>129</v>
      </c>
      <c r="BT12" s="21" t="s">
        <v>297</v>
      </c>
      <c r="BU12" s="21" t="s">
        <v>297</v>
      </c>
      <c r="BV12" s="21" t="s">
        <v>297</v>
      </c>
      <c r="BW12" s="122">
        <v>37</v>
      </c>
      <c r="BX12" s="21" t="s">
        <v>297</v>
      </c>
      <c r="BY12" s="21" t="s">
        <v>297</v>
      </c>
      <c r="BZ12" s="21" t="s">
        <v>297</v>
      </c>
      <c r="CA12" s="122">
        <v>40</v>
      </c>
      <c r="CB12" s="21" t="s">
        <v>297</v>
      </c>
      <c r="CC12" s="21" t="s">
        <v>297</v>
      </c>
      <c r="CD12" s="21" t="s">
        <v>297</v>
      </c>
      <c r="CE12" s="122">
        <v>53</v>
      </c>
      <c r="CF12" s="21" t="s">
        <v>297</v>
      </c>
      <c r="CG12" s="21" t="s">
        <v>297</v>
      </c>
      <c r="CH12" s="21" t="s">
        <v>297</v>
      </c>
      <c r="CI12" s="122">
        <v>50</v>
      </c>
      <c r="CJ12" s="122">
        <f>+BW12+CA12+CE12+CI12</f>
        <v>180</v>
      </c>
      <c r="CK12" s="21" t="s">
        <v>297</v>
      </c>
      <c r="CL12" s="21" t="s">
        <v>297</v>
      </c>
      <c r="CM12" s="21" t="s">
        <v>297</v>
      </c>
      <c r="CN12" s="122">
        <v>54</v>
      </c>
      <c r="CO12" s="21" t="s">
        <v>297</v>
      </c>
      <c r="CP12" s="21" t="s">
        <v>297</v>
      </c>
      <c r="CQ12" s="21" t="s">
        <v>297</v>
      </c>
      <c r="CR12" s="122">
        <v>39</v>
      </c>
      <c r="CS12" s="21" t="s">
        <v>297</v>
      </c>
      <c r="CT12" s="21" t="s">
        <v>297</v>
      </c>
      <c r="CU12" s="21" t="s">
        <v>297</v>
      </c>
      <c r="CV12" s="122">
        <v>39</v>
      </c>
      <c r="CW12" s="21" t="s">
        <v>297</v>
      </c>
      <c r="CX12" s="21" t="s">
        <v>297</v>
      </c>
      <c r="CY12" s="21" t="s">
        <v>297</v>
      </c>
      <c r="CZ12" s="122">
        <v>56</v>
      </c>
      <c r="DA12" s="122">
        <v>188</v>
      </c>
      <c r="DB12" s="21" t="s">
        <v>297</v>
      </c>
      <c r="DC12" s="21" t="s">
        <v>297</v>
      </c>
      <c r="DD12" s="21" t="s">
        <v>297</v>
      </c>
      <c r="DE12" s="122">
        <v>59</v>
      </c>
      <c r="DF12" s="21" t="s">
        <v>297</v>
      </c>
      <c r="DG12" s="21" t="s">
        <v>297</v>
      </c>
      <c r="DH12" s="21" t="s">
        <v>297</v>
      </c>
      <c r="DI12" s="122">
        <v>53</v>
      </c>
      <c r="DJ12" s="21" t="s">
        <v>297</v>
      </c>
      <c r="DK12" s="21" t="s">
        <v>297</v>
      </c>
      <c r="DL12" s="21" t="s">
        <v>297</v>
      </c>
      <c r="DM12" s="21">
        <v>47</v>
      </c>
      <c r="DN12" s="21" t="s">
        <v>297</v>
      </c>
      <c r="DO12" s="21" t="s">
        <v>297</v>
      </c>
      <c r="DP12" s="21" t="s">
        <v>297</v>
      </c>
      <c r="DQ12" s="21">
        <v>60</v>
      </c>
      <c r="DR12" s="21">
        <v>219</v>
      </c>
      <c r="DS12" s="21" t="s">
        <v>297</v>
      </c>
      <c r="DT12" s="21" t="s">
        <v>297</v>
      </c>
      <c r="DU12" s="21" t="s">
        <v>297</v>
      </c>
      <c r="DV12" s="21">
        <v>48</v>
      </c>
      <c r="DW12" s="21" t="s">
        <v>297</v>
      </c>
      <c r="DX12" s="21" t="s">
        <v>297</v>
      </c>
      <c r="DY12" s="21" t="s">
        <v>297</v>
      </c>
      <c r="DZ12" s="21">
        <v>40</v>
      </c>
      <c r="EA12" s="21" t="s">
        <v>297</v>
      </c>
      <c r="EB12" s="21" t="s">
        <v>297</v>
      </c>
      <c r="EC12" s="21" t="s">
        <v>297</v>
      </c>
      <c r="ED12" s="21">
        <v>44</v>
      </c>
    </row>
    <row r="13" spans="2:136" ht="15" customHeight="1">
      <c r="B13" s="5" t="s">
        <v>451</v>
      </c>
      <c r="C13" s="17" t="s">
        <v>13</v>
      </c>
      <c r="D13" s="21" t="s">
        <v>297</v>
      </c>
      <c r="E13" s="21" t="s">
        <v>297</v>
      </c>
      <c r="F13" s="21" t="s">
        <v>297</v>
      </c>
      <c r="G13" s="122">
        <v>27</v>
      </c>
      <c r="H13" s="21" t="s">
        <v>297</v>
      </c>
      <c r="I13" s="21" t="s">
        <v>297</v>
      </c>
      <c r="J13" s="21" t="s">
        <v>297</v>
      </c>
      <c r="K13" s="122">
        <v>29</v>
      </c>
      <c r="L13" s="21" t="s">
        <v>297</v>
      </c>
      <c r="M13" s="21" t="s">
        <v>297</v>
      </c>
      <c r="N13" s="21" t="s">
        <v>297</v>
      </c>
      <c r="O13" s="122">
        <v>25</v>
      </c>
      <c r="P13" s="21" t="s">
        <v>297</v>
      </c>
      <c r="Q13" s="21" t="s">
        <v>297</v>
      </c>
      <c r="R13" s="21" t="s">
        <v>297</v>
      </c>
      <c r="S13" s="122">
        <v>45</v>
      </c>
      <c r="T13" s="122">
        <f>+S13+O13+K13+G13</f>
        <v>126</v>
      </c>
      <c r="U13" s="21" t="s">
        <v>297</v>
      </c>
      <c r="V13" s="21" t="s">
        <v>297</v>
      </c>
      <c r="W13" s="21" t="s">
        <v>297</v>
      </c>
      <c r="X13" s="122">
        <v>62</v>
      </c>
      <c r="Y13" s="21" t="s">
        <v>297</v>
      </c>
      <c r="Z13" s="21" t="s">
        <v>297</v>
      </c>
      <c r="AA13" s="21" t="s">
        <v>297</v>
      </c>
      <c r="AB13" s="122">
        <v>26</v>
      </c>
      <c r="AC13" s="21" t="s">
        <v>297</v>
      </c>
      <c r="AD13" s="21" t="s">
        <v>297</v>
      </c>
      <c r="AE13" s="21" t="s">
        <v>297</v>
      </c>
      <c r="AF13" s="122">
        <v>12</v>
      </c>
      <c r="AG13" s="21" t="s">
        <v>297</v>
      </c>
      <c r="AH13" s="21" t="s">
        <v>297</v>
      </c>
      <c r="AI13" s="21" t="s">
        <v>297</v>
      </c>
      <c r="AJ13" s="122">
        <v>41</v>
      </c>
      <c r="AK13" s="122">
        <f>+X13+AB13+AF13+AJ13</f>
        <v>141</v>
      </c>
      <c r="AL13" s="122" t="s">
        <v>297</v>
      </c>
      <c r="AM13" s="122" t="s">
        <v>297</v>
      </c>
      <c r="AN13" s="122" t="s">
        <v>297</v>
      </c>
      <c r="AO13" s="122">
        <v>70</v>
      </c>
      <c r="AP13" s="122" t="s">
        <v>297</v>
      </c>
      <c r="AQ13" s="122" t="s">
        <v>297</v>
      </c>
      <c r="AR13" s="122" t="s">
        <v>297</v>
      </c>
      <c r="AS13" s="122">
        <v>21</v>
      </c>
      <c r="AT13" s="122" t="s">
        <v>297</v>
      </c>
      <c r="AU13" s="122" t="s">
        <v>297</v>
      </c>
      <c r="AV13" s="122" t="s">
        <v>297</v>
      </c>
      <c r="AW13" s="122">
        <v>26</v>
      </c>
      <c r="AX13" s="122" t="s">
        <v>297</v>
      </c>
      <c r="AY13" s="122" t="s">
        <v>297</v>
      </c>
      <c r="AZ13" s="122" t="s">
        <v>297</v>
      </c>
      <c r="BA13" s="122">
        <v>53</v>
      </c>
      <c r="BB13" s="122">
        <f>+AO13+AS13+AW13+BA13</f>
        <v>170</v>
      </c>
      <c r="BC13" s="122" t="s">
        <v>297</v>
      </c>
      <c r="BD13" s="122" t="s">
        <v>297</v>
      </c>
      <c r="BE13" s="122" t="s">
        <v>297</v>
      </c>
      <c r="BF13" s="122">
        <v>36</v>
      </c>
      <c r="BG13" s="122" t="s">
        <v>297</v>
      </c>
      <c r="BH13" s="122" t="s">
        <v>297</v>
      </c>
      <c r="BI13" s="122" t="s">
        <v>297</v>
      </c>
      <c r="BJ13" s="122">
        <v>28</v>
      </c>
      <c r="BK13" s="122" t="s">
        <v>297</v>
      </c>
      <c r="BL13" s="122" t="s">
        <v>297</v>
      </c>
      <c r="BM13" s="122" t="s">
        <v>297</v>
      </c>
      <c r="BN13" s="122">
        <v>78</v>
      </c>
      <c r="BO13" s="122" t="s">
        <v>297</v>
      </c>
      <c r="BP13" s="122" t="s">
        <v>297</v>
      </c>
      <c r="BQ13" s="122" t="s">
        <v>297</v>
      </c>
      <c r="BR13" s="122">
        <v>65</v>
      </c>
      <c r="BS13" s="122">
        <f>+BF13+BJ13+BN13+BR13</f>
        <v>207</v>
      </c>
      <c r="BT13" s="21" t="s">
        <v>297</v>
      </c>
      <c r="BU13" s="21" t="s">
        <v>297</v>
      </c>
      <c r="BV13" s="21" t="s">
        <v>297</v>
      </c>
      <c r="BW13" s="122">
        <v>60</v>
      </c>
      <c r="BX13" s="21" t="s">
        <v>297</v>
      </c>
      <c r="BY13" s="21" t="s">
        <v>297</v>
      </c>
      <c r="BZ13" s="21" t="s">
        <v>297</v>
      </c>
      <c r="CA13" s="122">
        <v>58</v>
      </c>
      <c r="CB13" s="21" t="s">
        <v>297</v>
      </c>
      <c r="CC13" s="21" t="s">
        <v>297</v>
      </c>
      <c r="CD13" s="21" t="s">
        <v>297</v>
      </c>
      <c r="CE13" s="122">
        <v>73</v>
      </c>
      <c r="CF13" s="21" t="s">
        <v>297</v>
      </c>
      <c r="CG13" s="21" t="s">
        <v>297</v>
      </c>
      <c r="CH13" s="21" t="s">
        <v>297</v>
      </c>
      <c r="CI13" s="122">
        <v>148</v>
      </c>
      <c r="CJ13" s="122">
        <f>+BW13+CA13+CE13+CI13</f>
        <v>339</v>
      </c>
      <c r="CK13" s="21" t="s">
        <v>297</v>
      </c>
      <c r="CL13" s="21" t="s">
        <v>297</v>
      </c>
      <c r="CM13" s="21" t="s">
        <v>297</v>
      </c>
      <c r="CN13" s="122">
        <v>150</v>
      </c>
      <c r="CO13" s="21" t="s">
        <v>297</v>
      </c>
      <c r="CP13" s="21" t="s">
        <v>297</v>
      </c>
      <c r="CQ13" s="21" t="s">
        <v>297</v>
      </c>
      <c r="CR13" s="122">
        <v>53</v>
      </c>
      <c r="CS13" s="21" t="s">
        <v>297</v>
      </c>
      <c r="CT13" s="21" t="s">
        <v>297</v>
      </c>
      <c r="CU13" s="21" t="s">
        <v>297</v>
      </c>
      <c r="CV13" s="122">
        <v>46</v>
      </c>
      <c r="CW13" s="21" t="s">
        <v>297</v>
      </c>
      <c r="CX13" s="21" t="s">
        <v>297</v>
      </c>
      <c r="CY13" s="21" t="s">
        <v>297</v>
      </c>
      <c r="CZ13" s="122">
        <v>195</v>
      </c>
      <c r="DA13" s="122">
        <v>444</v>
      </c>
      <c r="DB13" s="21" t="s">
        <v>297</v>
      </c>
      <c r="DC13" s="21" t="s">
        <v>297</v>
      </c>
      <c r="DD13" s="21" t="s">
        <v>297</v>
      </c>
      <c r="DE13" s="122">
        <v>125</v>
      </c>
      <c r="DF13" s="21" t="s">
        <v>297</v>
      </c>
      <c r="DG13" s="21" t="s">
        <v>297</v>
      </c>
      <c r="DH13" s="21" t="s">
        <v>297</v>
      </c>
      <c r="DI13" s="122">
        <v>76</v>
      </c>
      <c r="DJ13" s="21" t="s">
        <v>297</v>
      </c>
      <c r="DK13" s="21" t="s">
        <v>297</v>
      </c>
      <c r="DL13" s="21" t="s">
        <v>297</v>
      </c>
      <c r="DM13" s="21">
        <v>124</v>
      </c>
      <c r="DN13" s="21" t="s">
        <v>297</v>
      </c>
      <c r="DO13" s="21" t="s">
        <v>297</v>
      </c>
      <c r="DP13" s="21" t="s">
        <v>297</v>
      </c>
      <c r="DQ13" s="21">
        <v>98</v>
      </c>
      <c r="DR13" s="21">
        <v>423</v>
      </c>
      <c r="DS13" s="21" t="s">
        <v>297</v>
      </c>
      <c r="DT13" s="21" t="s">
        <v>297</v>
      </c>
      <c r="DU13" s="21" t="s">
        <v>297</v>
      </c>
      <c r="DV13" s="21">
        <v>94</v>
      </c>
      <c r="DW13" s="21" t="s">
        <v>297</v>
      </c>
      <c r="DX13" s="21" t="s">
        <v>297</v>
      </c>
      <c r="DY13" s="21" t="s">
        <v>297</v>
      </c>
      <c r="DZ13" s="21">
        <v>159</v>
      </c>
      <c r="EA13" s="21" t="s">
        <v>297</v>
      </c>
      <c r="EB13" s="21" t="s">
        <v>297</v>
      </c>
      <c r="EC13" s="21" t="s">
        <v>297</v>
      </c>
      <c r="ED13" s="21">
        <v>95</v>
      </c>
    </row>
    <row r="14" spans="2:136" ht="20.25" customHeight="1">
      <c r="B14" s="503" t="s">
        <v>71</v>
      </c>
      <c r="C14" s="459" t="s">
        <v>49</v>
      </c>
      <c r="D14" s="460">
        <v>10020.710000000001</v>
      </c>
      <c r="E14" s="460">
        <v>9247.42</v>
      </c>
      <c r="F14" s="460">
        <v>11156</v>
      </c>
      <c r="G14" s="207">
        <f>+D14+E14+F14</f>
        <v>30424.13</v>
      </c>
      <c r="H14" s="207">
        <v>8655</v>
      </c>
      <c r="I14" s="207">
        <v>8298</v>
      </c>
      <c r="J14" s="207">
        <v>8132</v>
      </c>
      <c r="K14" s="207">
        <f>+H14+I14+J14</f>
        <v>25085</v>
      </c>
      <c r="L14" s="207">
        <v>8000</v>
      </c>
      <c r="M14" s="207">
        <v>7279</v>
      </c>
      <c r="N14" s="207">
        <v>7432</v>
      </c>
      <c r="O14" s="207">
        <f>+L14+M14+N14</f>
        <v>22711</v>
      </c>
      <c r="P14" s="207">
        <v>7249</v>
      </c>
      <c r="Q14" s="207">
        <v>9083</v>
      </c>
      <c r="R14" s="207">
        <v>4491</v>
      </c>
      <c r="S14" s="207">
        <f>+P14+Q14+R14</f>
        <v>20823</v>
      </c>
      <c r="T14" s="207">
        <v>99043</v>
      </c>
      <c r="U14" s="207">
        <v>6904</v>
      </c>
      <c r="V14" s="207">
        <v>8111</v>
      </c>
      <c r="W14" s="207">
        <v>8500</v>
      </c>
      <c r="X14" s="207">
        <f>+U14+V14+W14</f>
        <v>23515</v>
      </c>
      <c r="Y14" s="207">
        <v>7089</v>
      </c>
      <c r="Z14" s="207">
        <v>8241</v>
      </c>
      <c r="AA14" s="207">
        <v>6637</v>
      </c>
      <c r="AB14" s="207">
        <f>+Y14+Z14+AA14</f>
        <v>21967</v>
      </c>
      <c r="AC14" s="207">
        <v>9251</v>
      </c>
      <c r="AD14" s="207">
        <v>10706</v>
      </c>
      <c r="AE14" s="207">
        <v>11540</v>
      </c>
      <c r="AF14" s="207">
        <f>+AC14+AD14+AE14</f>
        <v>31497</v>
      </c>
      <c r="AG14" s="207">
        <v>10210</v>
      </c>
      <c r="AH14" s="207">
        <v>9720</v>
      </c>
      <c r="AI14" s="207">
        <v>4211</v>
      </c>
      <c r="AJ14" s="207">
        <f>+AG14+AH14+AI14</f>
        <v>24141</v>
      </c>
      <c r="AK14" s="207">
        <v>101121</v>
      </c>
      <c r="AL14" s="207">
        <v>9238</v>
      </c>
      <c r="AM14" s="207">
        <v>8185</v>
      </c>
      <c r="AN14" s="207">
        <v>10888</v>
      </c>
      <c r="AO14" s="207">
        <f>+AL14+AM14+AN14</f>
        <v>28311</v>
      </c>
      <c r="AP14" s="207">
        <v>7999</v>
      </c>
      <c r="AQ14" s="207">
        <v>10093</v>
      </c>
      <c r="AR14" s="207">
        <v>9903</v>
      </c>
      <c r="AS14" s="207">
        <f>+AP14+AQ14+AR14</f>
        <v>27995</v>
      </c>
      <c r="AT14" s="207">
        <v>9554</v>
      </c>
      <c r="AU14" s="207">
        <v>9887</v>
      </c>
      <c r="AV14" s="207">
        <v>11049</v>
      </c>
      <c r="AW14" s="207">
        <f>+AT14+AU14+AV14</f>
        <v>30490</v>
      </c>
      <c r="AX14" s="207">
        <v>10352</v>
      </c>
      <c r="AY14" s="207">
        <v>10597</v>
      </c>
      <c r="AZ14" s="207">
        <v>5437</v>
      </c>
      <c r="BA14" s="207">
        <f>+AX14+AY14+AZ14</f>
        <v>26386</v>
      </c>
      <c r="BB14" s="207">
        <v>113183</v>
      </c>
      <c r="BC14" s="207">
        <v>10465</v>
      </c>
      <c r="BD14" s="207">
        <v>8535</v>
      </c>
      <c r="BE14" s="207">
        <v>8962</v>
      </c>
      <c r="BF14" s="207">
        <f>+BC14+BD14+BE14</f>
        <v>27962</v>
      </c>
      <c r="BG14" s="207">
        <v>9916</v>
      </c>
      <c r="BH14" s="207">
        <v>10887</v>
      </c>
      <c r="BI14" s="207">
        <v>10618</v>
      </c>
      <c r="BJ14" s="207">
        <f>+BG14+BH14+BI14</f>
        <v>31421</v>
      </c>
      <c r="BK14" s="207">
        <v>11232</v>
      </c>
      <c r="BL14" s="207">
        <v>9507</v>
      </c>
      <c r="BM14" s="207">
        <v>9190</v>
      </c>
      <c r="BN14" s="207">
        <f>+BK14+BL14+BM14</f>
        <v>29929</v>
      </c>
      <c r="BO14" s="207">
        <v>9372</v>
      </c>
      <c r="BP14" s="207">
        <v>9310</v>
      </c>
      <c r="BQ14" s="207">
        <v>5827</v>
      </c>
      <c r="BR14" s="207">
        <f>+BO14+BP14+BQ14</f>
        <v>24509</v>
      </c>
      <c r="BS14" s="207">
        <v>113820</v>
      </c>
      <c r="BT14" s="207">
        <v>9959</v>
      </c>
      <c r="BU14" s="207">
        <v>10289</v>
      </c>
      <c r="BV14" s="207">
        <v>10507</v>
      </c>
      <c r="BW14" s="207">
        <f>+BT14+BU14+BV14</f>
        <v>30755</v>
      </c>
      <c r="BX14" s="207">
        <v>9140</v>
      </c>
      <c r="BY14" s="207">
        <v>11388</v>
      </c>
      <c r="BZ14" s="207">
        <v>11610</v>
      </c>
      <c r="CA14" s="207">
        <f>+BX14+BY14+BZ14</f>
        <v>32138</v>
      </c>
      <c r="CB14" s="207">
        <v>13188</v>
      </c>
      <c r="CC14" s="207">
        <v>12200</v>
      </c>
      <c r="CD14" s="207">
        <v>11025</v>
      </c>
      <c r="CE14" s="207">
        <f>+CB14+CC14+CD14</f>
        <v>36413</v>
      </c>
      <c r="CF14" s="207">
        <v>12446</v>
      </c>
      <c r="CG14" s="207">
        <v>11010</v>
      </c>
      <c r="CH14" s="207">
        <v>7136</v>
      </c>
      <c r="CI14" s="207">
        <f>+CF14+CG14+CH14</f>
        <v>30592</v>
      </c>
      <c r="CJ14" s="207">
        <v>129899</v>
      </c>
      <c r="CK14" s="207">
        <v>10758</v>
      </c>
      <c r="CL14" s="207">
        <v>9834</v>
      </c>
      <c r="CM14" s="207">
        <v>10482</v>
      </c>
      <c r="CN14" s="207">
        <v>31074</v>
      </c>
      <c r="CO14" s="207">
        <v>4588</v>
      </c>
      <c r="CP14" s="207">
        <v>11767</v>
      </c>
      <c r="CQ14" s="207">
        <v>10936</v>
      </c>
      <c r="CR14" s="207">
        <v>27291</v>
      </c>
      <c r="CS14" s="207">
        <v>12508</v>
      </c>
      <c r="CT14" s="207">
        <v>10069</v>
      </c>
      <c r="CU14" s="207">
        <v>10738</v>
      </c>
      <c r="CV14" s="207">
        <v>33315</v>
      </c>
      <c r="CW14" s="207">
        <v>11626</v>
      </c>
      <c r="CX14" s="207">
        <v>10018</v>
      </c>
      <c r="CY14" s="207">
        <v>6585</v>
      </c>
      <c r="CZ14" s="207">
        <v>28229</v>
      </c>
      <c r="DA14" s="207">
        <v>119910</v>
      </c>
      <c r="DB14" s="207">
        <v>8655</v>
      </c>
      <c r="DC14" s="207">
        <v>11680</v>
      </c>
      <c r="DD14" s="207">
        <v>14299</v>
      </c>
      <c r="DE14" s="207">
        <v>34634</v>
      </c>
      <c r="DF14" s="207">
        <v>12404</v>
      </c>
      <c r="DG14" s="207">
        <v>14267</v>
      </c>
      <c r="DH14" s="207">
        <v>13242</v>
      </c>
      <c r="DI14" s="207">
        <v>39913</v>
      </c>
      <c r="DJ14" s="207">
        <v>14791</v>
      </c>
      <c r="DK14" s="207">
        <v>14051</v>
      </c>
      <c r="DL14" s="207">
        <v>14462</v>
      </c>
      <c r="DM14" s="207">
        <f t="shared" ref="DM14" si="33">+DJ14+DK14+DL14</f>
        <v>43304</v>
      </c>
      <c r="DN14" s="207">
        <v>14090</v>
      </c>
      <c r="DO14" s="207">
        <v>13741</v>
      </c>
      <c r="DP14" s="207">
        <v>9126</v>
      </c>
      <c r="DQ14" s="207">
        <v>36957</v>
      </c>
      <c r="DR14" s="207">
        <v>154809</v>
      </c>
      <c r="DS14" s="207">
        <v>12423</v>
      </c>
      <c r="DT14" s="207">
        <v>14038</v>
      </c>
      <c r="DU14" s="207">
        <v>15075</v>
      </c>
      <c r="DV14" s="207">
        <v>41536</v>
      </c>
      <c r="DW14" s="207">
        <v>12882</v>
      </c>
      <c r="DX14" s="207">
        <v>16212</v>
      </c>
      <c r="DY14" s="207">
        <v>14506</v>
      </c>
      <c r="DZ14" s="207">
        <v>43600</v>
      </c>
      <c r="EA14" s="207">
        <v>13712</v>
      </c>
      <c r="EB14" s="207">
        <v>14025</v>
      </c>
      <c r="EC14" s="207">
        <v>13021</v>
      </c>
      <c r="ED14" s="207">
        <v>40758</v>
      </c>
    </row>
    <row r="15" spans="2:136" ht="20.25" customHeight="1" thickBot="1">
      <c r="B15" s="504"/>
      <c r="C15" s="397" t="s">
        <v>439</v>
      </c>
      <c r="D15" s="461"/>
      <c r="E15" s="461"/>
      <c r="F15" s="461"/>
      <c r="G15" s="462" t="s">
        <v>297</v>
      </c>
      <c r="H15" s="462" t="s">
        <v>297</v>
      </c>
      <c r="I15" s="462" t="s">
        <v>297</v>
      </c>
      <c r="J15" s="462" t="s">
        <v>297</v>
      </c>
      <c r="K15" s="462" t="s">
        <v>297</v>
      </c>
      <c r="L15" s="462" t="s">
        <v>297</v>
      </c>
      <c r="M15" s="462" t="s">
        <v>297</v>
      </c>
      <c r="N15" s="462" t="s">
        <v>297</v>
      </c>
      <c r="O15" s="462" t="s">
        <v>297</v>
      </c>
      <c r="P15" s="462" t="s">
        <v>297</v>
      </c>
      <c r="Q15" s="462" t="s">
        <v>297</v>
      </c>
      <c r="R15" s="462" t="s">
        <v>297</v>
      </c>
      <c r="S15" s="462" t="s">
        <v>297</v>
      </c>
      <c r="T15" s="462" t="s">
        <v>297</v>
      </c>
      <c r="U15" s="462" t="s">
        <v>297</v>
      </c>
      <c r="V15" s="462" t="s">
        <v>297</v>
      </c>
      <c r="W15" s="462" t="s">
        <v>297</v>
      </c>
      <c r="X15" s="462" t="s">
        <v>297</v>
      </c>
      <c r="Y15" s="462" t="s">
        <v>297</v>
      </c>
      <c r="Z15" s="462" t="s">
        <v>297</v>
      </c>
      <c r="AA15" s="462" t="s">
        <v>297</v>
      </c>
      <c r="AB15" s="462" t="s">
        <v>297</v>
      </c>
      <c r="AC15" s="462" t="s">
        <v>297</v>
      </c>
      <c r="AD15" s="462" t="s">
        <v>297</v>
      </c>
      <c r="AE15" s="462" t="s">
        <v>297</v>
      </c>
      <c r="AF15" s="462" t="s">
        <v>297</v>
      </c>
      <c r="AG15" s="462" t="s">
        <v>297</v>
      </c>
      <c r="AH15" s="462" t="s">
        <v>297</v>
      </c>
      <c r="AI15" s="462" t="s">
        <v>297</v>
      </c>
      <c r="AJ15" s="462" t="s">
        <v>297</v>
      </c>
      <c r="AK15" s="462" t="s">
        <v>297</v>
      </c>
      <c r="AL15" s="462" t="s">
        <v>297</v>
      </c>
      <c r="AM15" s="462" t="s">
        <v>297</v>
      </c>
      <c r="AN15" s="462" t="s">
        <v>297</v>
      </c>
      <c r="AO15" s="462" t="s">
        <v>297</v>
      </c>
      <c r="AP15" s="462" t="s">
        <v>297</v>
      </c>
      <c r="AQ15" s="462" t="s">
        <v>297</v>
      </c>
      <c r="AR15" s="462" t="s">
        <v>297</v>
      </c>
      <c r="AS15" s="462" t="s">
        <v>297</v>
      </c>
      <c r="AT15" s="462" t="s">
        <v>297</v>
      </c>
      <c r="AU15" s="462" t="s">
        <v>297</v>
      </c>
      <c r="AV15" s="462" t="s">
        <v>297</v>
      </c>
      <c r="AW15" s="462" t="s">
        <v>297</v>
      </c>
      <c r="AX15" s="462" t="s">
        <v>297</v>
      </c>
      <c r="AY15" s="462" t="s">
        <v>297</v>
      </c>
      <c r="AZ15" s="462" t="s">
        <v>297</v>
      </c>
      <c r="BA15" s="462" t="s">
        <v>297</v>
      </c>
      <c r="BB15" s="462" t="s">
        <v>297</v>
      </c>
      <c r="BC15" s="462" t="s">
        <v>297</v>
      </c>
      <c r="BD15" s="462" t="s">
        <v>297</v>
      </c>
      <c r="BE15" s="462" t="s">
        <v>297</v>
      </c>
      <c r="BF15" s="462" t="s">
        <v>297</v>
      </c>
      <c r="BG15" s="462" t="s">
        <v>297</v>
      </c>
      <c r="BH15" s="462" t="s">
        <v>297</v>
      </c>
      <c r="BI15" s="462" t="s">
        <v>297</v>
      </c>
      <c r="BJ15" s="462" t="s">
        <v>297</v>
      </c>
      <c r="BK15" s="462" t="s">
        <v>297</v>
      </c>
      <c r="BL15" s="462" t="s">
        <v>297</v>
      </c>
      <c r="BM15" s="462" t="s">
        <v>297</v>
      </c>
      <c r="BN15" s="462" t="s">
        <v>297</v>
      </c>
      <c r="BO15" s="462" t="s">
        <v>297</v>
      </c>
      <c r="BP15" s="462" t="s">
        <v>297</v>
      </c>
      <c r="BQ15" s="462" t="s">
        <v>297</v>
      </c>
      <c r="BR15" s="462" t="s">
        <v>297</v>
      </c>
      <c r="BS15" s="462" t="s">
        <v>297</v>
      </c>
      <c r="BT15" s="462">
        <v>1183.299</v>
      </c>
      <c r="BU15" s="462">
        <v>1216.6369999999999</v>
      </c>
      <c r="BV15" s="462">
        <v>1251.306</v>
      </c>
      <c r="BW15" s="462">
        <v>3651.2419999999997</v>
      </c>
      <c r="BX15" s="462">
        <v>1087.854</v>
      </c>
      <c r="BY15" s="462">
        <v>1363.498</v>
      </c>
      <c r="BZ15" s="462">
        <v>1360.04</v>
      </c>
      <c r="CA15" s="462">
        <v>3811.3919999999998</v>
      </c>
      <c r="CB15" s="462">
        <v>1537.566</v>
      </c>
      <c r="CC15" s="462">
        <v>1397.85</v>
      </c>
      <c r="CD15" s="462">
        <v>1244.9390000000001</v>
      </c>
      <c r="CE15" s="462">
        <v>4180.3550000000005</v>
      </c>
      <c r="CF15" s="462">
        <v>1416.587</v>
      </c>
      <c r="CG15" s="462">
        <v>1235.173</v>
      </c>
      <c r="CH15" s="462">
        <v>798.49199999999996</v>
      </c>
      <c r="CI15" s="462">
        <v>3450.2520000000004</v>
      </c>
      <c r="CJ15" s="462">
        <v>15093.241</v>
      </c>
      <c r="CK15" s="462">
        <v>1171.444</v>
      </c>
      <c r="CL15" s="462">
        <v>1080.01</v>
      </c>
      <c r="CM15" s="462">
        <v>1157.7460000000001</v>
      </c>
      <c r="CN15" s="462">
        <v>3409.2</v>
      </c>
      <c r="CO15" s="462">
        <v>497.43900000000002</v>
      </c>
      <c r="CP15" s="462">
        <v>1294.4929999999999</v>
      </c>
      <c r="CQ15" s="462">
        <v>1190.5309999999999</v>
      </c>
      <c r="CR15" s="462">
        <v>2982.4629999999997</v>
      </c>
      <c r="CS15" s="462">
        <v>1366.5239999999999</v>
      </c>
      <c r="CT15" s="462">
        <v>1098.1769999999999</v>
      </c>
      <c r="CU15" s="462">
        <v>1173.529</v>
      </c>
      <c r="CV15" s="462">
        <v>3638</v>
      </c>
      <c r="CW15" s="462">
        <v>1257.4359999999999</v>
      </c>
      <c r="CX15" s="462">
        <v>1085.7360000000001</v>
      </c>
      <c r="CY15" s="462">
        <v>711.62400000000002</v>
      </c>
      <c r="CZ15" s="462">
        <v>3055</v>
      </c>
      <c r="DA15" s="462">
        <v>13084.663</v>
      </c>
      <c r="DB15" s="462">
        <v>955.10199999999998</v>
      </c>
      <c r="DC15" s="462">
        <v>1288.268</v>
      </c>
      <c r="DD15" s="462">
        <v>1570.585</v>
      </c>
      <c r="DE15" s="462">
        <v>3814</v>
      </c>
      <c r="DF15" s="462">
        <v>1366.4680000000001</v>
      </c>
      <c r="DG15" s="462">
        <v>1574.9559999999999</v>
      </c>
      <c r="DH15" s="462">
        <v>1453.1312</v>
      </c>
      <c r="DI15" s="462">
        <v>4395</v>
      </c>
      <c r="DJ15" s="462">
        <v>1640.0219999999999</v>
      </c>
      <c r="DK15" s="462">
        <v>1582.8679999999999</v>
      </c>
      <c r="DL15" s="462">
        <v>1635.143</v>
      </c>
      <c r="DM15" s="462">
        <f t="shared" ref="DM15" si="34">+DJ15+DK15+DL15</f>
        <v>4858.0329999999994</v>
      </c>
      <c r="DN15" s="462">
        <v>1587803</v>
      </c>
      <c r="DO15" s="462">
        <v>1548496</v>
      </c>
      <c r="DP15" s="462">
        <v>1260055</v>
      </c>
      <c r="DQ15" s="462">
        <v>4396</v>
      </c>
      <c r="DR15" s="462">
        <v>17463</v>
      </c>
      <c r="DS15" s="462">
        <v>1396.5340000000001</v>
      </c>
      <c r="DT15" s="462">
        <v>1559.2919999999999</v>
      </c>
      <c r="DU15" s="462">
        <v>1675.3320000000001</v>
      </c>
      <c r="DV15" s="462">
        <v>4631</v>
      </c>
      <c r="DW15" s="462">
        <v>1436.383</v>
      </c>
      <c r="DX15" s="462">
        <v>1811.271</v>
      </c>
      <c r="DY15" s="462">
        <v>1630.4159999999999</v>
      </c>
      <c r="DZ15" s="462">
        <v>4878</v>
      </c>
      <c r="EA15" s="462">
        <v>1543.192</v>
      </c>
      <c r="EB15" s="462">
        <v>1581.5550000000001</v>
      </c>
      <c r="EC15" s="462">
        <v>1467.7629999999999</v>
      </c>
      <c r="ED15" s="462">
        <v>4593</v>
      </c>
    </row>
    <row r="16" spans="2:136" s="75" customFormat="1" ht="12" customHeight="1" thickTop="1">
      <c r="B16" s="48" t="s">
        <v>279</v>
      </c>
      <c r="C16" s="7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</row>
    <row r="17" spans="2:134" s="75" customFormat="1" ht="12" customHeight="1">
      <c r="B17" s="48" t="s">
        <v>275</v>
      </c>
      <c r="C17" s="7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</row>
    <row r="18" spans="2:134" s="75" customFormat="1" ht="12" customHeight="1">
      <c r="B18" s="48" t="s">
        <v>280</v>
      </c>
      <c r="C18" s="7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</row>
    <row r="19" spans="2:134" s="75" customFormat="1" ht="12" customHeight="1">
      <c r="B19" s="48" t="s">
        <v>422</v>
      </c>
      <c r="C19" s="7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</row>
  </sheetData>
  <mergeCells count="4">
    <mergeCell ref="C2:C3"/>
    <mergeCell ref="D2:ED2"/>
    <mergeCell ref="B1:ED1"/>
    <mergeCell ref="B14:B15"/>
  </mergeCells>
  <phoneticPr fontId="13" type="noConversion"/>
  <hyperlinks>
    <hyperlink ref="EF1" location="ÍNDICE!A1" display="ÍNDICE" xr:uid="{00000000-0004-0000-0A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DA14"/>
  <sheetViews>
    <sheetView showGridLines="0" zoomScaleNormal="100" workbookViewId="0">
      <selection activeCell="B1" sqref="B1:CY1"/>
    </sheetView>
  </sheetViews>
  <sheetFormatPr defaultRowHeight="15" outlineLevelCol="1"/>
  <cols>
    <col min="1" max="1" width="6.7109375" customWidth="1"/>
    <col min="2" max="2" width="13.28515625" customWidth="1"/>
    <col min="3" max="3" width="3.5703125" customWidth="1"/>
    <col min="4" max="15" width="5.85546875" hidden="1" customWidth="1" outlineLevel="1"/>
    <col min="16" max="16" width="5.85546875" customWidth="1" collapsed="1"/>
    <col min="17" max="28" width="5.85546875" hidden="1" customWidth="1" outlineLevel="1"/>
    <col min="29" max="29" width="5.85546875" customWidth="1" collapsed="1"/>
    <col min="30" max="41" width="5.85546875" hidden="1" customWidth="1" outlineLevel="1"/>
    <col min="42" max="42" width="5.85546875" customWidth="1" collapsed="1"/>
    <col min="43" max="54" width="5.85546875" hidden="1" customWidth="1" outlineLevel="1"/>
    <col min="55" max="55" width="5.85546875" customWidth="1" collapsed="1"/>
    <col min="56" max="67" width="5.85546875" hidden="1" customWidth="1" outlineLevel="1"/>
    <col min="68" max="68" width="5.85546875" customWidth="1" collapsed="1"/>
    <col min="69" max="80" width="5.85546875" hidden="1" customWidth="1" outlineLevel="1"/>
    <col min="81" max="81" width="5.85546875" customWidth="1" collapsed="1"/>
    <col min="82" max="93" width="5.85546875" hidden="1" customWidth="1" outlineLevel="1"/>
    <col min="94" max="95" width="5.85546875" customWidth="1" collapsed="1"/>
    <col min="96" max="96" width="5.85546875" customWidth="1"/>
    <col min="97" max="103" width="5.85546875" customWidth="1" collapsed="1"/>
    <col min="104" max="104" width="5.85546875" customWidth="1"/>
  </cols>
  <sheetData>
    <row r="1" spans="2:105" ht="20.100000000000001" customHeight="1" thickBot="1">
      <c r="B1" s="477" t="s">
        <v>77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  <c r="AY1" s="477"/>
      <c r="AZ1" s="477"/>
      <c r="BA1" s="477"/>
      <c r="BB1" s="477"/>
      <c r="BC1" s="477"/>
      <c r="BD1" s="477"/>
      <c r="BE1" s="477"/>
      <c r="BF1" s="477"/>
      <c r="BG1" s="477"/>
      <c r="BH1" s="477"/>
      <c r="BI1" s="477"/>
      <c r="BJ1" s="477"/>
      <c r="BK1" s="477"/>
      <c r="BL1" s="477"/>
      <c r="BM1" s="477"/>
      <c r="BN1" s="477"/>
      <c r="BO1" s="477"/>
      <c r="BP1" s="477"/>
      <c r="BQ1" s="477"/>
      <c r="BR1" s="477"/>
      <c r="BS1" s="477"/>
      <c r="BT1" s="477"/>
      <c r="BU1" s="477"/>
      <c r="BV1" s="477"/>
      <c r="BW1" s="477"/>
      <c r="BX1" s="477"/>
      <c r="BY1" s="477"/>
      <c r="BZ1" s="477"/>
      <c r="CA1" s="477"/>
      <c r="CB1" s="477"/>
      <c r="CC1" s="477"/>
      <c r="CD1" s="477"/>
      <c r="CE1" s="477"/>
      <c r="CF1" s="477"/>
      <c r="CG1" s="477"/>
      <c r="CH1" s="477"/>
      <c r="CI1" s="477"/>
      <c r="CJ1" s="477"/>
      <c r="CK1" s="477"/>
      <c r="CL1" s="477"/>
      <c r="CM1" s="477"/>
      <c r="CN1" s="477"/>
      <c r="CO1" s="477"/>
      <c r="CP1" s="477"/>
      <c r="CQ1" s="477"/>
      <c r="CR1" s="477"/>
      <c r="CS1" s="477"/>
      <c r="CT1" s="477"/>
      <c r="CU1" s="477"/>
      <c r="CV1" s="477"/>
      <c r="CW1" s="477"/>
      <c r="CX1" s="477"/>
      <c r="CY1" s="477"/>
      <c r="CZ1" s="235"/>
      <c r="DA1" s="112" t="s">
        <v>296</v>
      </c>
    </row>
    <row r="2" spans="2:105" ht="18.600000000000001" customHeight="1" thickTop="1">
      <c r="B2" s="473"/>
      <c r="C2" s="475"/>
      <c r="D2" s="509" t="s">
        <v>341</v>
      </c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09"/>
      <c r="AL2" s="509"/>
      <c r="AM2" s="509"/>
      <c r="AN2" s="509"/>
      <c r="AO2" s="509"/>
      <c r="AP2" s="509"/>
      <c r="AQ2" s="509"/>
      <c r="AR2" s="509"/>
      <c r="AS2" s="509"/>
      <c r="AT2" s="509"/>
      <c r="AU2" s="509"/>
      <c r="AV2" s="509"/>
      <c r="AW2" s="509"/>
      <c r="AX2" s="509"/>
      <c r="AY2" s="509"/>
      <c r="AZ2" s="509"/>
      <c r="BA2" s="509"/>
      <c r="BB2" s="509"/>
      <c r="BC2" s="509"/>
      <c r="BD2" s="509"/>
      <c r="BE2" s="509"/>
      <c r="BF2" s="509"/>
      <c r="BG2" s="509"/>
      <c r="BH2" s="509"/>
      <c r="BI2" s="509"/>
      <c r="BJ2" s="509"/>
      <c r="BK2" s="509"/>
      <c r="BL2" s="509"/>
      <c r="BM2" s="509"/>
      <c r="BN2" s="509"/>
      <c r="BO2" s="509"/>
      <c r="BP2" s="509"/>
      <c r="BQ2" s="509"/>
      <c r="BR2" s="509"/>
      <c r="BS2" s="509"/>
      <c r="BT2" s="509"/>
      <c r="BU2" s="509"/>
      <c r="BV2" s="509"/>
      <c r="BW2" s="509"/>
      <c r="BX2" s="509"/>
      <c r="BY2" s="509"/>
      <c r="BZ2" s="509"/>
      <c r="CA2" s="509"/>
      <c r="CB2" s="509"/>
      <c r="CC2" s="509"/>
      <c r="CD2" s="509"/>
      <c r="CE2" s="509"/>
      <c r="CF2" s="509"/>
      <c r="CG2" s="509"/>
      <c r="CH2" s="509"/>
      <c r="CI2" s="509"/>
      <c r="CJ2" s="509"/>
      <c r="CK2" s="509"/>
      <c r="CL2" s="509"/>
      <c r="CM2" s="509"/>
      <c r="CN2" s="509"/>
      <c r="CO2" s="509"/>
      <c r="CP2" s="509"/>
      <c r="CQ2" s="509"/>
      <c r="CR2" s="509"/>
      <c r="CS2" s="509"/>
      <c r="CT2" s="509"/>
      <c r="CU2" s="509"/>
      <c r="CV2" s="509"/>
      <c r="CW2" s="509"/>
      <c r="CX2" s="509"/>
      <c r="CY2" s="509"/>
      <c r="CZ2" s="13"/>
    </row>
    <row r="3" spans="2:105" ht="18.600000000000001" customHeight="1">
      <c r="B3" s="474"/>
      <c r="C3" s="471"/>
      <c r="D3" s="227">
        <v>42005</v>
      </c>
      <c r="E3" s="227">
        <v>42036</v>
      </c>
      <c r="F3" s="227">
        <v>42064</v>
      </c>
      <c r="G3" s="227">
        <v>42095</v>
      </c>
      <c r="H3" s="227">
        <v>42125</v>
      </c>
      <c r="I3" s="227">
        <v>42156</v>
      </c>
      <c r="J3" s="227">
        <v>42186</v>
      </c>
      <c r="K3" s="227">
        <v>42217</v>
      </c>
      <c r="L3" s="227">
        <v>42248</v>
      </c>
      <c r="M3" s="227">
        <v>42278</v>
      </c>
      <c r="N3" s="227">
        <v>42309</v>
      </c>
      <c r="O3" s="227">
        <v>42339</v>
      </c>
      <c r="P3" s="138">
        <v>2015</v>
      </c>
      <c r="Q3" s="227">
        <v>42370</v>
      </c>
      <c r="R3" s="227">
        <v>42401</v>
      </c>
      <c r="S3" s="227">
        <v>42430</v>
      </c>
      <c r="T3" s="227">
        <v>42461</v>
      </c>
      <c r="U3" s="227">
        <v>42491</v>
      </c>
      <c r="V3" s="227">
        <v>42522</v>
      </c>
      <c r="W3" s="227">
        <v>42552</v>
      </c>
      <c r="X3" s="227">
        <v>42583</v>
      </c>
      <c r="Y3" s="227">
        <v>42614</v>
      </c>
      <c r="Z3" s="227">
        <v>42644</v>
      </c>
      <c r="AA3" s="227">
        <v>42675</v>
      </c>
      <c r="AB3" s="227">
        <v>42705</v>
      </c>
      <c r="AC3" s="138">
        <v>2016</v>
      </c>
      <c r="AD3" s="227">
        <v>42736</v>
      </c>
      <c r="AE3" s="227">
        <v>42767</v>
      </c>
      <c r="AF3" s="227">
        <v>42795</v>
      </c>
      <c r="AG3" s="227">
        <v>42826</v>
      </c>
      <c r="AH3" s="227">
        <v>42856</v>
      </c>
      <c r="AI3" s="227">
        <v>42887</v>
      </c>
      <c r="AJ3" s="227">
        <v>42917</v>
      </c>
      <c r="AK3" s="227">
        <v>42948</v>
      </c>
      <c r="AL3" s="227">
        <v>42979</v>
      </c>
      <c r="AM3" s="227">
        <v>43009</v>
      </c>
      <c r="AN3" s="227">
        <v>43040</v>
      </c>
      <c r="AO3" s="227">
        <v>43070</v>
      </c>
      <c r="AP3" s="138">
        <v>2017</v>
      </c>
      <c r="AQ3" s="227">
        <v>43101</v>
      </c>
      <c r="AR3" s="227">
        <v>43132</v>
      </c>
      <c r="AS3" s="227">
        <v>43160</v>
      </c>
      <c r="AT3" s="227">
        <v>43191</v>
      </c>
      <c r="AU3" s="227">
        <v>43221</v>
      </c>
      <c r="AV3" s="227">
        <v>43252</v>
      </c>
      <c r="AW3" s="227">
        <v>43282</v>
      </c>
      <c r="AX3" s="227">
        <v>43313</v>
      </c>
      <c r="AY3" s="227">
        <v>43344</v>
      </c>
      <c r="AZ3" s="227">
        <v>43374</v>
      </c>
      <c r="BA3" s="227">
        <v>43405</v>
      </c>
      <c r="BB3" s="227">
        <v>43435</v>
      </c>
      <c r="BC3" s="138">
        <v>2018</v>
      </c>
      <c r="BD3" s="227">
        <v>43466</v>
      </c>
      <c r="BE3" s="227">
        <v>43497</v>
      </c>
      <c r="BF3" s="227">
        <v>43525</v>
      </c>
      <c r="BG3" s="227">
        <v>43556</v>
      </c>
      <c r="BH3" s="227">
        <v>43586</v>
      </c>
      <c r="BI3" s="227">
        <v>43617</v>
      </c>
      <c r="BJ3" s="227">
        <v>43647</v>
      </c>
      <c r="BK3" s="227">
        <v>43678</v>
      </c>
      <c r="BL3" s="227">
        <v>43709</v>
      </c>
      <c r="BM3" s="227">
        <v>43739</v>
      </c>
      <c r="BN3" s="227">
        <v>43770</v>
      </c>
      <c r="BO3" s="227">
        <v>43800</v>
      </c>
      <c r="BP3" s="223">
        <v>2019</v>
      </c>
      <c r="BQ3" s="227">
        <v>43831</v>
      </c>
      <c r="BR3" s="227">
        <v>43862</v>
      </c>
      <c r="BS3" s="227">
        <v>43891</v>
      </c>
      <c r="BT3" s="227">
        <v>43922</v>
      </c>
      <c r="BU3" s="227">
        <v>43952</v>
      </c>
      <c r="BV3" s="227">
        <v>43983</v>
      </c>
      <c r="BW3" s="227">
        <v>44013</v>
      </c>
      <c r="BX3" s="227">
        <v>44044</v>
      </c>
      <c r="BY3" s="227">
        <v>44075</v>
      </c>
      <c r="BZ3" s="227">
        <v>44105</v>
      </c>
      <c r="CA3" s="227">
        <v>44136</v>
      </c>
      <c r="CB3" s="227">
        <v>44166</v>
      </c>
      <c r="CC3" s="223">
        <v>2020</v>
      </c>
      <c r="CD3" s="227">
        <v>44197</v>
      </c>
      <c r="CE3" s="227">
        <v>44228</v>
      </c>
      <c r="CF3" s="227">
        <v>44256</v>
      </c>
      <c r="CG3" s="227">
        <v>44287</v>
      </c>
      <c r="CH3" s="227">
        <v>44317</v>
      </c>
      <c r="CI3" s="227">
        <v>44348</v>
      </c>
      <c r="CJ3" s="227">
        <v>44378</v>
      </c>
      <c r="CK3" s="227">
        <v>44409</v>
      </c>
      <c r="CL3" s="227">
        <v>44440</v>
      </c>
      <c r="CM3" s="227">
        <v>44470</v>
      </c>
      <c r="CN3" s="227">
        <v>44501</v>
      </c>
      <c r="CO3" s="227">
        <v>44531</v>
      </c>
      <c r="CP3" s="223">
        <v>2021</v>
      </c>
      <c r="CQ3" s="227">
        <v>44562</v>
      </c>
      <c r="CR3" s="227">
        <v>44593</v>
      </c>
      <c r="CS3" s="227">
        <v>44621</v>
      </c>
      <c r="CT3" s="227">
        <v>44652</v>
      </c>
      <c r="CU3" s="227">
        <v>44682</v>
      </c>
      <c r="CV3" s="227">
        <v>44713</v>
      </c>
      <c r="CW3" s="227">
        <v>44743</v>
      </c>
      <c r="CX3" s="227">
        <v>44774</v>
      </c>
      <c r="CY3" s="227">
        <v>44805</v>
      </c>
      <c r="CZ3" s="328"/>
    </row>
    <row r="4" spans="2:105" ht="15" customHeight="1">
      <c r="B4" s="5" t="s">
        <v>72</v>
      </c>
      <c r="C4" s="506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  <c r="AC4" s="415"/>
      <c r="AD4" s="415"/>
      <c r="AE4" s="415"/>
      <c r="AF4" s="415"/>
      <c r="AG4" s="415"/>
      <c r="AH4" s="415"/>
      <c r="AI4" s="415"/>
      <c r="AJ4" s="415"/>
      <c r="AK4" s="415"/>
      <c r="AL4" s="415"/>
      <c r="AM4" s="415"/>
      <c r="AN4" s="415"/>
      <c r="AO4" s="415"/>
      <c r="AP4" s="415"/>
      <c r="AQ4" s="415"/>
      <c r="AR4" s="415"/>
      <c r="AS4" s="415"/>
      <c r="AT4" s="415"/>
      <c r="AU4" s="415"/>
      <c r="AV4" s="415"/>
      <c r="AW4" s="415"/>
      <c r="AX4" s="415"/>
      <c r="AY4" s="415"/>
      <c r="AZ4" s="415"/>
      <c r="BA4" s="415"/>
      <c r="BB4" s="415"/>
      <c r="BC4" s="415"/>
      <c r="BD4" s="415"/>
      <c r="BE4" s="415"/>
      <c r="BF4" s="415"/>
      <c r="BG4" s="415"/>
      <c r="BH4" s="415"/>
      <c r="BI4" s="415"/>
      <c r="BJ4" s="415"/>
      <c r="BK4" s="415"/>
      <c r="BL4" s="415"/>
      <c r="BM4" s="415"/>
      <c r="BN4" s="415"/>
      <c r="BO4" s="415"/>
      <c r="BP4" s="415"/>
      <c r="BQ4" s="415"/>
      <c r="BR4" s="415"/>
      <c r="BS4" s="415"/>
      <c r="BT4" s="415"/>
      <c r="BU4" s="415"/>
      <c r="BV4" s="415"/>
      <c r="BW4" s="415"/>
      <c r="BX4" s="415"/>
      <c r="BY4" s="415"/>
      <c r="BZ4" s="415"/>
      <c r="CA4" s="415"/>
      <c r="CB4" s="415"/>
      <c r="CC4" s="415"/>
      <c r="CD4" s="415"/>
      <c r="CE4" s="415"/>
      <c r="CF4" s="415"/>
      <c r="CG4" s="415"/>
      <c r="CH4" s="415"/>
      <c r="CI4" s="415"/>
      <c r="CJ4" s="415"/>
      <c r="CK4" s="415"/>
      <c r="CL4" s="415"/>
      <c r="CM4" s="415"/>
      <c r="CN4" s="415"/>
      <c r="CO4" s="415"/>
      <c r="CP4" s="415"/>
      <c r="CQ4" s="415"/>
      <c r="CR4" s="415"/>
      <c r="CS4" s="415"/>
      <c r="CT4" s="415"/>
      <c r="CU4" s="415"/>
      <c r="CV4" s="415"/>
      <c r="CW4" s="415"/>
      <c r="CX4" s="415"/>
      <c r="CY4" s="415"/>
      <c r="CZ4" s="415"/>
    </row>
    <row r="5" spans="2:105" ht="15" customHeight="1">
      <c r="B5" s="5" t="s">
        <v>73</v>
      </c>
      <c r="C5" s="507"/>
      <c r="D5" s="416">
        <v>756</v>
      </c>
      <c r="E5" s="416">
        <v>756</v>
      </c>
      <c r="F5" s="416">
        <v>756</v>
      </c>
      <c r="G5" s="416">
        <v>760</v>
      </c>
      <c r="H5" s="416">
        <v>768</v>
      </c>
      <c r="I5" s="416">
        <v>769</v>
      </c>
      <c r="J5" s="416">
        <v>776</v>
      </c>
      <c r="K5" s="416">
        <v>774</v>
      </c>
      <c r="L5" s="416">
        <v>777</v>
      </c>
      <c r="M5" s="416">
        <v>780</v>
      </c>
      <c r="N5" s="416">
        <v>783</v>
      </c>
      <c r="O5" s="416">
        <v>788</v>
      </c>
      <c r="P5" s="205">
        <v>774</v>
      </c>
      <c r="Q5" s="205">
        <v>785</v>
      </c>
      <c r="R5" s="205">
        <v>785</v>
      </c>
      <c r="S5" s="205">
        <v>788</v>
      </c>
      <c r="T5" s="205">
        <v>794</v>
      </c>
      <c r="U5" s="205">
        <v>800</v>
      </c>
      <c r="V5" s="205">
        <v>803</v>
      </c>
      <c r="W5" s="205">
        <v>806</v>
      </c>
      <c r="X5" s="205">
        <v>814</v>
      </c>
      <c r="Y5" s="205">
        <v>816</v>
      </c>
      <c r="Z5" s="205">
        <v>820</v>
      </c>
      <c r="AA5" s="205">
        <v>826</v>
      </c>
      <c r="AB5" s="205">
        <v>833</v>
      </c>
      <c r="AC5" s="205">
        <v>811</v>
      </c>
      <c r="AD5" s="205">
        <v>841</v>
      </c>
      <c r="AE5" s="205">
        <v>847</v>
      </c>
      <c r="AF5" s="205">
        <v>849</v>
      </c>
      <c r="AG5" s="205">
        <v>854</v>
      </c>
      <c r="AH5" s="205">
        <v>857</v>
      </c>
      <c r="AI5" s="205">
        <v>860</v>
      </c>
      <c r="AJ5" s="205">
        <v>861</v>
      </c>
      <c r="AK5" s="205">
        <v>868</v>
      </c>
      <c r="AL5" s="205">
        <v>881</v>
      </c>
      <c r="AM5" s="205">
        <v>886</v>
      </c>
      <c r="AN5" s="205">
        <v>889</v>
      </c>
      <c r="AO5" s="205">
        <v>891</v>
      </c>
      <c r="AP5" s="205">
        <v>871</v>
      </c>
      <c r="AQ5" s="205">
        <v>902</v>
      </c>
      <c r="AR5" s="205">
        <v>911</v>
      </c>
      <c r="AS5" s="205">
        <v>920</v>
      </c>
      <c r="AT5" s="205">
        <v>924</v>
      </c>
      <c r="AU5" s="205">
        <v>929</v>
      </c>
      <c r="AV5" s="205">
        <v>932</v>
      </c>
      <c r="AW5" s="205">
        <v>941</v>
      </c>
      <c r="AX5" s="205">
        <v>951</v>
      </c>
      <c r="AY5" s="205">
        <v>959</v>
      </c>
      <c r="AZ5" s="205">
        <v>967</v>
      </c>
      <c r="BA5" s="205">
        <v>968</v>
      </c>
      <c r="BB5" s="205">
        <v>977</v>
      </c>
      <c r="BC5" s="205">
        <v>946</v>
      </c>
      <c r="BD5" s="205">
        <v>983</v>
      </c>
      <c r="BE5" s="205">
        <v>1000</v>
      </c>
      <c r="BF5" s="205">
        <v>1006</v>
      </c>
      <c r="BG5" s="205">
        <v>1015</v>
      </c>
      <c r="BH5" s="205">
        <v>1023</v>
      </c>
      <c r="BI5" s="205">
        <v>1030</v>
      </c>
      <c r="BJ5" s="205">
        <v>1044</v>
      </c>
      <c r="BK5" s="205">
        <v>1054</v>
      </c>
      <c r="BL5" s="205">
        <v>1066</v>
      </c>
      <c r="BM5" s="205">
        <v>1069</v>
      </c>
      <c r="BN5" s="205">
        <v>1076</v>
      </c>
      <c r="BO5" s="205">
        <v>1078.6666666666667</v>
      </c>
      <c r="BP5" s="205">
        <v>1049</v>
      </c>
      <c r="BQ5" s="205">
        <v>1103</v>
      </c>
      <c r="BR5" s="205">
        <v>1111</v>
      </c>
      <c r="BS5" s="205">
        <v>1110</v>
      </c>
      <c r="BT5" s="205">
        <v>1111</v>
      </c>
      <c r="BU5" s="205">
        <v>1114</v>
      </c>
      <c r="BV5" s="205">
        <v>1115</v>
      </c>
      <c r="BW5" s="205">
        <v>1127</v>
      </c>
      <c r="BX5" s="205">
        <v>1128</v>
      </c>
      <c r="BY5" s="205">
        <v>1128</v>
      </c>
      <c r="BZ5" s="205">
        <v>1131</v>
      </c>
      <c r="CA5" s="205">
        <v>1144</v>
      </c>
      <c r="CB5" s="205">
        <v>1156</v>
      </c>
      <c r="CC5" s="205">
        <v>1129</v>
      </c>
      <c r="CD5" s="205">
        <v>1170</v>
      </c>
      <c r="CE5" s="205">
        <v>1174</v>
      </c>
      <c r="CF5" s="205">
        <v>1187</v>
      </c>
      <c r="CG5" s="205">
        <v>1200</v>
      </c>
      <c r="CH5" s="205">
        <v>1212</v>
      </c>
      <c r="CI5" s="205">
        <v>1215</v>
      </c>
      <c r="CJ5" s="205">
        <v>1221</v>
      </c>
      <c r="CK5" s="205">
        <v>1221</v>
      </c>
      <c r="CL5" s="205">
        <v>1236</v>
      </c>
      <c r="CM5" s="205">
        <v>1251</v>
      </c>
      <c r="CN5" s="205">
        <v>1272</v>
      </c>
      <c r="CO5" s="205">
        <v>1285</v>
      </c>
      <c r="CP5" s="205">
        <v>1231</v>
      </c>
      <c r="CQ5" s="205">
        <v>1292</v>
      </c>
      <c r="CR5" s="205">
        <v>1314</v>
      </c>
      <c r="CS5" s="205">
        <v>1331</v>
      </c>
      <c r="CT5" s="205">
        <v>1356</v>
      </c>
      <c r="CU5" s="205">
        <v>1380</v>
      </c>
      <c r="CV5" s="205">
        <v>1407</v>
      </c>
      <c r="CW5" s="205">
        <v>1417</v>
      </c>
      <c r="CX5" s="205">
        <v>1414</v>
      </c>
      <c r="CY5" s="205">
        <v>1429</v>
      </c>
      <c r="CZ5" s="205"/>
    </row>
    <row r="6" spans="2:105" ht="15" customHeight="1">
      <c r="B6" s="5" t="s">
        <v>74</v>
      </c>
      <c r="C6" s="507"/>
      <c r="D6" s="416">
        <v>919</v>
      </c>
      <c r="E6" s="416">
        <v>887</v>
      </c>
      <c r="F6" s="416">
        <v>889</v>
      </c>
      <c r="G6" s="416">
        <v>882</v>
      </c>
      <c r="H6" s="416">
        <v>912</v>
      </c>
      <c r="I6" s="416">
        <v>899</v>
      </c>
      <c r="J6" s="416">
        <v>909</v>
      </c>
      <c r="K6" s="416">
        <v>874</v>
      </c>
      <c r="L6" s="416">
        <v>906</v>
      </c>
      <c r="M6" s="416">
        <v>921</v>
      </c>
      <c r="N6" s="416">
        <v>928</v>
      </c>
      <c r="O6" s="416">
        <v>941</v>
      </c>
      <c r="P6" s="205">
        <v>914</v>
      </c>
      <c r="Q6" s="205">
        <v>940</v>
      </c>
      <c r="R6" s="205">
        <v>940</v>
      </c>
      <c r="S6" s="205">
        <v>905</v>
      </c>
      <c r="T6" s="205">
        <v>909</v>
      </c>
      <c r="U6" s="205">
        <v>909</v>
      </c>
      <c r="V6" s="205">
        <v>910</v>
      </c>
      <c r="W6" s="205">
        <v>885</v>
      </c>
      <c r="X6" s="205">
        <v>887</v>
      </c>
      <c r="Y6" s="205">
        <v>891</v>
      </c>
      <c r="Z6" s="205">
        <v>915</v>
      </c>
      <c r="AA6" s="205">
        <v>930</v>
      </c>
      <c r="AB6" s="205">
        <v>958</v>
      </c>
      <c r="AC6" s="205">
        <v>915</v>
      </c>
      <c r="AD6" s="205">
        <v>964</v>
      </c>
      <c r="AE6" s="205">
        <v>960</v>
      </c>
      <c r="AF6" s="205">
        <v>949</v>
      </c>
      <c r="AG6" s="205">
        <v>960</v>
      </c>
      <c r="AH6" s="205">
        <v>975</v>
      </c>
      <c r="AI6" s="205">
        <v>975</v>
      </c>
      <c r="AJ6" s="205">
        <v>965</v>
      </c>
      <c r="AK6" s="205">
        <v>959</v>
      </c>
      <c r="AL6" s="205">
        <v>963</v>
      </c>
      <c r="AM6" s="205">
        <v>979</v>
      </c>
      <c r="AN6" s="205">
        <v>1008</v>
      </c>
      <c r="AO6" s="205">
        <v>1009</v>
      </c>
      <c r="AP6" s="205">
        <v>970</v>
      </c>
      <c r="AQ6" s="205">
        <v>994</v>
      </c>
      <c r="AR6" s="205">
        <v>987</v>
      </c>
      <c r="AS6" s="205">
        <v>992</v>
      </c>
      <c r="AT6" s="205">
        <v>1009</v>
      </c>
      <c r="AU6" s="205">
        <v>1021</v>
      </c>
      <c r="AV6" s="205">
        <v>1054</v>
      </c>
      <c r="AW6" s="205">
        <v>1040</v>
      </c>
      <c r="AX6" s="205">
        <v>1060</v>
      </c>
      <c r="AY6" s="205">
        <v>1043</v>
      </c>
      <c r="AZ6" s="205">
        <v>1043</v>
      </c>
      <c r="BA6" s="205">
        <v>1025</v>
      </c>
      <c r="BB6" s="205">
        <v>1058</v>
      </c>
      <c r="BC6" s="205">
        <v>1031</v>
      </c>
      <c r="BD6" s="205">
        <v>1060</v>
      </c>
      <c r="BE6" s="205">
        <v>1078</v>
      </c>
      <c r="BF6" s="205">
        <v>1059</v>
      </c>
      <c r="BG6" s="205">
        <v>1080</v>
      </c>
      <c r="BH6" s="205">
        <v>1058</v>
      </c>
      <c r="BI6" s="205">
        <v>1075</v>
      </c>
      <c r="BJ6" s="205">
        <v>1073</v>
      </c>
      <c r="BK6" s="205">
        <v>1138</v>
      </c>
      <c r="BL6" s="205">
        <v>1144</v>
      </c>
      <c r="BM6" s="205">
        <v>1138</v>
      </c>
      <c r="BN6" s="205">
        <v>1139</v>
      </c>
      <c r="BO6" s="205">
        <v>1135.3333333333333</v>
      </c>
      <c r="BP6" s="205">
        <v>1096</v>
      </c>
      <c r="BQ6" s="205">
        <v>1106</v>
      </c>
      <c r="BR6" s="205">
        <v>1114</v>
      </c>
      <c r="BS6" s="205">
        <v>1138</v>
      </c>
      <c r="BT6" s="205">
        <v>1147</v>
      </c>
      <c r="BU6" s="205">
        <v>1141</v>
      </c>
      <c r="BV6" s="205">
        <v>1141</v>
      </c>
      <c r="BW6" s="205">
        <v>1110</v>
      </c>
      <c r="BX6" s="205">
        <v>1107</v>
      </c>
      <c r="BY6" s="205">
        <v>1142</v>
      </c>
      <c r="BZ6" s="205">
        <v>1174</v>
      </c>
      <c r="CA6" s="205">
        <v>1172</v>
      </c>
      <c r="CB6" s="205">
        <v>1182</v>
      </c>
      <c r="CC6" s="205">
        <v>1154</v>
      </c>
      <c r="CD6" s="205">
        <v>1167</v>
      </c>
      <c r="CE6" s="205">
        <v>1192</v>
      </c>
      <c r="CF6" s="205">
        <v>1198</v>
      </c>
      <c r="CG6" s="205">
        <v>1226</v>
      </c>
      <c r="CH6" s="205">
        <v>1216</v>
      </c>
      <c r="CI6" s="205">
        <v>1210</v>
      </c>
      <c r="CJ6" s="205">
        <v>1205</v>
      </c>
      <c r="CK6" s="205">
        <v>1244</v>
      </c>
      <c r="CL6" s="205">
        <v>1267</v>
      </c>
      <c r="CM6" s="205">
        <v>1286</v>
      </c>
      <c r="CN6" s="205">
        <v>1286</v>
      </c>
      <c r="CO6" s="205">
        <v>1271</v>
      </c>
      <c r="CP6" s="205">
        <v>1233</v>
      </c>
      <c r="CQ6" s="205">
        <v>1294</v>
      </c>
      <c r="CR6" s="205">
        <v>1292</v>
      </c>
      <c r="CS6" s="205">
        <v>1316</v>
      </c>
      <c r="CT6" s="205">
        <v>1312</v>
      </c>
      <c r="CU6" s="205">
        <v>1336</v>
      </c>
      <c r="CV6" s="205">
        <v>1360</v>
      </c>
      <c r="CW6" s="205">
        <v>1371</v>
      </c>
      <c r="CX6" s="205">
        <v>1385</v>
      </c>
      <c r="CY6" s="205">
        <v>1400</v>
      </c>
      <c r="CZ6" s="205"/>
    </row>
    <row r="7" spans="2:105" ht="15" customHeight="1">
      <c r="B7" s="5" t="s">
        <v>75</v>
      </c>
      <c r="C7" s="507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</row>
    <row r="8" spans="2:105" ht="15" customHeight="1">
      <c r="B8" s="5" t="s">
        <v>73</v>
      </c>
      <c r="C8" s="507"/>
      <c r="D8" s="416">
        <v>796</v>
      </c>
      <c r="E8" s="416">
        <v>794</v>
      </c>
      <c r="F8" s="416">
        <v>795</v>
      </c>
      <c r="G8" s="416">
        <v>800</v>
      </c>
      <c r="H8" s="416">
        <v>808</v>
      </c>
      <c r="I8" s="416">
        <v>811</v>
      </c>
      <c r="J8" s="416">
        <v>819</v>
      </c>
      <c r="K8" s="416">
        <v>823</v>
      </c>
      <c r="L8" s="416">
        <v>827</v>
      </c>
      <c r="M8" s="416">
        <v>827</v>
      </c>
      <c r="N8" s="416">
        <v>824</v>
      </c>
      <c r="O8" s="416">
        <v>825</v>
      </c>
      <c r="P8" s="205">
        <v>816</v>
      </c>
      <c r="Q8" s="205">
        <v>822</v>
      </c>
      <c r="R8" s="205">
        <v>827</v>
      </c>
      <c r="S8" s="205">
        <v>832</v>
      </c>
      <c r="T8" s="205">
        <v>836</v>
      </c>
      <c r="U8" s="205">
        <v>839</v>
      </c>
      <c r="V8" s="205">
        <v>840</v>
      </c>
      <c r="W8" s="205">
        <v>845</v>
      </c>
      <c r="X8" s="205">
        <v>852</v>
      </c>
      <c r="Y8" s="205">
        <v>857</v>
      </c>
      <c r="Z8" s="205">
        <v>860</v>
      </c>
      <c r="AA8" s="205">
        <v>870</v>
      </c>
      <c r="AB8" s="205">
        <v>879</v>
      </c>
      <c r="AC8" s="205">
        <v>852</v>
      </c>
      <c r="AD8" s="205">
        <v>885</v>
      </c>
      <c r="AE8" s="205">
        <v>893</v>
      </c>
      <c r="AF8" s="205">
        <v>897</v>
      </c>
      <c r="AG8" s="205">
        <v>903</v>
      </c>
      <c r="AH8" s="205">
        <v>904</v>
      </c>
      <c r="AI8" s="205">
        <v>905</v>
      </c>
      <c r="AJ8" s="205">
        <v>911</v>
      </c>
      <c r="AK8" s="205">
        <v>917</v>
      </c>
      <c r="AL8" s="205">
        <v>935</v>
      </c>
      <c r="AM8" s="205">
        <v>935</v>
      </c>
      <c r="AN8" s="205">
        <v>941</v>
      </c>
      <c r="AO8" s="205">
        <v>945</v>
      </c>
      <c r="AP8" s="205">
        <v>920</v>
      </c>
      <c r="AQ8" s="205">
        <v>958</v>
      </c>
      <c r="AR8" s="205">
        <v>967</v>
      </c>
      <c r="AS8" s="205">
        <v>973</v>
      </c>
      <c r="AT8" s="205">
        <v>978</v>
      </c>
      <c r="AU8" s="205">
        <v>984</v>
      </c>
      <c r="AV8" s="205">
        <v>991</v>
      </c>
      <c r="AW8" s="205">
        <v>1000</v>
      </c>
      <c r="AX8" s="205">
        <v>1009</v>
      </c>
      <c r="AY8" s="205">
        <v>1019</v>
      </c>
      <c r="AZ8" s="205">
        <v>1033</v>
      </c>
      <c r="BA8" s="205">
        <v>1034</v>
      </c>
      <c r="BB8" s="205">
        <v>1041</v>
      </c>
      <c r="BC8" s="205">
        <v>1003</v>
      </c>
      <c r="BD8" s="205">
        <v>1046</v>
      </c>
      <c r="BE8" s="205">
        <v>1068</v>
      </c>
      <c r="BF8" s="205">
        <v>1082</v>
      </c>
      <c r="BG8" s="205">
        <v>1097</v>
      </c>
      <c r="BH8" s="205">
        <v>1108</v>
      </c>
      <c r="BI8" s="205">
        <v>1115</v>
      </c>
      <c r="BJ8" s="205">
        <v>1130</v>
      </c>
      <c r="BK8" s="205">
        <v>1136</v>
      </c>
      <c r="BL8" s="205">
        <v>1151</v>
      </c>
      <c r="BM8" s="205">
        <v>1155</v>
      </c>
      <c r="BN8" s="205">
        <v>1169</v>
      </c>
      <c r="BO8" s="205">
        <v>1169</v>
      </c>
      <c r="BP8" s="205">
        <v>1136</v>
      </c>
      <c r="BQ8" s="205">
        <v>1200</v>
      </c>
      <c r="BR8" s="205">
        <v>1208</v>
      </c>
      <c r="BS8" s="205">
        <v>1209</v>
      </c>
      <c r="BT8" s="205">
        <v>1210</v>
      </c>
      <c r="BU8" s="205">
        <v>1212</v>
      </c>
      <c r="BV8" s="205">
        <v>1209</v>
      </c>
      <c r="BW8" s="205">
        <v>1229</v>
      </c>
      <c r="BX8" s="205">
        <v>1234</v>
      </c>
      <c r="BY8" s="205">
        <v>1233</v>
      </c>
      <c r="BZ8" s="205">
        <v>1239</v>
      </c>
      <c r="CA8" s="205">
        <v>1252</v>
      </c>
      <c r="CB8" s="205">
        <v>1266</v>
      </c>
      <c r="CC8" s="205">
        <v>1235</v>
      </c>
      <c r="CD8" s="205">
        <v>1284</v>
      </c>
      <c r="CE8" s="205">
        <v>1291</v>
      </c>
      <c r="CF8" s="205">
        <v>1300</v>
      </c>
      <c r="CG8" s="205">
        <v>1314</v>
      </c>
      <c r="CH8" s="205">
        <v>1326</v>
      </c>
      <c r="CI8" s="205">
        <v>1339</v>
      </c>
      <c r="CJ8" s="205">
        <v>1350</v>
      </c>
      <c r="CK8" s="205">
        <v>1356</v>
      </c>
      <c r="CL8" s="205">
        <v>1369</v>
      </c>
      <c r="CM8" s="205">
        <v>1385</v>
      </c>
      <c r="CN8" s="205">
        <v>1401</v>
      </c>
      <c r="CO8" s="205">
        <v>1419</v>
      </c>
      <c r="CP8" s="205">
        <v>1359</v>
      </c>
      <c r="CQ8" s="205">
        <v>1437</v>
      </c>
      <c r="CR8" s="205">
        <v>1462</v>
      </c>
      <c r="CS8" s="205">
        <v>1476</v>
      </c>
      <c r="CT8" s="205">
        <v>1507</v>
      </c>
      <c r="CU8" s="205">
        <v>1529</v>
      </c>
      <c r="CV8" s="205">
        <v>1563</v>
      </c>
      <c r="CW8" s="205">
        <v>1575</v>
      </c>
      <c r="CX8" s="205">
        <v>1577</v>
      </c>
      <c r="CY8" s="205">
        <v>1591</v>
      </c>
      <c r="CZ8" s="205"/>
    </row>
    <row r="9" spans="2:105" ht="15" customHeight="1">
      <c r="B9" s="5" t="s">
        <v>74</v>
      </c>
      <c r="C9" s="507"/>
      <c r="D9" s="416">
        <v>919</v>
      </c>
      <c r="E9" s="416">
        <v>870</v>
      </c>
      <c r="F9" s="416">
        <v>899</v>
      </c>
      <c r="G9" s="416">
        <v>920</v>
      </c>
      <c r="H9" s="416">
        <v>942</v>
      </c>
      <c r="I9" s="416">
        <v>931</v>
      </c>
      <c r="J9" s="416">
        <v>930</v>
      </c>
      <c r="K9" s="416">
        <v>878</v>
      </c>
      <c r="L9" s="416">
        <v>871</v>
      </c>
      <c r="M9" s="416">
        <v>874</v>
      </c>
      <c r="N9" s="416">
        <v>918</v>
      </c>
      <c r="O9" s="416">
        <v>944</v>
      </c>
      <c r="P9" s="205">
        <v>919</v>
      </c>
      <c r="Q9" s="205">
        <v>976</v>
      </c>
      <c r="R9" s="205">
        <v>952</v>
      </c>
      <c r="S9" s="205">
        <v>938</v>
      </c>
      <c r="T9" s="205">
        <v>909</v>
      </c>
      <c r="U9" s="205">
        <v>906</v>
      </c>
      <c r="V9" s="205">
        <v>900</v>
      </c>
      <c r="W9" s="205">
        <v>885</v>
      </c>
      <c r="X9" s="205">
        <v>897</v>
      </c>
      <c r="Y9" s="205">
        <v>905</v>
      </c>
      <c r="Z9" s="205">
        <v>917</v>
      </c>
      <c r="AA9" s="205">
        <v>940</v>
      </c>
      <c r="AB9" s="205">
        <v>954</v>
      </c>
      <c r="AC9" s="205">
        <v>918</v>
      </c>
      <c r="AD9" s="205">
        <v>971</v>
      </c>
      <c r="AE9" s="205">
        <v>955</v>
      </c>
      <c r="AF9" s="205">
        <v>945</v>
      </c>
      <c r="AG9" s="205">
        <v>945</v>
      </c>
      <c r="AH9" s="205">
        <v>961</v>
      </c>
      <c r="AI9" s="205">
        <v>979</v>
      </c>
      <c r="AJ9" s="205">
        <v>980</v>
      </c>
      <c r="AK9" s="205">
        <v>968</v>
      </c>
      <c r="AL9" s="205">
        <v>968</v>
      </c>
      <c r="AM9" s="205">
        <v>985</v>
      </c>
      <c r="AN9" s="205">
        <v>1026</v>
      </c>
      <c r="AO9" s="205">
        <v>1016</v>
      </c>
      <c r="AP9" s="205">
        <v>971</v>
      </c>
      <c r="AQ9" s="205">
        <v>991</v>
      </c>
      <c r="AR9" s="205">
        <v>987</v>
      </c>
      <c r="AS9" s="205">
        <v>1007</v>
      </c>
      <c r="AT9" s="205">
        <v>1024</v>
      </c>
      <c r="AU9" s="205">
        <v>1049</v>
      </c>
      <c r="AV9" s="205">
        <v>1069</v>
      </c>
      <c r="AW9" s="205">
        <v>1052</v>
      </c>
      <c r="AX9" s="205">
        <v>1047</v>
      </c>
      <c r="AY9" s="205">
        <v>1003</v>
      </c>
      <c r="AZ9" s="205">
        <v>1006</v>
      </c>
      <c r="BA9" s="205">
        <v>1003</v>
      </c>
      <c r="BB9" s="205">
        <v>1056</v>
      </c>
      <c r="BC9" s="205">
        <v>1030</v>
      </c>
      <c r="BD9" s="205">
        <v>1045</v>
      </c>
      <c r="BE9" s="205">
        <v>1081</v>
      </c>
      <c r="BF9" s="205">
        <v>1065</v>
      </c>
      <c r="BG9" s="205">
        <v>1100</v>
      </c>
      <c r="BH9" s="205">
        <v>1063</v>
      </c>
      <c r="BI9" s="205">
        <v>1085</v>
      </c>
      <c r="BJ9" s="205">
        <v>1072</v>
      </c>
      <c r="BK9" s="205">
        <v>1149</v>
      </c>
      <c r="BL9" s="205">
        <v>1148</v>
      </c>
      <c r="BM9" s="205">
        <v>1149</v>
      </c>
      <c r="BN9" s="205">
        <v>1139</v>
      </c>
      <c r="BO9" s="205">
        <v>1136</v>
      </c>
      <c r="BP9" s="205">
        <v>1098</v>
      </c>
      <c r="BQ9" s="205">
        <v>1126</v>
      </c>
      <c r="BR9" s="205">
        <v>1143</v>
      </c>
      <c r="BS9" s="205">
        <v>1164</v>
      </c>
      <c r="BT9" s="205">
        <v>1156</v>
      </c>
      <c r="BU9" s="205">
        <v>1138</v>
      </c>
      <c r="BV9" s="205">
        <v>1113</v>
      </c>
      <c r="BW9" s="205">
        <v>1125</v>
      </c>
      <c r="BX9" s="205">
        <v>1120</v>
      </c>
      <c r="BY9" s="205">
        <v>1158</v>
      </c>
      <c r="BZ9" s="205">
        <v>1192</v>
      </c>
      <c r="CA9" s="205">
        <v>1185</v>
      </c>
      <c r="CB9" s="205">
        <v>1191</v>
      </c>
      <c r="CC9" s="205">
        <v>1169</v>
      </c>
      <c r="CD9" s="205">
        <v>1170</v>
      </c>
      <c r="CE9" s="205">
        <v>1186</v>
      </c>
      <c r="CF9" s="205">
        <v>1197</v>
      </c>
      <c r="CG9" s="205">
        <v>1232</v>
      </c>
      <c r="CH9" s="205">
        <v>1226</v>
      </c>
      <c r="CI9" s="205">
        <v>1228</v>
      </c>
      <c r="CJ9" s="205">
        <v>1235</v>
      </c>
      <c r="CK9" s="205">
        <v>1287</v>
      </c>
      <c r="CL9" s="205">
        <v>1310</v>
      </c>
      <c r="CM9" s="205">
        <v>1319</v>
      </c>
      <c r="CN9" s="205">
        <v>1318</v>
      </c>
      <c r="CO9" s="205">
        <v>1308</v>
      </c>
      <c r="CP9" s="205">
        <v>1266</v>
      </c>
      <c r="CQ9" s="205">
        <v>1318</v>
      </c>
      <c r="CR9" s="205">
        <v>1330</v>
      </c>
      <c r="CS9" s="205">
        <v>1336</v>
      </c>
      <c r="CT9" s="205">
        <v>1332</v>
      </c>
      <c r="CU9" s="205">
        <v>1346</v>
      </c>
      <c r="CV9" s="205">
        <v>1376</v>
      </c>
      <c r="CW9" s="205">
        <v>1377</v>
      </c>
      <c r="CX9" s="205">
        <v>1392</v>
      </c>
      <c r="CY9" s="205">
        <v>1406</v>
      </c>
      <c r="CZ9" s="205"/>
    </row>
    <row r="10" spans="2:105" ht="15" customHeight="1">
      <c r="B10" s="5" t="s">
        <v>76</v>
      </c>
      <c r="C10" s="507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</row>
    <row r="11" spans="2:105" ht="15" customHeight="1">
      <c r="B11" s="5" t="s">
        <v>73</v>
      </c>
      <c r="C11" s="507"/>
      <c r="D11" s="416">
        <v>702</v>
      </c>
      <c r="E11" s="416">
        <v>704</v>
      </c>
      <c r="F11" s="416">
        <v>693</v>
      </c>
      <c r="G11" s="416">
        <v>690</v>
      </c>
      <c r="H11" s="416">
        <v>696</v>
      </c>
      <c r="I11" s="416">
        <v>704</v>
      </c>
      <c r="J11" s="416">
        <v>714</v>
      </c>
      <c r="K11" s="416">
        <v>711</v>
      </c>
      <c r="L11" s="416">
        <v>713</v>
      </c>
      <c r="M11" s="416">
        <v>714</v>
      </c>
      <c r="N11" s="416">
        <v>717</v>
      </c>
      <c r="O11" s="416">
        <v>722</v>
      </c>
      <c r="P11" s="205">
        <v>710</v>
      </c>
      <c r="Q11" s="205">
        <v>720</v>
      </c>
      <c r="R11" s="205">
        <v>721</v>
      </c>
      <c r="S11" s="205">
        <v>714</v>
      </c>
      <c r="T11" s="205">
        <v>717</v>
      </c>
      <c r="U11" s="205">
        <v>727</v>
      </c>
      <c r="V11" s="205">
        <v>738</v>
      </c>
      <c r="W11" s="205">
        <v>741</v>
      </c>
      <c r="X11" s="205">
        <v>748</v>
      </c>
      <c r="Y11" s="205">
        <v>751</v>
      </c>
      <c r="Z11" s="205">
        <v>755</v>
      </c>
      <c r="AA11" s="205">
        <v>754</v>
      </c>
      <c r="AB11" s="205">
        <v>766</v>
      </c>
      <c r="AC11" s="205">
        <v>744</v>
      </c>
      <c r="AD11" s="205">
        <v>777</v>
      </c>
      <c r="AE11" s="205">
        <v>779</v>
      </c>
      <c r="AF11" s="205">
        <v>772</v>
      </c>
      <c r="AG11" s="205">
        <v>768</v>
      </c>
      <c r="AH11" s="205">
        <v>780</v>
      </c>
      <c r="AI11" s="205">
        <v>793</v>
      </c>
      <c r="AJ11" s="205">
        <v>795</v>
      </c>
      <c r="AK11" s="205">
        <v>797</v>
      </c>
      <c r="AL11" s="205">
        <v>801</v>
      </c>
      <c r="AM11" s="205">
        <v>806</v>
      </c>
      <c r="AN11" s="205">
        <v>807</v>
      </c>
      <c r="AO11" s="205">
        <v>806</v>
      </c>
      <c r="AP11" s="205">
        <v>795</v>
      </c>
      <c r="AQ11" s="205">
        <v>811</v>
      </c>
      <c r="AR11" s="205">
        <v>815</v>
      </c>
      <c r="AS11" s="205">
        <v>820</v>
      </c>
      <c r="AT11" s="205">
        <v>817</v>
      </c>
      <c r="AU11" s="205">
        <v>819</v>
      </c>
      <c r="AV11" s="205">
        <v>823</v>
      </c>
      <c r="AW11" s="205">
        <v>840</v>
      </c>
      <c r="AX11" s="205">
        <v>856</v>
      </c>
      <c r="AY11" s="205">
        <v>864</v>
      </c>
      <c r="AZ11" s="205">
        <v>860</v>
      </c>
      <c r="BA11" s="205">
        <v>856</v>
      </c>
      <c r="BB11" s="205">
        <v>863</v>
      </c>
      <c r="BC11" s="205">
        <v>842</v>
      </c>
      <c r="BD11" s="205">
        <v>872</v>
      </c>
      <c r="BE11" s="205">
        <v>879</v>
      </c>
      <c r="BF11" s="205">
        <v>878</v>
      </c>
      <c r="BG11" s="205">
        <v>880</v>
      </c>
      <c r="BH11" s="205">
        <v>882</v>
      </c>
      <c r="BI11" s="205">
        <v>885</v>
      </c>
      <c r="BJ11" s="205">
        <v>895</v>
      </c>
      <c r="BK11" s="205">
        <v>907</v>
      </c>
      <c r="BL11" s="205">
        <v>914</v>
      </c>
      <c r="BM11" s="205">
        <v>914</v>
      </c>
      <c r="BN11" s="205">
        <v>912</v>
      </c>
      <c r="BO11" s="205">
        <v>916.33333333333337</v>
      </c>
      <c r="BP11" s="205">
        <v>900</v>
      </c>
      <c r="BQ11" s="205">
        <v>923</v>
      </c>
      <c r="BR11" s="205">
        <v>928</v>
      </c>
      <c r="BS11" s="205">
        <v>923</v>
      </c>
      <c r="BT11" s="205">
        <v>939</v>
      </c>
      <c r="BU11" s="205">
        <v>953</v>
      </c>
      <c r="BV11" s="205">
        <v>971</v>
      </c>
      <c r="BW11" s="205">
        <v>964</v>
      </c>
      <c r="BX11" s="205">
        <v>956</v>
      </c>
      <c r="BY11" s="205">
        <v>953</v>
      </c>
      <c r="BZ11" s="205">
        <v>947</v>
      </c>
      <c r="CA11" s="205">
        <v>954</v>
      </c>
      <c r="CB11" s="205">
        <v>957</v>
      </c>
      <c r="CC11" s="205">
        <v>949</v>
      </c>
      <c r="CD11" s="205">
        <v>968</v>
      </c>
      <c r="CE11" s="205">
        <v>975</v>
      </c>
      <c r="CF11" s="205">
        <v>993</v>
      </c>
      <c r="CG11" s="205">
        <v>1000</v>
      </c>
      <c r="CH11" s="205">
        <v>1012</v>
      </c>
      <c r="CI11" s="205">
        <v>1001</v>
      </c>
      <c r="CJ11" s="205">
        <v>998</v>
      </c>
      <c r="CK11" s="205">
        <v>987</v>
      </c>
      <c r="CL11" s="205">
        <v>998</v>
      </c>
      <c r="CM11" s="205">
        <v>1010</v>
      </c>
      <c r="CN11" s="205">
        <v>1031</v>
      </c>
      <c r="CO11" s="205">
        <v>1030</v>
      </c>
      <c r="CP11" s="205">
        <v>1005</v>
      </c>
      <c r="CQ11" s="205">
        <v>1037</v>
      </c>
      <c r="CR11" s="205">
        <v>1047</v>
      </c>
      <c r="CS11" s="205">
        <v>1067</v>
      </c>
      <c r="CT11" s="205">
        <v>1083</v>
      </c>
      <c r="CU11" s="205">
        <v>1104</v>
      </c>
      <c r="CV11" s="205">
        <v>1122</v>
      </c>
      <c r="CW11" s="205">
        <v>1129</v>
      </c>
      <c r="CX11" s="205">
        <v>1126</v>
      </c>
      <c r="CY11" s="205">
        <v>1136</v>
      </c>
      <c r="CZ11" s="205"/>
    </row>
    <row r="12" spans="2:105" ht="15" customHeight="1" thickBot="1">
      <c r="B12" s="23" t="s">
        <v>74</v>
      </c>
      <c r="C12" s="508"/>
      <c r="D12" s="351">
        <v>925</v>
      </c>
      <c r="E12" s="351">
        <v>926</v>
      </c>
      <c r="F12" s="351">
        <v>884</v>
      </c>
      <c r="G12" s="351">
        <v>819</v>
      </c>
      <c r="H12" s="351">
        <v>819</v>
      </c>
      <c r="I12" s="351">
        <v>820</v>
      </c>
      <c r="J12" s="351">
        <v>859</v>
      </c>
      <c r="K12" s="351">
        <v>862</v>
      </c>
      <c r="L12" s="351">
        <v>967</v>
      </c>
      <c r="M12" s="351">
        <v>999</v>
      </c>
      <c r="N12" s="351">
        <v>950</v>
      </c>
      <c r="O12" s="351">
        <v>918</v>
      </c>
      <c r="P12" s="289">
        <v>900</v>
      </c>
      <c r="Q12" s="289">
        <v>870</v>
      </c>
      <c r="R12" s="289">
        <v>919</v>
      </c>
      <c r="S12" s="289">
        <v>853</v>
      </c>
      <c r="T12" s="289">
        <v>902</v>
      </c>
      <c r="U12" s="289">
        <v>915</v>
      </c>
      <c r="V12" s="289">
        <v>930</v>
      </c>
      <c r="W12" s="289">
        <v>886</v>
      </c>
      <c r="X12" s="289">
        <v>884</v>
      </c>
      <c r="Y12" s="289">
        <v>881</v>
      </c>
      <c r="Z12" s="289">
        <v>909</v>
      </c>
      <c r="AA12" s="289">
        <v>906</v>
      </c>
      <c r="AB12" s="289">
        <v>962</v>
      </c>
      <c r="AC12" s="289">
        <v>906</v>
      </c>
      <c r="AD12" s="289">
        <v>960</v>
      </c>
      <c r="AE12" s="289">
        <v>975</v>
      </c>
      <c r="AF12" s="289">
        <v>960</v>
      </c>
      <c r="AG12" s="289">
        <v>979</v>
      </c>
      <c r="AH12" s="289">
        <v>1011</v>
      </c>
      <c r="AI12" s="289">
        <v>964</v>
      </c>
      <c r="AJ12" s="289">
        <v>938</v>
      </c>
      <c r="AK12" s="289">
        <v>942</v>
      </c>
      <c r="AL12" s="289">
        <v>953</v>
      </c>
      <c r="AM12" s="289">
        <v>961</v>
      </c>
      <c r="AN12" s="289">
        <v>976</v>
      </c>
      <c r="AO12" s="289">
        <v>1003</v>
      </c>
      <c r="AP12" s="289">
        <v>962</v>
      </c>
      <c r="AQ12" s="289">
        <v>1008</v>
      </c>
      <c r="AR12" s="289">
        <v>987</v>
      </c>
      <c r="AS12" s="289">
        <v>961</v>
      </c>
      <c r="AT12" s="289">
        <v>988</v>
      </c>
      <c r="AU12" s="289">
        <v>967</v>
      </c>
      <c r="AV12" s="289">
        <v>1006</v>
      </c>
      <c r="AW12" s="289">
        <v>995</v>
      </c>
      <c r="AX12" s="289">
        <v>1077</v>
      </c>
      <c r="AY12" s="289">
        <v>1096</v>
      </c>
      <c r="AZ12" s="289">
        <v>1120</v>
      </c>
      <c r="BA12" s="289">
        <v>1062</v>
      </c>
      <c r="BB12" s="289">
        <v>1073</v>
      </c>
      <c r="BC12" s="289">
        <v>1032</v>
      </c>
      <c r="BD12" s="289">
        <v>1085</v>
      </c>
      <c r="BE12" s="289">
        <v>1076</v>
      </c>
      <c r="BF12" s="289">
        <v>1027</v>
      </c>
      <c r="BG12" s="289">
        <v>1029</v>
      </c>
      <c r="BH12" s="289">
        <v>1019</v>
      </c>
      <c r="BI12" s="289">
        <v>1067</v>
      </c>
      <c r="BJ12" s="289">
        <v>1074</v>
      </c>
      <c r="BK12" s="289">
        <v>1119</v>
      </c>
      <c r="BL12" s="289">
        <v>1139</v>
      </c>
      <c r="BM12" s="289">
        <v>1128</v>
      </c>
      <c r="BN12" s="289">
        <v>1140</v>
      </c>
      <c r="BO12" s="289">
        <v>1133</v>
      </c>
      <c r="BP12" s="289">
        <v>1089</v>
      </c>
      <c r="BQ12" s="289">
        <v>1091</v>
      </c>
      <c r="BR12" s="289">
        <v>1076</v>
      </c>
      <c r="BS12" s="289">
        <v>1091</v>
      </c>
      <c r="BT12" s="289">
        <v>1144</v>
      </c>
      <c r="BU12" s="289">
        <v>1147</v>
      </c>
      <c r="BV12" s="289">
        <v>1150</v>
      </c>
      <c r="BW12" s="289">
        <v>1105</v>
      </c>
      <c r="BX12" s="289">
        <v>1077</v>
      </c>
      <c r="BY12" s="289">
        <v>1113</v>
      </c>
      <c r="BZ12" s="289">
        <v>1127</v>
      </c>
      <c r="CA12" s="289">
        <v>1146</v>
      </c>
      <c r="CB12" s="289">
        <v>1157</v>
      </c>
      <c r="CC12" s="289">
        <v>1131</v>
      </c>
      <c r="CD12" s="289">
        <v>1161</v>
      </c>
      <c r="CE12" s="289">
        <v>1204</v>
      </c>
      <c r="CF12" s="289">
        <v>1201</v>
      </c>
      <c r="CG12" s="289">
        <v>1215</v>
      </c>
      <c r="CH12" s="289">
        <v>1194</v>
      </c>
      <c r="CI12" s="289">
        <v>1181</v>
      </c>
      <c r="CJ12" s="289">
        <v>1152</v>
      </c>
      <c r="CK12" s="289">
        <v>1128</v>
      </c>
      <c r="CL12" s="289">
        <v>1138</v>
      </c>
      <c r="CM12" s="289">
        <v>1179</v>
      </c>
      <c r="CN12" s="289">
        <v>1200</v>
      </c>
      <c r="CO12" s="289">
        <v>1190</v>
      </c>
      <c r="CP12" s="289">
        <v>1180</v>
      </c>
      <c r="CQ12" s="289">
        <v>1254</v>
      </c>
      <c r="CR12" s="289">
        <v>1234</v>
      </c>
      <c r="CS12" s="289">
        <v>1275</v>
      </c>
      <c r="CT12" s="289">
        <v>1251</v>
      </c>
      <c r="CU12" s="289">
        <v>1319</v>
      </c>
      <c r="CV12" s="289">
        <v>1327</v>
      </c>
      <c r="CW12" s="289">
        <v>1332</v>
      </c>
      <c r="CX12" s="289">
        <v>1384</v>
      </c>
      <c r="CY12" s="289">
        <v>1387</v>
      </c>
      <c r="CZ12" s="205"/>
    </row>
    <row r="13" spans="2:105" ht="12" customHeight="1" thickTop="1">
      <c r="B13" s="48" t="s">
        <v>278</v>
      </c>
    </row>
    <row r="14" spans="2:105" ht="10.5" customHeight="1">
      <c r="B14" s="505" t="s">
        <v>340</v>
      </c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5"/>
      <c r="AB14" s="505"/>
      <c r="AC14" s="505"/>
      <c r="AD14" s="505"/>
      <c r="AE14" s="505"/>
      <c r="AF14" s="505"/>
      <c r="AG14" s="505"/>
      <c r="AH14" s="505"/>
      <c r="AI14" s="505"/>
      <c r="AJ14" s="505"/>
      <c r="AK14" s="505"/>
      <c r="AL14" s="505"/>
      <c r="AM14" s="505"/>
      <c r="AN14" s="505"/>
      <c r="AO14" s="505"/>
      <c r="AP14" s="505"/>
      <c r="AQ14" s="505"/>
      <c r="AR14" s="505"/>
      <c r="AS14" s="505"/>
      <c r="AT14" s="505"/>
      <c r="AU14" s="505"/>
      <c r="AV14" s="505"/>
      <c r="AW14" s="505"/>
      <c r="AX14" s="505"/>
      <c r="AY14" s="505"/>
      <c r="AZ14" s="505"/>
      <c r="BA14" s="505"/>
      <c r="BB14" s="505"/>
      <c r="BC14" s="505"/>
      <c r="BD14" s="505"/>
      <c r="BE14" s="505"/>
      <c r="BF14" s="505"/>
      <c r="BG14" s="505"/>
      <c r="BH14" s="505"/>
      <c r="BI14" s="505"/>
      <c r="BJ14" s="505"/>
      <c r="BK14" s="505"/>
      <c r="BL14" s="505"/>
      <c r="BM14" s="505"/>
      <c r="BN14" s="505"/>
      <c r="BO14" s="505"/>
      <c r="BP14" s="505"/>
      <c r="BQ14" s="505"/>
      <c r="BR14" s="505"/>
      <c r="BS14" s="505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</row>
  </sheetData>
  <mergeCells count="6">
    <mergeCell ref="B1:CY1"/>
    <mergeCell ref="B14:BS14"/>
    <mergeCell ref="C4:C12"/>
    <mergeCell ref="B2:B3"/>
    <mergeCell ref="C2:C3"/>
    <mergeCell ref="D2:CY2"/>
  </mergeCells>
  <hyperlinks>
    <hyperlink ref="DA1" location="ÍNDICE!A1" display="ÍNDICE" xr:uid="{00000000-0004-0000-0B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CT9"/>
  <sheetViews>
    <sheetView showGridLines="0" zoomScaleNormal="100" workbookViewId="0">
      <selection activeCell="B1" sqref="B1:CR1"/>
    </sheetView>
  </sheetViews>
  <sheetFormatPr defaultRowHeight="15" outlineLevelCol="2"/>
  <cols>
    <col min="1" max="1" width="6.7109375" customWidth="1"/>
    <col min="2" max="2" width="18.5703125" customWidth="1"/>
    <col min="3" max="3" width="5.42578125" bestFit="1" customWidth="1"/>
    <col min="4" max="14" width="5.5703125" hidden="1" customWidth="1" outlineLevel="1"/>
    <col min="15" max="15" width="6" bestFit="1" customWidth="1" collapsed="1"/>
    <col min="16" max="26" width="5.5703125" hidden="1" customWidth="1" outlineLevel="1"/>
    <col min="27" max="27" width="6" bestFit="1" customWidth="1" collapsed="1"/>
    <col min="28" max="38" width="5.5703125" hidden="1" customWidth="1" outlineLevel="1"/>
    <col min="39" max="39" width="5.5703125" customWidth="1" collapsed="1"/>
    <col min="40" max="50" width="5.5703125" hidden="1" customWidth="1" outlineLevel="1"/>
    <col min="51" max="51" width="5.5703125" customWidth="1" collapsed="1"/>
    <col min="52" max="62" width="5.5703125" hidden="1" customWidth="1" outlineLevel="2"/>
    <col min="63" max="63" width="5.5703125" customWidth="1" collapsed="1"/>
    <col min="64" max="74" width="5.5703125" hidden="1" customWidth="1" outlineLevel="1"/>
    <col min="75" max="75" width="5.85546875" bestFit="1" customWidth="1" collapsed="1"/>
    <col min="76" max="76" width="5.7109375" hidden="1" customWidth="1" outlineLevel="2"/>
    <col min="77" max="77" width="5.5703125" hidden="1" customWidth="1" outlineLevel="2"/>
    <col min="78" max="86" width="5.85546875" hidden="1" customWidth="1" outlineLevel="2"/>
    <col min="87" max="96" width="5.85546875" customWidth="1" collapsed="1"/>
    <col min="97" max="97" width="6.7109375" customWidth="1"/>
  </cols>
  <sheetData>
    <row r="1" spans="2:98" ht="20.100000000000001" customHeight="1" thickBot="1">
      <c r="B1" s="477" t="s">
        <v>84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  <c r="AY1" s="477"/>
      <c r="AZ1" s="477"/>
      <c r="BA1" s="477"/>
      <c r="BB1" s="477"/>
      <c r="BC1" s="477"/>
      <c r="BD1" s="477"/>
      <c r="BE1" s="477"/>
      <c r="BF1" s="477"/>
      <c r="BG1" s="477"/>
      <c r="BH1" s="477"/>
      <c r="BI1" s="477"/>
      <c r="BJ1" s="477"/>
      <c r="BK1" s="477"/>
      <c r="BL1" s="477"/>
      <c r="BM1" s="477"/>
      <c r="BN1" s="477"/>
      <c r="BO1" s="477"/>
      <c r="BP1" s="477"/>
      <c r="BQ1" s="477"/>
      <c r="BR1" s="477"/>
      <c r="BS1" s="477"/>
      <c r="BT1" s="477"/>
      <c r="BU1" s="477"/>
      <c r="BV1" s="477"/>
      <c r="BW1" s="477"/>
      <c r="BX1" s="477"/>
      <c r="BY1" s="477"/>
      <c r="BZ1" s="477"/>
      <c r="CA1" s="477"/>
      <c r="CB1" s="477"/>
      <c r="CC1" s="477"/>
      <c r="CD1" s="477"/>
      <c r="CE1" s="477"/>
      <c r="CF1" s="477"/>
      <c r="CG1" s="477"/>
      <c r="CH1" s="477"/>
      <c r="CI1" s="477"/>
      <c r="CJ1" s="477"/>
      <c r="CK1" s="477"/>
      <c r="CL1" s="477"/>
      <c r="CM1" s="477"/>
      <c r="CN1" s="477"/>
      <c r="CO1" s="477"/>
      <c r="CP1" s="477"/>
      <c r="CQ1" s="477"/>
      <c r="CR1" s="477"/>
      <c r="CS1" s="235"/>
      <c r="CT1" s="84" t="s">
        <v>296</v>
      </c>
    </row>
    <row r="2" spans="2:98" ht="22.15" customHeight="1" thickTop="1">
      <c r="B2" s="510"/>
      <c r="C2" s="475" t="s">
        <v>216</v>
      </c>
      <c r="D2" s="329" t="s">
        <v>87</v>
      </c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476" t="s">
        <v>87</v>
      </c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476"/>
      <c r="BO2" s="476"/>
      <c r="BP2" s="476"/>
      <c r="BQ2" s="476"/>
      <c r="BR2" s="476"/>
      <c r="BS2" s="476"/>
      <c r="BT2" s="476"/>
      <c r="BU2" s="476"/>
      <c r="BV2" s="476"/>
      <c r="BW2" s="476"/>
      <c r="BX2" s="476"/>
      <c r="BY2" s="476"/>
      <c r="BZ2" s="476"/>
      <c r="CA2" s="476"/>
      <c r="CB2" s="476"/>
      <c r="CC2" s="476"/>
      <c r="CD2" s="476"/>
      <c r="CE2" s="476"/>
      <c r="CF2" s="476"/>
      <c r="CG2" s="476"/>
      <c r="CH2" s="476"/>
      <c r="CI2" s="476"/>
      <c r="CJ2" s="476"/>
      <c r="CK2" s="476"/>
      <c r="CL2" s="476"/>
      <c r="CM2" s="476"/>
      <c r="CN2" s="476"/>
      <c r="CO2" s="476"/>
      <c r="CP2" s="476"/>
      <c r="CQ2" s="476"/>
      <c r="CR2" s="476"/>
      <c r="CS2" s="272"/>
    </row>
    <row r="3" spans="2:98">
      <c r="B3" s="511"/>
      <c r="C3" s="471"/>
      <c r="D3" s="227">
        <v>42005</v>
      </c>
      <c r="E3" s="227">
        <v>42036</v>
      </c>
      <c r="F3" s="227">
        <v>42064</v>
      </c>
      <c r="G3" s="227">
        <v>42095</v>
      </c>
      <c r="H3" s="227">
        <v>42125</v>
      </c>
      <c r="I3" s="227">
        <v>42156</v>
      </c>
      <c r="J3" s="227">
        <v>42186</v>
      </c>
      <c r="K3" s="227">
        <v>42217</v>
      </c>
      <c r="L3" s="227">
        <v>42248</v>
      </c>
      <c r="M3" s="227">
        <v>42278</v>
      </c>
      <c r="N3" s="227">
        <v>42309</v>
      </c>
      <c r="O3" s="227">
        <v>42339</v>
      </c>
      <c r="P3" s="227">
        <v>42370</v>
      </c>
      <c r="Q3" s="227">
        <v>42401</v>
      </c>
      <c r="R3" s="227">
        <v>42430</v>
      </c>
      <c r="S3" s="227">
        <v>42461</v>
      </c>
      <c r="T3" s="227">
        <v>42491</v>
      </c>
      <c r="U3" s="227">
        <v>42522</v>
      </c>
      <c r="V3" s="227">
        <v>42552</v>
      </c>
      <c r="W3" s="227">
        <v>42583</v>
      </c>
      <c r="X3" s="227">
        <v>42614</v>
      </c>
      <c r="Y3" s="227">
        <v>42644</v>
      </c>
      <c r="Z3" s="227">
        <v>42675</v>
      </c>
      <c r="AA3" s="227">
        <v>42705</v>
      </c>
      <c r="AB3" s="227">
        <v>42736</v>
      </c>
      <c r="AC3" s="227">
        <v>42767</v>
      </c>
      <c r="AD3" s="227">
        <v>42795</v>
      </c>
      <c r="AE3" s="227">
        <v>42826</v>
      </c>
      <c r="AF3" s="227">
        <v>42856</v>
      </c>
      <c r="AG3" s="227">
        <v>42887</v>
      </c>
      <c r="AH3" s="227">
        <v>42917</v>
      </c>
      <c r="AI3" s="227">
        <v>42948</v>
      </c>
      <c r="AJ3" s="227">
        <v>42979</v>
      </c>
      <c r="AK3" s="227">
        <v>43009</v>
      </c>
      <c r="AL3" s="227">
        <v>43040</v>
      </c>
      <c r="AM3" s="227">
        <v>43070</v>
      </c>
      <c r="AN3" s="227">
        <v>43101</v>
      </c>
      <c r="AO3" s="227">
        <v>43132</v>
      </c>
      <c r="AP3" s="227">
        <v>43160</v>
      </c>
      <c r="AQ3" s="227">
        <v>43191</v>
      </c>
      <c r="AR3" s="227">
        <v>43221</v>
      </c>
      <c r="AS3" s="227">
        <v>43252</v>
      </c>
      <c r="AT3" s="227">
        <v>43282</v>
      </c>
      <c r="AU3" s="227">
        <v>43313</v>
      </c>
      <c r="AV3" s="227">
        <v>43344</v>
      </c>
      <c r="AW3" s="227">
        <v>43374</v>
      </c>
      <c r="AX3" s="227">
        <v>43405</v>
      </c>
      <c r="AY3" s="227">
        <v>43435</v>
      </c>
      <c r="AZ3" s="227">
        <v>43466</v>
      </c>
      <c r="BA3" s="227">
        <v>43497</v>
      </c>
      <c r="BB3" s="227">
        <v>43525</v>
      </c>
      <c r="BC3" s="227">
        <v>43556</v>
      </c>
      <c r="BD3" s="227">
        <v>43586</v>
      </c>
      <c r="BE3" s="227">
        <v>43617</v>
      </c>
      <c r="BF3" s="36">
        <v>43647</v>
      </c>
      <c r="BG3" s="227">
        <v>43678</v>
      </c>
      <c r="BH3" s="36">
        <v>43709</v>
      </c>
      <c r="BI3" s="227">
        <v>43739</v>
      </c>
      <c r="BJ3" s="36">
        <v>43770</v>
      </c>
      <c r="BK3" s="36">
        <v>43800</v>
      </c>
      <c r="BL3" s="36">
        <v>43831</v>
      </c>
      <c r="BM3" s="36">
        <v>43862</v>
      </c>
      <c r="BN3" s="36">
        <v>43891</v>
      </c>
      <c r="BO3" s="36">
        <v>43922</v>
      </c>
      <c r="BP3" s="36">
        <v>43952</v>
      </c>
      <c r="BQ3" s="36">
        <v>43983</v>
      </c>
      <c r="BR3" s="36">
        <v>44013</v>
      </c>
      <c r="BS3" s="36">
        <v>44044</v>
      </c>
      <c r="BT3" s="36">
        <v>44075</v>
      </c>
      <c r="BU3" s="36">
        <v>44105</v>
      </c>
      <c r="BV3" s="36">
        <v>44136</v>
      </c>
      <c r="BW3" s="36">
        <v>44166</v>
      </c>
      <c r="BX3" s="36">
        <v>44197</v>
      </c>
      <c r="BY3" s="36">
        <v>44228</v>
      </c>
      <c r="BZ3" s="36">
        <v>44256</v>
      </c>
      <c r="CA3" s="36">
        <v>44287</v>
      </c>
      <c r="CB3" s="36">
        <v>44317</v>
      </c>
      <c r="CC3" s="36">
        <v>44348</v>
      </c>
      <c r="CD3" s="36">
        <v>44378</v>
      </c>
      <c r="CE3" s="36">
        <v>44409</v>
      </c>
      <c r="CF3" s="36">
        <v>44440</v>
      </c>
      <c r="CG3" s="36">
        <v>44470</v>
      </c>
      <c r="CH3" s="36">
        <v>44501</v>
      </c>
      <c r="CI3" s="36">
        <v>44531</v>
      </c>
      <c r="CJ3" s="36">
        <v>44562</v>
      </c>
      <c r="CK3" s="36">
        <v>44593</v>
      </c>
      <c r="CL3" s="36">
        <v>44621</v>
      </c>
      <c r="CM3" s="36">
        <v>44652</v>
      </c>
      <c r="CN3" s="36">
        <v>44682</v>
      </c>
      <c r="CO3" s="36">
        <v>44713</v>
      </c>
      <c r="CP3" s="36">
        <v>44743</v>
      </c>
      <c r="CQ3" s="36">
        <v>44774</v>
      </c>
      <c r="CR3" s="36">
        <v>44805</v>
      </c>
      <c r="CS3" s="417"/>
    </row>
    <row r="4" spans="2:98" ht="15" customHeight="1">
      <c r="B4" s="5" t="s">
        <v>79</v>
      </c>
      <c r="C4" s="17" t="s">
        <v>23</v>
      </c>
      <c r="D4" s="121">
        <v>1.3223480724140499</v>
      </c>
      <c r="E4" s="121">
        <v>1.3078602191650701</v>
      </c>
      <c r="F4" s="121">
        <v>1.2888859047385501</v>
      </c>
      <c r="G4" s="121">
        <v>1.27362607739208</v>
      </c>
      <c r="H4" s="121">
        <v>1.2576693268604699</v>
      </c>
      <c r="I4" s="121">
        <v>1.24412861658003</v>
      </c>
      <c r="J4" s="121">
        <v>1.2281724921102</v>
      </c>
      <c r="K4" s="121">
        <v>1.20688404137128</v>
      </c>
      <c r="L4" s="121">
        <v>1.1983492070514599</v>
      </c>
      <c r="M4" s="121">
        <v>1.1922586769055599</v>
      </c>
      <c r="N4" s="121">
        <v>1.19296791483263</v>
      </c>
      <c r="O4" s="121">
        <v>1.1882292822346299</v>
      </c>
      <c r="P4" s="121">
        <v>1.1712989978156301</v>
      </c>
      <c r="Q4" s="121">
        <v>1.1526412391301699</v>
      </c>
      <c r="R4" s="121">
        <v>1.1303108422571899</v>
      </c>
      <c r="S4" s="121">
        <v>1.0998283083099201</v>
      </c>
      <c r="T4" s="121">
        <v>1.07515074489684</v>
      </c>
      <c r="U4" s="121">
        <v>1.0498653242887002</v>
      </c>
      <c r="V4" s="121">
        <v>1.03181576972511</v>
      </c>
      <c r="W4" s="121">
        <v>1.01690368464151</v>
      </c>
      <c r="X4" s="121">
        <v>1.004688648513</v>
      </c>
      <c r="Y4" s="121">
        <v>0.99841631279655696</v>
      </c>
      <c r="Z4" s="121">
        <v>0.99220709672951402</v>
      </c>
      <c r="AA4" s="121">
        <v>0.98704499482866692</v>
      </c>
      <c r="AB4" s="121">
        <v>0.987152486437326</v>
      </c>
      <c r="AC4" s="121">
        <v>0.98659950669546193</v>
      </c>
      <c r="AD4" s="121">
        <v>0.98452870191887398</v>
      </c>
      <c r="AE4" s="121">
        <v>0.97499999999999998</v>
      </c>
      <c r="AF4" s="121">
        <v>0.97299999999999998</v>
      </c>
      <c r="AG4" s="121">
        <v>0.96699999999999997</v>
      </c>
      <c r="AH4" s="121">
        <v>0.96799999999999997</v>
      </c>
      <c r="AI4" s="121">
        <v>0.97099999999999997</v>
      </c>
      <c r="AJ4" s="121">
        <v>0.96599999999999997</v>
      </c>
      <c r="AK4" s="121">
        <v>0.96899999999999997</v>
      </c>
      <c r="AL4" s="121">
        <v>0.97099999999999997</v>
      </c>
      <c r="AM4" s="121">
        <v>0.97</v>
      </c>
      <c r="AN4" s="121">
        <v>0.97799999999999998</v>
      </c>
      <c r="AO4" s="121">
        <v>0.97399999999999998</v>
      </c>
      <c r="AP4" s="121">
        <v>0.97599999999999998</v>
      </c>
      <c r="AQ4" s="121">
        <v>0.97399999999999998</v>
      </c>
      <c r="AR4" s="121">
        <v>0.97299999999999998</v>
      </c>
      <c r="AS4" s="121">
        <v>0.97399999999999998</v>
      </c>
      <c r="AT4" s="121">
        <v>0.97699999999999998</v>
      </c>
      <c r="AU4" s="121">
        <v>0.97899999999999998</v>
      </c>
      <c r="AV4" s="121">
        <v>0.99199999999999999</v>
      </c>
      <c r="AW4" s="121">
        <v>1.0009999999999999</v>
      </c>
      <c r="AX4" s="121">
        <v>1</v>
      </c>
      <c r="AY4" s="121">
        <v>1.004</v>
      </c>
      <c r="AZ4" s="121">
        <v>1.006</v>
      </c>
      <c r="BA4" s="121">
        <v>1.008</v>
      </c>
      <c r="BB4" s="121">
        <v>1.0149999999999999</v>
      </c>
      <c r="BC4" s="121">
        <v>1.0269999999999999</v>
      </c>
      <c r="BD4" s="121">
        <v>1.032</v>
      </c>
      <c r="BE4" s="121">
        <v>1.0309999999999999</v>
      </c>
      <c r="BF4" s="121">
        <v>1.0349999999999999</v>
      </c>
      <c r="BG4" s="121">
        <v>1.0269999999999999</v>
      </c>
      <c r="BH4" s="121">
        <v>1.0169999999999999</v>
      </c>
      <c r="BI4" s="121">
        <v>0.99</v>
      </c>
      <c r="BJ4" s="121">
        <v>0.96699999999999997</v>
      </c>
      <c r="BK4" s="121">
        <v>0.95699999999999996</v>
      </c>
      <c r="BL4" s="121">
        <v>0.94899999999999995</v>
      </c>
      <c r="BM4" s="121">
        <v>0.94599999999999995</v>
      </c>
      <c r="BN4" s="121">
        <v>0.95</v>
      </c>
      <c r="BO4" s="121">
        <v>0.90800000000000003</v>
      </c>
      <c r="BP4" s="121">
        <v>0.82899999999999996</v>
      </c>
      <c r="BQ4" s="121">
        <v>0.85</v>
      </c>
      <c r="BR4" s="121">
        <v>0.86399999999999999</v>
      </c>
      <c r="BS4" s="121">
        <v>0.874</v>
      </c>
      <c r="BT4" s="121">
        <v>0.86199999999999999</v>
      </c>
      <c r="BU4" s="121">
        <v>0.83399999999999996</v>
      </c>
      <c r="BV4" s="121">
        <v>0.81299999999999994</v>
      </c>
      <c r="BW4" s="121">
        <v>0.79</v>
      </c>
      <c r="BX4" s="121">
        <v>0.76700000000000002</v>
      </c>
      <c r="BY4" s="121">
        <v>0.747</v>
      </c>
      <c r="BZ4" s="121">
        <v>0.73899999999999999</v>
      </c>
      <c r="CA4" s="121">
        <v>0.72199999999999998</v>
      </c>
      <c r="CB4" s="121">
        <v>0.71</v>
      </c>
      <c r="CC4" s="121">
        <v>0.71</v>
      </c>
      <c r="CD4" s="121">
        <v>0.70799999999999996</v>
      </c>
      <c r="CE4" s="121">
        <v>0.69899999999999995</v>
      </c>
      <c r="CF4" s="121">
        <v>0.69499999999999995</v>
      </c>
      <c r="CG4" s="121">
        <v>0.749</v>
      </c>
      <c r="CH4" s="121">
        <v>0.76300000000000001</v>
      </c>
      <c r="CI4" s="121">
        <v>0.75700000000000001</v>
      </c>
      <c r="CJ4" s="121">
        <v>0.76200000000000001</v>
      </c>
      <c r="CK4" s="121">
        <v>0.751</v>
      </c>
      <c r="CL4" s="121">
        <v>0.749</v>
      </c>
      <c r="CM4" s="121">
        <v>0.76</v>
      </c>
      <c r="CN4" s="121">
        <v>0.78200000000000003</v>
      </c>
      <c r="CO4" s="121">
        <v>0.81599999999999995</v>
      </c>
      <c r="CP4" s="121">
        <v>0.87</v>
      </c>
      <c r="CQ4" s="121">
        <v>0.96099999999999997</v>
      </c>
      <c r="CR4" s="121">
        <v>1.0940000000000001</v>
      </c>
      <c r="CS4" s="121"/>
    </row>
    <row r="5" spans="2:98" ht="15" customHeight="1">
      <c r="B5" s="5" t="s">
        <v>80</v>
      </c>
      <c r="C5" s="17" t="s">
        <v>320</v>
      </c>
      <c r="D5" s="205">
        <v>62683.411553784899</v>
      </c>
      <c r="E5" s="205">
        <v>62558.550624501702</v>
      </c>
      <c r="F5" s="205">
        <v>62428.668247236797</v>
      </c>
      <c r="G5" s="205">
        <v>62231.408952730897</v>
      </c>
      <c r="H5" s="205">
        <v>62072.267813596103</v>
      </c>
      <c r="I5" s="205">
        <v>61956.746187801</v>
      </c>
      <c r="J5" s="205">
        <v>61843.154984267298</v>
      </c>
      <c r="K5" s="205">
        <v>61721.029842738797</v>
      </c>
      <c r="L5" s="205">
        <v>61614.597214278503</v>
      </c>
      <c r="M5" s="205">
        <v>61499.762760434198</v>
      </c>
      <c r="N5" s="205">
        <v>61380.681176904298</v>
      </c>
      <c r="O5" s="205">
        <v>61291.935169363802</v>
      </c>
      <c r="P5" s="205">
        <v>61277.546767907501</v>
      </c>
      <c r="Q5" s="205">
        <v>61140.927129178599</v>
      </c>
      <c r="R5" s="205">
        <v>60956.332448417197</v>
      </c>
      <c r="S5" s="205">
        <v>60823.892445496</v>
      </c>
      <c r="T5" s="205">
        <v>60724.127782469201</v>
      </c>
      <c r="U5" s="205">
        <v>60159.181732006196</v>
      </c>
      <c r="V5" s="205">
        <v>60389.878350233899</v>
      </c>
      <c r="W5" s="205">
        <v>60317.532704531499</v>
      </c>
      <c r="X5" s="205">
        <v>60208.379248964498</v>
      </c>
      <c r="Y5" s="205">
        <v>60179.653880772697</v>
      </c>
      <c r="Z5" s="205">
        <v>60093.382851791503</v>
      </c>
      <c r="AA5" s="205">
        <v>59900.481347815497</v>
      </c>
      <c r="AB5" s="205">
        <v>59940.554559612399</v>
      </c>
      <c r="AC5" s="205">
        <v>60080.488403673698</v>
      </c>
      <c r="AD5" s="205">
        <v>59934.293567835601</v>
      </c>
      <c r="AE5" s="205">
        <v>59688</v>
      </c>
      <c r="AF5" s="205">
        <v>59635</v>
      </c>
      <c r="AG5" s="205">
        <v>59515</v>
      </c>
      <c r="AH5" s="205">
        <v>59343</v>
      </c>
      <c r="AI5" s="205">
        <v>59300</v>
      </c>
      <c r="AJ5" s="205">
        <v>59152</v>
      </c>
      <c r="AK5" s="205">
        <v>59105</v>
      </c>
      <c r="AL5" s="205">
        <v>59159</v>
      </c>
      <c r="AM5" s="205">
        <v>59040</v>
      </c>
      <c r="AN5" s="205">
        <v>58916</v>
      </c>
      <c r="AO5" s="205">
        <v>58810</v>
      </c>
      <c r="AP5" s="205">
        <v>58740</v>
      </c>
      <c r="AQ5" s="205">
        <v>58670</v>
      </c>
      <c r="AR5" s="205">
        <v>58603</v>
      </c>
      <c r="AS5" s="205">
        <v>58589</v>
      </c>
      <c r="AT5" s="205">
        <v>58456</v>
      </c>
      <c r="AU5" s="205">
        <v>58343</v>
      </c>
      <c r="AV5" s="205">
        <v>58235</v>
      </c>
      <c r="AW5" s="205">
        <v>58181</v>
      </c>
      <c r="AX5" s="205">
        <v>58199</v>
      </c>
      <c r="AY5" s="205">
        <v>58247</v>
      </c>
      <c r="AZ5" s="205">
        <v>58267</v>
      </c>
      <c r="BA5" s="205">
        <v>58112</v>
      </c>
      <c r="BB5" s="205">
        <v>58123</v>
      </c>
      <c r="BC5" s="205">
        <v>58127</v>
      </c>
      <c r="BD5" s="205">
        <v>58059</v>
      </c>
      <c r="BE5" s="205">
        <v>58013</v>
      </c>
      <c r="BF5" s="205">
        <v>57919</v>
      </c>
      <c r="BG5" s="205">
        <v>57943</v>
      </c>
      <c r="BH5" s="205">
        <v>57934</v>
      </c>
      <c r="BI5" s="205">
        <v>57839</v>
      </c>
      <c r="BJ5" s="205">
        <v>57971</v>
      </c>
      <c r="BK5" s="205">
        <v>57807</v>
      </c>
      <c r="BL5" s="205">
        <v>57875</v>
      </c>
      <c r="BM5" s="205">
        <v>57783</v>
      </c>
      <c r="BN5" s="205">
        <v>57891</v>
      </c>
      <c r="BO5" s="205">
        <v>57976</v>
      </c>
      <c r="BP5" s="205">
        <v>57921</v>
      </c>
      <c r="BQ5" s="205">
        <v>57788</v>
      </c>
      <c r="BR5" s="205">
        <v>57811</v>
      </c>
      <c r="BS5" s="205">
        <v>57809</v>
      </c>
      <c r="BT5" s="205">
        <v>57792</v>
      </c>
      <c r="BU5" s="205">
        <v>57881</v>
      </c>
      <c r="BV5" s="205">
        <v>58067</v>
      </c>
      <c r="BW5" s="205">
        <v>58174</v>
      </c>
      <c r="BX5" s="205">
        <v>58210</v>
      </c>
      <c r="BY5" s="205">
        <v>58269</v>
      </c>
      <c r="BZ5" s="205">
        <v>58445</v>
      </c>
      <c r="CA5" s="205">
        <v>58619</v>
      </c>
      <c r="CB5" s="205">
        <v>58053</v>
      </c>
      <c r="CC5" s="205">
        <v>58694</v>
      </c>
      <c r="CD5" s="205">
        <v>58811</v>
      </c>
      <c r="CE5" s="205">
        <v>59095</v>
      </c>
      <c r="CF5" s="205">
        <v>59193</v>
      </c>
      <c r="CG5" s="205">
        <v>59277</v>
      </c>
      <c r="CH5" s="205">
        <v>59452</v>
      </c>
      <c r="CI5" s="205">
        <v>59503</v>
      </c>
      <c r="CJ5" s="205">
        <v>59226</v>
      </c>
      <c r="CK5" s="205">
        <v>59370</v>
      </c>
      <c r="CL5" s="205">
        <v>59605</v>
      </c>
      <c r="CM5" s="205">
        <v>59954</v>
      </c>
      <c r="CN5" s="205">
        <v>60281</v>
      </c>
      <c r="CO5" s="205">
        <v>60532</v>
      </c>
      <c r="CP5" s="205">
        <v>60663</v>
      </c>
      <c r="CQ5" s="205">
        <v>60935</v>
      </c>
      <c r="CR5" s="205">
        <v>61157</v>
      </c>
      <c r="CS5" s="205"/>
    </row>
    <row r="6" spans="2:98" ht="15" customHeight="1">
      <c r="B6" s="5" t="s">
        <v>81</v>
      </c>
      <c r="C6" s="17" t="s">
        <v>320</v>
      </c>
      <c r="D6" s="205">
        <v>277</v>
      </c>
      <c r="E6" s="205">
        <v>276</v>
      </c>
      <c r="F6" s="205">
        <v>276</v>
      </c>
      <c r="G6" s="205">
        <v>275</v>
      </c>
      <c r="H6" s="205">
        <v>275</v>
      </c>
      <c r="I6" s="205">
        <v>275</v>
      </c>
      <c r="J6" s="205">
        <v>274</v>
      </c>
      <c r="K6" s="205">
        <v>274</v>
      </c>
      <c r="L6" s="205">
        <v>274</v>
      </c>
      <c r="M6" s="205">
        <v>274</v>
      </c>
      <c r="N6" s="205">
        <v>277</v>
      </c>
      <c r="O6" s="205">
        <v>274</v>
      </c>
      <c r="P6" s="205">
        <v>274</v>
      </c>
      <c r="Q6" s="205">
        <v>273</v>
      </c>
      <c r="R6" s="205">
        <v>272</v>
      </c>
      <c r="S6" s="205">
        <v>271</v>
      </c>
      <c r="T6" s="205">
        <v>271</v>
      </c>
      <c r="U6" s="205">
        <v>270</v>
      </c>
      <c r="V6" s="205">
        <v>269</v>
      </c>
      <c r="W6" s="205">
        <v>269</v>
      </c>
      <c r="X6" s="205">
        <v>269</v>
      </c>
      <c r="Y6" s="205">
        <v>268</v>
      </c>
      <c r="Z6" s="205">
        <v>268</v>
      </c>
      <c r="AA6" s="205">
        <v>268</v>
      </c>
      <c r="AB6" s="205">
        <v>268</v>
      </c>
      <c r="AC6" s="205">
        <v>268</v>
      </c>
      <c r="AD6" s="205">
        <v>268</v>
      </c>
      <c r="AE6" s="205">
        <v>267</v>
      </c>
      <c r="AF6" s="205">
        <v>271</v>
      </c>
      <c r="AG6" s="205">
        <v>269</v>
      </c>
      <c r="AH6" s="205">
        <v>269</v>
      </c>
      <c r="AI6" s="205">
        <v>268</v>
      </c>
      <c r="AJ6" s="205">
        <v>269</v>
      </c>
      <c r="AK6" s="205">
        <v>270</v>
      </c>
      <c r="AL6" s="205">
        <v>269</v>
      </c>
      <c r="AM6" s="205">
        <v>269</v>
      </c>
      <c r="AN6" s="205">
        <v>269</v>
      </c>
      <c r="AO6" s="205">
        <v>269</v>
      </c>
      <c r="AP6" s="205">
        <v>268</v>
      </c>
      <c r="AQ6" s="205">
        <v>269</v>
      </c>
      <c r="AR6" s="205">
        <v>268</v>
      </c>
      <c r="AS6" s="205">
        <v>268</v>
      </c>
      <c r="AT6" s="205">
        <v>269</v>
      </c>
      <c r="AU6" s="205">
        <v>268</v>
      </c>
      <c r="AV6" s="205">
        <v>268</v>
      </c>
      <c r="AW6" s="205">
        <v>269</v>
      </c>
      <c r="AX6" s="205">
        <v>271</v>
      </c>
      <c r="AY6" s="205">
        <v>270</v>
      </c>
      <c r="AZ6" s="205">
        <v>270</v>
      </c>
      <c r="BA6" s="205">
        <v>270</v>
      </c>
      <c r="BB6" s="205">
        <v>271</v>
      </c>
      <c r="BC6" s="205">
        <v>272</v>
      </c>
      <c r="BD6" s="205">
        <v>272</v>
      </c>
      <c r="BE6" s="205">
        <v>271</v>
      </c>
      <c r="BF6" s="205">
        <v>272</v>
      </c>
      <c r="BG6" s="205">
        <v>272</v>
      </c>
      <c r="BH6" s="205">
        <v>271</v>
      </c>
      <c r="BI6" s="205">
        <v>271</v>
      </c>
      <c r="BJ6" s="205">
        <v>271</v>
      </c>
      <c r="BK6" s="205">
        <v>270</v>
      </c>
      <c r="BL6" s="205">
        <v>271</v>
      </c>
      <c r="BM6" s="205">
        <v>271</v>
      </c>
      <c r="BN6" s="205">
        <v>271</v>
      </c>
      <c r="BO6" s="205">
        <v>257</v>
      </c>
      <c r="BP6" s="205">
        <v>237</v>
      </c>
      <c r="BQ6" s="205">
        <v>234</v>
      </c>
      <c r="BR6" s="205">
        <v>231</v>
      </c>
      <c r="BS6" s="205">
        <v>231</v>
      </c>
      <c r="BT6" s="205">
        <v>229</v>
      </c>
      <c r="BU6" s="205">
        <v>231</v>
      </c>
      <c r="BV6" s="205">
        <v>231</v>
      </c>
      <c r="BW6" s="205">
        <v>230</v>
      </c>
      <c r="BX6" s="205">
        <v>229</v>
      </c>
      <c r="BY6" s="205">
        <v>228</v>
      </c>
      <c r="BZ6" s="205">
        <v>231</v>
      </c>
      <c r="CA6" s="205">
        <v>237</v>
      </c>
      <c r="CB6" s="205">
        <v>236</v>
      </c>
      <c r="CC6" s="205">
        <v>239</v>
      </c>
      <c r="CD6" s="205">
        <v>239</v>
      </c>
      <c r="CE6" s="205">
        <v>238</v>
      </c>
      <c r="CF6" s="205">
        <v>239</v>
      </c>
      <c r="CG6" s="205">
        <v>265</v>
      </c>
      <c r="CH6" s="205">
        <v>266</v>
      </c>
      <c r="CI6" s="205">
        <v>266</v>
      </c>
      <c r="CJ6" s="205">
        <v>268</v>
      </c>
      <c r="CK6" s="205">
        <v>267</v>
      </c>
      <c r="CL6" s="205">
        <v>268</v>
      </c>
      <c r="CM6" s="205">
        <v>270</v>
      </c>
      <c r="CN6" s="205">
        <v>272</v>
      </c>
      <c r="CO6" s="205">
        <v>274</v>
      </c>
      <c r="CP6" s="205">
        <v>276</v>
      </c>
      <c r="CQ6" s="205">
        <v>280</v>
      </c>
      <c r="CR6" s="205">
        <v>284</v>
      </c>
      <c r="CS6" s="205"/>
    </row>
    <row r="7" spans="2:98" ht="15" customHeight="1">
      <c r="B7" s="5" t="s">
        <v>82</v>
      </c>
      <c r="C7" s="17" t="s">
        <v>320</v>
      </c>
      <c r="D7" s="205">
        <v>207.689143426295</v>
      </c>
      <c r="E7" s="205">
        <v>208.19146957215</v>
      </c>
      <c r="F7" s="205">
        <v>208.626005943834</v>
      </c>
      <c r="G7" s="205">
        <v>209.330215466845</v>
      </c>
      <c r="H7" s="205">
        <v>209.796158343077</v>
      </c>
      <c r="I7" s="205">
        <v>210.724184055645</v>
      </c>
      <c r="J7" s="205">
        <v>211.144439981255</v>
      </c>
      <c r="K7" s="205">
        <v>211.78969251919699</v>
      </c>
      <c r="L7" s="205">
        <v>212.27164148975501</v>
      </c>
      <c r="M7" s="205">
        <v>213.03927584114399</v>
      </c>
      <c r="N7" s="205">
        <v>215.60138735297099</v>
      </c>
      <c r="O7" s="205">
        <v>213.712165376755</v>
      </c>
      <c r="P7" s="205">
        <v>214.07841687945199</v>
      </c>
      <c r="Q7" s="205">
        <v>213.98998824122299</v>
      </c>
      <c r="R7" s="205">
        <v>214.64648161838801</v>
      </c>
      <c r="S7" s="205">
        <v>215.486631739057</v>
      </c>
      <c r="T7" s="205">
        <v>216.456814727242</v>
      </c>
      <c r="U7" s="205">
        <v>216.98378360078499</v>
      </c>
      <c r="V7" s="205">
        <v>217.38721021543901</v>
      </c>
      <c r="W7" s="205">
        <v>217.98793657303</v>
      </c>
      <c r="X7" s="205">
        <v>218.49392393797299</v>
      </c>
      <c r="Y7" s="205">
        <v>217.96617738696901</v>
      </c>
      <c r="Z7" s="205">
        <v>218.38392702299601</v>
      </c>
      <c r="AA7" s="205">
        <v>218.51684769406901</v>
      </c>
      <c r="AB7" s="205">
        <v>218.763661533137</v>
      </c>
      <c r="AC7" s="205">
        <v>218.285387556731</v>
      </c>
      <c r="AD7" s="205">
        <v>218.939138810603</v>
      </c>
      <c r="AE7" s="205">
        <v>219</v>
      </c>
      <c r="AF7" s="205">
        <v>223</v>
      </c>
      <c r="AG7" s="205">
        <v>221</v>
      </c>
      <c r="AH7" s="205">
        <v>221</v>
      </c>
      <c r="AI7" s="205">
        <v>220</v>
      </c>
      <c r="AJ7" s="205">
        <v>221</v>
      </c>
      <c r="AK7" s="205">
        <v>222</v>
      </c>
      <c r="AL7" s="205">
        <v>221</v>
      </c>
      <c r="AM7" s="205">
        <v>221</v>
      </c>
      <c r="AN7" s="205">
        <v>221</v>
      </c>
      <c r="AO7" s="205">
        <v>221</v>
      </c>
      <c r="AP7" s="205">
        <v>220</v>
      </c>
      <c r="AQ7" s="205">
        <v>221</v>
      </c>
      <c r="AR7" s="205">
        <v>220</v>
      </c>
      <c r="AS7" s="205">
        <v>220</v>
      </c>
      <c r="AT7" s="205">
        <v>221</v>
      </c>
      <c r="AU7" s="205">
        <v>220</v>
      </c>
      <c r="AV7" s="205">
        <v>220</v>
      </c>
      <c r="AW7" s="205">
        <v>221</v>
      </c>
      <c r="AX7" s="205">
        <v>222</v>
      </c>
      <c r="AY7" s="205">
        <v>221</v>
      </c>
      <c r="AZ7" s="205">
        <v>221</v>
      </c>
      <c r="BA7" s="205">
        <v>221</v>
      </c>
      <c r="BB7" s="205">
        <v>222</v>
      </c>
      <c r="BC7" s="205">
        <v>222</v>
      </c>
      <c r="BD7" s="205">
        <v>222</v>
      </c>
      <c r="BE7" s="205">
        <v>221</v>
      </c>
      <c r="BF7" s="205">
        <v>222</v>
      </c>
      <c r="BG7" s="205">
        <v>222</v>
      </c>
      <c r="BH7" s="205">
        <v>222</v>
      </c>
      <c r="BI7" s="205">
        <v>223</v>
      </c>
      <c r="BJ7" s="205">
        <v>224</v>
      </c>
      <c r="BK7" s="205">
        <v>224</v>
      </c>
      <c r="BL7" s="205">
        <v>225</v>
      </c>
      <c r="BM7" s="205">
        <v>225</v>
      </c>
      <c r="BN7" s="205">
        <v>225</v>
      </c>
      <c r="BO7" s="205">
        <v>213</v>
      </c>
      <c r="BP7" s="205">
        <v>197</v>
      </c>
      <c r="BQ7" s="205">
        <v>193</v>
      </c>
      <c r="BR7" s="205">
        <v>189</v>
      </c>
      <c r="BS7" s="205">
        <v>189</v>
      </c>
      <c r="BT7" s="205">
        <v>188</v>
      </c>
      <c r="BU7" s="205">
        <v>191</v>
      </c>
      <c r="BV7" s="205">
        <v>192</v>
      </c>
      <c r="BW7" s="205">
        <v>192</v>
      </c>
      <c r="BX7" s="205">
        <v>192</v>
      </c>
      <c r="BY7" s="205">
        <v>192</v>
      </c>
      <c r="BZ7" s="205">
        <v>195</v>
      </c>
      <c r="CA7" s="205">
        <v>202</v>
      </c>
      <c r="CB7" s="205">
        <v>201</v>
      </c>
      <c r="CC7" s="205">
        <v>204</v>
      </c>
      <c r="CD7" s="205">
        <v>204</v>
      </c>
      <c r="CE7" s="205">
        <v>204</v>
      </c>
      <c r="CF7" s="205">
        <v>205</v>
      </c>
      <c r="CG7" s="205">
        <v>228</v>
      </c>
      <c r="CH7" s="205">
        <v>228</v>
      </c>
      <c r="CI7" s="205">
        <v>228</v>
      </c>
      <c r="CJ7" s="205">
        <v>230</v>
      </c>
      <c r="CK7" s="205">
        <v>230</v>
      </c>
      <c r="CL7" s="205">
        <v>231</v>
      </c>
      <c r="CM7" s="205">
        <v>232</v>
      </c>
      <c r="CN7" s="205">
        <v>233</v>
      </c>
      <c r="CO7" s="205">
        <v>233</v>
      </c>
      <c r="CP7" s="205">
        <v>232</v>
      </c>
      <c r="CQ7" s="205">
        <v>231</v>
      </c>
      <c r="CR7" s="205">
        <v>228</v>
      </c>
      <c r="CS7" s="205"/>
    </row>
    <row r="8" spans="2:98" ht="15" customHeight="1" thickBot="1">
      <c r="B8" s="330" t="s">
        <v>83</v>
      </c>
      <c r="C8" s="244" t="s">
        <v>320</v>
      </c>
      <c r="D8" s="289">
        <v>68.9111553784861</v>
      </c>
      <c r="E8" s="120">
        <v>68.0447448844007</v>
      </c>
      <c r="F8" s="120">
        <v>66.9079373559956</v>
      </c>
      <c r="G8" s="120">
        <v>65.941339569066301</v>
      </c>
      <c r="H8" s="120">
        <v>64.9125104392851</v>
      </c>
      <c r="I8" s="120">
        <v>64.151785714285694</v>
      </c>
      <c r="J8" s="120">
        <v>63.149092856664701</v>
      </c>
      <c r="K8" s="120">
        <v>62.0185427354726</v>
      </c>
      <c r="L8" s="120">
        <v>61.451266695824799</v>
      </c>
      <c r="M8" s="120">
        <v>61.0671566313802</v>
      </c>
      <c r="N8" s="120">
        <v>60.919573740826401</v>
      </c>
      <c r="O8" s="289">
        <v>60.621469494421497</v>
      </c>
      <c r="P8" s="289">
        <v>59.7169735250638</v>
      </c>
      <c r="Q8" s="289">
        <v>58.653418444481801</v>
      </c>
      <c r="R8" s="289">
        <v>57.3485449290947</v>
      </c>
      <c r="S8" s="289">
        <v>55.6952171708636</v>
      </c>
      <c r="T8" s="289">
        <v>54.3532849180882</v>
      </c>
      <c r="U8" s="289">
        <v>52.9549055453992</v>
      </c>
      <c r="V8" s="289">
        <v>51.90125985865</v>
      </c>
      <c r="W8" s="289">
        <v>51.0859476454104</v>
      </c>
      <c r="X8" s="289">
        <v>50.413274911854302</v>
      </c>
      <c r="Y8" s="289">
        <v>50.050301183964599</v>
      </c>
      <c r="Z8" s="289">
        <v>49.644133051229602</v>
      </c>
      <c r="AA8" s="289">
        <v>49.249470798487003</v>
      </c>
      <c r="AB8" s="289">
        <v>49.300744073369103</v>
      </c>
      <c r="AC8" s="289">
        <v>49.358896472858497</v>
      </c>
      <c r="AD8" s="289">
        <v>49.214548178801998</v>
      </c>
      <c r="AE8" s="289">
        <v>48</v>
      </c>
      <c r="AF8" s="289">
        <v>48</v>
      </c>
      <c r="AG8" s="289">
        <v>48</v>
      </c>
      <c r="AH8" s="289">
        <v>48</v>
      </c>
      <c r="AI8" s="289">
        <v>48</v>
      </c>
      <c r="AJ8" s="289">
        <v>48</v>
      </c>
      <c r="AK8" s="289">
        <v>48</v>
      </c>
      <c r="AL8" s="289">
        <v>48</v>
      </c>
      <c r="AM8" s="289">
        <v>48</v>
      </c>
      <c r="AN8" s="289">
        <v>48</v>
      </c>
      <c r="AO8" s="289">
        <v>48</v>
      </c>
      <c r="AP8" s="289">
        <v>48</v>
      </c>
      <c r="AQ8" s="289">
        <v>48</v>
      </c>
      <c r="AR8" s="289">
        <v>48</v>
      </c>
      <c r="AS8" s="289">
        <v>48</v>
      </c>
      <c r="AT8" s="289">
        <v>48</v>
      </c>
      <c r="AU8" s="289">
        <v>48</v>
      </c>
      <c r="AV8" s="289">
        <v>48</v>
      </c>
      <c r="AW8" s="289">
        <v>48</v>
      </c>
      <c r="AX8" s="289">
        <v>49</v>
      </c>
      <c r="AY8" s="289">
        <v>49</v>
      </c>
      <c r="AZ8" s="289">
        <v>49</v>
      </c>
      <c r="BA8" s="289">
        <v>49</v>
      </c>
      <c r="BB8" s="289">
        <v>49</v>
      </c>
      <c r="BC8" s="289">
        <v>50</v>
      </c>
      <c r="BD8" s="289">
        <v>50</v>
      </c>
      <c r="BE8" s="289">
        <v>50</v>
      </c>
      <c r="BF8" s="289">
        <v>50</v>
      </c>
      <c r="BG8" s="289">
        <v>50</v>
      </c>
      <c r="BH8" s="289">
        <v>49</v>
      </c>
      <c r="BI8" s="289">
        <v>48</v>
      </c>
      <c r="BJ8" s="289">
        <v>47</v>
      </c>
      <c r="BK8" s="289">
        <v>46</v>
      </c>
      <c r="BL8" s="289">
        <v>46</v>
      </c>
      <c r="BM8" s="289">
        <v>46</v>
      </c>
      <c r="BN8" s="289">
        <v>46</v>
      </c>
      <c r="BO8" s="289">
        <v>44</v>
      </c>
      <c r="BP8" s="289">
        <v>40</v>
      </c>
      <c r="BQ8" s="289">
        <v>41</v>
      </c>
      <c r="BR8" s="289">
        <v>42</v>
      </c>
      <c r="BS8" s="289">
        <v>42</v>
      </c>
      <c r="BT8" s="289">
        <v>41</v>
      </c>
      <c r="BU8" s="289">
        <v>40</v>
      </c>
      <c r="BV8" s="289">
        <v>39</v>
      </c>
      <c r="BW8" s="289">
        <v>39</v>
      </c>
      <c r="BX8" s="289">
        <v>37</v>
      </c>
      <c r="BY8" s="289">
        <v>36</v>
      </c>
      <c r="BZ8" s="289">
        <v>36</v>
      </c>
      <c r="CA8" s="289">
        <v>35</v>
      </c>
      <c r="CB8" s="289">
        <v>35</v>
      </c>
      <c r="CC8" s="289">
        <v>35</v>
      </c>
      <c r="CD8" s="289">
        <v>35</v>
      </c>
      <c r="CE8" s="289">
        <v>34</v>
      </c>
      <c r="CF8" s="289">
        <v>34</v>
      </c>
      <c r="CG8" s="289">
        <v>37</v>
      </c>
      <c r="CH8" s="289">
        <v>38</v>
      </c>
      <c r="CI8" s="289">
        <v>38</v>
      </c>
      <c r="CJ8" s="289">
        <v>38</v>
      </c>
      <c r="CK8" s="289">
        <v>37</v>
      </c>
      <c r="CL8" s="289">
        <v>37</v>
      </c>
      <c r="CM8" s="289">
        <v>38</v>
      </c>
      <c r="CN8" s="289">
        <v>39</v>
      </c>
      <c r="CO8" s="289">
        <v>41</v>
      </c>
      <c r="CP8" s="289">
        <v>44</v>
      </c>
      <c r="CQ8" s="289">
        <v>49</v>
      </c>
      <c r="CR8" s="289">
        <v>56</v>
      </c>
      <c r="CS8" s="205"/>
    </row>
    <row r="9" spans="2:98" ht="12" customHeight="1" thickTop="1">
      <c r="B9" s="48" t="s">
        <v>278</v>
      </c>
    </row>
  </sheetData>
  <mergeCells count="4">
    <mergeCell ref="C2:C3"/>
    <mergeCell ref="B2:B3"/>
    <mergeCell ref="O2:CR2"/>
    <mergeCell ref="B1:CR1"/>
  </mergeCells>
  <hyperlinks>
    <hyperlink ref="CT1" location="ÍNDICE!A1" display="ÍNDICE" xr:uid="{00000000-0004-0000-0C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AQ13"/>
  <sheetViews>
    <sheetView showGridLines="0" zoomScaleNormal="100" workbookViewId="0">
      <selection activeCell="B1" sqref="B1"/>
    </sheetView>
  </sheetViews>
  <sheetFormatPr defaultColWidth="8.85546875" defaultRowHeight="14.25" outlineLevelCol="2"/>
  <cols>
    <col min="1" max="1" width="6.7109375" style="76" customWidth="1"/>
    <col min="2" max="2" width="16.85546875" style="76" customWidth="1"/>
    <col min="3" max="3" width="5.42578125" style="76" bestFit="1" customWidth="1"/>
    <col min="4" max="4" width="6.5703125" style="76" hidden="1" customWidth="1" outlineLevel="1"/>
    <col min="5" max="7" width="6.140625" style="76" hidden="1" customWidth="1" outlineLevel="1"/>
    <col min="8" max="8" width="6.5703125" style="76" customWidth="1" collapsed="1"/>
    <col min="9" max="12" width="6.140625" style="76" hidden="1" customWidth="1" outlineLevel="2"/>
    <col min="13" max="13" width="6.5703125" style="76" customWidth="1" collapsed="1"/>
    <col min="14" max="17" width="6.140625" style="76" hidden="1" customWidth="1" outlineLevel="1"/>
    <col min="18" max="18" width="6.5703125" style="76" customWidth="1" collapsed="1"/>
    <col min="19" max="20" width="6.140625" style="76" hidden="1" customWidth="1" outlineLevel="1"/>
    <col min="21" max="22" width="6.5703125" style="76" hidden="1" customWidth="1" outlineLevel="1"/>
    <col min="23" max="23" width="6.5703125" style="76" customWidth="1" collapsed="1"/>
    <col min="24" max="24" width="6.5703125" style="76" hidden="1" customWidth="1" outlineLevel="1"/>
    <col min="25" max="25" width="6.140625" style="76" hidden="1" customWidth="1" outlineLevel="1"/>
    <col min="26" max="27" width="6.5703125" style="76" hidden="1" customWidth="1" outlineLevel="1"/>
    <col min="28" max="28" width="6.5703125" style="76" customWidth="1" collapsed="1"/>
    <col min="29" max="29" width="6.5703125" style="76" hidden="1" customWidth="1" outlineLevel="1"/>
    <col min="30" max="30" width="6.140625" style="76" hidden="1" customWidth="1" outlineLevel="1"/>
    <col min="31" max="32" width="6.5703125" style="76" hidden="1" customWidth="1" outlineLevel="1"/>
    <col min="33" max="33" width="6.85546875" style="76" customWidth="1" collapsed="1"/>
    <col min="34" max="37" width="6.85546875" style="76" hidden="1" customWidth="1" outlineLevel="1"/>
    <col min="38" max="39" width="6.85546875" style="76" customWidth="1" collapsed="1"/>
    <col min="40" max="42" width="6.85546875" style="76" customWidth="1"/>
    <col min="43" max="16384" width="8.85546875" style="76"/>
  </cols>
  <sheetData>
    <row r="1" spans="2:43" ht="20.100000000000001" customHeight="1" thickBot="1">
      <c r="B1" s="401" t="s">
        <v>88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235"/>
      <c r="AQ1" s="84" t="s">
        <v>296</v>
      </c>
    </row>
    <row r="2" spans="2:43" ht="24" customHeight="1" thickTop="1">
      <c r="B2" s="7"/>
      <c r="C2" s="475" t="s">
        <v>216</v>
      </c>
      <c r="D2" s="476" t="s">
        <v>87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272"/>
    </row>
    <row r="3" spans="2:43" ht="12" customHeight="1">
      <c r="B3" s="40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281</v>
      </c>
      <c r="T3" s="74" t="s">
        <v>282</v>
      </c>
      <c r="U3" s="74" t="s">
        <v>89</v>
      </c>
      <c r="V3" s="74" t="s">
        <v>10</v>
      </c>
      <c r="W3" s="34">
        <v>2018</v>
      </c>
      <c r="X3" s="385" t="s">
        <v>17</v>
      </c>
      <c r="Y3" s="385" t="s">
        <v>18</v>
      </c>
      <c r="Z3" s="385" t="s">
        <v>19</v>
      </c>
      <c r="AA3" s="385" t="s">
        <v>11</v>
      </c>
      <c r="AB3" s="41">
        <v>2019</v>
      </c>
      <c r="AC3" s="385" t="s">
        <v>315</v>
      </c>
      <c r="AD3" s="385" t="s">
        <v>348</v>
      </c>
      <c r="AE3" s="385" t="s">
        <v>357</v>
      </c>
      <c r="AF3" s="286" t="s">
        <v>384</v>
      </c>
      <c r="AG3" s="316">
        <v>2020</v>
      </c>
      <c r="AH3" s="385" t="s">
        <v>398</v>
      </c>
      <c r="AI3" s="385" t="s">
        <v>423</v>
      </c>
      <c r="AJ3" s="385" t="s">
        <v>441</v>
      </c>
      <c r="AK3" s="385" t="s">
        <v>456</v>
      </c>
      <c r="AL3" s="316">
        <v>2021</v>
      </c>
      <c r="AM3" s="385" t="s">
        <v>476</v>
      </c>
      <c r="AN3" s="385" t="s">
        <v>477</v>
      </c>
      <c r="AO3" s="385" t="s">
        <v>521</v>
      </c>
      <c r="AP3" s="17"/>
    </row>
    <row r="4" spans="2:43" ht="15" customHeight="1">
      <c r="B4" s="35" t="s">
        <v>85</v>
      </c>
      <c r="C4" s="7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2:43" ht="15" customHeight="1">
      <c r="B5" s="38" t="s">
        <v>86</v>
      </c>
      <c r="C5" s="17" t="s">
        <v>13</v>
      </c>
      <c r="D5" s="158">
        <v>636</v>
      </c>
      <c r="E5" s="158">
        <v>384</v>
      </c>
      <c r="F5" s="158">
        <v>420</v>
      </c>
      <c r="G5" s="158">
        <v>478</v>
      </c>
      <c r="H5" s="158">
        <f>+D5+E5+F5+G5</f>
        <v>1918</v>
      </c>
      <c r="I5" s="158">
        <v>523</v>
      </c>
      <c r="J5" s="158">
        <v>489</v>
      </c>
      <c r="K5" s="158">
        <v>499</v>
      </c>
      <c r="L5" s="158">
        <v>547</v>
      </c>
      <c r="M5" s="158">
        <f>+I5+J5+K5+L5</f>
        <v>2058</v>
      </c>
      <c r="N5" s="158">
        <v>616</v>
      </c>
      <c r="O5" s="158">
        <v>556</v>
      </c>
      <c r="P5" s="158">
        <v>673</v>
      </c>
      <c r="Q5" s="158">
        <v>656</v>
      </c>
      <c r="R5" s="158">
        <f>+N5+O5+P5+Q5</f>
        <v>2501</v>
      </c>
      <c r="S5" s="158">
        <v>623</v>
      </c>
      <c r="T5" s="158">
        <v>600</v>
      </c>
      <c r="U5" s="158">
        <v>722</v>
      </c>
      <c r="V5" s="158">
        <v>709</v>
      </c>
      <c r="W5" s="158">
        <f>+S5+T5+U5+V5</f>
        <v>2654</v>
      </c>
      <c r="X5" s="159">
        <v>684</v>
      </c>
      <c r="Y5" s="159">
        <v>614</v>
      </c>
      <c r="Z5" s="159">
        <v>727</v>
      </c>
      <c r="AA5" s="159">
        <v>774</v>
      </c>
      <c r="AB5" s="158">
        <f>+X5+Y5+Z5+AA5</f>
        <v>2799</v>
      </c>
      <c r="AC5" s="159">
        <v>752</v>
      </c>
      <c r="AD5" s="159">
        <v>444</v>
      </c>
      <c r="AE5" s="159">
        <v>726</v>
      </c>
      <c r="AF5" s="159">
        <v>784</v>
      </c>
      <c r="AG5" s="158">
        <f>+AC5+AD5+AE5+AF5</f>
        <v>2706</v>
      </c>
      <c r="AH5" s="159">
        <v>754</v>
      </c>
      <c r="AI5" s="159">
        <v>960</v>
      </c>
      <c r="AJ5" s="159">
        <v>877</v>
      </c>
      <c r="AK5" s="159">
        <v>980</v>
      </c>
      <c r="AL5" s="158">
        <f>+AH5+AI5+AJ5+AK5</f>
        <v>3571</v>
      </c>
      <c r="AM5" s="158">
        <v>1024</v>
      </c>
      <c r="AN5" s="158">
        <v>1100</v>
      </c>
      <c r="AO5" s="158">
        <v>1180</v>
      </c>
      <c r="AP5" s="159"/>
    </row>
    <row r="6" spans="2:43" ht="15" customHeight="1">
      <c r="B6" s="38" t="s">
        <v>87</v>
      </c>
      <c r="C6" s="26" t="s">
        <v>230</v>
      </c>
      <c r="D6" s="158">
        <v>122841</v>
      </c>
      <c r="E6" s="158">
        <v>43461</v>
      </c>
      <c r="F6" s="158">
        <v>48964</v>
      </c>
      <c r="G6" s="158">
        <v>62839</v>
      </c>
      <c r="H6" s="158">
        <f>+D6+E6+F6+G6</f>
        <v>278105</v>
      </c>
      <c r="I6" s="158">
        <v>86933</v>
      </c>
      <c r="J6" s="158">
        <v>57293</v>
      </c>
      <c r="K6" s="158">
        <v>64244</v>
      </c>
      <c r="L6" s="158">
        <v>65865</v>
      </c>
      <c r="M6" s="158">
        <f>+I6+J6+K6+L6</f>
        <v>274335</v>
      </c>
      <c r="N6" s="158">
        <v>81864</v>
      </c>
      <c r="O6" s="158">
        <v>70776</v>
      </c>
      <c r="P6" s="158">
        <v>90452</v>
      </c>
      <c r="Q6" s="158">
        <v>91399</v>
      </c>
      <c r="R6" s="158">
        <f>+N6+O6+P6+Q6</f>
        <v>334491</v>
      </c>
      <c r="S6" s="158">
        <v>88925</v>
      </c>
      <c r="T6" s="158">
        <v>85872</v>
      </c>
      <c r="U6" s="158">
        <v>109331</v>
      </c>
      <c r="V6" s="158">
        <v>95972</v>
      </c>
      <c r="W6" s="158">
        <f>+S6+T6+U6+V6</f>
        <v>380100</v>
      </c>
      <c r="X6" s="159">
        <v>91973</v>
      </c>
      <c r="Y6" s="159">
        <v>85331</v>
      </c>
      <c r="Z6" s="159">
        <v>100901</v>
      </c>
      <c r="AA6" s="159">
        <v>111656</v>
      </c>
      <c r="AB6" s="158">
        <f>+X6+Y6+Z6+AA6</f>
        <v>389861</v>
      </c>
      <c r="AC6" s="159">
        <v>118617</v>
      </c>
      <c r="AD6" s="159">
        <v>65049</v>
      </c>
      <c r="AE6" s="159">
        <v>110747</v>
      </c>
      <c r="AF6" s="159">
        <v>115769</v>
      </c>
      <c r="AG6" s="158">
        <f>+AC6+AD6+AE6+AF6</f>
        <v>410182</v>
      </c>
      <c r="AH6" s="159">
        <v>122338</v>
      </c>
      <c r="AI6" s="159">
        <v>163932</v>
      </c>
      <c r="AJ6" s="159">
        <v>142917</v>
      </c>
      <c r="AK6" s="159">
        <v>182178</v>
      </c>
      <c r="AL6" s="158">
        <f>+AH6+AI6+AJ6+AK6</f>
        <v>611365</v>
      </c>
      <c r="AM6" s="158">
        <v>204581</v>
      </c>
      <c r="AN6" s="158">
        <v>227268</v>
      </c>
      <c r="AO6" s="158">
        <v>229148</v>
      </c>
      <c r="AP6" s="159"/>
    </row>
    <row r="7" spans="2:43" ht="15" customHeight="1">
      <c r="B7" s="43" t="s">
        <v>231</v>
      </c>
      <c r="C7" s="77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1"/>
      <c r="Y7" s="161"/>
      <c r="Z7" s="161"/>
      <c r="AA7" s="159"/>
      <c r="AB7" s="160"/>
      <c r="AC7" s="159"/>
      <c r="AD7" s="159"/>
      <c r="AE7" s="159"/>
      <c r="AF7" s="159"/>
      <c r="AG7" s="160"/>
      <c r="AH7" s="159"/>
      <c r="AI7" s="159"/>
      <c r="AJ7" s="159"/>
      <c r="AK7" s="159"/>
      <c r="AL7" s="160"/>
      <c r="AM7" s="160"/>
      <c r="AN7" s="160"/>
      <c r="AO7" s="160"/>
      <c r="AP7" s="159"/>
    </row>
    <row r="8" spans="2:43" ht="15" customHeight="1">
      <c r="B8" s="44" t="s">
        <v>86</v>
      </c>
      <c r="C8" s="17" t="s">
        <v>13</v>
      </c>
      <c r="D8" s="158">
        <v>241</v>
      </c>
      <c r="E8" s="158">
        <v>82</v>
      </c>
      <c r="F8" s="158">
        <v>96</v>
      </c>
      <c r="G8" s="158">
        <v>93</v>
      </c>
      <c r="H8" s="158">
        <f>+D8+E8+F8+G8</f>
        <v>512</v>
      </c>
      <c r="I8" s="158">
        <v>170</v>
      </c>
      <c r="J8" s="158">
        <v>109</v>
      </c>
      <c r="K8" s="158">
        <v>118</v>
      </c>
      <c r="L8" s="158">
        <v>110</v>
      </c>
      <c r="M8" s="158">
        <f>+I8+J8+K8+L8</f>
        <v>507</v>
      </c>
      <c r="N8" s="158">
        <v>150</v>
      </c>
      <c r="O8" s="158">
        <v>158</v>
      </c>
      <c r="P8" s="158">
        <v>188</v>
      </c>
      <c r="Q8" s="158">
        <v>167</v>
      </c>
      <c r="R8" s="158">
        <f>+N8+O8+P8+Q8</f>
        <v>663</v>
      </c>
      <c r="S8" s="158">
        <v>135</v>
      </c>
      <c r="T8" s="158">
        <v>150</v>
      </c>
      <c r="U8" s="158">
        <v>169</v>
      </c>
      <c r="V8" s="158">
        <v>170</v>
      </c>
      <c r="W8" s="158">
        <f>+S8+T8+U8+V8</f>
        <v>624</v>
      </c>
      <c r="X8" s="159">
        <v>149</v>
      </c>
      <c r="Y8" s="159">
        <v>119</v>
      </c>
      <c r="Z8" s="159">
        <v>148</v>
      </c>
      <c r="AA8" s="159">
        <v>121</v>
      </c>
      <c r="AB8" s="158">
        <f>+X8+Y8+Z8+AA8</f>
        <v>537</v>
      </c>
      <c r="AC8" s="159">
        <v>178</v>
      </c>
      <c r="AD8" s="159">
        <v>114</v>
      </c>
      <c r="AE8" s="159">
        <v>165</v>
      </c>
      <c r="AF8" s="159">
        <v>124</v>
      </c>
      <c r="AG8" s="158">
        <f>+AC8+AD8+AE8+AF8</f>
        <v>581</v>
      </c>
      <c r="AH8" s="159">
        <v>139</v>
      </c>
      <c r="AI8" s="159">
        <v>149</v>
      </c>
      <c r="AJ8" s="159">
        <v>164</v>
      </c>
      <c r="AK8" s="159">
        <v>196</v>
      </c>
      <c r="AL8" s="158">
        <f>+AH8+AI8+AJ8+AK8</f>
        <v>648</v>
      </c>
      <c r="AM8" s="158">
        <v>195</v>
      </c>
      <c r="AN8" s="158">
        <v>173</v>
      </c>
      <c r="AO8" s="158">
        <v>256</v>
      </c>
      <c r="AP8" s="159"/>
    </row>
    <row r="9" spans="2:43" ht="15" customHeight="1">
      <c r="B9" s="44" t="s">
        <v>87</v>
      </c>
      <c r="C9" s="26" t="s">
        <v>230</v>
      </c>
      <c r="D9" s="158">
        <v>79424</v>
      </c>
      <c r="E9" s="158">
        <v>12981</v>
      </c>
      <c r="F9" s="158">
        <v>15849</v>
      </c>
      <c r="G9" s="158">
        <v>14453</v>
      </c>
      <c r="H9" s="158">
        <f>+D9+E9+F9+G9</f>
        <v>122707</v>
      </c>
      <c r="I9" s="158">
        <v>47258</v>
      </c>
      <c r="J9" s="158">
        <v>17147</v>
      </c>
      <c r="K9" s="158">
        <v>18784</v>
      </c>
      <c r="L9" s="158">
        <v>16211</v>
      </c>
      <c r="M9" s="158">
        <f>+I9+J9+K9+L9</f>
        <v>99400</v>
      </c>
      <c r="N9" s="158">
        <v>26408</v>
      </c>
      <c r="O9" s="158">
        <v>24137</v>
      </c>
      <c r="P9" s="158">
        <v>32654</v>
      </c>
      <c r="Q9" s="158">
        <v>27247</v>
      </c>
      <c r="R9" s="158">
        <f>+N9+O9+P9+Q9</f>
        <v>110446</v>
      </c>
      <c r="S9" s="158">
        <v>25111</v>
      </c>
      <c r="T9" s="158">
        <v>28623</v>
      </c>
      <c r="U9" s="158">
        <v>33347</v>
      </c>
      <c r="V9" s="158">
        <v>28897</v>
      </c>
      <c r="W9" s="158">
        <f>+S9+T9+U9+V9</f>
        <v>115978</v>
      </c>
      <c r="X9" s="159">
        <v>25361</v>
      </c>
      <c r="Y9" s="159">
        <v>23967</v>
      </c>
      <c r="Z9" s="159">
        <v>26316</v>
      </c>
      <c r="AA9" s="159">
        <v>22365</v>
      </c>
      <c r="AB9" s="158">
        <f>+X9+Y9+Z9+AA9</f>
        <v>98009</v>
      </c>
      <c r="AC9" s="159">
        <v>37693</v>
      </c>
      <c r="AD9" s="159">
        <v>21628</v>
      </c>
      <c r="AE9" s="159">
        <v>33822</v>
      </c>
      <c r="AF9" s="159">
        <v>26467</v>
      </c>
      <c r="AG9" s="158">
        <f>+AC9+AD9+AE9+AF9</f>
        <v>119610</v>
      </c>
      <c r="AH9" s="159">
        <v>31930</v>
      </c>
      <c r="AI9" s="159">
        <v>33467</v>
      </c>
      <c r="AJ9" s="159">
        <v>36812</v>
      </c>
      <c r="AK9" s="159">
        <v>49025</v>
      </c>
      <c r="AL9" s="158">
        <f>+AH9+AI9+AJ9+AK9</f>
        <v>151234</v>
      </c>
      <c r="AM9" s="158">
        <v>54973</v>
      </c>
      <c r="AN9" s="158">
        <v>42616</v>
      </c>
      <c r="AO9" s="158">
        <v>65397</v>
      </c>
      <c r="AP9" s="159"/>
    </row>
    <row r="10" spans="2:43" ht="15" customHeight="1">
      <c r="B10" s="43" t="s">
        <v>232</v>
      </c>
      <c r="C10" s="77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1"/>
      <c r="Y10" s="161"/>
      <c r="Z10" s="161"/>
      <c r="AA10" s="159"/>
      <c r="AB10" s="160"/>
      <c r="AC10" s="159"/>
      <c r="AD10" s="159"/>
      <c r="AE10" s="159"/>
      <c r="AF10" s="159"/>
      <c r="AG10" s="160"/>
      <c r="AH10" s="159"/>
      <c r="AI10" s="159"/>
      <c r="AJ10" s="159"/>
      <c r="AK10" s="159"/>
      <c r="AL10" s="160"/>
      <c r="AM10" s="160"/>
      <c r="AN10" s="160"/>
      <c r="AO10" s="160"/>
      <c r="AP10" s="159"/>
    </row>
    <row r="11" spans="2:43" ht="15" customHeight="1">
      <c r="B11" s="44" t="s">
        <v>86</v>
      </c>
      <c r="C11" s="17" t="s">
        <v>13</v>
      </c>
      <c r="D11" s="158">
        <v>395</v>
      </c>
      <c r="E11" s="158">
        <v>302</v>
      </c>
      <c r="F11" s="158">
        <v>324</v>
      </c>
      <c r="G11" s="158">
        <v>385</v>
      </c>
      <c r="H11" s="158">
        <f t="shared" ref="H11:H12" si="0">+D11+E11+F11+G11</f>
        <v>1406</v>
      </c>
      <c r="I11" s="158">
        <v>353</v>
      </c>
      <c r="J11" s="158">
        <v>381</v>
      </c>
      <c r="K11" s="158">
        <v>381</v>
      </c>
      <c r="L11" s="158">
        <v>438</v>
      </c>
      <c r="M11" s="158">
        <f t="shared" ref="M11:M12" si="1">+I11+J11+K11+L11</f>
        <v>1553</v>
      </c>
      <c r="N11" s="158">
        <v>466</v>
      </c>
      <c r="O11" s="158">
        <v>398</v>
      </c>
      <c r="P11" s="158">
        <v>485</v>
      </c>
      <c r="Q11" s="158">
        <v>489</v>
      </c>
      <c r="R11" s="158">
        <f t="shared" ref="R11:R12" si="2">+N11+O11+P11+Q11</f>
        <v>1838</v>
      </c>
      <c r="S11" s="158">
        <v>488</v>
      </c>
      <c r="T11" s="158">
        <v>450</v>
      </c>
      <c r="U11" s="158">
        <v>553</v>
      </c>
      <c r="V11" s="158">
        <v>539</v>
      </c>
      <c r="W11" s="158">
        <f t="shared" ref="W11:W12" si="3">+S11+T11+U11+V11</f>
        <v>2030</v>
      </c>
      <c r="X11" s="159">
        <v>535</v>
      </c>
      <c r="Y11" s="159">
        <v>495</v>
      </c>
      <c r="Z11" s="159">
        <v>579</v>
      </c>
      <c r="AA11" s="159">
        <v>653</v>
      </c>
      <c r="AB11" s="158">
        <f t="shared" ref="AB11:AB12" si="4">+X11+Y11+Z11+AA11</f>
        <v>2262</v>
      </c>
      <c r="AC11" s="159">
        <v>574</v>
      </c>
      <c r="AD11" s="159">
        <v>330</v>
      </c>
      <c r="AE11" s="159">
        <v>561</v>
      </c>
      <c r="AF11" s="159">
        <v>660</v>
      </c>
      <c r="AG11" s="158">
        <f t="shared" ref="AG11:AG12" si="5">+AC11+AD11+AE11+AF11</f>
        <v>2125</v>
      </c>
      <c r="AH11" s="159">
        <v>615</v>
      </c>
      <c r="AI11" s="159">
        <v>811</v>
      </c>
      <c r="AJ11" s="159">
        <v>713</v>
      </c>
      <c r="AK11" s="159">
        <v>784</v>
      </c>
      <c r="AL11" s="158">
        <f t="shared" ref="AL11:AL12" si="6">+AH11+AI11+AJ11+AK11</f>
        <v>2923</v>
      </c>
      <c r="AM11" s="158">
        <v>829</v>
      </c>
      <c r="AN11" s="158">
        <v>927</v>
      </c>
      <c r="AO11" s="158">
        <v>924</v>
      </c>
      <c r="AP11" s="159"/>
    </row>
    <row r="12" spans="2:43" ht="15" customHeight="1" thickBot="1">
      <c r="B12" s="45" t="s">
        <v>87</v>
      </c>
      <c r="C12" s="42" t="s">
        <v>230</v>
      </c>
      <c r="D12" s="290">
        <v>43417</v>
      </c>
      <c r="E12" s="290">
        <v>30480</v>
      </c>
      <c r="F12" s="290">
        <v>33115</v>
      </c>
      <c r="G12" s="290">
        <v>48386</v>
      </c>
      <c r="H12" s="290">
        <f t="shared" si="0"/>
        <v>155398</v>
      </c>
      <c r="I12" s="290">
        <v>39675</v>
      </c>
      <c r="J12" s="290">
        <v>40146</v>
      </c>
      <c r="K12" s="290">
        <v>45460</v>
      </c>
      <c r="L12" s="290">
        <v>49653</v>
      </c>
      <c r="M12" s="290">
        <f t="shared" si="1"/>
        <v>174934</v>
      </c>
      <c r="N12" s="290">
        <v>55456</v>
      </c>
      <c r="O12" s="290">
        <v>46639</v>
      </c>
      <c r="P12" s="290">
        <v>57798</v>
      </c>
      <c r="Q12" s="290">
        <v>64152</v>
      </c>
      <c r="R12" s="290">
        <f t="shared" si="2"/>
        <v>224045</v>
      </c>
      <c r="S12" s="290">
        <v>63814</v>
      </c>
      <c r="T12" s="290">
        <v>57248</v>
      </c>
      <c r="U12" s="290">
        <v>75984</v>
      </c>
      <c r="V12" s="290">
        <v>67075</v>
      </c>
      <c r="W12" s="290">
        <f t="shared" si="3"/>
        <v>264121</v>
      </c>
      <c r="X12" s="290">
        <v>66612</v>
      </c>
      <c r="Y12" s="290">
        <v>61364</v>
      </c>
      <c r="Z12" s="290">
        <v>74585</v>
      </c>
      <c r="AA12" s="290">
        <v>89291</v>
      </c>
      <c r="AB12" s="290">
        <f t="shared" si="4"/>
        <v>291852</v>
      </c>
      <c r="AC12" s="290">
        <v>80923</v>
      </c>
      <c r="AD12" s="290">
        <v>43421</v>
      </c>
      <c r="AE12" s="290">
        <v>76925</v>
      </c>
      <c r="AF12" s="290">
        <v>89302</v>
      </c>
      <c r="AG12" s="290">
        <f t="shared" si="5"/>
        <v>290571</v>
      </c>
      <c r="AH12" s="290">
        <v>90409</v>
      </c>
      <c r="AI12" s="290">
        <v>130466</v>
      </c>
      <c r="AJ12" s="290">
        <v>106104</v>
      </c>
      <c r="AK12" s="290">
        <v>133153</v>
      </c>
      <c r="AL12" s="290">
        <f t="shared" si="6"/>
        <v>460132</v>
      </c>
      <c r="AM12" s="290">
        <v>149609</v>
      </c>
      <c r="AN12" s="290">
        <v>184652</v>
      </c>
      <c r="AO12" s="290">
        <v>163751</v>
      </c>
      <c r="AP12" s="159"/>
    </row>
    <row r="13" spans="2:43" ht="12" customHeight="1" thickTop="1">
      <c r="B13" s="48" t="s">
        <v>277</v>
      </c>
    </row>
  </sheetData>
  <mergeCells count="2">
    <mergeCell ref="C2:C3"/>
    <mergeCell ref="D2:AO2"/>
  </mergeCells>
  <phoneticPr fontId="13" type="noConversion"/>
  <hyperlinks>
    <hyperlink ref="AQ1" location="ÍNDICE!A1" display="ÍNDICE" xr:uid="{00000000-0004-0000-0D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CR17"/>
  <sheetViews>
    <sheetView showGridLines="0" zoomScaleNormal="100" workbookViewId="0">
      <selection activeCell="B1" sqref="B1:AN1"/>
    </sheetView>
  </sheetViews>
  <sheetFormatPr defaultRowHeight="15" outlineLevelCol="1"/>
  <cols>
    <col min="1" max="1" width="6.7109375" customWidth="1"/>
    <col min="2" max="2" width="18.7109375" customWidth="1"/>
    <col min="3" max="3" width="2.5703125" customWidth="1"/>
    <col min="4" max="7" width="6" hidden="1" customWidth="1" outlineLevel="1"/>
    <col min="8" max="8" width="4.42578125" bestFit="1" customWidth="1" collapsed="1"/>
    <col min="9" max="12" width="6" hidden="1" customWidth="1" outlineLevel="1"/>
    <col min="13" max="13" width="6.140625" bestFit="1" customWidth="1" collapsed="1"/>
    <col min="14" max="17" width="6" hidden="1" customWidth="1" outlineLevel="1"/>
    <col min="18" max="18" width="6.140625" bestFit="1" customWidth="1" collapsed="1"/>
    <col min="19" max="22" width="6" hidden="1" customWidth="1" outlineLevel="1"/>
    <col min="23" max="23" width="4.85546875" bestFit="1" customWidth="1" collapsed="1"/>
    <col min="24" max="27" width="6" hidden="1" customWidth="1" outlineLevel="1"/>
    <col min="28" max="28" width="4.85546875" bestFit="1" customWidth="1" collapsed="1"/>
    <col min="29" max="32" width="6.140625" hidden="1" customWidth="1" outlineLevel="1"/>
    <col min="33" max="33" width="4.85546875" bestFit="1" customWidth="1" collapsed="1"/>
    <col min="34" max="37" width="6.140625" hidden="1" customWidth="1" outlineLevel="1"/>
    <col min="38" max="38" width="6.140625" customWidth="1" collapsed="1"/>
    <col min="39" max="40" width="6.140625" customWidth="1"/>
    <col min="41" max="41" width="6.7109375" customWidth="1"/>
  </cols>
  <sheetData>
    <row r="1" spans="2:42" ht="20.100000000000001" customHeight="1" thickBot="1">
      <c r="B1" s="477" t="s">
        <v>294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P1" s="112" t="s">
        <v>296</v>
      </c>
    </row>
    <row r="2" spans="2:42" ht="15" customHeight="1" thickTop="1">
      <c r="B2" s="473"/>
      <c r="C2" s="513"/>
      <c r="D2" s="476" t="s">
        <v>314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272"/>
    </row>
    <row r="3" spans="2:42" ht="22.5">
      <c r="B3" s="512"/>
      <c r="C3" s="514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281</v>
      </c>
      <c r="T3" s="74" t="s">
        <v>282</v>
      </c>
      <c r="U3" s="74" t="s">
        <v>89</v>
      </c>
      <c r="V3" s="74" t="s">
        <v>10</v>
      </c>
      <c r="W3" s="34">
        <v>2018</v>
      </c>
      <c r="X3" s="385" t="s">
        <v>17</v>
      </c>
      <c r="Y3" s="385" t="s">
        <v>18</v>
      </c>
      <c r="Z3" s="385" t="s">
        <v>19</v>
      </c>
      <c r="AA3" s="385" t="s">
        <v>11</v>
      </c>
      <c r="AB3" s="41">
        <v>2019</v>
      </c>
      <c r="AC3" s="385" t="s">
        <v>315</v>
      </c>
      <c r="AD3" s="385" t="s">
        <v>348</v>
      </c>
      <c r="AE3" s="385" t="s">
        <v>357</v>
      </c>
      <c r="AF3" s="385" t="s">
        <v>384</v>
      </c>
      <c r="AG3" s="41">
        <v>2020</v>
      </c>
      <c r="AH3" s="385" t="s">
        <v>398</v>
      </c>
      <c r="AI3" s="385" t="s">
        <v>423</v>
      </c>
      <c r="AJ3" s="385" t="s">
        <v>441</v>
      </c>
      <c r="AK3" s="385" t="s">
        <v>456</v>
      </c>
      <c r="AL3" s="41">
        <v>2021</v>
      </c>
      <c r="AM3" s="385" t="s">
        <v>476</v>
      </c>
      <c r="AN3" s="385" t="s">
        <v>477</v>
      </c>
      <c r="AO3" s="17"/>
    </row>
    <row r="4" spans="2:42" ht="15" customHeight="1">
      <c r="B4" s="35" t="s">
        <v>85</v>
      </c>
      <c r="C4" s="418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2:42" ht="15" customHeight="1">
      <c r="B5" s="38" t="s">
        <v>90</v>
      </c>
      <c r="C5" s="419"/>
      <c r="D5" s="224" t="s">
        <v>297</v>
      </c>
      <c r="E5" s="224" t="s">
        <v>297</v>
      </c>
      <c r="F5" s="224" t="s">
        <v>297</v>
      </c>
      <c r="G5" s="224" t="s">
        <v>297</v>
      </c>
      <c r="H5" s="224" t="s">
        <v>297</v>
      </c>
      <c r="I5" s="224">
        <v>830</v>
      </c>
      <c r="J5" s="224">
        <v>842</v>
      </c>
      <c r="K5" s="224">
        <v>855</v>
      </c>
      <c r="L5" s="224">
        <v>866</v>
      </c>
      <c r="M5" s="224">
        <v>866</v>
      </c>
      <c r="N5" s="224">
        <v>881</v>
      </c>
      <c r="O5" s="224">
        <v>896</v>
      </c>
      <c r="P5" s="224">
        <v>912</v>
      </c>
      <c r="Q5" s="224">
        <v>932</v>
      </c>
      <c r="R5" s="224">
        <v>932</v>
      </c>
      <c r="S5" s="224">
        <v>950</v>
      </c>
      <c r="T5" s="224">
        <v>969</v>
      </c>
      <c r="U5" s="224">
        <v>984</v>
      </c>
      <c r="V5" s="122">
        <v>996</v>
      </c>
      <c r="W5" s="122">
        <v>996</v>
      </c>
      <c r="X5" s="122">
        <v>1011</v>
      </c>
      <c r="Y5" s="122">
        <v>1031</v>
      </c>
      <c r="Z5" s="122">
        <v>1054</v>
      </c>
      <c r="AA5" s="122">
        <v>1081</v>
      </c>
      <c r="AB5" s="224">
        <v>1081</v>
      </c>
      <c r="AC5" s="224">
        <v>1117</v>
      </c>
      <c r="AD5" s="224">
        <v>1137</v>
      </c>
      <c r="AE5" s="224">
        <v>1160</v>
      </c>
      <c r="AF5" s="224">
        <v>1188</v>
      </c>
      <c r="AG5" s="224">
        <v>1188</v>
      </c>
      <c r="AH5" s="224">
        <v>1197</v>
      </c>
      <c r="AI5" s="224">
        <v>1218</v>
      </c>
      <c r="AJ5" s="224">
        <v>1250</v>
      </c>
      <c r="AK5" s="224">
        <v>1297</v>
      </c>
      <c r="AL5" s="224">
        <v>1297</v>
      </c>
      <c r="AM5" s="224">
        <v>1346</v>
      </c>
      <c r="AN5" s="224">
        <v>1402</v>
      </c>
      <c r="AO5" s="190"/>
    </row>
    <row r="6" spans="2:42" ht="15" customHeight="1">
      <c r="B6" s="38" t="s">
        <v>91</v>
      </c>
      <c r="C6" s="419"/>
      <c r="D6" s="224" t="s">
        <v>297</v>
      </c>
      <c r="E6" s="224" t="s">
        <v>297</v>
      </c>
      <c r="F6" s="224" t="s">
        <v>297</v>
      </c>
      <c r="G6" s="224" t="s">
        <v>297</v>
      </c>
      <c r="H6" s="224" t="s">
        <v>297</v>
      </c>
      <c r="I6" s="224">
        <v>974</v>
      </c>
      <c r="J6" s="224">
        <v>1005</v>
      </c>
      <c r="K6" s="224">
        <v>1026</v>
      </c>
      <c r="L6" s="224">
        <v>1024</v>
      </c>
      <c r="M6" s="224">
        <v>1024</v>
      </c>
      <c r="N6" s="224">
        <v>1033</v>
      </c>
      <c r="O6" s="224">
        <v>1063</v>
      </c>
      <c r="P6" s="224">
        <v>1094</v>
      </c>
      <c r="Q6" s="224">
        <v>1126</v>
      </c>
      <c r="R6" s="224">
        <v>1126</v>
      </c>
      <c r="S6" s="224">
        <v>1143</v>
      </c>
      <c r="T6" s="224">
        <v>1159</v>
      </c>
      <c r="U6" s="224">
        <v>1203</v>
      </c>
      <c r="V6" s="122">
        <v>1207</v>
      </c>
      <c r="W6" s="122">
        <v>1207</v>
      </c>
      <c r="X6" s="122">
        <v>1197</v>
      </c>
      <c r="Y6" s="122">
        <v>1205</v>
      </c>
      <c r="Z6" s="122">
        <v>1186</v>
      </c>
      <c r="AA6" s="122">
        <v>1196</v>
      </c>
      <c r="AB6" s="224">
        <v>1196</v>
      </c>
      <c r="AC6" s="224">
        <v>1250</v>
      </c>
      <c r="AD6" s="224">
        <v>1272</v>
      </c>
      <c r="AE6" s="224">
        <v>1307</v>
      </c>
      <c r="AF6" s="224">
        <v>1322</v>
      </c>
      <c r="AG6" s="224">
        <v>1322</v>
      </c>
      <c r="AH6" s="224">
        <v>1323</v>
      </c>
      <c r="AI6" s="224">
        <v>1363</v>
      </c>
      <c r="AJ6" s="224">
        <v>1386</v>
      </c>
      <c r="AK6" s="224">
        <v>1436</v>
      </c>
      <c r="AL6" s="224">
        <v>1436</v>
      </c>
      <c r="AM6" s="224">
        <v>1481</v>
      </c>
      <c r="AN6" s="224">
        <v>1506</v>
      </c>
      <c r="AO6" s="190"/>
    </row>
    <row r="7" spans="2:42" ht="15" customHeight="1">
      <c r="B7" s="38" t="s">
        <v>92</v>
      </c>
      <c r="C7" s="419"/>
      <c r="D7" s="224" t="s">
        <v>297</v>
      </c>
      <c r="E7" s="224" t="s">
        <v>297</v>
      </c>
      <c r="F7" s="224" t="s">
        <v>297</v>
      </c>
      <c r="G7" s="224" t="s">
        <v>297</v>
      </c>
      <c r="H7" s="224" t="s">
        <v>297</v>
      </c>
      <c r="I7" s="224">
        <v>1227</v>
      </c>
      <c r="J7" s="224">
        <v>1242</v>
      </c>
      <c r="K7" s="224">
        <v>1276</v>
      </c>
      <c r="L7" s="224">
        <v>1292</v>
      </c>
      <c r="M7" s="224">
        <v>1292</v>
      </c>
      <c r="N7" s="224">
        <v>1286</v>
      </c>
      <c r="O7" s="224">
        <v>1304</v>
      </c>
      <c r="P7" s="224">
        <v>1328</v>
      </c>
      <c r="Q7" s="224">
        <v>1385</v>
      </c>
      <c r="R7" s="224">
        <v>1385</v>
      </c>
      <c r="S7" s="224">
        <v>1405</v>
      </c>
      <c r="T7" s="224">
        <v>1439</v>
      </c>
      <c r="U7" s="224">
        <v>1493</v>
      </c>
      <c r="V7" s="122">
        <v>1535</v>
      </c>
      <c r="W7" s="122">
        <v>1534</v>
      </c>
      <c r="X7" s="122">
        <v>1542</v>
      </c>
      <c r="Y7" s="122">
        <v>1558</v>
      </c>
      <c r="Z7" s="122">
        <v>1551</v>
      </c>
      <c r="AA7" s="122">
        <v>1544</v>
      </c>
      <c r="AB7" s="224">
        <v>1544</v>
      </c>
      <c r="AC7" s="224">
        <v>1621</v>
      </c>
      <c r="AD7" s="224">
        <v>1626</v>
      </c>
      <c r="AE7" s="224">
        <v>1686</v>
      </c>
      <c r="AF7" s="224">
        <v>1724</v>
      </c>
      <c r="AG7" s="224">
        <v>1724</v>
      </c>
      <c r="AH7" s="224">
        <v>1713</v>
      </c>
      <c r="AI7" s="224">
        <v>1681</v>
      </c>
      <c r="AJ7" s="224">
        <v>1682</v>
      </c>
      <c r="AK7" s="224">
        <v>1750</v>
      </c>
      <c r="AL7" s="224">
        <v>1750</v>
      </c>
      <c r="AM7" s="224">
        <v>1799</v>
      </c>
      <c r="AN7" s="224">
        <v>1919</v>
      </c>
      <c r="AO7" s="190"/>
    </row>
    <row r="8" spans="2:42" ht="15" customHeight="1">
      <c r="B8" s="420" t="s">
        <v>231</v>
      </c>
      <c r="C8" s="421"/>
      <c r="D8" s="224" t="s">
        <v>297</v>
      </c>
      <c r="E8" s="224" t="s">
        <v>297</v>
      </c>
      <c r="F8" s="224" t="s">
        <v>297</v>
      </c>
      <c r="G8" s="224" t="s">
        <v>297</v>
      </c>
      <c r="H8" s="224"/>
      <c r="I8" s="143"/>
      <c r="J8" s="143"/>
      <c r="K8" s="143"/>
      <c r="L8" s="143"/>
      <c r="M8" s="422"/>
      <c r="N8" s="422"/>
      <c r="O8" s="422"/>
      <c r="P8" s="422"/>
      <c r="Q8" s="422"/>
      <c r="R8" s="224"/>
      <c r="S8" s="224"/>
      <c r="T8" s="224"/>
      <c r="U8" s="224"/>
      <c r="V8" s="122"/>
      <c r="W8" s="122"/>
      <c r="X8" s="122"/>
      <c r="Y8" s="122"/>
      <c r="Z8" s="122"/>
      <c r="AA8" s="122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190"/>
    </row>
    <row r="9" spans="2:42" ht="15" customHeight="1">
      <c r="B9" s="8" t="s">
        <v>90</v>
      </c>
      <c r="C9" s="419"/>
      <c r="D9" s="224" t="s">
        <v>297</v>
      </c>
      <c r="E9" s="224" t="s">
        <v>297</v>
      </c>
      <c r="F9" s="224" t="s">
        <v>297</v>
      </c>
      <c r="G9" s="224" t="s">
        <v>297</v>
      </c>
      <c r="H9" s="224" t="s">
        <v>297</v>
      </c>
      <c r="I9" s="224">
        <v>1048</v>
      </c>
      <c r="J9" s="224">
        <v>1049</v>
      </c>
      <c r="K9" s="224">
        <v>1046</v>
      </c>
      <c r="L9" s="224">
        <v>1039</v>
      </c>
      <c r="M9" s="224">
        <v>1039</v>
      </c>
      <c r="N9" s="224">
        <v>1041</v>
      </c>
      <c r="O9" s="224">
        <v>1049</v>
      </c>
      <c r="P9" s="224">
        <v>1051</v>
      </c>
      <c r="Q9" s="224">
        <v>1064</v>
      </c>
      <c r="R9" s="224">
        <v>1064</v>
      </c>
      <c r="S9" s="224">
        <v>1078</v>
      </c>
      <c r="T9" s="224">
        <v>1084</v>
      </c>
      <c r="U9" s="224">
        <v>1102</v>
      </c>
      <c r="V9" s="122">
        <v>1116</v>
      </c>
      <c r="W9" s="122">
        <v>1116</v>
      </c>
      <c r="X9" s="122">
        <v>1132</v>
      </c>
      <c r="Y9" s="122">
        <v>1153</v>
      </c>
      <c r="Z9" s="122">
        <v>1171</v>
      </c>
      <c r="AA9" s="122">
        <v>1183</v>
      </c>
      <c r="AB9" s="224">
        <v>1183</v>
      </c>
      <c r="AC9" s="224">
        <v>1209</v>
      </c>
      <c r="AD9" s="224">
        <v>1234</v>
      </c>
      <c r="AE9" s="224">
        <v>1276</v>
      </c>
      <c r="AF9" s="224">
        <v>1319</v>
      </c>
      <c r="AG9" s="224">
        <v>1319</v>
      </c>
      <c r="AH9" s="224">
        <v>1333</v>
      </c>
      <c r="AI9" s="224">
        <v>1350</v>
      </c>
      <c r="AJ9" s="224">
        <v>1382</v>
      </c>
      <c r="AK9" s="224">
        <v>1537</v>
      </c>
      <c r="AL9" s="224">
        <v>1537</v>
      </c>
      <c r="AM9" s="224">
        <v>1607</v>
      </c>
      <c r="AN9" s="224">
        <v>1653</v>
      </c>
      <c r="AO9" s="190"/>
    </row>
    <row r="10" spans="2:42" ht="15" customHeight="1">
      <c r="B10" s="8" t="s">
        <v>91</v>
      </c>
      <c r="C10" s="419"/>
      <c r="D10" s="224" t="s">
        <v>297</v>
      </c>
      <c r="E10" s="224" t="s">
        <v>297</v>
      </c>
      <c r="F10" s="224" t="s">
        <v>297</v>
      </c>
      <c r="G10" s="224" t="s">
        <v>297</v>
      </c>
      <c r="H10" s="224" t="s">
        <v>297</v>
      </c>
      <c r="I10" s="224">
        <v>1276</v>
      </c>
      <c r="J10" s="224">
        <v>1276</v>
      </c>
      <c r="K10" s="224">
        <v>1224</v>
      </c>
      <c r="L10" s="224">
        <v>1236</v>
      </c>
      <c r="M10" s="224">
        <v>1236</v>
      </c>
      <c r="N10" s="224">
        <v>1186</v>
      </c>
      <c r="O10" s="224">
        <v>1183</v>
      </c>
      <c r="P10" s="224">
        <v>1186</v>
      </c>
      <c r="Q10" s="224">
        <v>1212</v>
      </c>
      <c r="R10" s="224">
        <v>1212</v>
      </c>
      <c r="S10" s="224">
        <v>1207</v>
      </c>
      <c r="T10" s="224">
        <v>1240</v>
      </c>
      <c r="U10" s="224">
        <v>1306</v>
      </c>
      <c r="V10" s="122">
        <v>1312</v>
      </c>
      <c r="W10" s="122">
        <v>1312</v>
      </c>
      <c r="X10" s="122">
        <v>1340</v>
      </c>
      <c r="Y10" s="122">
        <v>1333</v>
      </c>
      <c r="Z10" s="122">
        <v>1331</v>
      </c>
      <c r="AA10" s="122">
        <v>1288</v>
      </c>
      <c r="AB10" s="224">
        <v>1288</v>
      </c>
      <c r="AC10" s="224">
        <v>1377</v>
      </c>
      <c r="AD10" s="224">
        <v>1443</v>
      </c>
      <c r="AE10" s="224">
        <v>1494</v>
      </c>
      <c r="AF10" s="224">
        <v>1562</v>
      </c>
      <c r="AG10" s="224">
        <v>1562</v>
      </c>
      <c r="AH10" s="224">
        <v>1535</v>
      </c>
      <c r="AI10" s="224">
        <v>1565</v>
      </c>
      <c r="AJ10" s="224">
        <v>1558</v>
      </c>
      <c r="AK10" s="224">
        <v>1729</v>
      </c>
      <c r="AL10" s="224">
        <v>1729</v>
      </c>
      <c r="AM10" s="224">
        <v>1827</v>
      </c>
      <c r="AN10" s="224">
        <v>1808</v>
      </c>
      <c r="AO10" s="190"/>
    </row>
    <row r="11" spans="2:42" ht="15" customHeight="1">
      <c r="B11" s="8" t="s">
        <v>92</v>
      </c>
      <c r="C11" s="419"/>
      <c r="D11" s="224" t="s">
        <v>297</v>
      </c>
      <c r="E11" s="224" t="s">
        <v>297</v>
      </c>
      <c r="F11" s="224" t="s">
        <v>297</v>
      </c>
      <c r="G11" s="224" t="s">
        <v>297</v>
      </c>
      <c r="H11" s="224" t="s">
        <v>297</v>
      </c>
      <c r="I11" s="224">
        <v>1541</v>
      </c>
      <c r="J11" s="224">
        <v>1604</v>
      </c>
      <c r="K11" s="224">
        <v>1603</v>
      </c>
      <c r="L11" s="224">
        <v>1602</v>
      </c>
      <c r="M11" s="224">
        <v>1602</v>
      </c>
      <c r="N11" s="224">
        <v>1530</v>
      </c>
      <c r="O11" s="224">
        <v>1492</v>
      </c>
      <c r="P11" s="224">
        <v>1499</v>
      </c>
      <c r="Q11" s="224">
        <v>1524</v>
      </c>
      <c r="R11" s="224">
        <v>1524</v>
      </c>
      <c r="S11" s="224">
        <v>1527</v>
      </c>
      <c r="T11" s="224">
        <v>1549</v>
      </c>
      <c r="U11" s="224">
        <v>1575</v>
      </c>
      <c r="V11" s="122">
        <v>1650</v>
      </c>
      <c r="W11" s="122">
        <v>1650</v>
      </c>
      <c r="X11" s="122">
        <v>1651</v>
      </c>
      <c r="Y11" s="122">
        <v>1656</v>
      </c>
      <c r="Z11" s="122">
        <v>1677</v>
      </c>
      <c r="AA11" s="122">
        <v>1629</v>
      </c>
      <c r="AB11" s="224">
        <v>1629</v>
      </c>
      <c r="AC11" s="224">
        <v>1780</v>
      </c>
      <c r="AD11" s="224">
        <v>1848</v>
      </c>
      <c r="AE11" s="224">
        <v>1882</v>
      </c>
      <c r="AF11" s="224">
        <v>1906</v>
      </c>
      <c r="AG11" s="224">
        <v>1906</v>
      </c>
      <c r="AH11" s="224">
        <v>1885</v>
      </c>
      <c r="AI11" s="224">
        <v>1881</v>
      </c>
      <c r="AJ11" s="224">
        <v>1918</v>
      </c>
      <c r="AK11" s="224">
        <v>2122</v>
      </c>
      <c r="AL11" s="224">
        <v>2122</v>
      </c>
      <c r="AM11" s="224">
        <v>2215</v>
      </c>
      <c r="AN11" s="224">
        <v>2252</v>
      </c>
      <c r="AO11" s="190"/>
    </row>
    <row r="12" spans="2:42" ht="15" customHeight="1">
      <c r="B12" s="420" t="s">
        <v>232</v>
      </c>
      <c r="C12" s="421"/>
      <c r="D12" s="224" t="s">
        <v>297</v>
      </c>
      <c r="E12" s="224" t="s">
        <v>297</v>
      </c>
      <c r="F12" s="224" t="s">
        <v>297</v>
      </c>
      <c r="G12" s="224" t="s">
        <v>297</v>
      </c>
      <c r="H12" s="224"/>
      <c r="I12" s="143"/>
      <c r="J12" s="143"/>
      <c r="K12" s="143"/>
      <c r="L12" s="143"/>
      <c r="M12" s="422"/>
      <c r="N12" s="422"/>
      <c r="O12" s="422"/>
      <c r="P12" s="422"/>
      <c r="Q12" s="422"/>
      <c r="R12" s="224"/>
      <c r="S12" s="224"/>
      <c r="T12" s="224"/>
      <c r="U12" s="224"/>
      <c r="V12" s="122"/>
      <c r="W12" s="122"/>
      <c r="X12" s="122"/>
      <c r="Y12" s="122"/>
      <c r="Z12" s="122"/>
      <c r="AA12" s="122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190"/>
    </row>
    <row r="13" spans="2:42" ht="15" customHeight="1">
      <c r="B13" s="8" t="s">
        <v>90</v>
      </c>
      <c r="C13" s="419"/>
      <c r="D13" s="224" t="s">
        <v>297</v>
      </c>
      <c r="E13" s="224" t="s">
        <v>297</v>
      </c>
      <c r="F13" s="224" t="s">
        <v>297</v>
      </c>
      <c r="G13" s="224" t="s">
        <v>297</v>
      </c>
      <c r="H13" s="224" t="s">
        <v>297</v>
      </c>
      <c r="I13" s="224">
        <v>785</v>
      </c>
      <c r="J13" s="224">
        <v>802</v>
      </c>
      <c r="K13" s="224">
        <v>817</v>
      </c>
      <c r="L13" s="224">
        <v>833</v>
      </c>
      <c r="M13" s="224">
        <v>833</v>
      </c>
      <c r="N13" s="224">
        <v>851</v>
      </c>
      <c r="O13" s="224">
        <v>868</v>
      </c>
      <c r="P13" s="224">
        <v>887</v>
      </c>
      <c r="Q13" s="224">
        <v>909</v>
      </c>
      <c r="R13" s="224">
        <v>909</v>
      </c>
      <c r="S13" s="224">
        <v>929</v>
      </c>
      <c r="T13" s="224">
        <v>949</v>
      </c>
      <c r="U13" s="224">
        <v>963</v>
      </c>
      <c r="V13" s="122">
        <v>973</v>
      </c>
      <c r="W13" s="122">
        <v>973</v>
      </c>
      <c r="X13" s="122">
        <v>991</v>
      </c>
      <c r="Y13" s="122">
        <v>1010</v>
      </c>
      <c r="Z13" s="122">
        <v>1036</v>
      </c>
      <c r="AA13" s="122">
        <v>1064</v>
      </c>
      <c r="AB13" s="224">
        <v>1064</v>
      </c>
      <c r="AC13" s="224">
        <v>1102</v>
      </c>
      <c r="AD13" s="224">
        <v>1121</v>
      </c>
      <c r="AE13" s="224">
        <v>1141</v>
      </c>
      <c r="AF13" s="224">
        <v>1164</v>
      </c>
      <c r="AG13" s="224">
        <v>1164</v>
      </c>
      <c r="AH13" s="224">
        <v>1172</v>
      </c>
      <c r="AI13" s="224">
        <v>1194</v>
      </c>
      <c r="AJ13" s="224">
        <v>1230</v>
      </c>
      <c r="AK13" s="224">
        <v>1250</v>
      </c>
      <c r="AL13" s="224">
        <v>1250</v>
      </c>
      <c r="AM13" s="224">
        <v>1299</v>
      </c>
      <c r="AN13" s="224">
        <v>1354</v>
      </c>
      <c r="AO13" s="190"/>
    </row>
    <row r="14" spans="2:42" ht="15" customHeight="1">
      <c r="B14" s="8" t="s">
        <v>91</v>
      </c>
      <c r="C14" s="419"/>
      <c r="D14" s="122" t="s">
        <v>297</v>
      </c>
      <c r="E14" s="122" t="s">
        <v>297</v>
      </c>
      <c r="F14" s="122" t="s">
        <v>297</v>
      </c>
      <c r="G14" s="122" t="s">
        <v>297</v>
      </c>
      <c r="H14" s="122" t="s">
        <v>297</v>
      </c>
      <c r="I14" s="224">
        <v>941</v>
      </c>
      <c r="J14" s="224">
        <v>960</v>
      </c>
      <c r="K14" s="224">
        <v>990</v>
      </c>
      <c r="L14" s="224">
        <v>973</v>
      </c>
      <c r="M14" s="224">
        <v>973</v>
      </c>
      <c r="N14" s="224">
        <v>1000</v>
      </c>
      <c r="O14" s="224">
        <v>1026</v>
      </c>
      <c r="P14" s="224">
        <v>1046</v>
      </c>
      <c r="Q14" s="224">
        <v>1088</v>
      </c>
      <c r="R14" s="224">
        <v>1088</v>
      </c>
      <c r="S14" s="224">
        <v>1121</v>
      </c>
      <c r="T14" s="224">
        <v>1135</v>
      </c>
      <c r="U14" s="224">
        <v>1169</v>
      </c>
      <c r="V14" s="122">
        <v>1176</v>
      </c>
      <c r="W14" s="122">
        <v>1176</v>
      </c>
      <c r="X14" s="122">
        <v>1159</v>
      </c>
      <c r="Y14" s="122">
        <v>1170</v>
      </c>
      <c r="Z14" s="122">
        <v>1151</v>
      </c>
      <c r="AA14" s="122">
        <v>1180</v>
      </c>
      <c r="AB14" s="224">
        <v>1180</v>
      </c>
      <c r="AC14" s="224">
        <v>1211</v>
      </c>
      <c r="AD14" s="224">
        <v>1227</v>
      </c>
      <c r="AE14" s="224">
        <v>1256</v>
      </c>
      <c r="AF14" s="224">
        <v>1252</v>
      </c>
      <c r="AG14" s="224">
        <v>1252</v>
      </c>
      <c r="AH14" s="224">
        <v>1267</v>
      </c>
      <c r="AI14" s="224">
        <v>1311</v>
      </c>
      <c r="AJ14" s="224">
        <v>1328</v>
      </c>
      <c r="AK14" s="224">
        <v>1360</v>
      </c>
      <c r="AL14" s="224">
        <v>1360</v>
      </c>
      <c r="AM14" s="224">
        <v>1412</v>
      </c>
      <c r="AN14" s="224">
        <v>1442</v>
      </c>
      <c r="AO14" s="190"/>
    </row>
    <row r="15" spans="2:42" ht="15" customHeight="1" thickBot="1">
      <c r="B15" s="365" t="s">
        <v>92</v>
      </c>
      <c r="C15" s="366"/>
      <c r="D15" s="240" t="s">
        <v>297</v>
      </c>
      <c r="E15" s="240" t="s">
        <v>297</v>
      </c>
      <c r="F15" s="240" t="s">
        <v>297</v>
      </c>
      <c r="G15" s="240" t="s">
        <v>297</v>
      </c>
      <c r="H15" s="240" t="s">
        <v>297</v>
      </c>
      <c r="I15" s="240">
        <v>1145</v>
      </c>
      <c r="J15" s="240">
        <v>1148</v>
      </c>
      <c r="K15" s="240">
        <v>1198</v>
      </c>
      <c r="L15" s="240">
        <v>1227</v>
      </c>
      <c r="M15" s="240">
        <v>1227</v>
      </c>
      <c r="N15" s="240">
        <v>1244</v>
      </c>
      <c r="O15" s="240">
        <v>1270</v>
      </c>
      <c r="P15" s="240">
        <v>1283</v>
      </c>
      <c r="Q15" s="240">
        <v>1317</v>
      </c>
      <c r="R15" s="240">
        <v>1317</v>
      </c>
      <c r="S15" s="240">
        <v>1368</v>
      </c>
      <c r="T15" s="240">
        <v>1403</v>
      </c>
      <c r="U15" s="240">
        <v>1467</v>
      </c>
      <c r="V15" s="240">
        <v>1506</v>
      </c>
      <c r="W15" s="240">
        <v>1506</v>
      </c>
      <c r="X15" s="240">
        <v>1504</v>
      </c>
      <c r="Y15" s="240">
        <v>1526</v>
      </c>
      <c r="Z15" s="240">
        <v>1514</v>
      </c>
      <c r="AA15" s="240">
        <v>1514</v>
      </c>
      <c r="AB15" s="278">
        <v>1514</v>
      </c>
      <c r="AC15" s="278">
        <v>1560</v>
      </c>
      <c r="AD15" s="278">
        <v>1559</v>
      </c>
      <c r="AE15" s="278">
        <v>1602</v>
      </c>
      <c r="AF15" s="278">
        <v>1640</v>
      </c>
      <c r="AG15" s="278">
        <v>1640</v>
      </c>
      <c r="AH15" s="278">
        <v>1654</v>
      </c>
      <c r="AI15" s="278">
        <v>1627</v>
      </c>
      <c r="AJ15" s="278">
        <v>1646</v>
      </c>
      <c r="AK15" s="278">
        <v>1651</v>
      </c>
      <c r="AL15" s="278">
        <v>1651</v>
      </c>
      <c r="AM15" s="278">
        <v>1687</v>
      </c>
      <c r="AN15" s="278">
        <v>1815</v>
      </c>
      <c r="AO15" s="190"/>
    </row>
    <row r="16" spans="2:42" ht="12" customHeight="1" thickTop="1">
      <c r="B16" s="48" t="s">
        <v>276</v>
      </c>
    </row>
    <row r="17" spans="2:96" s="75" customFormat="1" ht="12" customHeight="1">
      <c r="B17" s="48" t="s">
        <v>334</v>
      </c>
      <c r="C17" s="7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</row>
  </sheetData>
  <mergeCells count="4">
    <mergeCell ref="B2:B3"/>
    <mergeCell ref="C2:C3"/>
    <mergeCell ref="D2:AN2"/>
    <mergeCell ref="B1:AN1"/>
  </mergeCells>
  <phoneticPr fontId="13" type="noConversion"/>
  <hyperlinks>
    <hyperlink ref="AP1" location="ÍNDICE!A1" display="ÍNDICE" xr:uid="{00000000-0004-0000-0E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P7"/>
  <sheetViews>
    <sheetView showGridLines="0" zoomScaleNormal="100" workbookViewId="0">
      <selection activeCell="B1" sqref="B1:N1"/>
    </sheetView>
  </sheetViews>
  <sheetFormatPr defaultRowHeight="15"/>
  <cols>
    <col min="1" max="1" width="6.7109375" customWidth="1"/>
    <col min="2" max="2" width="42.28515625" customWidth="1"/>
    <col min="3" max="3" width="8.42578125" style="6" customWidth="1"/>
    <col min="4" max="7" width="7.42578125" customWidth="1"/>
    <col min="8" max="8" width="7.42578125" customWidth="1" collapsed="1"/>
    <col min="9" max="14" width="7.42578125" customWidth="1"/>
    <col min="15" max="15" width="6.7109375" customWidth="1"/>
  </cols>
  <sheetData>
    <row r="1" spans="2:16" ht="20.100000000000001" customHeight="1" thickBot="1">
      <c r="B1" s="464" t="s">
        <v>545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P1" s="84" t="s">
        <v>296</v>
      </c>
    </row>
    <row r="2" spans="2:16" ht="21.6" customHeight="1" thickTop="1">
      <c r="B2" s="3"/>
      <c r="C2" s="470" t="s">
        <v>216</v>
      </c>
      <c r="D2" s="476" t="s">
        <v>87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</row>
    <row r="3" spans="2:16">
      <c r="B3" s="33"/>
      <c r="C3" s="471"/>
      <c r="D3" s="392" t="s">
        <v>325</v>
      </c>
      <c r="E3" s="392" t="s">
        <v>346</v>
      </c>
      <c r="F3" s="392" t="s">
        <v>358</v>
      </c>
      <c r="G3" s="392" t="s">
        <v>383</v>
      </c>
      <c r="H3" s="392" t="s">
        <v>397</v>
      </c>
      <c r="I3" s="392" t="s">
        <v>424</v>
      </c>
      <c r="J3" s="392" t="s">
        <v>442</v>
      </c>
      <c r="K3" s="392" t="s">
        <v>461</v>
      </c>
      <c r="L3" s="392" t="s">
        <v>494</v>
      </c>
      <c r="M3" s="392" t="s">
        <v>511</v>
      </c>
      <c r="N3" s="392" t="s">
        <v>532</v>
      </c>
    </row>
    <row r="4" spans="2:16" ht="20.25" customHeight="1">
      <c r="B4" s="35" t="s">
        <v>542</v>
      </c>
      <c r="C4" s="17" t="s">
        <v>544</v>
      </c>
      <c r="D4" s="167">
        <v>5.91</v>
      </c>
      <c r="E4" s="167">
        <v>5.68</v>
      </c>
      <c r="F4" s="167">
        <v>6.15</v>
      </c>
      <c r="G4" s="167">
        <v>6.15</v>
      </c>
      <c r="H4" s="167">
        <v>5.9</v>
      </c>
      <c r="I4" s="167">
        <v>6.32</v>
      </c>
      <c r="J4" s="167">
        <v>6.37</v>
      </c>
      <c r="K4" s="167">
        <v>6.7</v>
      </c>
      <c r="L4" s="167">
        <v>7.04</v>
      </c>
      <c r="M4" s="167">
        <v>7.35</v>
      </c>
      <c r="N4" s="167">
        <v>7.52</v>
      </c>
    </row>
    <row r="5" spans="2:16" ht="28.9" customHeight="1" thickBot="1">
      <c r="B5" s="445" t="s">
        <v>543</v>
      </c>
      <c r="C5" s="446" t="s">
        <v>13</v>
      </c>
      <c r="D5" s="140">
        <v>332</v>
      </c>
      <c r="E5" s="140">
        <v>234</v>
      </c>
      <c r="F5" s="140">
        <v>365</v>
      </c>
      <c r="G5" s="140">
        <v>355</v>
      </c>
      <c r="H5" s="140">
        <v>308</v>
      </c>
      <c r="I5" s="140">
        <v>317</v>
      </c>
      <c r="J5" s="140">
        <v>310</v>
      </c>
      <c r="K5" s="140">
        <v>286</v>
      </c>
      <c r="L5" s="140">
        <v>367</v>
      </c>
      <c r="M5" s="140">
        <v>311</v>
      </c>
      <c r="N5" s="140">
        <v>318</v>
      </c>
    </row>
    <row r="6" spans="2:16" s="75" customFormat="1" ht="12" customHeight="1" thickTop="1">
      <c r="B6" s="48" t="s">
        <v>278</v>
      </c>
      <c r="C6" s="78"/>
      <c r="H6" s="48"/>
      <c r="I6" s="48"/>
      <c r="J6" s="48"/>
      <c r="K6" s="48"/>
      <c r="L6" s="48"/>
      <c r="M6" s="48"/>
      <c r="N6" s="48"/>
    </row>
    <row r="7" spans="2:16" s="75" customFormat="1" ht="12" customHeight="1">
      <c r="B7" s="48" t="s">
        <v>275</v>
      </c>
      <c r="C7" s="78"/>
      <c r="H7" s="48"/>
      <c r="I7" s="48"/>
      <c r="J7" s="48"/>
      <c r="K7" s="48"/>
      <c r="L7" s="48"/>
      <c r="M7" s="48"/>
      <c r="N7" s="48"/>
    </row>
  </sheetData>
  <mergeCells count="3">
    <mergeCell ref="B1:N1"/>
    <mergeCell ref="C2:C3"/>
    <mergeCell ref="D2:N2"/>
  </mergeCells>
  <hyperlinks>
    <hyperlink ref="P1" location="ÍNDICE!A1" display="ÍNDICE" xr:uid="{39B57D5B-4C85-4AA4-82F7-347A97F0A226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AQ19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27.140625" bestFit="1" customWidth="1"/>
    <col min="3" max="3" width="5.28515625" customWidth="1"/>
    <col min="4" max="7" width="6.140625" hidden="1" customWidth="1" outlineLevel="1"/>
    <col min="8" max="8" width="6.5703125" bestFit="1" customWidth="1" collapsed="1"/>
    <col min="9" max="10" width="6.28515625" hidden="1" customWidth="1" outlineLevel="1"/>
    <col min="11" max="12" width="6.28515625" hidden="1" customWidth="1" outlineLevel="1" collapsed="1"/>
    <col min="13" max="13" width="6.5703125" bestFit="1" customWidth="1" collapsed="1"/>
    <col min="14" max="17" width="6.140625" hidden="1" customWidth="1" outlineLevel="1"/>
    <col min="18" max="18" width="6.5703125" bestFit="1" customWidth="1" collapsed="1"/>
    <col min="19" max="22" width="6.140625" hidden="1" customWidth="1" outlineLevel="1"/>
    <col min="23" max="23" width="7.140625" bestFit="1" customWidth="1" collapsed="1"/>
    <col min="24" max="24" width="7.28515625" hidden="1" customWidth="1" outlineLevel="1"/>
    <col min="25" max="25" width="8" hidden="1" customWidth="1" outlineLevel="1"/>
    <col min="26" max="27" width="7.5703125" hidden="1" customWidth="1" outlineLevel="1"/>
    <col min="28" max="28" width="7.5703125" customWidth="1" collapsed="1"/>
    <col min="29" max="29" width="6.28515625" hidden="1" customWidth="1" outlineLevel="1"/>
    <col min="30" max="30" width="6.140625" hidden="1" customWidth="1" outlineLevel="1"/>
    <col min="31" max="31" width="6.28515625" hidden="1" customWidth="1" outlineLevel="1"/>
    <col min="32" max="32" width="6.140625" hidden="1" customWidth="1" outlineLevel="1"/>
    <col min="33" max="33" width="6.5703125" bestFit="1" customWidth="1" collapsed="1"/>
    <col min="34" max="36" width="7.42578125" hidden="1" customWidth="1" outlineLevel="1"/>
    <col min="37" max="37" width="7.5703125" hidden="1" customWidth="1" outlineLevel="1"/>
    <col min="38" max="38" width="7.5703125" customWidth="1" collapsed="1"/>
    <col min="39" max="42" width="7.5703125" customWidth="1"/>
  </cols>
  <sheetData>
    <row r="1" spans="2:43" ht="20.100000000000001" customHeight="1" thickBot="1">
      <c r="B1" s="464" t="s">
        <v>99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235"/>
      <c r="AQ1" s="84" t="s">
        <v>296</v>
      </c>
    </row>
    <row r="2" spans="2:43" ht="21" customHeight="1" thickTop="1">
      <c r="B2" s="18"/>
      <c r="C2" s="515"/>
      <c r="D2" s="113"/>
      <c r="E2" s="113"/>
      <c r="F2" s="113"/>
      <c r="G2" s="113"/>
      <c r="H2" s="488" t="s">
        <v>87</v>
      </c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73"/>
    </row>
    <row r="3" spans="2:43">
      <c r="B3" s="32"/>
      <c r="C3" s="516"/>
      <c r="D3" s="74" t="s">
        <v>309</v>
      </c>
      <c r="E3" s="74" t="s">
        <v>310</v>
      </c>
      <c r="F3" s="74" t="s">
        <v>311</v>
      </c>
      <c r="G3" s="74" t="s">
        <v>312</v>
      </c>
      <c r="H3" s="138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138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138">
        <v>2017</v>
      </c>
      <c r="S3" s="31" t="s">
        <v>281</v>
      </c>
      <c r="T3" s="32" t="s">
        <v>282</v>
      </c>
      <c r="U3" s="31" t="s">
        <v>89</v>
      </c>
      <c r="V3" s="32" t="s">
        <v>10</v>
      </c>
      <c r="W3" s="138">
        <v>2018</v>
      </c>
      <c r="X3" s="32" t="s">
        <v>17</v>
      </c>
      <c r="Y3" s="31" t="s">
        <v>18</v>
      </c>
      <c r="Z3" s="32" t="s">
        <v>19</v>
      </c>
      <c r="AA3" s="32" t="s">
        <v>11</v>
      </c>
      <c r="AB3" s="223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3">
        <v>2020</v>
      </c>
      <c r="AH3" s="32" t="s">
        <v>399</v>
      </c>
      <c r="AI3" s="32" t="s">
        <v>428</v>
      </c>
      <c r="AJ3" s="32" t="s">
        <v>446</v>
      </c>
      <c r="AK3" s="32" t="s">
        <v>457</v>
      </c>
      <c r="AL3" s="223">
        <v>2021</v>
      </c>
      <c r="AM3" s="32" t="s">
        <v>498</v>
      </c>
      <c r="AN3" s="32" t="s">
        <v>504</v>
      </c>
      <c r="AO3" s="32" t="s">
        <v>525</v>
      </c>
      <c r="AP3" s="73"/>
    </row>
    <row r="4" spans="2:43" ht="15" customHeight="1">
      <c r="B4" s="28" t="s">
        <v>93</v>
      </c>
      <c r="C4" s="7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2:43" s="143" customFormat="1" ht="15" customHeight="1">
      <c r="B5" s="141" t="s">
        <v>94</v>
      </c>
      <c r="C5" s="142"/>
      <c r="D5" s="139">
        <v>28723.042000000001</v>
      </c>
      <c r="E5" s="139">
        <v>36974.656000000003</v>
      </c>
      <c r="F5" s="139">
        <v>31210.733</v>
      </c>
      <c r="G5" s="139">
        <v>34751.800000000003</v>
      </c>
      <c r="H5" s="139">
        <v>131660.23100000003</v>
      </c>
      <c r="I5" s="139">
        <v>33411.441999999995</v>
      </c>
      <c r="J5" s="139">
        <v>33639.868000000002</v>
      </c>
      <c r="K5" s="139">
        <v>29435.491999999998</v>
      </c>
      <c r="L5" s="139">
        <v>32282.327000000005</v>
      </c>
      <c r="M5" s="139">
        <v>128769.129</v>
      </c>
      <c r="N5" s="139">
        <v>36179.376000000004</v>
      </c>
      <c r="O5" s="139">
        <v>35992.815999999999</v>
      </c>
      <c r="P5" s="139">
        <v>33353.743999999999</v>
      </c>
      <c r="Q5" s="139">
        <v>43641.358</v>
      </c>
      <c r="R5" s="139">
        <v>149167.29400000002</v>
      </c>
      <c r="S5" s="139">
        <v>36396.847000000002</v>
      </c>
      <c r="T5" s="139">
        <v>47778.457999999999</v>
      </c>
      <c r="U5" s="139">
        <v>46824.269</v>
      </c>
      <c r="V5" s="139">
        <v>48250.442000000003</v>
      </c>
      <c r="W5" s="139">
        <v>179250.016</v>
      </c>
      <c r="X5" s="139">
        <v>35188.43600000006</v>
      </c>
      <c r="Y5" s="139">
        <v>46873.863000000034</v>
      </c>
      <c r="Z5" s="139">
        <v>51874.41999999994</v>
      </c>
      <c r="AA5" s="139">
        <v>38117.025000000038</v>
      </c>
      <c r="AB5" s="139">
        <f>+X5+Y5+Z5+AA5</f>
        <v>172053.74400000006</v>
      </c>
      <c r="AC5" s="139">
        <v>99099.765000000014</v>
      </c>
      <c r="AD5" s="139">
        <v>46678.22399999998</v>
      </c>
      <c r="AE5" s="139">
        <v>55509.582999999991</v>
      </c>
      <c r="AF5" s="139">
        <v>48897.070000000014</v>
      </c>
      <c r="AG5" s="139">
        <f>+AC5+AD5+AE5+AF5</f>
        <v>250184.64199999999</v>
      </c>
      <c r="AH5" s="139">
        <v>39422.780999999995</v>
      </c>
      <c r="AI5" s="139">
        <v>43945.659999999996</v>
      </c>
      <c r="AJ5" s="139">
        <v>57554.883000000002</v>
      </c>
      <c r="AK5" s="139">
        <v>106028.44199999998</v>
      </c>
      <c r="AL5" s="139">
        <f t="shared" ref="AL5:AL15" si="0">+AH5+AI5+AJ5+AK5</f>
        <v>246951.76599999997</v>
      </c>
      <c r="AM5" s="139">
        <v>56002.953999999998</v>
      </c>
      <c r="AN5" s="139">
        <v>61913.368999999999</v>
      </c>
      <c r="AO5" s="139">
        <v>64956.255000000005</v>
      </c>
      <c r="AP5" s="139"/>
    </row>
    <row r="6" spans="2:43" s="143" customFormat="1" ht="15" customHeight="1">
      <c r="B6" s="139" t="s">
        <v>95</v>
      </c>
      <c r="C6" s="142"/>
      <c r="D6" s="139">
        <v>23440.03</v>
      </c>
      <c r="E6" s="139">
        <v>30082.684999999998</v>
      </c>
      <c r="F6" s="139">
        <v>28082.409</v>
      </c>
      <c r="G6" s="139">
        <v>28988.872000000003</v>
      </c>
      <c r="H6" s="139">
        <v>110593.996</v>
      </c>
      <c r="I6" s="139">
        <v>18532.144</v>
      </c>
      <c r="J6" s="139">
        <v>24340.380999999998</v>
      </c>
      <c r="K6" s="139">
        <v>22912.367999999999</v>
      </c>
      <c r="L6" s="139">
        <v>32977.17</v>
      </c>
      <c r="M6" s="139">
        <v>98762.062999999995</v>
      </c>
      <c r="N6" s="139">
        <v>34862.021000000001</v>
      </c>
      <c r="O6" s="139">
        <v>41368.222999999998</v>
      </c>
      <c r="P6" s="139">
        <v>35010.982000000004</v>
      </c>
      <c r="Q6" s="139">
        <v>42007.411999999997</v>
      </c>
      <c r="R6" s="139">
        <v>153248.63800000001</v>
      </c>
      <c r="S6" s="139">
        <v>30566.423999999999</v>
      </c>
      <c r="T6" s="139">
        <v>58754.339</v>
      </c>
      <c r="U6" s="139">
        <v>46257.237000000001</v>
      </c>
      <c r="V6" s="139">
        <v>94085.806000000011</v>
      </c>
      <c r="W6" s="139">
        <v>229663.80600000001</v>
      </c>
      <c r="X6" s="139">
        <v>80752.866999999969</v>
      </c>
      <c r="Y6" s="139">
        <v>56851.806000000026</v>
      </c>
      <c r="Z6" s="139">
        <v>64198.445000000014</v>
      </c>
      <c r="AA6" s="139">
        <v>70254.319000000047</v>
      </c>
      <c r="AB6" s="139">
        <f t="shared" ref="AB6:AB15" si="1">+X6+Y6+Z6+AA6</f>
        <v>272057.43700000003</v>
      </c>
      <c r="AC6" s="139">
        <v>70829.037000000011</v>
      </c>
      <c r="AD6" s="139">
        <v>69251.055999999982</v>
      </c>
      <c r="AE6" s="139">
        <v>63127.835999999996</v>
      </c>
      <c r="AF6" s="139">
        <v>65082.129000000023</v>
      </c>
      <c r="AG6" s="139">
        <f t="shared" ref="AG6:AG15" si="2">+AC6+AD6+AE6+AF6</f>
        <v>268290.05800000002</v>
      </c>
      <c r="AH6" s="139">
        <v>56347.899000000012</v>
      </c>
      <c r="AI6" s="139">
        <v>61988.362000000008</v>
      </c>
      <c r="AJ6" s="139">
        <v>67864.874000000011</v>
      </c>
      <c r="AK6" s="139">
        <v>81016.725000000006</v>
      </c>
      <c r="AL6" s="139">
        <f t="shared" si="0"/>
        <v>267217.86000000004</v>
      </c>
      <c r="AM6" s="139">
        <v>81703.126999999993</v>
      </c>
      <c r="AN6" s="139">
        <v>86445.957999999999</v>
      </c>
      <c r="AO6" s="139">
        <v>97944.483999999997</v>
      </c>
      <c r="AP6" s="139"/>
    </row>
    <row r="7" spans="2:43" s="143" customFormat="1" ht="15" customHeight="1">
      <c r="B7" s="139" t="s">
        <v>96</v>
      </c>
      <c r="C7" s="142"/>
      <c r="D7" s="139">
        <v>-5283.0119999999997</v>
      </c>
      <c r="E7" s="139">
        <v>-6891.9710000000005</v>
      </c>
      <c r="F7" s="139">
        <v>-3128.3239999999996</v>
      </c>
      <c r="G7" s="139">
        <v>-5762.9279999999999</v>
      </c>
      <c r="H7" s="139">
        <v>-21066.235000000001</v>
      </c>
      <c r="I7" s="139">
        <v>-14879.298000000001</v>
      </c>
      <c r="J7" s="139">
        <v>-9299.487000000001</v>
      </c>
      <c r="K7" s="139">
        <v>-6523.1239999999998</v>
      </c>
      <c r="L7" s="139">
        <v>694.84299999999996</v>
      </c>
      <c r="M7" s="139">
        <v>-30007.066000000003</v>
      </c>
      <c r="N7" s="139">
        <v>-1317.355</v>
      </c>
      <c r="O7" s="139">
        <v>5375.4070000000011</v>
      </c>
      <c r="P7" s="139">
        <v>1657.2380000000001</v>
      </c>
      <c r="Q7" s="139">
        <v>-1633.9459999999999</v>
      </c>
      <c r="R7" s="139">
        <v>4081.344000000001</v>
      </c>
      <c r="S7" s="139">
        <v>-5830.4230000000007</v>
      </c>
      <c r="T7" s="139">
        <v>10975.880999999999</v>
      </c>
      <c r="U7" s="139">
        <v>-567.03199999999993</v>
      </c>
      <c r="V7" s="139">
        <v>45835.364000000001</v>
      </c>
      <c r="W7" s="139">
        <v>50413.79</v>
      </c>
      <c r="X7" s="139">
        <v>45564.43099999991</v>
      </c>
      <c r="Y7" s="139">
        <v>9977.942999999992</v>
      </c>
      <c r="Z7" s="139">
        <v>12324.025000000074</v>
      </c>
      <c r="AA7" s="139">
        <v>32137.294000000009</v>
      </c>
      <c r="AB7" s="139">
        <f t="shared" si="1"/>
        <v>100003.69299999998</v>
      </c>
      <c r="AC7" s="139">
        <v>-28270.728000000003</v>
      </c>
      <c r="AD7" s="139">
        <v>22572.832000000002</v>
      </c>
      <c r="AE7" s="139">
        <v>7618.2530000000042</v>
      </c>
      <c r="AF7" s="139">
        <v>16185.059000000008</v>
      </c>
      <c r="AG7" s="139">
        <f t="shared" si="2"/>
        <v>18105.416000000012</v>
      </c>
      <c r="AH7" s="139">
        <v>16925.118000000017</v>
      </c>
      <c r="AI7" s="139">
        <v>18042.702000000012</v>
      </c>
      <c r="AJ7" s="139">
        <v>10309.991000000009</v>
      </c>
      <c r="AK7" s="139">
        <v>-25011.716999999975</v>
      </c>
      <c r="AL7" s="139">
        <f t="shared" si="0"/>
        <v>20266.094000000063</v>
      </c>
      <c r="AM7" s="139">
        <v>25700.172999999995</v>
      </c>
      <c r="AN7" s="139">
        <v>24532.589</v>
      </c>
      <c r="AO7" s="139">
        <v>32988.228999999992</v>
      </c>
      <c r="AP7" s="139"/>
    </row>
    <row r="8" spans="2:43" s="143" customFormat="1" ht="15" customHeight="1">
      <c r="B8" s="123" t="s">
        <v>355</v>
      </c>
      <c r="C8" s="142"/>
      <c r="D8" s="139"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39">
        <v>0</v>
      </c>
      <c r="R8" s="139">
        <v>0</v>
      </c>
      <c r="S8" s="139">
        <v>0</v>
      </c>
      <c r="T8" s="139">
        <v>0</v>
      </c>
      <c r="U8" s="139">
        <v>0</v>
      </c>
      <c r="V8" s="139">
        <v>0</v>
      </c>
      <c r="W8" s="139">
        <v>0</v>
      </c>
      <c r="X8" s="139"/>
      <c r="Y8" s="139">
        <v>0</v>
      </c>
      <c r="Z8" s="139"/>
      <c r="AA8" s="139"/>
      <c r="AB8" s="139">
        <f t="shared" si="1"/>
        <v>0</v>
      </c>
      <c r="AC8" s="139"/>
      <c r="AD8" s="139"/>
      <c r="AE8" s="139"/>
      <c r="AF8" s="139"/>
      <c r="AG8" s="139">
        <f t="shared" si="2"/>
        <v>0</v>
      </c>
      <c r="AH8" s="139"/>
      <c r="AI8" s="139"/>
      <c r="AJ8" s="139"/>
      <c r="AK8" s="139"/>
      <c r="AL8" s="139">
        <f t="shared" si="0"/>
        <v>0</v>
      </c>
      <c r="AM8" s="139"/>
      <c r="AN8" s="139"/>
      <c r="AO8" s="139"/>
      <c r="AP8" s="139"/>
    </row>
    <row r="9" spans="2:43" s="143" customFormat="1" ht="15" customHeight="1">
      <c r="B9" s="141" t="s">
        <v>94</v>
      </c>
      <c r="C9" s="142"/>
      <c r="D9" s="139">
        <v>25906.970999999998</v>
      </c>
      <c r="E9" s="139">
        <v>32873.623</v>
      </c>
      <c r="F9" s="139">
        <v>27354.662000000004</v>
      </c>
      <c r="G9" s="139">
        <v>30940.966</v>
      </c>
      <c r="H9" s="139">
        <v>117076.22199999999</v>
      </c>
      <c r="I9" s="139">
        <v>29106.034</v>
      </c>
      <c r="J9" s="139">
        <v>31493.521000000001</v>
      </c>
      <c r="K9" s="139">
        <v>25627.913999999997</v>
      </c>
      <c r="L9" s="139">
        <v>29133.578000000001</v>
      </c>
      <c r="M9" s="139">
        <v>115361.04699999999</v>
      </c>
      <c r="N9" s="139">
        <v>30487.845000000001</v>
      </c>
      <c r="O9" s="139">
        <v>32009.724000000002</v>
      </c>
      <c r="P9" s="139">
        <v>28878.481</v>
      </c>
      <c r="Q9" s="139">
        <v>39408.135000000002</v>
      </c>
      <c r="R9" s="139">
        <v>130784.185</v>
      </c>
      <c r="S9" s="139">
        <v>32020.788</v>
      </c>
      <c r="T9" s="139">
        <v>43111.300999999999</v>
      </c>
      <c r="U9" s="139">
        <v>41343.394</v>
      </c>
      <c r="V9" s="139">
        <v>41613.608</v>
      </c>
      <c r="W9" s="139">
        <v>158089.09100000001</v>
      </c>
      <c r="X9" s="139">
        <v>27380.684000000001</v>
      </c>
      <c r="Y9" s="139">
        <v>39484.625000000015</v>
      </c>
      <c r="Z9" s="139">
        <v>46168.715999999964</v>
      </c>
      <c r="AA9" s="139">
        <v>32653.796999999995</v>
      </c>
      <c r="AB9" s="139">
        <f t="shared" si="1"/>
        <v>145687.82199999996</v>
      </c>
      <c r="AC9" s="139">
        <v>28693.736000000001</v>
      </c>
      <c r="AD9" s="139">
        <v>26042.331999999995</v>
      </c>
      <c r="AE9" s="139">
        <v>43181.218000000001</v>
      </c>
      <c r="AF9" s="139">
        <v>32909.608999999989</v>
      </c>
      <c r="AG9" s="139">
        <f t="shared" si="2"/>
        <v>130826.89499999999</v>
      </c>
      <c r="AH9" s="139">
        <v>31664.685999999994</v>
      </c>
      <c r="AI9" s="139">
        <v>37081.548999999999</v>
      </c>
      <c r="AJ9" s="139">
        <v>44657.430999999997</v>
      </c>
      <c r="AK9" s="139">
        <v>51878.364000000001</v>
      </c>
      <c r="AL9" s="139">
        <f t="shared" si="0"/>
        <v>165282.02999999997</v>
      </c>
      <c r="AM9" s="139">
        <v>43333.638999999996</v>
      </c>
      <c r="AN9" s="139">
        <v>50079.187000000005</v>
      </c>
      <c r="AO9" s="139">
        <v>48926.020999999993</v>
      </c>
      <c r="AP9" s="139"/>
    </row>
    <row r="10" spans="2:43" s="143" customFormat="1" ht="15" customHeight="1">
      <c r="B10" s="139" t="s">
        <v>95</v>
      </c>
      <c r="C10" s="142"/>
      <c r="D10" s="139">
        <v>4035.8879999999999</v>
      </c>
      <c r="E10" s="139">
        <v>8285.4700000000012</v>
      </c>
      <c r="F10" s="139">
        <v>6739.0720000000001</v>
      </c>
      <c r="G10" s="139">
        <v>7662.1260000000002</v>
      </c>
      <c r="H10" s="139">
        <v>26722.556</v>
      </c>
      <c r="I10" s="139">
        <v>6315.9780000000001</v>
      </c>
      <c r="J10" s="139">
        <v>10571.185000000001</v>
      </c>
      <c r="K10" s="139">
        <v>5381.6990000000005</v>
      </c>
      <c r="L10" s="139">
        <v>12234.774000000001</v>
      </c>
      <c r="M10" s="139">
        <v>34503.635999999999</v>
      </c>
      <c r="N10" s="139">
        <v>10449.369999999999</v>
      </c>
      <c r="O10" s="139">
        <v>16132.93</v>
      </c>
      <c r="P10" s="139">
        <v>10974.236000000001</v>
      </c>
      <c r="Q10" s="139">
        <v>10669.467000000001</v>
      </c>
      <c r="R10" s="139">
        <v>48226.002999999997</v>
      </c>
      <c r="S10" s="139">
        <v>8521.9800000000014</v>
      </c>
      <c r="T10" s="139">
        <v>13103.679</v>
      </c>
      <c r="U10" s="139">
        <v>11676.38</v>
      </c>
      <c r="V10" s="139">
        <v>55595.027999999998</v>
      </c>
      <c r="W10" s="139">
        <v>88897.066999999995</v>
      </c>
      <c r="X10" s="139">
        <v>52052.521999999997</v>
      </c>
      <c r="Y10" s="139">
        <v>24870.834999999999</v>
      </c>
      <c r="Z10" s="139">
        <v>35945.45900000001</v>
      </c>
      <c r="AA10" s="139">
        <v>33898.472000000009</v>
      </c>
      <c r="AB10" s="139">
        <f t="shared" si="1"/>
        <v>146767.288</v>
      </c>
      <c r="AC10" s="139">
        <v>38967.791000000012</v>
      </c>
      <c r="AD10" s="139">
        <v>35549.968000000001</v>
      </c>
      <c r="AE10" s="139">
        <v>30191.870999999996</v>
      </c>
      <c r="AF10" s="139">
        <v>29019.972999999998</v>
      </c>
      <c r="AG10" s="139">
        <f t="shared" si="2"/>
        <v>133729.603</v>
      </c>
      <c r="AH10" s="139">
        <v>21280.429</v>
      </c>
      <c r="AI10" s="139">
        <v>25757.287</v>
      </c>
      <c r="AJ10" s="139">
        <v>24364.707999999999</v>
      </c>
      <c r="AK10" s="139">
        <v>29244.235000000001</v>
      </c>
      <c r="AL10" s="139">
        <f t="shared" si="0"/>
        <v>100646.659</v>
      </c>
      <c r="AM10" s="139">
        <v>30071.832000000002</v>
      </c>
      <c r="AN10" s="139">
        <v>33696.128000000004</v>
      </c>
      <c r="AO10" s="139">
        <v>29202.915999999997</v>
      </c>
      <c r="AP10" s="139"/>
    </row>
    <row r="11" spans="2:43" s="143" customFormat="1" ht="15" customHeight="1">
      <c r="B11" s="139" t="s">
        <v>97</v>
      </c>
      <c r="C11" s="142"/>
      <c r="D11" s="139">
        <v>-21871.082999999999</v>
      </c>
      <c r="E11" s="139">
        <v>-24588.152999999998</v>
      </c>
      <c r="F11" s="139">
        <v>-20615.59</v>
      </c>
      <c r="G11" s="139">
        <v>-23278.84</v>
      </c>
      <c r="H11" s="139">
        <v>-90353.665999999997</v>
      </c>
      <c r="I11" s="139">
        <v>-22790.056</v>
      </c>
      <c r="J11" s="139">
        <v>-20922.335999999999</v>
      </c>
      <c r="K11" s="139">
        <v>-20246.215</v>
      </c>
      <c r="L11" s="139">
        <v>-16898.804</v>
      </c>
      <c r="M11" s="139">
        <v>-80857.411000000007</v>
      </c>
      <c r="N11" s="139">
        <v>-20038.474999999999</v>
      </c>
      <c r="O11" s="139">
        <v>-15876.794</v>
      </c>
      <c r="P11" s="139">
        <v>-17904.245000000003</v>
      </c>
      <c r="Q11" s="139">
        <v>-28738.668000000001</v>
      </c>
      <c r="R11" s="139">
        <v>-82558.182000000001</v>
      </c>
      <c r="S11" s="139">
        <v>-23498.807999999997</v>
      </c>
      <c r="T11" s="139">
        <v>-30007.621999999999</v>
      </c>
      <c r="U11" s="139">
        <v>-29667.013999999999</v>
      </c>
      <c r="V11" s="139">
        <v>13981.420000000002</v>
      </c>
      <c r="W11" s="139">
        <v>-69192.02399999999</v>
      </c>
      <c r="X11" s="139">
        <v>24671.837999999996</v>
      </c>
      <c r="Y11" s="139">
        <v>-14613.790000000015</v>
      </c>
      <c r="Z11" s="139">
        <v>-10223.256999999954</v>
      </c>
      <c r="AA11" s="139">
        <v>1244.6750000000138</v>
      </c>
      <c r="AB11" s="139">
        <f t="shared" si="1"/>
        <v>1079.4660000000404</v>
      </c>
      <c r="AC11" s="139">
        <v>10274.055000000011</v>
      </c>
      <c r="AD11" s="139">
        <v>9507.6360000000059</v>
      </c>
      <c r="AE11" s="139">
        <v>-12989.347000000005</v>
      </c>
      <c r="AF11" s="139">
        <v>-3889.6359999999913</v>
      </c>
      <c r="AG11" s="139">
        <f t="shared" si="2"/>
        <v>2902.7080000000205</v>
      </c>
      <c r="AH11" s="139">
        <v>-10384.256999999994</v>
      </c>
      <c r="AI11" s="139">
        <v>-11324.261999999999</v>
      </c>
      <c r="AJ11" s="139">
        <v>-20292.722999999998</v>
      </c>
      <c r="AK11" s="139">
        <v>-22634.129000000001</v>
      </c>
      <c r="AL11" s="139">
        <f t="shared" si="0"/>
        <v>-64635.370999999992</v>
      </c>
      <c r="AM11" s="139">
        <v>-13261.806999999993</v>
      </c>
      <c r="AN11" s="139">
        <v>-16383.059000000001</v>
      </c>
      <c r="AO11" s="139">
        <v>-19723.104999999996</v>
      </c>
      <c r="AP11" s="139"/>
    </row>
    <row r="12" spans="2:43" s="143" customFormat="1" ht="15" customHeight="1">
      <c r="B12" s="123" t="s">
        <v>356</v>
      </c>
      <c r="C12" s="142"/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/>
      <c r="Y12" s="139">
        <v>0</v>
      </c>
      <c r="Z12" s="139"/>
      <c r="AA12" s="139"/>
      <c r="AB12" s="139">
        <f t="shared" si="1"/>
        <v>0</v>
      </c>
      <c r="AC12" s="139"/>
      <c r="AD12" s="139"/>
      <c r="AE12" s="139"/>
      <c r="AF12" s="139"/>
      <c r="AG12" s="139">
        <f t="shared" si="2"/>
        <v>0</v>
      </c>
      <c r="AH12" s="139"/>
      <c r="AI12" s="139"/>
      <c r="AJ12" s="139"/>
      <c r="AK12" s="139"/>
      <c r="AL12" s="139">
        <f t="shared" si="0"/>
        <v>0</v>
      </c>
      <c r="AM12" s="139"/>
      <c r="AN12" s="139"/>
      <c r="AO12" s="139"/>
      <c r="AP12" s="139"/>
    </row>
    <row r="13" spans="2:43" s="143" customFormat="1" ht="15" customHeight="1">
      <c r="B13" s="139" t="s">
        <v>98</v>
      </c>
      <c r="C13" s="142"/>
      <c r="D13" s="139">
        <v>2816.0709999999999</v>
      </c>
      <c r="E13" s="139">
        <v>4101.0329999999994</v>
      </c>
      <c r="F13" s="139">
        <v>3856.0709999999999</v>
      </c>
      <c r="G13" s="139">
        <v>3810.8339999999998</v>
      </c>
      <c r="H13" s="139">
        <v>14584.008999999998</v>
      </c>
      <c r="I13" s="139">
        <v>4305.4079999999994</v>
      </c>
      <c r="J13" s="139">
        <v>2146.3470000000002</v>
      </c>
      <c r="K13" s="139">
        <v>3807.578</v>
      </c>
      <c r="L13" s="139">
        <v>3148.7489999999998</v>
      </c>
      <c r="M13" s="139">
        <v>13408.081999999999</v>
      </c>
      <c r="N13" s="139">
        <v>5691.5309999999999</v>
      </c>
      <c r="O13" s="139">
        <v>3983.0919999999996</v>
      </c>
      <c r="P13" s="139">
        <v>4475.2629999999999</v>
      </c>
      <c r="Q13" s="139">
        <v>4233.223</v>
      </c>
      <c r="R13" s="139">
        <v>18383.108999999997</v>
      </c>
      <c r="S13" s="139">
        <v>4376.0590000000002</v>
      </c>
      <c r="T13" s="139">
        <v>4667.1570000000002</v>
      </c>
      <c r="U13" s="139">
        <v>5480.8749999999991</v>
      </c>
      <c r="V13" s="139">
        <v>6636.8339999999998</v>
      </c>
      <c r="W13" s="139">
        <v>21160.924999999999</v>
      </c>
      <c r="X13" s="139">
        <v>7807.7519999999968</v>
      </c>
      <c r="Y13" s="139">
        <v>7389.2380000000067</v>
      </c>
      <c r="Z13" s="139">
        <v>5705.7039999999934</v>
      </c>
      <c r="AA13" s="139">
        <v>5463.228000000001</v>
      </c>
      <c r="AB13" s="139">
        <f t="shared" si="1"/>
        <v>26365.921999999999</v>
      </c>
      <c r="AC13" s="139">
        <v>70406.02900000001</v>
      </c>
      <c r="AD13" s="139">
        <v>20635.891999999985</v>
      </c>
      <c r="AE13" s="139">
        <v>12328.364999999991</v>
      </c>
      <c r="AF13" s="139">
        <v>15987.461000000025</v>
      </c>
      <c r="AG13" s="139">
        <f t="shared" si="2"/>
        <v>119357.74700000002</v>
      </c>
      <c r="AH13" s="139">
        <v>7758.0950000000012</v>
      </c>
      <c r="AI13" s="139">
        <v>6864.110999999999</v>
      </c>
      <c r="AJ13" s="139">
        <v>12897.452000000003</v>
      </c>
      <c r="AK13" s="139">
        <v>54150.078000000001</v>
      </c>
      <c r="AL13" s="139">
        <f t="shared" si="0"/>
        <v>81669.736000000004</v>
      </c>
      <c r="AM13" s="139">
        <v>12669.315000000001</v>
      </c>
      <c r="AN13" s="139">
        <v>11834.181999999999</v>
      </c>
      <c r="AO13" s="139">
        <v>16030.234</v>
      </c>
      <c r="AP13" s="139"/>
    </row>
    <row r="14" spans="2:43" s="143" customFormat="1" ht="15" customHeight="1">
      <c r="B14" s="139" t="s">
        <v>95</v>
      </c>
      <c r="C14" s="142"/>
      <c r="D14" s="139">
        <v>19404.142</v>
      </c>
      <c r="E14" s="139">
        <v>21797.215</v>
      </c>
      <c r="F14" s="139">
        <v>21343.337</v>
      </c>
      <c r="G14" s="139">
        <v>21326.745999999999</v>
      </c>
      <c r="H14" s="139">
        <v>83871.44</v>
      </c>
      <c r="I14" s="139">
        <v>12216.165999999999</v>
      </c>
      <c r="J14" s="139">
        <v>13769.196</v>
      </c>
      <c r="K14" s="139">
        <v>17530.669000000002</v>
      </c>
      <c r="L14" s="139">
        <v>20742.396000000001</v>
      </c>
      <c r="M14" s="139">
        <v>64258.427000000003</v>
      </c>
      <c r="N14" s="139">
        <v>24412.650999999998</v>
      </c>
      <c r="O14" s="139">
        <v>25235.293000000001</v>
      </c>
      <c r="P14" s="139">
        <v>24036.745999999999</v>
      </c>
      <c r="Q14" s="139">
        <v>31337.945</v>
      </c>
      <c r="R14" s="139">
        <v>105022.63500000001</v>
      </c>
      <c r="S14" s="139">
        <v>22044.444</v>
      </c>
      <c r="T14" s="139">
        <v>45650.66</v>
      </c>
      <c r="U14" s="139">
        <v>34580.857000000004</v>
      </c>
      <c r="V14" s="139">
        <v>38490.777999999998</v>
      </c>
      <c r="W14" s="139">
        <v>140766.739</v>
      </c>
      <c r="X14" s="139">
        <v>28700.34499999999</v>
      </c>
      <c r="Y14" s="139">
        <v>31980.971000000009</v>
      </c>
      <c r="Z14" s="139">
        <v>28252.986000000012</v>
      </c>
      <c r="AA14" s="139">
        <v>36355.847000000009</v>
      </c>
      <c r="AB14" s="139">
        <f t="shared" si="1"/>
        <v>125290.14900000002</v>
      </c>
      <c r="AC14" s="139">
        <v>31861.245999999999</v>
      </c>
      <c r="AD14" s="139">
        <v>33701.087999999982</v>
      </c>
      <c r="AE14" s="139">
        <v>32935.964999999997</v>
      </c>
      <c r="AF14" s="139">
        <v>36062.156000000025</v>
      </c>
      <c r="AG14" s="139">
        <f t="shared" si="2"/>
        <v>134560.45499999999</v>
      </c>
      <c r="AH14" s="139">
        <v>35067.47</v>
      </c>
      <c r="AI14" s="139">
        <v>36231.074999999997</v>
      </c>
      <c r="AJ14" s="139">
        <v>43500.16599999999</v>
      </c>
      <c r="AK14" s="139">
        <v>51772.490000000005</v>
      </c>
      <c r="AL14" s="139">
        <f t="shared" si="0"/>
        <v>166571.201</v>
      </c>
      <c r="AM14" s="139">
        <v>51631.295000000006</v>
      </c>
      <c r="AN14" s="139">
        <v>52749.829999999994</v>
      </c>
      <c r="AO14" s="139">
        <v>68741.567999999999</v>
      </c>
      <c r="AP14" s="139"/>
    </row>
    <row r="15" spans="2:43" s="143" customFormat="1" ht="15" customHeight="1" thickBot="1">
      <c r="B15" s="140" t="s">
        <v>97</v>
      </c>
      <c r="C15" s="140"/>
      <c r="D15" s="140">
        <v>16588.071</v>
      </c>
      <c r="E15" s="140">
        <v>17696.182000000001</v>
      </c>
      <c r="F15" s="140">
        <v>17487.266</v>
      </c>
      <c r="G15" s="140">
        <v>17515.912</v>
      </c>
      <c r="H15" s="352">
        <v>69287.430999999997</v>
      </c>
      <c r="I15" s="352">
        <v>7910.7579999999998</v>
      </c>
      <c r="J15" s="352">
        <v>11622.849</v>
      </c>
      <c r="K15" s="352">
        <v>13723.091</v>
      </c>
      <c r="L15" s="352">
        <v>17593.647000000001</v>
      </c>
      <c r="M15" s="352">
        <v>50850.345000000001</v>
      </c>
      <c r="N15" s="352">
        <v>18721.12</v>
      </c>
      <c r="O15" s="352">
        <v>21252.201000000001</v>
      </c>
      <c r="P15" s="352">
        <v>19561.483</v>
      </c>
      <c r="Q15" s="352">
        <v>27104.722000000002</v>
      </c>
      <c r="R15" s="352">
        <v>86639.525999999998</v>
      </c>
      <c r="S15" s="352">
        <v>17668.384999999998</v>
      </c>
      <c r="T15" s="352">
        <v>40983.502999999997</v>
      </c>
      <c r="U15" s="352">
        <v>29099.981999999996</v>
      </c>
      <c r="V15" s="352">
        <v>31853.944000000003</v>
      </c>
      <c r="W15" s="352">
        <v>119605.814</v>
      </c>
      <c r="X15" s="352">
        <v>20892.592999999993</v>
      </c>
      <c r="Y15" s="352">
        <v>24591.733</v>
      </c>
      <c r="Z15" s="352">
        <v>22547.282000000017</v>
      </c>
      <c r="AA15" s="352">
        <v>30892.619000000006</v>
      </c>
      <c r="AB15" s="352">
        <f t="shared" si="1"/>
        <v>98924.227000000014</v>
      </c>
      <c r="AC15" s="352">
        <v>-38544.78300000001</v>
      </c>
      <c r="AD15" s="352">
        <v>13065.195999999996</v>
      </c>
      <c r="AE15" s="352">
        <v>20607.600000000006</v>
      </c>
      <c r="AF15" s="352">
        <v>20074.695</v>
      </c>
      <c r="AG15" s="352">
        <f t="shared" si="2"/>
        <v>15202.707999999991</v>
      </c>
      <c r="AH15" s="352">
        <v>27309.375</v>
      </c>
      <c r="AI15" s="352">
        <v>29366.964</v>
      </c>
      <c r="AJ15" s="352">
        <v>30602.713999999985</v>
      </c>
      <c r="AK15" s="352">
        <v>-2377.5879999999961</v>
      </c>
      <c r="AL15" s="352">
        <f t="shared" si="0"/>
        <v>84901.464999999997</v>
      </c>
      <c r="AM15" s="352">
        <v>38961.980000000003</v>
      </c>
      <c r="AN15" s="352">
        <v>40915.647999999994</v>
      </c>
      <c r="AO15" s="352">
        <v>52711.334000000003</v>
      </c>
      <c r="AP15" s="139"/>
    </row>
    <row r="16" spans="2:43" ht="12" customHeight="1" thickTop="1">
      <c r="B16" s="48" t="s">
        <v>272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 t="s">
        <v>273</v>
      </c>
      <c r="AF16" s="48" t="s">
        <v>273</v>
      </c>
      <c r="AG16" s="48"/>
      <c r="AH16" s="48"/>
      <c r="AI16" s="48"/>
      <c r="AJ16" s="48"/>
      <c r="AK16" s="48"/>
      <c r="AL16" s="48"/>
      <c r="AM16" s="48"/>
      <c r="AN16" s="48"/>
      <c r="AO16" s="48"/>
      <c r="AP16" s="48"/>
    </row>
    <row r="17" spans="2:42" ht="12" customHeight="1">
      <c r="B17" s="48" t="s">
        <v>274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</row>
    <row r="18" spans="2:42" ht="15" customHeight="1">
      <c r="B18" s="48" t="s">
        <v>275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</row>
    <row r="19" spans="2:42">
      <c r="B19" s="48" t="s">
        <v>450</v>
      </c>
    </row>
  </sheetData>
  <mergeCells count="3">
    <mergeCell ref="C2:C3"/>
    <mergeCell ref="H2:AO2"/>
    <mergeCell ref="B1:AO1"/>
  </mergeCells>
  <phoneticPr fontId="13" type="noConversion"/>
  <hyperlinks>
    <hyperlink ref="AQ1" location="ÍNDICE!A1" display="ÍNDICE" xr:uid="{00000000-0004-0000-0F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AQ18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30.85546875" customWidth="1"/>
    <col min="3" max="3" width="6.28515625" customWidth="1"/>
    <col min="4" max="4" width="6.140625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7109375" bestFit="1" customWidth="1" collapsed="1"/>
    <col min="24" max="27" width="7" hidden="1" customWidth="1" outlineLevel="1"/>
    <col min="28" max="28" width="5.7109375" bestFit="1" customWidth="1" collapsed="1"/>
    <col min="29" max="32" width="6.140625" hidden="1" customWidth="1" outlineLevel="1"/>
    <col min="33" max="33" width="6.140625" customWidth="1" collapsed="1"/>
    <col min="34" max="37" width="6.140625" hidden="1" customWidth="1" outlineLevel="1"/>
    <col min="38" max="38" width="6.140625" customWidth="1" collapsed="1"/>
    <col min="39" max="41" width="6.140625" bestFit="1" customWidth="1"/>
    <col min="42" max="42" width="6.7109375" customWidth="1"/>
  </cols>
  <sheetData>
    <row r="1" spans="2:43" ht="20.100000000000001" customHeight="1" thickBot="1">
      <c r="B1" s="477" t="s">
        <v>108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235"/>
      <c r="AQ1" s="112" t="s">
        <v>296</v>
      </c>
    </row>
    <row r="2" spans="2:43" ht="15" customHeight="1" thickTop="1">
      <c r="B2" s="509"/>
      <c r="C2" s="475" t="s">
        <v>216</v>
      </c>
      <c r="D2" s="488" t="s">
        <v>87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73"/>
    </row>
    <row r="3" spans="2:43" ht="22.5" customHeight="1">
      <c r="B3" s="519"/>
      <c r="C3" s="500"/>
      <c r="D3" s="96" t="s">
        <v>309</v>
      </c>
      <c r="E3" s="96" t="s">
        <v>310</v>
      </c>
      <c r="F3" s="96" t="s">
        <v>311</v>
      </c>
      <c r="G3" s="96" t="s">
        <v>312</v>
      </c>
      <c r="H3" s="391">
        <v>2015</v>
      </c>
      <c r="I3" s="96" t="s">
        <v>308</v>
      </c>
      <c r="J3" s="96" t="s">
        <v>307</v>
      </c>
      <c r="K3" s="96" t="s">
        <v>306</v>
      </c>
      <c r="L3" s="96" t="s">
        <v>305</v>
      </c>
      <c r="M3" s="391">
        <v>2016</v>
      </c>
      <c r="N3" s="96" t="s">
        <v>301</v>
      </c>
      <c r="O3" s="96" t="s">
        <v>302</v>
      </c>
      <c r="P3" s="96" t="s">
        <v>303</v>
      </c>
      <c r="Q3" s="96" t="s">
        <v>304</v>
      </c>
      <c r="R3" s="391">
        <v>2017</v>
      </c>
      <c r="S3" s="96" t="s">
        <v>281</v>
      </c>
      <c r="T3" s="96" t="s">
        <v>282</v>
      </c>
      <c r="U3" s="96" t="s">
        <v>89</v>
      </c>
      <c r="V3" s="96" t="s">
        <v>10</v>
      </c>
      <c r="W3" s="391">
        <v>2018</v>
      </c>
      <c r="X3" s="96" t="s">
        <v>17</v>
      </c>
      <c r="Y3" s="96" t="s">
        <v>18</v>
      </c>
      <c r="Z3" s="96" t="s">
        <v>19</v>
      </c>
      <c r="AA3" s="96" t="s">
        <v>11</v>
      </c>
      <c r="AB3" s="391">
        <v>2019</v>
      </c>
      <c r="AC3" s="96" t="s">
        <v>315</v>
      </c>
      <c r="AD3" s="96" t="s">
        <v>348</v>
      </c>
      <c r="AE3" s="96" t="s">
        <v>357</v>
      </c>
      <c r="AF3" s="96" t="s">
        <v>384</v>
      </c>
      <c r="AG3" s="391">
        <v>2020</v>
      </c>
      <c r="AH3" s="96" t="s">
        <v>398</v>
      </c>
      <c r="AI3" s="96" t="s">
        <v>423</v>
      </c>
      <c r="AJ3" s="96" t="s">
        <v>441</v>
      </c>
      <c r="AK3" s="96" t="s">
        <v>456</v>
      </c>
      <c r="AL3" s="391">
        <v>2021</v>
      </c>
      <c r="AM3" s="96" t="s">
        <v>476</v>
      </c>
      <c r="AN3" s="96" t="s">
        <v>477</v>
      </c>
      <c r="AO3" s="96" t="s">
        <v>521</v>
      </c>
      <c r="AP3" s="13"/>
    </row>
    <row r="4" spans="2:43" ht="15" customHeight="1">
      <c r="B4" s="28" t="s">
        <v>100</v>
      </c>
      <c r="C4" s="28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spans="2:43" ht="15" customHeight="1">
      <c r="B5" s="517" t="s">
        <v>40</v>
      </c>
      <c r="C5" s="13" t="s">
        <v>101</v>
      </c>
      <c r="D5" s="224">
        <v>750.55340000000001</v>
      </c>
      <c r="E5" s="224">
        <v>739.69458999999995</v>
      </c>
      <c r="F5" s="224">
        <v>790.1246000000001</v>
      </c>
      <c r="G5" s="224">
        <v>1049.62248</v>
      </c>
      <c r="H5" s="224">
        <f>+SUM(D5:G5)</f>
        <v>3329.9950699999999</v>
      </c>
      <c r="I5" s="224">
        <v>656.93178</v>
      </c>
      <c r="J5" s="224">
        <v>716.99770000000001</v>
      </c>
      <c r="K5" s="224">
        <v>830.49480000000005</v>
      </c>
      <c r="L5" s="224">
        <v>965.41006000000004</v>
      </c>
      <c r="M5" s="224">
        <f t="shared" ref="M5:M17" si="0">+SUM(I5:L5)</f>
        <v>3169.8343400000003</v>
      </c>
      <c r="N5" s="224">
        <v>735.59367999999995</v>
      </c>
      <c r="O5" s="224">
        <v>756.52790000000005</v>
      </c>
      <c r="P5" s="224">
        <v>741.22209000000009</v>
      </c>
      <c r="Q5" s="224">
        <v>984.89917999999989</v>
      </c>
      <c r="R5" s="224">
        <f>+SUM(N5:Q5)</f>
        <v>3218.2428500000001</v>
      </c>
      <c r="S5" s="224">
        <v>842.75049000000001</v>
      </c>
      <c r="T5" s="224">
        <v>878.78656999999998</v>
      </c>
      <c r="U5" s="224">
        <v>644.82610999999997</v>
      </c>
      <c r="V5" s="224">
        <v>999.35746000000006</v>
      </c>
      <c r="W5" s="224">
        <f t="shared" ref="W5:W17" si="1">+SUM(S5:V5)</f>
        <v>3365.7206300000003</v>
      </c>
      <c r="X5" s="122">
        <v>659.26059000000009</v>
      </c>
      <c r="Y5" s="122">
        <v>829.9506899999999</v>
      </c>
      <c r="Z5" s="122">
        <v>674.12047999999993</v>
      </c>
      <c r="AA5" s="122">
        <v>999.60499000000004</v>
      </c>
      <c r="AB5" s="122">
        <f t="shared" ref="AB5:AB17" si="2">+SUM(X5:AA5)</f>
        <v>3162.9367499999998</v>
      </c>
      <c r="AC5" s="122">
        <v>648.21316000000002</v>
      </c>
      <c r="AD5" s="122">
        <v>613.54749000000004</v>
      </c>
      <c r="AE5" s="122">
        <v>530.44630000000006</v>
      </c>
      <c r="AF5" s="122">
        <v>831.47577999999999</v>
      </c>
      <c r="AG5" s="122">
        <v>2623.68273</v>
      </c>
      <c r="AH5" s="122">
        <v>617.01111000000003</v>
      </c>
      <c r="AI5" s="122">
        <v>669.94881000000009</v>
      </c>
      <c r="AJ5" s="122">
        <v>775.64291999999989</v>
      </c>
      <c r="AK5" s="122">
        <v>1079.3195000000001</v>
      </c>
      <c r="AL5" s="122">
        <f>+AK5+AJ5+AI5+AH5</f>
        <v>3141.9223399999996</v>
      </c>
      <c r="AM5" s="122">
        <v>662.20647999999994</v>
      </c>
      <c r="AN5" s="122">
        <v>779.78556999999989</v>
      </c>
      <c r="AO5" s="122">
        <v>698.07312999999999</v>
      </c>
      <c r="AP5" s="122"/>
    </row>
    <row r="6" spans="2:43" ht="15" customHeight="1">
      <c r="B6" s="517"/>
      <c r="C6" s="46" t="s">
        <v>233</v>
      </c>
      <c r="D6" s="224">
        <v>3925.8567599999997</v>
      </c>
      <c r="E6" s="224">
        <v>3728.5045899999991</v>
      </c>
      <c r="F6" s="224">
        <v>4722.5412800000004</v>
      </c>
      <c r="G6" s="224">
        <v>5622.4168699999973</v>
      </c>
      <c r="H6" s="224">
        <f t="shared" ref="H6:H17" si="3">+SUM(D6:G6)</f>
        <v>17999.319499999998</v>
      </c>
      <c r="I6" s="224">
        <v>3771.2607300000004</v>
      </c>
      <c r="J6" s="224">
        <v>4533.0630700000002</v>
      </c>
      <c r="K6" s="224">
        <v>4288.8639299999995</v>
      </c>
      <c r="L6" s="224">
        <v>5095.4007199999996</v>
      </c>
      <c r="M6" s="224">
        <f t="shared" si="0"/>
        <v>17688.588449999999</v>
      </c>
      <c r="N6" s="224">
        <v>4291.8500899999999</v>
      </c>
      <c r="O6" s="224">
        <v>4263.3481600000005</v>
      </c>
      <c r="P6" s="224">
        <v>4561.5189</v>
      </c>
      <c r="Q6" s="224">
        <v>6000.6835300000012</v>
      </c>
      <c r="R6" s="224">
        <f t="shared" ref="R6:R17" si="4">+SUM(N6:Q6)</f>
        <v>19117.400680000002</v>
      </c>
      <c r="S6" s="224">
        <v>4620.2292300000008</v>
      </c>
      <c r="T6" s="224">
        <v>4865.4545399999997</v>
      </c>
      <c r="U6" s="224">
        <v>4066.3967200000002</v>
      </c>
      <c r="V6" s="224">
        <v>5665.7261200000003</v>
      </c>
      <c r="W6" s="224">
        <f t="shared" si="1"/>
        <v>19217.80661</v>
      </c>
      <c r="X6" s="122">
        <v>3425.5944500000001</v>
      </c>
      <c r="Y6" s="122">
        <v>4778.6969900000004</v>
      </c>
      <c r="Z6" s="122">
        <v>4157.4190399999998</v>
      </c>
      <c r="AA6" s="122">
        <v>6304.7287299999998</v>
      </c>
      <c r="AB6" s="122">
        <f t="shared" si="2"/>
        <v>18666.43921</v>
      </c>
      <c r="AC6" s="122">
        <v>3853.5795899999998</v>
      </c>
      <c r="AD6" s="122">
        <v>2830.4439800000005</v>
      </c>
      <c r="AE6" s="122">
        <v>3150.4910500000001</v>
      </c>
      <c r="AF6" s="122">
        <v>4802.17191</v>
      </c>
      <c r="AG6" s="122">
        <v>14636.686530000001</v>
      </c>
      <c r="AH6" s="122">
        <v>3571.1672999999996</v>
      </c>
      <c r="AI6" s="122">
        <v>3851.9367599999996</v>
      </c>
      <c r="AJ6" s="122">
        <v>5351.34447</v>
      </c>
      <c r="AK6" s="122">
        <v>6559.4262600000002</v>
      </c>
      <c r="AL6" s="122">
        <f t="shared" ref="AL6:AL16" si="5">+AK6+AJ6+AI6+AH6</f>
        <v>19333.874790000002</v>
      </c>
      <c r="AM6" s="122">
        <v>4986.8891899999999</v>
      </c>
      <c r="AN6" s="122">
        <v>5025.2315099999996</v>
      </c>
      <c r="AO6" s="122">
        <v>5074.3242499999997</v>
      </c>
      <c r="AP6" s="122"/>
    </row>
    <row r="7" spans="2:43" ht="15" customHeight="1">
      <c r="B7" s="517" t="s">
        <v>102</v>
      </c>
      <c r="C7" s="13" t="s">
        <v>101</v>
      </c>
      <c r="D7" s="224">
        <v>88.090400000000002</v>
      </c>
      <c r="E7" s="224">
        <v>106.32943999999999</v>
      </c>
      <c r="F7" s="224">
        <v>159.37110000000001</v>
      </c>
      <c r="G7" s="224">
        <v>154.60322999999997</v>
      </c>
      <c r="H7" s="224">
        <f t="shared" si="3"/>
        <v>508.39416999999992</v>
      </c>
      <c r="I7" s="224">
        <v>119.81158000000001</v>
      </c>
      <c r="J7" s="224">
        <v>143.29055</v>
      </c>
      <c r="K7" s="224">
        <v>128.81648999999999</v>
      </c>
      <c r="L7" s="224">
        <v>138.90594000000002</v>
      </c>
      <c r="M7" s="224">
        <f t="shared" si="0"/>
        <v>530.82456000000002</v>
      </c>
      <c r="N7" s="224">
        <v>129.37978000000001</v>
      </c>
      <c r="O7" s="224">
        <v>160.74620000000002</v>
      </c>
      <c r="P7" s="224">
        <v>144.56019000000001</v>
      </c>
      <c r="Q7" s="224">
        <v>162.84708000000001</v>
      </c>
      <c r="R7" s="224">
        <f t="shared" si="4"/>
        <v>597.53325000000007</v>
      </c>
      <c r="S7" s="224">
        <v>139.70564000000002</v>
      </c>
      <c r="T7" s="224">
        <v>155.48146999999997</v>
      </c>
      <c r="U7" s="224">
        <v>117.03074999999998</v>
      </c>
      <c r="V7" s="224">
        <v>194.06206000000003</v>
      </c>
      <c r="W7" s="224">
        <f t="shared" si="1"/>
        <v>606.27991999999995</v>
      </c>
      <c r="X7" s="122">
        <v>110.65379000000001</v>
      </c>
      <c r="Y7" s="122">
        <v>176.26823999999999</v>
      </c>
      <c r="Z7" s="122">
        <v>122.75407000000001</v>
      </c>
      <c r="AA7" s="122">
        <v>190.66834</v>
      </c>
      <c r="AB7" s="122">
        <f t="shared" si="2"/>
        <v>600.34444000000008</v>
      </c>
      <c r="AC7" s="122">
        <v>114.99366000000001</v>
      </c>
      <c r="AD7" s="122">
        <v>28.708120000000001</v>
      </c>
      <c r="AE7" s="122">
        <v>56.628450000000001</v>
      </c>
      <c r="AF7" s="122">
        <v>63.933920000000008</v>
      </c>
      <c r="AG7" s="122">
        <v>264.26415000000003</v>
      </c>
      <c r="AH7" s="122">
        <v>47.775959999999998</v>
      </c>
      <c r="AI7" s="122">
        <v>73.542740000000009</v>
      </c>
      <c r="AJ7" s="122">
        <v>95.731350000000006</v>
      </c>
      <c r="AK7" s="122">
        <v>214.01345000000001</v>
      </c>
      <c r="AL7" s="122">
        <f t="shared" si="5"/>
        <v>431.06350000000003</v>
      </c>
      <c r="AM7" s="122">
        <v>106.73202999999999</v>
      </c>
      <c r="AN7" s="122">
        <v>167.38117000000003</v>
      </c>
      <c r="AO7" s="122">
        <v>137.93068</v>
      </c>
      <c r="AP7" s="122"/>
    </row>
    <row r="8" spans="2:43" ht="15" customHeight="1">
      <c r="B8" s="517"/>
      <c r="C8" s="46" t="s">
        <v>233</v>
      </c>
      <c r="D8" s="224">
        <v>603.11553000000004</v>
      </c>
      <c r="E8" s="224">
        <v>767.12086000000011</v>
      </c>
      <c r="F8" s="224">
        <v>1175.5778399999999</v>
      </c>
      <c r="G8" s="224">
        <v>1279.3192900000001</v>
      </c>
      <c r="H8" s="224">
        <f t="shared" si="3"/>
        <v>3825.1335200000003</v>
      </c>
      <c r="I8" s="224">
        <v>874.59653000000003</v>
      </c>
      <c r="J8" s="224">
        <v>1091.0705100000002</v>
      </c>
      <c r="K8" s="224">
        <v>901.66568000000007</v>
      </c>
      <c r="L8" s="224">
        <v>1027.6206999999999</v>
      </c>
      <c r="M8" s="224">
        <f t="shared" si="0"/>
        <v>3894.9534200000003</v>
      </c>
      <c r="N8" s="224">
        <v>980.97888999999986</v>
      </c>
      <c r="O8" s="224">
        <v>1171.55593</v>
      </c>
      <c r="P8" s="224">
        <v>989.34668999999997</v>
      </c>
      <c r="Q8" s="224">
        <v>1288.1128799999999</v>
      </c>
      <c r="R8" s="224">
        <f t="shared" si="4"/>
        <v>4429.9943899999998</v>
      </c>
      <c r="S8" s="224">
        <v>1079.0318900000002</v>
      </c>
      <c r="T8" s="224">
        <v>1092.2063899999998</v>
      </c>
      <c r="U8" s="224">
        <v>920.20084999999995</v>
      </c>
      <c r="V8" s="224">
        <v>1520.73209</v>
      </c>
      <c r="W8" s="224">
        <f t="shared" si="1"/>
        <v>4612.1712200000002</v>
      </c>
      <c r="X8" s="122">
        <v>799.36790999999994</v>
      </c>
      <c r="Y8" s="122">
        <v>1213.08457</v>
      </c>
      <c r="Z8" s="122">
        <v>1002.80966</v>
      </c>
      <c r="AA8" s="122">
        <v>1667.7843700000001</v>
      </c>
      <c r="AB8" s="122">
        <f t="shared" si="2"/>
        <v>4683.0465100000001</v>
      </c>
      <c r="AC8" s="122">
        <v>921.81642999999997</v>
      </c>
      <c r="AD8" s="122">
        <v>151.12886</v>
      </c>
      <c r="AE8" s="122">
        <v>450.26858000000004</v>
      </c>
      <c r="AF8" s="122">
        <v>642.46453999999994</v>
      </c>
      <c r="AG8" s="122">
        <v>2165.67841</v>
      </c>
      <c r="AH8" s="122">
        <v>345.26595999999995</v>
      </c>
      <c r="AI8" s="122">
        <v>650.81726000000003</v>
      </c>
      <c r="AJ8" s="122">
        <v>887.76738</v>
      </c>
      <c r="AK8" s="122">
        <v>1817.7487000000001</v>
      </c>
      <c r="AL8" s="122">
        <f t="shared" si="5"/>
        <v>3701.5992999999999</v>
      </c>
      <c r="AM8" s="122">
        <v>920.49343999999996</v>
      </c>
      <c r="AN8" s="122">
        <v>1341.2324300000002</v>
      </c>
      <c r="AO8" s="122">
        <v>1329.5639100000001</v>
      </c>
      <c r="AP8" s="122"/>
    </row>
    <row r="9" spans="2:43" ht="15" customHeight="1">
      <c r="B9" s="517" t="s">
        <v>103</v>
      </c>
      <c r="C9" s="13" t="s">
        <v>101</v>
      </c>
      <c r="D9" s="224">
        <v>662.46299999999997</v>
      </c>
      <c r="E9" s="224">
        <v>633.36514999999997</v>
      </c>
      <c r="F9" s="224">
        <v>630.75350000000014</v>
      </c>
      <c r="G9" s="224">
        <v>895.01925000000006</v>
      </c>
      <c r="H9" s="224">
        <f t="shared" si="3"/>
        <v>2821.6009000000004</v>
      </c>
      <c r="I9" s="224">
        <v>537.12020000000007</v>
      </c>
      <c r="J9" s="224">
        <v>573.70714999999996</v>
      </c>
      <c r="K9" s="224">
        <v>701.67831000000001</v>
      </c>
      <c r="L9" s="224">
        <v>826.50412000000006</v>
      </c>
      <c r="M9" s="224">
        <f t="shared" si="0"/>
        <v>2639.0097800000003</v>
      </c>
      <c r="N9" s="224">
        <v>606.21389999999985</v>
      </c>
      <c r="O9" s="224">
        <v>595.7817</v>
      </c>
      <c r="P9" s="224">
        <v>596.66190000000017</v>
      </c>
      <c r="Q9" s="224">
        <v>822.05209999999988</v>
      </c>
      <c r="R9" s="224">
        <f t="shared" si="4"/>
        <v>2620.7095999999997</v>
      </c>
      <c r="S9" s="224">
        <v>703.04485</v>
      </c>
      <c r="T9" s="224">
        <v>723.30509999999992</v>
      </c>
      <c r="U9" s="224">
        <v>527.79535999999996</v>
      </c>
      <c r="V9" s="224">
        <v>805.29539999999997</v>
      </c>
      <c r="W9" s="224">
        <f t="shared" si="1"/>
        <v>2759.4407099999999</v>
      </c>
      <c r="X9" s="122">
        <v>548.60680000000002</v>
      </c>
      <c r="Y9" s="122">
        <v>653.6824499999999</v>
      </c>
      <c r="Z9" s="122">
        <v>551.36640999999986</v>
      </c>
      <c r="AA9" s="122">
        <v>808.93664999999999</v>
      </c>
      <c r="AB9" s="122">
        <f t="shared" si="2"/>
        <v>2562.5923099999995</v>
      </c>
      <c r="AC9" s="122">
        <v>533.21950000000004</v>
      </c>
      <c r="AD9" s="122">
        <v>584.83937000000003</v>
      </c>
      <c r="AE9" s="122">
        <v>473.81785000000002</v>
      </c>
      <c r="AF9" s="122">
        <v>767.54186000000004</v>
      </c>
      <c r="AG9" s="122">
        <v>2359.41858</v>
      </c>
      <c r="AH9" s="122">
        <v>569.23514999999998</v>
      </c>
      <c r="AI9" s="122">
        <v>596.40607000000011</v>
      </c>
      <c r="AJ9" s="122">
        <v>679.91156999999998</v>
      </c>
      <c r="AK9" s="122">
        <v>865.30605000000003</v>
      </c>
      <c r="AL9" s="122">
        <f t="shared" si="5"/>
        <v>2710.8588399999999</v>
      </c>
      <c r="AM9" s="122">
        <v>555.47444999999993</v>
      </c>
      <c r="AN9" s="122">
        <v>612.4043999999999</v>
      </c>
      <c r="AO9" s="122">
        <v>560.14244999999994</v>
      </c>
      <c r="AP9" s="122"/>
    </row>
    <row r="10" spans="2:43" ht="15" customHeight="1">
      <c r="B10" s="517"/>
      <c r="C10" s="46" t="s">
        <v>233</v>
      </c>
      <c r="D10" s="224">
        <v>3322.7412299999996</v>
      </c>
      <c r="E10" s="122">
        <v>2961.3837299999986</v>
      </c>
      <c r="F10" s="122">
        <v>3546.9634400000004</v>
      </c>
      <c r="G10" s="122">
        <v>4343.0975799999969</v>
      </c>
      <c r="H10" s="122">
        <f t="shared" si="3"/>
        <v>14174.185979999995</v>
      </c>
      <c r="I10" s="122">
        <v>2896.6642000000002</v>
      </c>
      <c r="J10" s="122">
        <v>3441.9925600000001</v>
      </c>
      <c r="K10" s="122">
        <v>3387.1982499999995</v>
      </c>
      <c r="L10" s="122">
        <v>4067.7800199999997</v>
      </c>
      <c r="M10" s="122">
        <f t="shared" si="0"/>
        <v>13793.635029999999</v>
      </c>
      <c r="N10" s="122">
        <v>3310.8712</v>
      </c>
      <c r="O10" s="122">
        <v>3091.7922300000005</v>
      </c>
      <c r="P10" s="122">
        <v>3572.1722100000006</v>
      </c>
      <c r="Q10" s="122">
        <v>4712.5706500000015</v>
      </c>
      <c r="R10" s="122">
        <f t="shared" si="4"/>
        <v>14687.406290000003</v>
      </c>
      <c r="S10" s="122">
        <v>3541.1973400000002</v>
      </c>
      <c r="T10" s="122">
        <v>3773.2481500000004</v>
      </c>
      <c r="U10" s="122">
        <v>3146.19587</v>
      </c>
      <c r="V10" s="122">
        <v>4144.9940299999998</v>
      </c>
      <c r="W10" s="122">
        <f t="shared" si="1"/>
        <v>14605.635389999999</v>
      </c>
      <c r="X10" s="122">
        <v>2626.2265400000001</v>
      </c>
      <c r="Y10" s="122">
        <v>3565.6124199999999</v>
      </c>
      <c r="Z10" s="122">
        <v>3154.6093799999999</v>
      </c>
      <c r="AA10" s="122">
        <v>4636.9443599999995</v>
      </c>
      <c r="AB10" s="122">
        <f t="shared" si="2"/>
        <v>13983.392699999999</v>
      </c>
      <c r="AC10" s="122">
        <v>2931.76316</v>
      </c>
      <c r="AD10" s="122">
        <v>2679.3151200000007</v>
      </c>
      <c r="AE10" s="122">
        <v>2700.2224700000002</v>
      </c>
      <c r="AF10" s="122">
        <v>4159.7073700000001</v>
      </c>
      <c r="AG10" s="122">
        <v>12471.00812</v>
      </c>
      <c r="AH10" s="122">
        <v>3225.9013399999999</v>
      </c>
      <c r="AI10" s="122">
        <v>3201.1194999999998</v>
      </c>
      <c r="AJ10" s="122">
        <v>4463.5770899999998</v>
      </c>
      <c r="AK10" s="122">
        <v>4741.6775600000001</v>
      </c>
      <c r="AL10" s="122">
        <f t="shared" si="5"/>
        <v>15632.27549</v>
      </c>
      <c r="AM10" s="122">
        <v>4066.3957499999997</v>
      </c>
      <c r="AN10" s="122">
        <v>3683.9990799999996</v>
      </c>
      <c r="AO10" s="122">
        <v>3744.7603399999998</v>
      </c>
      <c r="AP10" s="122"/>
    </row>
    <row r="11" spans="2:43" ht="15" customHeight="1">
      <c r="B11" s="520" t="s">
        <v>104</v>
      </c>
      <c r="C11" s="520"/>
      <c r="D11" s="520"/>
      <c r="E11" s="123"/>
      <c r="F11" s="123"/>
      <c r="G11" s="123"/>
      <c r="H11" s="123">
        <f t="shared" si="3"/>
        <v>0</v>
      </c>
      <c r="I11" s="123"/>
      <c r="J11" s="123"/>
      <c r="K11" s="123"/>
      <c r="L11" s="123"/>
      <c r="M11" s="123">
        <f t="shared" si="0"/>
        <v>0</v>
      </c>
      <c r="N11" s="123"/>
      <c r="O11" s="123"/>
      <c r="P11" s="123"/>
      <c r="Q11" s="123"/>
      <c r="R11" s="123">
        <f t="shared" si="4"/>
        <v>0</v>
      </c>
      <c r="S11" s="123"/>
      <c r="T11" s="123"/>
      <c r="U11" s="123"/>
      <c r="V11" s="123"/>
      <c r="W11" s="123">
        <f t="shared" si="1"/>
        <v>0</v>
      </c>
      <c r="X11" s="122"/>
      <c r="Y11" s="122"/>
      <c r="Z11" s="122"/>
      <c r="AA11" s="124"/>
      <c r="AB11" s="122">
        <f t="shared" si="2"/>
        <v>0</v>
      </c>
      <c r="AC11" s="122"/>
      <c r="AD11" s="122"/>
      <c r="AE11" s="122"/>
      <c r="AF11" s="122"/>
      <c r="AG11" s="122"/>
      <c r="AH11" s="122"/>
      <c r="AI11" s="122"/>
      <c r="AJ11" s="122"/>
      <c r="AK11" s="122"/>
      <c r="AL11" s="122">
        <f t="shared" si="5"/>
        <v>0</v>
      </c>
      <c r="AM11" s="122"/>
      <c r="AN11" s="122"/>
      <c r="AO11" s="122"/>
      <c r="AP11" s="122"/>
    </row>
    <row r="12" spans="2:43" ht="15" customHeight="1">
      <c r="B12" s="517" t="s">
        <v>40</v>
      </c>
      <c r="C12" s="13" t="s">
        <v>105</v>
      </c>
      <c r="D12" s="122">
        <v>821.54</v>
      </c>
      <c r="E12" s="122">
        <v>961.34999999999991</v>
      </c>
      <c r="F12" s="122">
        <v>831.62899999999991</v>
      </c>
      <c r="G12" s="122">
        <v>867.41000000000008</v>
      </c>
      <c r="H12" s="122">
        <f t="shared" si="3"/>
        <v>3481.9290000000001</v>
      </c>
      <c r="I12" s="122">
        <v>677.92</v>
      </c>
      <c r="J12" s="122">
        <v>694.49</v>
      </c>
      <c r="K12" s="122">
        <v>572.79999999999995</v>
      </c>
      <c r="L12" s="122">
        <v>896.75</v>
      </c>
      <c r="M12" s="122">
        <f t="shared" si="0"/>
        <v>2841.96</v>
      </c>
      <c r="N12" s="122">
        <v>836.97500000000002</v>
      </c>
      <c r="O12" s="122">
        <v>813.3</v>
      </c>
      <c r="P12" s="122">
        <v>664.26</v>
      </c>
      <c r="Q12" s="122">
        <v>865.95</v>
      </c>
      <c r="R12" s="122">
        <f t="shared" si="4"/>
        <v>3180.4849999999997</v>
      </c>
      <c r="S12" s="122">
        <v>637.69000000000005</v>
      </c>
      <c r="T12" s="122">
        <v>647.12</v>
      </c>
      <c r="U12" s="122">
        <v>515.78</v>
      </c>
      <c r="V12" s="122">
        <v>686.87999999999988</v>
      </c>
      <c r="W12" s="122">
        <f t="shared" si="1"/>
        <v>2487.4699999999998</v>
      </c>
      <c r="X12" s="122">
        <v>560.95000000000005</v>
      </c>
      <c r="Y12" s="122">
        <v>534.98</v>
      </c>
      <c r="Z12" s="122">
        <v>470.70000000000005</v>
      </c>
      <c r="AA12" s="122">
        <v>556.91999999999996</v>
      </c>
      <c r="AB12" s="122">
        <f t="shared" si="2"/>
        <v>2123.5500000000002</v>
      </c>
      <c r="AC12" s="122">
        <v>516.495</v>
      </c>
      <c r="AD12" s="122">
        <v>316.10000000000002</v>
      </c>
      <c r="AE12" s="122">
        <v>438.01</v>
      </c>
      <c r="AF12" s="122">
        <v>316.85000000000002</v>
      </c>
      <c r="AG12" s="122">
        <v>1587.4549999999999</v>
      </c>
      <c r="AH12" s="122">
        <v>328.9</v>
      </c>
      <c r="AI12" s="122">
        <v>375.28</v>
      </c>
      <c r="AJ12" s="122">
        <v>435.5</v>
      </c>
      <c r="AK12" s="122">
        <v>383.28</v>
      </c>
      <c r="AL12" s="122">
        <f t="shared" si="5"/>
        <v>1522.96</v>
      </c>
      <c r="AM12" s="122">
        <v>402.92</v>
      </c>
      <c r="AN12" s="122">
        <v>355.80999999999995</v>
      </c>
      <c r="AO12" s="122">
        <v>306.20000000000005</v>
      </c>
      <c r="AP12" s="122"/>
    </row>
    <row r="13" spans="2:43" ht="15" customHeight="1">
      <c r="B13" s="517"/>
      <c r="C13" s="46" t="s">
        <v>233</v>
      </c>
      <c r="D13" s="122">
        <v>232.98345999999998</v>
      </c>
      <c r="E13" s="122">
        <v>228.74158999999997</v>
      </c>
      <c r="F13" s="122">
        <v>218.494</v>
      </c>
      <c r="G13" s="122">
        <v>273.20916999999997</v>
      </c>
      <c r="H13" s="122">
        <f t="shared" si="3"/>
        <v>953.4282199999999</v>
      </c>
      <c r="I13" s="122">
        <v>185.33614</v>
      </c>
      <c r="J13" s="122">
        <v>193.71809999999999</v>
      </c>
      <c r="K13" s="122">
        <v>174.16128</v>
      </c>
      <c r="L13" s="122">
        <v>256.70688000000001</v>
      </c>
      <c r="M13" s="122">
        <f t="shared" si="0"/>
        <v>809.92239999999993</v>
      </c>
      <c r="N13" s="122">
        <v>203.25320000000002</v>
      </c>
      <c r="O13" s="122">
        <v>196.15035999999998</v>
      </c>
      <c r="P13" s="122">
        <v>128.57538</v>
      </c>
      <c r="Q13" s="122">
        <v>231.91935000000001</v>
      </c>
      <c r="R13" s="122">
        <f t="shared" si="4"/>
        <v>759.89828999999997</v>
      </c>
      <c r="S13" s="122">
        <v>171.33217999999999</v>
      </c>
      <c r="T13" s="122">
        <v>173.48468</v>
      </c>
      <c r="U13" s="122">
        <v>131.15254000000002</v>
      </c>
      <c r="V13" s="122">
        <v>221.27265000000003</v>
      </c>
      <c r="W13" s="122">
        <f t="shared" si="1"/>
        <v>697.24205000000006</v>
      </c>
      <c r="X13" s="122">
        <v>138.70107000000002</v>
      </c>
      <c r="Y13" s="122">
        <v>132.22744</v>
      </c>
      <c r="Z13" s="122">
        <v>130.76775000000001</v>
      </c>
      <c r="AA13" s="122">
        <v>143.38911999999999</v>
      </c>
      <c r="AB13" s="122">
        <f t="shared" si="2"/>
        <v>545.08537999999999</v>
      </c>
      <c r="AC13" s="122">
        <v>132.19695999999999</v>
      </c>
      <c r="AD13" s="122">
        <v>98.87008999999999</v>
      </c>
      <c r="AE13" s="122">
        <v>142.36767</v>
      </c>
      <c r="AF13" s="122">
        <v>114.84200999999997</v>
      </c>
      <c r="AG13" s="122">
        <v>488.27672999999999</v>
      </c>
      <c r="AH13" s="122">
        <v>107.11916000000001</v>
      </c>
      <c r="AI13" s="122">
        <v>110.91982999999999</v>
      </c>
      <c r="AJ13" s="122">
        <v>165.08036000000001</v>
      </c>
      <c r="AK13" s="122">
        <v>127.87665</v>
      </c>
      <c r="AL13" s="122">
        <f t="shared" si="5"/>
        <v>510.99600000000004</v>
      </c>
      <c r="AM13" s="122">
        <v>118.14321000000001</v>
      </c>
      <c r="AN13" s="122">
        <v>135.37065000000001</v>
      </c>
      <c r="AO13" s="122">
        <v>93.36233</v>
      </c>
      <c r="AP13" s="122"/>
    </row>
    <row r="14" spans="2:43" ht="15" customHeight="1">
      <c r="B14" s="517" t="s">
        <v>106</v>
      </c>
      <c r="C14" s="13" t="s">
        <v>105</v>
      </c>
      <c r="D14" s="122">
        <v>473.47</v>
      </c>
      <c r="E14" s="122">
        <v>464.09999999999997</v>
      </c>
      <c r="F14" s="122">
        <v>565.06899999999996</v>
      </c>
      <c r="G14" s="122">
        <v>395.08000000000004</v>
      </c>
      <c r="H14" s="122">
        <f t="shared" si="3"/>
        <v>1897.7190000000001</v>
      </c>
      <c r="I14" s="122">
        <v>402.13</v>
      </c>
      <c r="J14" s="122">
        <v>374.48</v>
      </c>
      <c r="K14" s="122">
        <v>347.83000000000004</v>
      </c>
      <c r="L14" s="122">
        <v>480.47</v>
      </c>
      <c r="M14" s="122">
        <f t="shared" si="0"/>
        <v>1604.91</v>
      </c>
      <c r="N14" s="122">
        <v>502.71500000000003</v>
      </c>
      <c r="O14" s="122">
        <v>512.36</v>
      </c>
      <c r="P14" s="122">
        <v>445.71000000000004</v>
      </c>
      <c r="Q14" s="122">
        <v>489.75</v>
      </c>
      <c r="R14" s="122">
        <f t="shared" si="4"/>
        <v>1950.5350000000001</v>
      </c>
      <c r="S14" s="122">
        <v>342.12</v>
      </c>
      <c r="T14" s="122">
        <v>378.75</v>
      </c>
      <c r="U14" s="122">
        <v>361.28</v>
      </c>
      <c r="V14" s="122">
        <v>342.71</v>
      </c>
      <c r="W14" s="122">
        <f t="shared" si="1"/>
        <v>1424.8600000000001</v>
      </c>
      <c r="X14" s="122">
        <v>310.34000000000003</v>
      </c>
      <c r="Y14" s="122">
        <v>339.32</v>
      </c>
      <c r="Z14" s="122">
        <v>295.10000000000002</v>
      </c>
      <c r="AA14" s="122">
        <v>300.08</v>
      </c>
      <c r="AB14" s="122">
        <f t="shared" si="2"/>
        <v>1244.8400000000001</v>
      </c>
      <c r="AC14" s="122">
        <v>255.935</v>
      </c>
      <c r="AD14" s="122">
        <v>17.100000000000001</v>
      </c>
      <c r="AE14" s="122">
        <v>122.37</v>
      </c>
      <c r="AF14" s="122">
        <v>116.91999999999999</v>
      </c>
      <c r="AG14" s="122">
        <v>512.32500000000005</v>
      </c>
      <c r="AH14" s="122">
        <v>93.25</v>
      </c>
      <c r="AI14" s="122">
        <v>164.45</v>
      </c>
      <c r="AJ14" s="122">
        <v>224.2</v>
      </c>
      <c r="AK14" s="122">
        <v>134.30000000000001</v>
      </c>
      <c r="AL14" s="122">
        <f t="shared" si="5"/>
        <v>616.20000000000005</v>
      </c>
      <c r="AM14" s="122">
        <v>143.19999999999999</v>
      </c>
      <c r="AN14" s="122">
        <v>109.4</v>
      </c>
      <c r="AO14" s="122">
        <v>149.75</v>
      </c>
      <c r="AP14" s="122"/>
    </row>
    <row r="15" spans="2:43" ht="15" customHeight="1">
      <c r="B15" s="517"/>
      <c r="C15" s="46" t="s">
        <v>233</v>
      </c>
      <c r="D15" s="122">
        <v>104.88269999999999</v>
      </c>
      <c r="E15" s="122">
        <v>97.613479999999996</v>
      </c>
      <c r="F15" s="122">
        <v>132.10512</v>
      </c>
      <c r="G15" s="122">
        <v>118.06530000000001</v>
      </c>
      <c r="H15" s="122">
        <f t="shared" si="3"/>
        <v>452.66660000000002</v>
      </c>
      <c r="I15" s="122">
        <v>102.13419999999999</v>
      </c>
      <c r="J15" s="122">
        <v>110.27369</v>
      </c>
      <c r="K15" s="122">
        <v>108.03471</v>
      </c>
      <c r="L15" s="122">
        <v>112.2727</v>
      </c>
      <c r="M15" s="122">
        <f t="shared" si="0"/>
        <v>432.71530000000001</v>
      </c>
      <c r="N15" s="122">
        <v>100.44579</v>
      </c>
      <c r="O15" s="122">
        <v>104.05492</v>
      </c>
      <c r="P15" s="122">
        <v>83.616690000000006</v>
      </c>
      <c r="Q15" s="122">
        <v>109.24901000000001</v>
      </c>
      <c r="R15" s="122">
        <f t="shared" si="4"/>
        <v>397.36640999999997</v>
      </c>
      <c r="S15" s="122">
        <v>92.34626999999999</v>
      </c>
      <c r="T15" s="122">
        <v>88.090440000000001</v>
      </c>
      <c r="U15" s="122">
        <v>83.794160000000005</v>
      </c>
      <c r="V15" s="122">
        <v>90.687139999999999</v>
      </c>
      <c r="W15" s="122">
        <f t="shared" si="1"/>
        <v>354.91800999999998</v>
      </c>
      <c r="X15" s="122">
        <v>62.140059999999998</v>
      </c>
      <c r="Y15" s="122">
        <v>64.43719999999999</v>
      </c>
      <c r="Z15" s="122">
        <v>59.260119999999993</v>
      </c>
      <c r="AA15" s="122">
        <v>50.974449999999997</v>
      </c>
      <c r="AB15" s="122">
        <f t="shared" si="2"/>
        <v>236.81182999999999</v>
      </c>
      <c r="AC15" s="122">
        <v>43.128219999999999</v>
      </c>
      <c r="AD15" s="122">
        <v>3.5940400000000001</v>
      </c>
      <c r="AE15" s="122">
        <v>22.950150000000001</v>
      </c>
      <c r="AF15" s="122">
        <v>31.114399999999996</v>
      </c>
      <c r="AG15" s="122">
        <v>100.78681</v>
      </c>
      <c r="AH15" s="122">
        <v>25.39603</v>
      </c>
      <c r="AI15" s="122">
        <v>31.946570000000001</v>
      </c>
      <c r="AJ15" s="122">
        <v>38.7759</v>
      </c>
      <c r="AK15" s="122">
        <v>25.23508</v>
      </c>
      <c r="AL15" s="122">
        <f t="shared" si="5"/>
        <v>121.35357999999999</v>
      </c>
      <c r="AM15" s="122">
        <v>25.083479999999998</v>
      </c>
      <c r="AN15" s="122">
        <v>18.465669999999999</v>
      </c>
      <c r="AO15" s="122">
        <v>27.591570000000001</v>
      </c>
      <c r="AP15" s="122"/>
    </row>
    <row r="16" spans="2:43" ht="15" customHeight="1">
      <c r="B16" s="517" t="s">
        <v>107</v>
      </c>
      <c r="C16" s="13" t="s">
        <v>105</v>
      </c>
      <c r="D16" s="122">
        <v>348.07</v>
      </c>
      <c r="E16" s="122">
        <v>497.25</v>
      </c>
      <c r="F16" s="122">
        <v>266.56</v>
      </c>
      <c r="G16" s="122">
        <v>472.33</v>
      </c>
      <c r="H16" s="122">
        <f t="shared" si="3"/>
        <v>1584.2099999999998</v>
      </c>
      <c r="I16" s="122">
        <v>275.78999999999996</v>
      </c>
      <c r="J16" s="122">
        <v>320.01</v>
      </c>
      <c r="K16" s="122">
        <v>224.96999999999997</v>
      </c>
      <c r="L16" s="122">
        <v>416.28</v>
      </c>
      <c r="M16" s="122">
        <f t="shared" si="0"/>
        <v>1237.05</v>
      </c>
      <c r="N16" s="122">
        <v>334.26</v>
      </c>
      <c r="O16" s="122">
        <v>300.94</v>
      </c>
      <c r="P16" s="122">
        <v>218.55</v>
      </c>
      <c r="Q16" s="122">
        <v>376.2</v>
      </c>
      <c r="R16" s="122">
        <f t="shared" si="4"/>
        <v>1229.95</v>
      </c>
      <c r="S16" s="122">
        <v>295.57</v>
      </c>
      <c r="T16" s="122">
        <v>268.37</v>
      </c>
      <c r="U16" s="122">
        <v>154.5</v>
      </c>
      <c r="V16" s="122">
        <v>344.16999999999996</v>
      </c>
      <c r="W16" s="122">
        <f t="shared" si="1"/>
        <v>1062.6100000000001</v>
      </c>
      <c r="X16" s="122">
        <v>250.60999999999999</v>
      </c>
      <c r="Y16" s="122">
        <v>195.66</v>
      </c>
      <c r="Z16" s="122">
        <v>175.6</v>
      </c>
      <c r="AA16" s="122">
        <v>256.83999999999997</v>
      </c>
      <c r="AB16" s="122">
        <f t="shared" si="2"/>
        <v>878.71</v>
      </c>
      <c r="AC16" s="122">
        <v>260.56</v>
      </c>
      <c r="AD16" s="122">
        <v>299</v>
      </c>
      <c r="AE16" s="122">
        <v>315.64</v>
      </c>
      <c r="AF16" s="122">
        <v>199.93</v>
      </c>
      <c r="AG16" s="122">
        <v>1075.1299999999999</v>
      </c>
      <c r="AH16" s="122">
        <v>235.65</v>
      </c>
      <c r="AI16" s="122">
        <v>210.83</v>
      </c>
      <c r="AJ16" s="122">
        <v>211.3</v>
      </c>
      <c r="AK16" s="122">
        <v>248.98</v>
      </c>
      <c r="AL16" s="122">
        <f t="shared" si="5"/>
        <v>906.76</v>
      </c>
      <c r="AM16" s="122">
        <v>259.72000000000003</v>
      </c>
      <c r="AN16" s="122">
        <v>246.40999999999997</v>
      </c>
      <c r="AO16" s="122">
        <v>156.44999999999999</v>
      </c>
      <c r="AP16" s="122"/>
    </row>
    <row r="17" spans="2:42" ht="15" customHeight="1" thickBot="1">
      <c r="B17" s="518"/>
      <c r="C17" s="241" t="s">
        <v>233</v>
      </c>
      <c r="D17" s="240">
        <v>128.10076000000001</v>
      </c>
      <c r="E17" s="240">
        <v>131.12810999999999</v>
      </c>
      <c r="F17" s="240">
        <v>86.38888</v>
      </c>
      <c r="G17" s="240">
        <v>155.14386999999999</v>
      </c>
      <c r="H17" s="240">
        <f t="shared" si="3"/>
        <v>500.76161999999999</v>
      </c>
      <c r="I17" s="240">
        <v>83.201940000000008</v>
      </c>
      <c r="J17" s="240">
        <v>83.444410000000005</v>
      </c>
      <c r="K17" s="240">
        <v>66.126569999999987</v>
      </c>
      <c r="L17" s="240">
        <v>144.43418000000003</v>
      </c>
      <c r="M17" s="240">
        <f t="shared" si="0"/>
        <v>377.20710000000003</v>
      </c>
      <c r="N17" s="240">
        <v>102.80741</v>
      </c>
      <c r="O17" s="240">
        <v>92.095439999999996</v>
      </c>
      <c r="P17" s="240">
        <v>44.958690000000004</v>
      </c>
      <c r="Q17" s="240">
        <v>122.67034</v>
      </c>
      <c r="R17" s="240">
        <f t="shared" si="4"/>
        <v>362.53188</v>
      </c>
      <c r="S17" s="240">
        <v>78.985910000000004</v>
      </c>
      <c r="T17" s="240">
        <v>85.394240000000011</v>
      </c>
      <c r="U17" s="240">
        <v>47.358379999999997</v>
      </c>
      <c r="V17" s="240">
        <v>130.58551</v>
      </c>
      <c r="W17" s="240">
        <f t="shared" si="1"/>
        <v>342.32404000000002</v>
      </c>
      <c r="X17" s="240">
        <v>76.561009999999996</v>
      </c>
      <c r="Y17" s="240">
        <v>67.790240000000011</v>
      </c>
      <c r="Z17" s="240">
        <v>71.507630000000006</v>
      </c>
      <c r="AA17" s="240">
        <v>92.414669999999987</v>
      </c>
      <c r="AB17" s="240">
        <f t="shared" si="2"/>
        <v>308.27355</v>
      </c>
      <c r="AC17" s="240">
        <v>89.068739999999991</v>
      </c>
      <c r="AD17" s="240">
        <v>95.276049999999998</v>
      </c>
      <c r="AE17" s="240">
        <v>119.41752000000001</v>
      </c>
      <c r="AF17" s="240">
        <v>83.727609999999984</v>
      </c>
      <c r="AG17" s="240">
        <v>387.48991999999998</v>
      </c>
      <c r="AH17" s="240">
        <v>81.723129999999998</v>
      </c>
      <c r="AI17" s="240">
        <v>78.973259999999996</v>
      </c>
      <c r="AJ17" s="240">
        <v>126.30446000000001</v>
      </c>
      <c r="AK17" s="240">
        <v>102.64157</v>
      </c>
      <c r="AL17" s="240">
        <f>+AK17+AJ17+AI17+AH17</f>
        <v>389.64242000000002</v>
      </c>
      <c r="AM17" s="240">
        <v>93.059730000000016</v>
      </c>
      <c r="AN17" s="240">
        <v>116.90498000000001</v>
      </c>
      <c r="AO17" s="240">
        <v>65.770759999999996</v>
      </c>
      <c r="AP17" s="122"/>
    </row>
    <row r="18" spans="2:42" ht="15.75" thickTop="1">
      <c r="B18" s="48" t="s">
        <v>271</v>
      </c>
    </row>
  </sheetData>
  <mergeCells count="11">
    <mergeCell ref="B1:AO1"/>
    <mergeCell ref="B14:B15"/>
    <mergeCell ref="B16:B17"/>
    <mergeCell ref="B12:B13"/>
    <mergeCell ref="B7:B8"/>
    <mergeCell ref="B9:B10"/>
    <mergeCell ref="B5:B6"/>
    <mergeCell ref="B2:B3"/>
    <mergeCell ref="C2:C3"/>
    <mergeCell ref="B11:D11"/>
    <mergeCell ref="D2:AO2"/>
  </mergeCells>
  <phoneticPr fontId="13" type="noConversion"/>
  <hyperlinks>
    <hyperlink ref="AQ1" location="ÍNDICE!A1" display="ÍNDICE" xr:uid="{00000000-0004-0000-10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 C13:C17 C8:C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B1:EG15"/>
  <sheetViews>
    <sheetView showGridLines="0" zoomScaleNormal="100" workbookViewId="0">
      <selection activeCell="B1" sqref="B1:DF1"/>
    </sheetView>
  </sheetViews>
  <sheetFormatPr defaultRowHeight="15" outlineLevelCol="3"/>
  <cols>
    <col min="1" max="1" width="6.7109375" customWidth="1"/>
    <col min="2" max="2" width="29.140625" customWidth="1"/>
    <col min="3" max="3" width="5.28515625" style="6" customWidth="1"/>
    <col min="4" max="4" width="4" customWidth="1"/>
    <col min="5" max="5" width="4.7109375" hidden="1" customWidth="1" outlineLevel="3"/>
    <col min="6" max="6" width="4.85546875" hidden="1" customWidth="1" outlineLevel="3"/>
    <col min="7" max="7" width="5.28515625" hidden="1" customWidth="1" outlineLevel="3"/>
    <col min="8" max="8" width="5.28515625" hidden="1" customWidth="1" outlineLevel="2"/>
    <col min="9" max="9" width="4.85546875" hidden="1" customWidth="1" outlineLevel="3"/>
    <col min="10" max="10" width="5.28515625" hidden="1" customWidth="1" outlineLevel="3"/>
    <col min="11" max="11" width="4.7109375" hidden="1" customWidth="1" outlineLevel="3"/>
    <col min="12" max="12" width="6.140625" hidden="1" customWidth="1" outlineLevel="2"/>
    <col min="13" max="13" width="4.7109375" hidden="1" customWidth="1" outlineLevel="3"/>
    <col min="14" max="14" width="5.85546875" hidden="1" customWidth="1" outlineLevel="3"/>
    <col min="15" max="15" width="5.42578125" hidden="1" customWidth="1" outlineLevel="3"/>
    <col min="16" max="16" width="6.140625" hidden="1" customWidth="1" outlineLevel="2"/>
    <col min="17" max="17" width="5.42578125" hidden="1" customWidth="1" outlineLevel="3"/>
    <col min="18" max="19" width="5.85546875" hidden="1" customWidth="1" outlineLevel="3"/>
    <col min="20" max="20" width="6.140625" hidden="1" customWidth="1" outlineLevel="2"/>
    <col min="21" max="21" width="4.85546875" bestFit="1" customWidth="1" collapsed="1"/>
    <col min="22" max="22" width="5.28515625" hidden="1" customWidth="1" outlineLevel="2"/>
    <col min="23" max="23" width="5.5703125" hidden="1" customWidth="1" outlineLevel="2"/>
    <col min="24" max="24" width="5.85546875" hidden="1" customWidth="1" outlineLevel="2"/>
    <col min="25" max="25" width="6.140625" hidden="1" customWidth="1" outlineLevel="1" collapsed="1"/>
    <col min="26" max="27" width="5.5703125" hidden="1" customWidth="1" outlineLevel="2"/>
    <col min="28" max="28" width="5.28515625" hidden="1" customWidth="1" outlineLevel="2"/>
    <col min="29" max="29" width="6.140625" hidden="1" customWidth="1" outlineLevel="1" collapsed="1"/>
    <col min="30" max="30" width="4.7109375" hidden="1" customWidth="1" outlineLevel="2"/>
    <col min="31" max="31" width="5.85546875" hidden="1" customWidth="1" outlineLevel="2"/>
    <col min="32" max="32" width="5.42578125" hidden="1" customWidth="1" outlineLevel="2"/>
    <col min="33" max="33" width="6.140625" hidden="1" customWidth="1" outlineLevel="1" collapsed="1"/>
    <col min="34" max="34" width="5.42578125" hidden="1" customWidth="1" outlineLevel="2"/>
    <col min="35" max="36" width="5.85546875" hidden="1" customWidth="1" outlineLevel="2"/>
    <col min="37" max="37" width="6.140625" hidden="1" customWidth="1" outlineLevel="1" collapsed="1"/>
    <col min="38" max="38" width="4.85546875" bestFit="1" customWidth="1" collapsed="1"/>
    <col min="39" max="39" width="5.28515625" hidden="1" customWidth="1" outlineLevel="2"/>
    <col min="40" max="40" width="5.5703125" hidden="1" customWidth="1" outlineLevel="2"/>
    <col min="41" max="41" width="5.85546875" hidden="1" customWidth="1" outlineLevel="2"/>
    <col min="42" max="42" width="6.140625" hidden="1" customWidth="1" outlineLevel="1" collapsed="1"/>
    <col min="43" max="44" width="5.5703125" hidden="1" customWidth="1" outlineLevel="2"/>
    <col min="45" max="45" width="5.28515625" hidden="1" customWidth="1" outlineLevel="2"/>
    <col min="46" max="46" width="6.140625" hidden="1" customWidth="1" outlineLevel="1" collapsed="1"/>
    <col min="47" max="47" width="4.7109375" hidden="1" customWidth="1" outlineLevel="2"/>
    <col min="48" max="48" width="5.85546875" hidden="1" customWidth="1" outlineLevel="2"/>
    <col min="49" max="49" width="5.42578125" hidden="1" customWidth="1" outlineLevel="2"/>
    <col min="50" max="50" width="6.140625" hidden="1" customWidth="1" outlineLevel="1" collapsed="1"/>
    <col min="51" max="51" width="5.42578125" hidden="1" customWidth="1" outlineLevel="2"/>
    <col min="52" max="53" width="5.85546875" hidden="1" customWidth="1" outlineLevel="2"/>
    <col min="54" max="54" width="6.140625" hidden="1" customWidth="1" outlineLevel="1" collapsed="1"/>
    <col min="55" max="55" width="4.85546875" bestFit="1" customWidth="1" collapsed="1"/>
    <col min="56" max="56" width="5.28515625" hidden="1" customWidth="1" outlineLevel="2"/>
    <col min="57" max="57" width="5.5703125" hidden="1" customWidth="1" outlineLevel="2"/>
    <col min="58" max="58" width="5.85546875" hidden="1" customWidth="1" outlineLevel="2"/>
    <col min="59" max="59" width="6.140625" hidden="1" customWidth="1" outlineLevel="1" collapsed="1"/>
    <col min="60" max="61" width="5.5703125" hidden="1" customWidth="1" outlineLevel="3"/>
    <col min="62" max="62" width="5.28515625" hidden="1" customWidth="1" outlineLevel="3"/>
    <col min="63" max="63" width="6.140625" hidden="1" customWidth="1" outlineLevel="1" collapsed="1"/>
    <col min="64" max="64" width="4.7109375" hidden="1" customWidth="1" outlineLevel="2"/>
    <col min="65" max="65" width="5.85546875" hidden="1" customWidth="1" outlineLevel="2"/>
    <col min="66" max="66" width="5.42578125" hidden="1" customWidth="1" outlineLevel="2"/>
    <col min="67" max="67" width="6.140625" hidden="1" customWidth="1" outlineLevel="1" collapsed="1"/>
    <col min="68" max="68" width="5.42578125" hidden="1" customWidth="1" outlineLevel="2"/>
    <col min="69" max="70" width="5.85546875" hidden="1" customWidth="1" outlineLevel="2"/>
    <col min="71" max="71" width="6.140625" hidden="1" customWidth="1" outlineLevel="1" collapsed="1"/>
    <col min="72" max="72" width="4.85546875" customWidth="1" collapsed="1"/>
    <col min="73" max="73" width="5.28515625" hidden="1" customWidth="1" outlineLevel="2"/>
    <col min="74" max="74" width="5.5703125" hidden="1" customWidth="1" outlineLevel="2"/>
    <col min="75" max="75" width="5.85546875" hidden="1" customWidth="1" outlineLevel="2"/>
    <col min="76" max="76" width="6.140625" hidden="1" customWidth="1" outlineLevel="1"/>
    <col min="77" max="78" width="5.5703125" hidden="1" customWidth="1" outlineLevel="2"/>
    <col min="79" max="79" width="5.28515625" hidden="1" customWidth="1" outlineLevel="2"/>
    <col min="80" max="80" width="6.140625" hidden="1" customWidth="1" outlineLevel="1"/>
    <col min="81" max="81" width="4.7109375" hidden="1" customWidth="1" outlineLevel="2"/>
    <col min="82" max="82" width="5.85546875" hidden="1" customWidth="1" outlineLevel="2"/>
    <col min="83" max="83" width="5.42578125" hidden="1" customWidth="1" outlineLevel="2"/>
    <col min="84" max="84" width="6.140625" hidden="1" customWidth="1" outlineLevel="1"/>
    <col min="85" max="85" width="5.42578125" hidden="1" customWidth="1" outlineLevel="2"/>
    <col min="86" max="87" width="5.85546875" hidden="1" customWidth="1" outlineLevel="2"/>
    <col min="88" max="88" width="6.140625" hidden="1" customWidth="1" outlineLevel="1"/>
    <col min="89" max="89" width="4.85546875" bestFit="1" customWidth="1" collapsed="1"/>
    <col min="90" max="92" width="6.85546875" hidden="1" customWidth="1" outlineLevel="2"/>
    <col min="93" max="93" width="7.7109375" hidden="1" customWidth="1" outlineLevel="1" collapsed="1"/>
    <col min="94" max="96" width="7.7109375" hidden="1" customWidth="1" outlineLevel="2"/>
    <col min="97" max="97" width="7.7109375" hidden="1" customWidth="1" outlineLevel="1" collapsed="1"/>
    <col min="98" max="100" width="7.7109375" hidden="1" customWidth="1" outlineLevel="2"/>
    <col min="101" max="101" width="7.7109375" hidden="1" customWidth="1" outlineLevel="1" collapsed="1"/>
    <col min="102" max="104" width="7.7109375" hidden="1" customWidth="1" outlineLevel="2"/>
    <col min="105" max="105" width="7.7109375" hidden="1" customWidth="1" outlineLevel="1" collapsed="1"/>
    <col min="106" max="106" width="4.85546875" customWidth="1" collapsed="1"/>
    <col min="107" max="109" width="7.28515625" hidden="1" customWidth="1" outlineLevel="2"/>
    <col min="110" max="110" width="7.28515625" hidden="1" customWidth="1" outlineLevel="1" collapsed="1"/>
    <col min="111" max="113" width="7.28515625" hidden="1" customWidth="1" outlineLevel="2"/>
    <col min="114" max="114" width="7.28515625" hidden="1" customWidth="1" outlineLevel="1" collapsed="1"/>
    <col min="115" max="117" width="7.28515625" hidden="1" customWidth="1" outlineLevel="2"/>
    <col min="118" max="118" width="7.28515625" hidden="1" customWidth="1" outlineLevel="1" collapsed="1"/>
    <col min="119" max="121" width="7.28515625" hidden="1" customWidth="1" outlineLevel="2"/>
    <col min="122" max="122" width="7.28515625" hidden="1" customWidth="1" outlineLevel="1" collapsed="1"/>
    <col min="123" max="123" width="5.5703125" customWidth="1" collapsed="1"/>
    <col min="124" max="126" width="7.28515625" hidden="1" customWidth="1" outlineLevel="2"/>
    <col min="127" max="127" width="7.28515625" customWidth="1" outlineLevel="1" collapsed="1"/>
    <col min="128" max="130" width="7.28515625" hidden="1" customWidth="1" outlineLevel="2"/>
    <col min="131" max="131" width="7.28515625" customWidth="1" outlineLevel="1" collapsed="1"/>
    <col min="132" max="134" width="7.28515625" hidden="1" customWidth="1" outlineLevel="2"/>
    <col min="135" max="135" width="7.28515625" customWidth="1" outlineLevel="1" collapsed="1"/>
    <col min="136" max="136" width="6.7109375" customWidth="1"/>
  </cols>
  <sheetData>
    <row r="1" spans="2:137" ht="20.100000000000001" customHeight="1" thickBot="1">
      <c r="B1" s="464" t="s">
        <v>332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Y1" s="464"/>
      <c r="CZ1" s="464"/>
      <c r="DA1" s="464"/>
      <c r="DB1" s="464"/>
      <c r="DC1" s="464"/>
      <c r="DD1" s="464"/>
      <c r="DE1" s="464"/>
      <c r="DF1" s="464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73"/>
      <c r="EG1" s="84" t="s">
        <v>296</v>
      </c>
    </row>
    <row r="2" spans="2:137" ht="19.149999999999999" customHeight="1" thickTop="1">
      <c r="B2" s="18"/>
      <c r="C2" s="470" t="s">
        <v>216</v>
      </c>
      <c r="D2" s="470"/>
      <c r="E2" s="472" t="s">
        <v>87</v>
      </c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  <c r="AV2" s="472"/>
      <c r="AW2" s="472"/>
      <c r="AX2" s="472"/>
      <c r="AY2" s="472"/>
      <c r="AZ2" s="472"/>
      <c r="BA2" s="472"/>
      <c r="BB2" s="472"/>
      <c r="BC2" s="472"/>
      <c r="BD2" s="472"/>
      <c r="BE2" s="472"/>
      <c r="BF2" s="472"/>
      <c r="BG2" s="472"/>
      <c r="BH2" s="472"/>
      <c r="BI2" s="472"/>
      <c r="BJ2" s="472"/>
      <c r="BK2" s="472"/>
      <c r="BL2" s="472"/>
      <c r="BM2" s="472"/>
      <c r="BN2" s="472"/>
      <c r="BO2" s="472"/>
      <c r="BP2" s="472"/>
      <c r="BQ2" s="472"/>
      <c r="BR2" s="472"/>
      <c r="BS2" s="472"/>
      <c r="BT2" s="472"/>
      <c r="BU2" s="472"/>
      <c r="BV2" s="472"/>
      <c r="BW2" s="472"/>
      <c r="BX2" s="472"/>
      <c r="BY2" s="472"/>
      <c r="BZ2" s="472"/>
      <c r="CA2" s="472"/>
      <c r="CB2" s="472"/>
      <c r="CC2" s="472"/>
      <c r="CD2" s="472"/>
      <c r="CE2" s="472"/>
      <c r="CF2" s="472"/>
      <c r="CG2" s="472"/>
      <c r="CH2" s="472"/>
      <c r="CI2" s="472"/>
      <c r="CJ2" s="472"/>
      <c r="CK2" s="472"/>
      <c r="CL2" s="472"/>
      <c r="CM2" s="472"/>
      <c r="CN2" s="472"/>
      <c r="CO2" s="472"/>
      <c r="CP2" s="472"/>
      <c r="CQ2" s="472"/>
      <c r="CR2" s="472"/>
      <c r="CS2" s="472"/>
      <c r="CT2" s="472"/>
      <c r="CU2" s="472"/>
      <c r="CV2" s="472"/>
      <c r="CW2" s="472"/>
      <c r="CX2" s="472"/>
      <c r="CY2" s="472"/>
      <c r="CZ2" s="472"/>
      <c r="DA2" s="472"/>
      <c r="DB2" s="472"/>
      <c r="DC2" s="472"/>
      <c r="DD2" s="472"/>
      <c r="DE2" s="472"/>
      <c r="DF2" s="472"/>
      <c r="DG2" s="472"/>
      <c r="DH2" s="472"/>
      <c r="DI2" s="472"/>
      <c r="DJ2" s="472"/>
      <c r="DK2" s="472"/>
      <c r="DL2" s="472"/>
      <c r="DM2" s="472"/>
      <c r="DN2" s="472"/>
      <c r="DO2" s="472"/>
      <c r="DP2" s="472"/>
      <c r="DQ2" s="472"/>
      <c r="DR2" s="472"/>
      <c r="DS2" s="472"/>
      <c r="DT2" s="472"/>
      <c r="DU2" s="472"/>
      <c r="DV2" s="472"/>
      <c r="DW2" s="472"/>
      <c r="DX2" s="472"/>
      <c r="DY2" s="472"/>
      <c r="DZ2" s="472"/>
      <c r="EA2" s="472"/>
      <c r="EB2" s="472"/>
      <c r="EC2" s="472"/>
      <c r="ED2" s="472"/>
      <c r="EE2" s="472"/>
      <c r="EF2" s="73"/>
    </row>
    <row r="3" spans="2:137" ht="19.149999999999999" customHeight="1">
      <c r="B3" s="32"/>
      <c r="C3" s="471"/>
      <c r="D3" s="471"/>
      <c r="E3" s="103">
        <v>42005</v>
      </c>
      <c r="F3" s="103">
        <v>42036</v>
      </c>
      <c r="G3" s="103">
        <v>42064</v>
      </c>
      <c r="H3" s="103" t="s">
        <v>309</v>
      </c>
      <c r="I3" s="103">
        <v>42095</v>
      </c>
      <c r="J3" s="103">
        <v>42125</v>
      </c>
      <c r="K3" s="103">
        <v>42156</v>
      </c>
      <c r="L3" s="103" t="s">
        <v>310</v>
      </c>
      <c r="M3" s="103">
        <v>42186</v>
      </c>
      <c r="N3" s="103">
        <v>42217</v>
      </c>
      <c r="O3" s="103">
        <v>42248</v>
      </c>
      <c r="P3" s="103" t="s">
        <v>311</v>
      </c>
      <c r="Q3" s="103">
        <v>42278</v>
      </c>
      <c r="R3" s="103">
        <v>42309</v>
      </c>
      <c r="S3" s="103">
        <v>42339</v>
      </c>
      <c r="T3" s="103" t="s">
        <v>312</v>
      </c>
      <c r="U3" s="111">
        <v>2015</v>
      </c>
      <c r="V3" s="103">
        <v>42370</v>
      </c>
      <c r="W3" s="103">
        <v>42401</v>
      </c>
      <c r="X3" s="103">
        <v>42430</v>
      </c>
      <c r="Y3" s="103" t="s">
        <v>308</v>
      </c>
      <c r="Z3" s="103">
        <v>42461</v>
      </c>
      <c r="AA3" s="103">
        <v>42491</v>
      </c>
      <c r="AB3" s="103">
        <v>42522</v>
      </c>
      <c r="AC3" s="103" t="s">
        <v>307</v>
      </c>
      <c r="AD3" s="103">
        <v>42552</v>
      </c>
      <c r="AE3" s="103">
        <v>42583</v>
      </c>
      <c r="AF3" s="103">
        <v>42614</v>
      </c>
      <c r="AG3" s="103" t="s">
        <v>306</v>
      </c>
      <c r="AH3" s="103">
        <v>42644</v>
      </c>
      <c r="AI3" s="103">
        <v>42675</v>
      </c>
      <c r="AJ3" s="103">
        <v>42705</v>
      </c>
      <c r="AK3" s="103" t="s">
        <v>305</v>
      </c>
      <c r="AL3" s="111">
        <v>2016</v>
      </c>
      <c r="AM3" s="103">
        <v>42736</v>
      </c>
      <c r="AN3" s="103">
        <v>42767</v>
      </c>
      <c r="AO3" s="103">
        <v>42795</v>
      </c>
      <c r="AP3" s="103" t="s">
        <v>301</v>
      </c>
      <c r="AQ3" s="103">
        <v>42826</v>
      </c>
      <c r="AR3" s="103">
        <v>42856</v>
      </c>
      <c r="AS3" s="103">
        <v>42887</v>
      </c>
      <c r="AT3" s="103" t="s">
        <v>302</v>
      </c>
      <c r="AU3" s="103">
        <v>42917</v>
      </c>
      <c r="AV3" s="103">
        <v>42948</v>
      </c>
      <c r="AW3" s="103">
        <v>42979</v>
      </c>
      <c r="AX3" s="103" t="s">
        <v>303</v>
      </c>
      <c r="AY3" s="103">
        <v>43009</v>
      </c>
      <c r="AZ3" s="103">
        <v>43040</v>
      </c>
      <c r="BA3" s="103">
        <v>43070</v>
      </c>
      <c r="BB3" s="103" t="s">
        <v>304</v>
      </c>
      <c r="BC3" s="111">
        <v>2017</v>
      </c>
      <c r="BD3" s="103">
        <v>43101</v>
      </c>
      <c r="BE3" s="103">
        <v>43132</v>
      </c>
      <c r="BF3" s="103">
        <v>43160</v>
      </c>
      <c r="BG3" s="103" t="s">
        <v>281</v>
      </c>
      <c r="BH3" s="103">
        <v>43191</v>
      </c>
      <c r="BI3" s="103">
        <v>43221</v>
      </c>
      <c r="BJ3" s="103">
        <v>43252</v>
      </c>
      <c r="BK3" s="103" t="s">
        <v>282</v>
      </c>
      <c r="BL3" s="103">
        <v>43282</v>
      </c>
      <c r="BM3" s="103">
        <v>43313</v>
      </c>
      <c r="BN3" s="103">
        <v>43344</v>
      </c>
      <c r="BO3" s="103" t="s">
        <v>89</v>
      </c>
      <c r="BP3" s="103">
        <v>43374</v>
      </c>
      <c r="BQ3" s="103">
        <v>43405</v>
      </c>
      <c r="BR3" s="103">
        <v>43435</v>
      </c>
      <c r="BS3" s="103" t="s">
        <v>10</v>
      </c>
      <c r="BT3" s="111">
        <v>2018</v>
      </c>
      <c r="BU3" s="103">
        <v>43466</v>
      </c>
      <c r="BV3" s="103">
        <v>43497</v>
      </c>
      <c r="BW3" s="103">
        <v>43525</v>
      </c>
      <c r="BX3" s="103" t="s">
        <v>17</v>
      </c>
      <c r="BY3" s="103">
        <v>43556</v>
      </c>
      <c r="BZ3" s="103">
        <v>43586</v>
      </c>
      <c r="CA3" s="103">
        <v>43617</v>
      </c>
      <c r="CB3" s="103" t="s">
        <v>18</v>
      </c>
      <c r="CC3" s="103">
        <v>43647</v>
      </c>
      <c r="CD3" s="103">
        <v>43678</v>
      </c>
      <c r="CE3" s="103">
        <v>43709</v>
      </c>
      <c r="CF3" s="103" t="s">
        <v>19</v>
      </c>
      <c r="CG3" s="103">
        <v>43739</v>
      </c>
      <c r="CH3" s="103">
        <v>43770</v>
      </c>
      <c r="CI3" s="103">
        <v>43800</v>
      </c>
      <c r="CJ3" s="103" t="s">
        <v>11</v>
      </c>
      <c r="CK3" s="110">
        <v>2019</v>
      </c>
      <c r="CL3" s="170">
        <v>43831</v>
      </c>
      <c r="CM3" s="171" t="s">
        <v>404</v>
      </c>
      <c r="CN3" s="171" t="s">
        <v>405</v>
      </c>
      <c r="CO3" s="172" t="s">
        <v>315</v>
      </c>
      <c r="CP3" s="171" t="s">
        <v>406</v>
      </c>
      <c r="CQ3" s="171" t="s">
        <v>407</v>
      </c>
      <c r="CR3" s="171" t="s">
        <v>408</v>
      </c>
      <c r="CS3" s="172" t="s">
        <v>348</v>
      </c>
      <c r="CT3" s="171" t="s">
        <v>409</v>
      </c>
      <c r="CU3" s="171" t="s">
        <v>410</v>
      </c>
      <c r="CV3" s="171" t="s">
        <v>411</v>
      </c>
      <c r="CW3" s="172" t="s">
        <v>357</v>
      </c>
      <c r="CX3" s="171" t="s">
        <v>412</v>
      </c>
      <c r="CY3" s="171" t="s">
        <v>413</v>
      </c>
      <c r="CZ3" s="171" t="s">
        <v>414</v>
      </c>
      <c r="DA3" s="172" t="s">
        <v>384</v>
      </c>
      <c r="DB3" s="223">
        <v>2020</v>
      </c>
      <c r="DC3" s="170">
        <v>44197</v>
      </c>
      <c r="DD3" s="171" t="s">
        <v>482</v>
      </c>
      <c r="DE3" s="171" t="s">
        <v>483</v>
      </c>
      <c r="DF3" s="172" t="s">
        <v>398</v>
      </c>
      <c r="DG3" s="170">
        <v>44287</v>
      </c>
      <c r="DH3" s="171" t="s">
        <v>484</v>
      </c>
      <c r="DI3" s="171" t="s">
        <v>485</v>
      </c>
      <c r="DJ3" s="172" t="s">
        <v>423</v>
      </c>
      <c r="DK3" s="171" t="s">
        <v>486</v>
      </c>
      <c r="DL3" s="171" t="s">
        <v>487</v>
      </c>
      <c r="DM3" s="171" t="s">
        <v>488</v>
      </c>
      <c r="DN3" s="172" t="s">
        <v>441</v>
      </c>
      <c r="DO3" s="171" t="s">
        <v>481</v>
      </c>
      <c r="DP3" s="171" t="s">
        <v>489</v>
      </c>
      <c r="DQ3" s="171" t="s">
        <v>490</v>
      </c>
      <c r="DR3" s="172" t="s">
        <v>456</v>
      </c>
      <c r="DS3" s="223">
        <v>2021</v>
      </c>
      <c r="DT3" s="171" t="s">
        <v>491</v>
      </c>
      <c r="DU3" s="171" t="s">
        <v>492</v>
      </c>
      <c r="DV3" s="171" t="s">
        <v>493</v>
      </c>
      <c r="DW3" s="172" t="s">
        <v>494</v>
      </c>
      <c r="DX3" s="171" t="s">
        <v>508</v>
      </c>
      <c r="DY3" s="171" t="s">
        <v>509</v>
      </c>
      <c r="DZ3" s="171" t="s">
        <v>510</v>
      </c>
      <c r="EA3" s="172" t="s">
        <v>511</v>
      </c>
      <c r="EB3" s="171" t="s">
        <v>529</v>
      </c>
      <c r="EC3" s="171" t="s">
        <v>530</v>
      </c>
      <c r="ED3" s="171" t="s">
        <v>531</v>
      </c>
      <c r="EE3" s="172" t="s">
        <v>532</v>
      </c>
      <c r="EF3" s="21"/>
    </row>
    <row r="4" spans="2:137" ht="15" customHeight="1">
      <c r="B4" s="467" t="s">
        <v>2</v>
      </c>
      <c r="C4" s="13" t="s">
        <v>13</v>
      </c>
      <c r="D4" s="13" t="s">
        <v>3</v>
      </c>
      <c r="E4" s="21">
        <v>166</v>
      </c>
      <c r="F4" s="21">
        <v>143</v>
      </c>
      <c r="G4" s="21">
        <v>139</v>
      </c>
      <c r="H4" s="21">
        <v>448</v>
      </c>
      <c r="I4" s="21">
        <v>152</v>
      </c>
      <c r="J4" s="21">
        <v>195</v>
      </c>
      <c r="K4" s="21">
        <v>135</v>
      </c>
      <c r="L4" s="21">
        <v>482</v>
      </c>
      <c r="M4" s="21">
        <v>160</v>
      </c>
      <c r="N4" s="21">
        <v>159</v>
      </c>
      <c r="O4" s="21">
        <v>169</v>
      </c>
      <c r="P4" s="21">
        <v>488</v>
      </c>
      <c r="Q4" s="21">
        <v>194</v>
      </c>
      <c r="R4" s="21">
        <v>174</v>
      </c>
      <c r="S4" s="21">
        <v>161</v>
      </c>
      <c r="T4" s="21">
        <v>529</v>
      </c>
      <c r="U4" s="122">
        <v>1947</v>
      </c>
      <c r="V4" s="21">
        <v>176</v>
      </c>
      <c r="W4" s="21">
        <v>133</v>
      </c>
      <c r="X4" s="21">
        <v>145</v>
      </c>
      <c r="Y4" s="21">
        <v>454</v>
      </c>
      <c r="Z4" s="21">
        <v>150</v>
      </c>
      <c r="AA4" s="21">
        <v>148</v>
      </c>
      <c r="AB4" s="21">
        <v>150</v>
      </c>
      <c r="AC4" s="21">
        <v>448</v>
      </c>
      <c r="AD4" s="21">
        <v>163</v>
      </c>
      <c r="AE4" s="21">
        <v>172</v>
      </c>
      <c r="AF4" s="21">
        <v>160</v>
      </c>
      <c r="AG4" s="21">
        <v>495</v>
      </c>
      <c r="AH4" s="21">
        <v>159</v>
      </c>
      <c r="AI4" s="21">
        <v>152</v>
      </c>
      <c r="AJ4" s="21">
        <v>150</v>
      </c>
      <c r="AK4" s="21">
        <v>461</v>
      </c>
      <c r="AL4" s="122">
        <v>1858</v>
      </c>
      <c r="AM4" s="21">
        <v>171</v>
      </c>
      <c r="AN4" s="21">
        <v>139</v>
      </c>
      <c r="AO4" s="21">
        <v>165</v>
      </c>
      <c r="AP4" s="21">
        <v>475</v>
      </c>
      <c r="AQ4" s="21">
        <v>134</v>
      </c>
      <c r="AR4" s="21">
        <v>164</v>
      </c>
      <c r="AS4" s="21">
        <v>160</v>
      </c>
      <c r="AT4" s="21">
        <v>458</v>
      </c>
      <c r="AU4" s="21">
        <v>151</v>
      </c>
      <c r="AV4" s="21">
        <v>163</v>
      </c>
      <c r="AW4" s="21">
        <v>158</v>
      </c>
      <c r="AX4" s="21">
        <v>472</v>
      </c>
      <c r="AY4" s="21">
        <v>188</v>
      </c>
      <c r="AZ4" s="21">
        <v>176</v>
      </c>
      <c r="BA4" s="21">
        <v>191</v>
      </c>
      <c r="BB4" s="21">
        <v>555</v>
      </c>
      <c r="BC4" s="122">
        <v>1960</v>
      </c>
      <c r="BD4" s="21">
        <v>185</v>
      </c>
      <c r="BE4" s="21">
        <v>145</v>
      </c>
      <c r="BF4" s="21">
        <v>149</v>
      </c>
      <c r="BG4" s="21">
        <v>479</v>
      </c>
      <c r="BH4" s="21">
        <v>167</v>
      </c>
      <c r="BI4" s="21">
        <v>181</v>
      </c>
      <c r="BJ4" s="21">
        <v>137</v>
      </c>
      <c r="BK4" s="21">
        <v>485</v>
      </c>
      <c r="BL4" s="21">
        <v>164</v>
      </c>
      <c r="BM4" s="21">
        <v>152</v>
      </c>
      <c r="BN4" s="21">
        <v>163</v>
      </c>
      <c r="BO4" s="21">
        <v>479</v>
      </c>
      <c r="BP4" s="21">
        <v>138</v>
      </c>
      <c r="BQ4" s="21">
        <v>159</v>
      </c>
      <c r="BR4" s="21">
        <v>179</v>
      </c>
      <c r="BS4" s="21">
        <v>476</v>
      </c>
      <c r="BT4" s="122">
        <v>1919</v>
      </c>
      <c r="BU4" s="21">
        <v>171</v>
      </c>
      <c r="BV4" s="21">
        <v>146</v>
      </c>
      <c r="BW4" s="21">
        <v>149</v>
      </c>
      <c r="BX4" s="21">
        <v>466</v>
      </c>
      <c r="BY4" s="21">
        <v>157</v>
      </c>
      <c r="BZ4" s="21">
        <v>156</v>
      </c>
      <c r="CA4" s="21">
        <v>159</v>
      </c>
      <c r="CB4" s="21">
        <v>472</v>
      </c>
      <c r="CC4" s="21">
        <v>159</v>
      </c>
      <c r="CD4" s="21">
        <v>150</v>
      </c>
      <c r="CE4" s="21">
        <v>161</v>
      </c>
      <c r="CF4" s="21">
        <v>470</v>
      </c>
      <c r="CG4" s="21">
        <v>173</v>
      </c>
      <c r="CH4" s="21">
        <v>154</v>
      </c>
      <c r="CI4" s="21">
        <v>156</v>
      </c>
      <c r="CJ4" s="21">
        <v>483</v>
      </c>
      <c r="CK4" s="122">
        <v>1891</v>
      </c>
      <c r="CL4" s="21">
        <v>160</v>
      </c>
      <c r="CM4" s="21">
        <v>145</v>
      </c>
      <c r="CN4" s="21">
        <v>140</v>
      </c>
      <c r="CO4" s="21">
        <v>445</v>
      </c>
      <c r="CP4" s="21">
        <v>140</v>
      </c>
      <c r="CQ4" s="21">
        <v>148</v>
      </c>
      <c r="CR4" s="21">
        <v>151</v>
      </c>
      <c r="CS4" s="21">
        <v>439</v>
      </c>
      <c r="CT4" s="21">
        <v>159</v>
      </c>
      <c r="CU4" s="21">
        <v>175</v>
      </c>
      <c r="CV4" s="21">
        <v>159</v>
      </c>
      <c r="CW4" s="21">
        <v>493</v>
      </c>
      <c r="CX4" s="21">
        <v>175</v>
      </c>
      <c r="CY4" s="21">
        <v>165</v>
      </c>
      <c r="CZ4" s="21">
        <v>143</v>
      </c>
      <c r="DA4" s="21">
        <v>483</v>
      </c>
      <c r="DB4" s="122">
        <v>1860</v>
      </c>
      <c r="DC4" s="122">
        <v>129</v>
      </c>
      <c r="DD4" s="122">
        <v>122</v>
      </c>
      <c r="DE4" s="122">
        <v>136</v>
      </c>
      <c r="DF4" s="122">
        <v>387</v>
      </c>
      <c r="DG4" s="122">
        <v>137</v>
      </c>
      <c r="DH4" s="122">
        <v>162</v>
      </c>
      <c r="DI4" s="122">
        <v>131</v>
      </c>
      <c r="DJ4" s="122">
        <v>430</v>
      </c>
      <c r="DK4" s="21">
        <v>148</v>
      </c>
      <c r="DL4" s="21">
        <v>143</v>
      </c>
      <c r="DM4" s="21">
        <v>154</v>
      </c>
      <c r="DN4" s="122">
        <v>445</v>
      </c>
      <c r="DO4" s="21">
        <v>148</v>
      </c>
      <c r="DP4" s="21">
        <v>163</v>
      </c>
      <c r="DQ4" s="21">
        <v>171</v>
      </c>
      <c r="DR4" s="122">
        <v>482</v>
      </c>
      <c r="DS4" s="122">
        <v>1744</v>
      </c>
      <c r="DT4" s="21">
        <v>158</v>
      </c>
      <c r="DU4" s="21">
        <v>129</v>
      </c>
      <c r="DV4" s="21">
        <v>143</v>
      </c>
      <c r="DW4" s="122">
        <v>430</v>
      </c>
      <c r="DX4" s="21">
        <v>151</v>
      </c>
      <c r="DY4" s="21">
        <v>130</v>
      </c>
      <c r="DZ4" s="21">
        <v>116</v>
      </c>
      <c r="EA4" s="122">
        <v>397</v>
      </c>
      <c r="EB4" s="21">
        <v>138</v>
      </c>
      <c r="EC4" s="21">
        <v>161</v>
      </c>
      <c r="ED4" s="21">
        <v>168</v>
      </c>
      <c r="EE4" s="122">
        <v>467</v>
      </c>
      <c r="EF4" s="122"/>
    </row>
    <row r="5" spans="2:137" ht="15" customHeight="1">
      <c r="B5" s="467"/>
      <c r="C5" s="13" t="s">
        <v>13</v>
      </c>
      <c r="D5" s="13" t="s">
        <v>4</v>
      </c>
      <c r="E5" s="21">
        <v>81</v>
      </c>
      <c r="F5" s="21">
        <v>76</v>
      </c>
      <c r="G5" s="21">
        <v>71</v>
      </c>
      <c r="H5" s="21">
        <v>228</v>
      </c>
      <c r="I5" s="21">
        <v>83</v>
      </c>
      <c r="J5" s="21">
        <v>99</v>
      </c>
      <c r="K5" s="21">
        <v>62</v>
      </c>
      <c r="L5" s="21">
        <v>244</v>
      </c>
      <c r="M5" s="21">
        <v>69</v>
      </c>
      <c r="N5" s="21">
        <v>78</v>
      </c>
      <c r="O5" s="21">
        <v>85</v>
      </c>
      <c r="P5" s="21">
        <v>232</v>
      </c>
      <c r="Q5" s="21">
        <v>84</v>
      </c>
      <c r="R5" s="21">
        <v>90</v>
      </c>
      <c r="S5" s="21">
        <v>81</v>
      </c>
      <c r="T5" s="21">
        <v>255</v>
      </c>
      <c r="U5" s="122">
        <v>959</v>
      </c>
      <c r="V5" s="21">
        <v>95</v>
      </c>
      <c r="W5" s="21">
        <v>70</v>
      </c>
      <c r="X5" s="21">
        <v>82</v>
      </c>
      <c r="Y5" s="21">
        <v>247</v>
      </c>
      <c r="Z5" s="21">
        <v>89</v>
      </c>
      <c r="AA5" s="21">
        <v>80</v>
      </c>
      <c r="AB5" s="21">
        <v>76</v>
      </c>
      <c r="AC5" s="21">
        <v>245</v>
      </c>
      <c r="AD5" s="21">
        <v>82</v>
      </c>
      <c r="AE5" s="21">
        <v>89</v>
      </c>
      <c r="AF5" s="21">
        <v>73</v>
      </c>
      <c r="AG5" s="21">
        <v>244</v>
      </c>
      <c r="AH5" s="21">
        <v>83</v>
      </c>
      <c r="AI5" s="21">
        <v>68</v>
      </c>
      <c r="AJ5" s="21">
        <v>80</v>
      </c>
      <c r="AK5" s="21">
        <v>231</v>
      </c>
      <c r="AL5" s="122">
        <v>967</v>
      </c>
      <c r="AM5" s="21">
        <v>91</v>
      </c>
      <c r="AN5" s="21">
        <v>78</v>
      </c>
      <c r="AO5" s="21">
        <v>85</v>
      </c>
      <c r="AP5" s="21">
        <v>254</v>
      </c>
      <c r="AQ5" s="21">
        <v>67</v>
      </c>
      <c r="AR5" s="21">
        <v>78</v>
      </c>
      <c r="AS5" s="21">
        <v>79</v>
      </c>
      <c r="AT5" s="21">
        <v>224</v>
      </c>
      <c r="AU5" s="21">
        <v>75</v>
      </c>
      <c r="AV5" s="21">
        <v>80</v>
      </c>
      <c r="AW5" s="21">
        <v>82</v>
      </c>
      <c r="AX5" s="21">
        <v>237</v>
      </c>
      <c r="AY5" s="21">
        <v>101</v>
      </c>
      <c r="AZ5" s="21">
        <v>94</v>
      </c>
      <c r="BA5" s="21">
        <v>89</v>
      </c>
      <c r="BB5" s="21">
        <v>284</v>
      </c>
      <c r="BC5" s="122">
        <v>999</v>
      </c>
      <c r="BD5" s="21">
        <v>95</v>
      </c>
      <c r="BE5" s="21">
        <v>67</v>
      </c>
      <c r="BF5" s="21">
        <v>74</v>
      </c>
      <c r="BG5" s="21">
        <v>236</v>
      </c>
      <c r="BH5" s="21">
        <v>84</v>
      </c>
      <c r="BI5" s="21">
        <v>84</v>
      </c>
      <c r="BJ5" s="21">
        <v>65</v>
      </c>
      <c r="BK5" s="21">
        <v>233</v>
      </c>
      <c r="BL5" s="21">
        <v>68</v>
      </c>
      <c r="BM5" s="21">
        <v>87</v>
      </c>
      <c r="BN5" s="21">
        <v>79</v>
      </c>
      <c r="BO5" s="21">
        <v>234</v>
      </c>
      <c r="BP5" s="21">
        <v>67</v>
      </c>
      <c r="BQ5" s="21">
        <v>82</v>
      </c>
      <c r="BR5" s="21">
        <v>101</v>
      </c>
      <c r="BS5" s="21">
        <v>250</v>
      </c>
      <c r="BT5" s="122">
        <v>953</v>
      </c>
      <c r="BU5" s="21">
        <v>80</v>
      </c>
      <c r="BV5" s="21">
        <v>81</v>
      </c>
      <c r="BW5" s="21">
        <v>78</v>
      </c>
      <c r="BX5" s="21">
        <v>239</v>
      </c>
      <c r="BY5" s="21">
        <v>95</v>
      </c>
      <c r="BZ5" s="21">
        <v>81</v>
      </c>
      <c r="CA5" s="21">
        <v>85</v>
      </c>
      <c r="CB5" s="21">
        <v>261</v>
      </c>
      <c r="CC5" s="21">
        <v>74</v>
      </c>
      <c r="CD5" s="21">
        <v>79</v>
      </c>
      <c r="CE5" s="21">
        <v>81</v>
      </c>
      <c r="CF5" s="21">
        <v>234</v>
      </c>
      <c r="CG5" s="21">
        <v>95</v>
      </c>
      <c r="CH5" s="21">
        <v>78</v>
      </c>
      <c r="CI5" s="21">
        <v>83</v>
      </c>
      <c r="CJ5" s="21">
        <v>256</v>
      </c>
      <c r="CK5" s="122">
        <v>990</v>
      </c>
      <c r="CL5" s="21">
        <v>79</v>
      </c>
      <c r="CM5" s="21">
        <v>81</v>
      </c>
      <c r="CN5" s="21">
        <v>65</v>
      </c>
      <c r="CO5" s="21">
        <v>225</v>
      </c>
      <c r="CP5" s="21">
        <v>72</v>
      </c>
      <c r="CQ5" s="21">
        <v>78</v>
      </c>
      <c r="CR5" s="21">
        <v>73</v>
      </c>
      <c r="CS5" s="21">
        <v>223</v>
      </c>
      <c r="CT5" s="21">
        <v>72</v>
      </c>
      <c r="CU5" s="21">
        <v>101</v>
      </c>
      <c r="CV5" s="21">
        <v>78</v>
      </c>
      <c r="CW5" s="21">
        <v>251</v>
      </c>
      <c r="CX5" s="21">
        <v>87</v>
      </c>
      <c r="CY5" s="21">
        <v>83</v>
      </c>
      <c r="CZ5" s="21">
        <v>75</v>
      </c>
      <c r="DA5" s="21">
        <v>245</v>
      </c>
      <c r="DB5" s="122">
        <v>944</v>
      </c>
      <c r="DC5" s="122">
        <v>65</v>
      </c>
      <c r="DD5" s="122">
        <v>59</v>
      </c>
      <c r="DE5" s="122">
        <v>71</v>
      </c>
      <c r="DF5" s="122">
        <v>195</v>
      </c>
      <c r="DG5" s="122">
        <v>77</v>
      </c>
      <c r="DH5" s="122">
        <v>82</v>
      </c>
      <c r="DI5" s="122">
        <v>59</v>
      </c>
      <c r="DJ5" s="122">
        <v>218</v>
      </c>
      <c r="DK5" s="21">
        <v>85</v>
      </c>
      <c r="DL5" s="21">
        <v>75</v>
      </c>
      <c r="DM5" s="21">
        <v>64</v>
      </c>
      <c r="DN5" s="122">
        <v>224</v>
      </c>
      <c r="DO5" s="21">
        <v>82</v>
      </c>
      <c r="DP5" s="21">
        <v>80</v>
      </c>
      <c r="DQ5" s="21">
        <v>88</v>
      </c>
      <c r="DR5" s="122">
        <v>250</v>
      </c>
      <c r="DS5" s="122">
        <v>887</v>
      </c>
      <c r="DT5" s="21">
        <v>77</v>
      </c>
      <c r="DU5" s="21">
        <v>67</v>
      </c>
      <c r="DV5" s="21">
        <v>72</v>
      </c>
      <c r="DW5" s="122">
        <v>216</v>
      </c>
      <c r="DX5" s="21">
        <v>75</v>
      </c>
      <c r="DY5" s="21">
        <v>69</v>
      </c>
      <c r="DZ5" s="21">
        <v>67</v>
      </c>
      <c r="EA5" s="122">
        <v>211</v>
      </c>
      <c r="EB5" s="21">
        <v>54</v>
      </c>
      <c r="EC5" s="21">
        <v>89</v>
      </c>
      <c r="ED5" s="21">
        <v>90</v>
      </c>
      <c r="EE5" s="122">
        <v>233</v>
      </c>
      <c r="EF5" s="122"/>
    </row>
    <row r="6" spans="2:137" ht="15" customHeight="1">
      <c r="B6" s="465" t="s">
        <v>5</v>
      </c>
      <c r="C6" s="13" t="s">
        <v>13</v>
      </c>
      <c r="D6" s="13" t="s">
        <v>3</v>
      </c>
      <c r="E6" s="21">
        <v>303</v>
      </c>
      <c r="F6" s="21">
        <v>242</v>
      </c>
      <c r="G6" s="21">
        <v>248</v>
      </c>
      <c r="H6" s="21">
        <v>793</v>
      </c>
      <c r="I6" s="21">
        <v>206</v>
      </c>
      <c r="J6" s="21">
        <v>193</v>
      </c>
      <c r="K6" s="21">
        <v>184</v>
      </c>
      <c r="L6" s="21">
        <v>583</v>
      </c>
      <c r="M6" s="21">
        <v>203</v>
      </c>
      <c r="N6" s="21">
        <v>209</v>
      </c>
      <c r="O6" s="21">
        <v>206</v>
      </c>
      <c r="P6" s="21">
        <v>618</v>
      </c>
      <c r="Q6" s="21">
        <v>190</v>
      </c>
      <c r="R6" s="21">
        <v>197</v>
      </c>
      <c r="S6" s="21">
        <v>230</v>
      </c>
      <c r="T6" s="21">
        <v>617</v>
      </c>
      <c r="U6" s="122">
        <v>2611</v>
      </c>
      <c r="V6" s="21">
        <v>254</v>
      </c>
      <c r="W6" s="21">
        <v>204</v>
      </c>
      <c r="X6" s="21">
        <v>248</v>
      </c>
      <c r="Y6" s="21">
        <v>706</v>
      </c>
      <c r="Z6" s="21">
        <v>224</v>
      </c>
      <c r="AA6" s="21">
        <v>222</v>
      </c>
      <c r="AB6" s="21">
        <v>180</v>
      </c>
      <c r="AC6" s="21">
        <v>626</v>
      </c>
      <c r="AD6" s="21">
        <v>198</v>
      </c>
      <c r="AE6" s="21">
        <v>222</v>
      </c>
      <c r="AF6" s="21">
        <v>192</v>
      </c>
      <c r="AG6" s="21">
        <v>612</v>
      </c>
      <c r="AH6" s="21">
        <v>172</v>
      </c>
      <c r="AI6" s="21">
        <v>229</v>
      </c>
      <c r="AJ6" s="21">
        <v>269</v>
      </c>
      <c r="AK6" s="21">
        <v>670</v>
      </c>
      <c r="AL6" s="122">
        <v>2614</v>
      </c>
      <c r="AM6" s="21">
        <v>243</v>
      </c>
      <c r="AN6" s="21">
        <v>208</v>
      </c>
      <c r="AO6" s="21">
        <v>230</v>
      </c>
      <c r="AP6" s="21">
        <v>681</v>
      </c>
      <c r="AQ6" s="21">
        <v>220</v>
      </c>
      <c r="AR6" s="21">
        <v>197</v>
      </c>
      <c r="AS6" s="21">
        <v>213</v>
      </c>
      <c r="AT6" s="21">
        <v>630</v>
      </c>
      <c r="AU6" s="21">
        <v>170</v>
      </c>
      <c r="AV6" s="21">
        <v>218</v>
      </c>
      <c r="AW6" s="21">
        <v>206</v>
      </c>
      <c r="AX6" s="21">
        <v>594</v>
      </c>
      <c r="AY6" s="21">
        <v>188</v>
      </c>
      <c r="AZ6" s="21">
        <v>184</v>
      </c>
      <c r="BA6" s="21">
        <v>237</v>
      </c>
      <c r="BB6" s="21">
        <v>609</v>
      </c>
      <c r="BC6" s="122">
        <v>2514</v>
      </c>
      <c r="BD6" s="21">
        <v>274</v>
      </c>
      <c r="BE6" s="21">
        <v>298</v>
      </c>
      <c r="BF6" s="21">
        <v>273</v>
      </c>
      <c r="BG6" s="21">
        <v>845</v>
      </c>
      <c r="BH6" s="21">
        <v>232</v>
      </c>
      <c r="BI6" s="21">
        <v>214</v>
      </c>
      <c r="BJ6" s="21">
        <v>215</v>
      </c>
      <c r="BK6" s="21">
        <v>661</v>
      </c>
      <c r="BL6" s="21">
        <v>197</v>
      </c>
      <c r="BM6" s="21">
        <v>200</v>
      </c>
      <c r="BN6" s="21">
        <v>211</v>
      </c>
      <c r="BO6" s="21">
        <v>608</v>
      </c>
      <c r="BP6" s="21">
        <v>198</v>
      </c>
      <c r="BQ6" s="21">
        <v>199</v>
      </c>
      <c r="BR6" s="21">
        <v>219</v>
      </c>
      <c r="BS6" s="21">
        <v>616</v>
      </c>
      <c r="BT6" s="122">
        <v>2730</v>
      </c>
      <c r="BU6" s="21">
        <v>285</v>
      </c>
      <c r="BV6" s="21">
        <v>246</v>
      </c>
      <c r="BW6" s="21">
        <v>252</v>
      </c>
      <c r="BX6" s="21">
        <v>783</v>
      </c>
      <c r="BY6" s="21">
        <v>219</v>
      </c>
      <c r="BZ6" s="21">
        <v>213</v>
      </c>
      <c r="CA6" s="21">
        <v>197</v>
      </c>
      <c r="CB6" s="21">
        <v>629</v>
      </c>
      <c r="CC6" s="21">
        <v>192</v>
      </c>
      <c r="CD6" s="21">
        <v>214</v>
      </c>
      <c r="CE6" s="21">
        <v>216</v>
      </c>
      <c r="CF6" s="21">
        <v>622</v>
      </c>
      <c r="CG6" s="21">
        <v>204</v>
      </c>
      <c r="CH6" s="4">
        <v>214</v>
      </c>
      <c r="CI6" s="4">
        <v>227</v>
      </c>
      <c r="CJ6" s="21">
        <v>645</v>
      </c>
      <c r="CK6" s="122">
        <v>2679</v>
      </c>
      <c r="CL6" s="21">
        <v>244</v>
      </c>
      <c r="CM6" s="21">
        <v>226</v>
      </c>
      <c r="CN6" s="21">
        <v>241</v>
      </c>
      <c r="CO6" s="21">
        <v>711</v>
      </c>
      <c r="CP6" s="21">
        <v>243</v>
      </c>
      <c r="CQ6" s="21">
        <v>231</v>
      </c>
      <c r="CR6" s="21">
        <v>183</v>
      </c>
      <c r="CS6" s="21">
        <v>657</v>
      </c>
      <c r="CT6" s="21">
        <v>227</v>
      </c>
      <c r="CU6" s="21">
        <v>229</v>
      </c>
      <c r="CV6" s="21">
        <v>194</v>
      </c>
      <c r="CW6" s="21">
        <v>650</v>
      </c>
      <c r="CX6" s="21">
        <v>216</v>
      </c>
      <c r="CY6" s="4">
        <v>211</v>
      </c>
      <c r="CZ6" s="4">
        <v>268</v>
      </c>
      <c r="DA6" s="21">
        <v>695</v>
      </c>
      <c r="DB6" s="122">
        <v>2713</v>
      </c>
      <c r="DC6" s="122">
        <v>312</v>
      </c>
      <c r="DD6" s="122">
        <v>254</v>
      </c>
      <c r="DE6" s="122">
        <v>232</v>
      </c>
      <c r="DF6" s="122">
        <v>798</v>
      </c>
      <c r="DG6" s="122">
        <v>206</v>
      </c>
      <c r="DH6" s="122">
        <v>231</v>
      </c>
      <c r="DI6" s="122">
        <v>187</v>
      </c>
      <c r="DJ6" s="122">
        <v>624</v>
      </c>
      <c r="DK6" s="21">
        <v>225</v>
      </c>
      <c r="DL6" s="21">
        <v>232</v>
      </c>
      <c r="DM6" s="21">
        <v>208</v>
      </c>
      <c r="DN6" s="122">
        <v>665</v>
      </c>
      <c r="DO6" s="21">
        <v>218</v>
      </c>
      <c r="DP6" s="21">
        <v>260</v>
      </c>
      <c r="DQ6" s="21">
        <v>310</v>
      </c>
      <c r="DR6" s="122">
        <v>788</v>
      </c>
      <c r="DS6" s="122">
        <v>2875</v>
      </c>
      <c r="DT6" s="21">
        <v>279</v>
      </c>
      <c r="DU6" s="21">
        <v>267</v>
      </c>
      <c r="DV6" s="21">
        <v>307</v>
      </c>
      <c r="DW6" s="122">
        <v>853</v>
      </c>
      <c r="DX6" s="21">
        <v>276</v>
      </c>
      <c r="DY6" s="21">
        <v>238</v>
      </c>
      <c r="DZ6" s="21">
        <v>274</v>
      </c>
      <c r="EA6" s="122">
        <v>788</v>
      </c>
      <c r="EB6" s="21">
        <v>262</v>
      </c>
      <c r="EC6" s="21">
        <v>217</v>
      </c>
      <c r="ED6" s="21">
        <v>217</v>
      </c>
      <c r="EE6" s="122">
        <v>696</v>
      </c>
      <c r="EF6" s="122"/>
    </row>
    <row r="7" spans="2:137" ht="15" customHeight="1" thickBot="1">
      <c r="B7" s="466"/>
      <c r="C7" s="13" t="s">
        <v>13</v>
      </c>
      <c r="D7" s="13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122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122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122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122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122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21">
        <v>314</v>
      </c>
      <c r="CX7" s="4">
        <v>107</v>
      </c>
      <c r="CY7" s="4">
        <v>89</v>
      </c>
      <c r="CZ7" s="4">
        <v>114</v>
      </c>
      <c r="DA7" s="21">
        <v>310</v>
      </c>
      <c r="DB7" s="122">
        <v>1271</v>
      </c>
      <c r="DC7" s="122">
        <v>167</v>
      </c>
      <c r="DD7" s="122">
        <v>128</v>
      </c>
      <c r="DE7" s="122">
        <v>121</v>
      </c>
      <c r="DF7" s="122">
        <v>416</v>
      </c>
      <c r="DG7" s="122">
        <v>111</v>
      </c>
      <c r="DH7" s="122">
        <v>114</v>
      </c>
      <c r="DI7" s="122">
        <v>89</v>
      </c>
      <c r="DJ7" s="122">
        <v>314</v>
      </c>
      <c r="DK7" s="4">
        <v>110</v>
      </c>
      <c r="DL7" s="4">
        <v>112</v>
      </c>
      <c r="DM7" s="4">
        <v>101</v>
      </c>
      <c r="DN7" s="122">
        <v>323</v>
      </c>
      <c r="DO7" s="4">
        <v>97</v>
      </c>
      <c r="DP7" s="4">
        <v>122</v>
      </c>
      <c r="DQ7" s="4">
        <v>144</v>
      </c>
      <c r="DR7" s="122">
        <v>363</v>
      </c>
      <c r="DS7" s="122">
        <v>1416</v>
      </c>
      <c r="DT7" s="4">
        <v>146</v>
      </c>
      <c r="DU7" s="4">
        <v>128</v>
      </c>
      <c r="DV7" s="4">
        <v>138</v>
      </c>
      <c r="DW7" s="122">
        <v>412</v>
      </c>
      <c r="DX7" s="4">
        <v>131</v>
      </c>
      <c r="DY7" s="4">
        <v>94</v>
      </c>
      <c r="DZ7" s="4">
        <v>116</v>
      </c>
      <c r="EA7" s="122">
        <v>341</v>
      </c>
      <c r="EB7" s="4">
        <v>125</v>
      </c>
      <c r="EC7" s="4">
        <v>114</v>
      </c>
      <c r="ED7" s="4">
        <v>97</v>
      </c>
      <c r="EE7" s="122">
        <v>336</v>
      </c>
      <c r="EF7" s="122"/>
    </row>
    <row r="8" spans="2:137" ht="15" customHeight="1">
      <c r="B8" s="468" t="s">
        <v>6</v>
      </c>
      <c r="C8" s="13" t="s">
        <v>13</v>
      </c>
      <c r="D8" s="13" t="s">
        <v>3</v>
      </c>
      <c r="E8" s="21">
        <v>0</v>
      </c>
      <c r="F8" s="21">
        <v>0</v>
      </c>
      <c r="G8" s="21">
        <v>0</v>
      </c>
      <c r="H8" s="21">
        <v>0</v>
      </c>
      <c r="I8" s="21">
        <v>1</v>
      </c>
      <c r="J8" s="21">
        <v>0</v>
      </c>
      <c r="K8" s="21">
        <v>0</v>
      </c>
      <c r="L8" s="21">
        <v>1</v>
      </c>
      <c r="M8" s="21">
        <v>3</v>
      </c>
      <c r="N8" s="21">
        <v>1</v>
      </c>
      <c r="O8" s="21">
        <v>0</v>
      </c>
      <c r="P8" s="21">
        <v>4</v>
      </c>
      <c r="Q8" s="21">
        <v>0</v>
      </c>
      <c r="R8" s="21">
        <v>2</v>
      </c>
      <c r="S8" s="21">
        <v>0</v>
      </c>
      <c r="T8" s="21">
        <v>2</v>
      </c>
      <c r="U8" s="21">
        <v>7</v>
      </c>
      <c r="V8" s="21">
        <v>0</v>
      </c>
      <c r="W8" s="21">
        <v>1</v>
      </c>
      <c r="X8" s="21">
        <v>0</v>
      </c>
      <c r="Y8" s="21">
        <v>1</v>
      </c>
      <c r="Z8" s="21">
        <v>0</v>
      </c>
      <c r="AA8" s="21">
        <v>0</v>
      </c>
      <c r="AB8" s="21">
        <v>0</v>
      </c>
      <c r="AC8" s="21">
        <v>0</v>
      </c>
      <c r="AD8" s="21">
        <v>1</v>
      </c>
      <c r="AE8" s="21">
        <v>0</v>
      </c>
      <c r="AF8" s="21">
        <v>2</v>
      </c>
      <c r="AG8" s="21">
        <v>3</v>
      </c>
      <c r="AH8" s="21">
        <v>0</v>
      </c>
      <c r="AI8" s="21">
        <v>0</v>
      </c>
      <c r="AJ8" s="21">
        <v>1</v>
      </c>
      <c r="AK8" s="21">
        <v>1</v>
      </c>
      <c r="AL8" s="21">
        <v>5</v>
      </c>
      <c r="AM8" s="21">
        <v>1</v>
      </c>
      <c r="AN8" s="21">
        <v>0</v>
      </c>
      <c r="AO8" s="21">
        <v>0</v>
      </c>
      <c r="AP8" s="21">
        <v>1</v>
      </c>
      <c r="AQ8" s="21">
        <v>1</v>
      </c>
      <c r="AR8" s="21">
        <v>0</v>
      </c>
      <c r="AS8" s="21">
        <v>0</v>
      </c>
      <c r="AT8" s="21">
        <v>1</v>
      </c>
      <c r="AU8" s="21">
        <v>0</v>
      </c>
      <c r="AV8" s="21">
        <v>3</v>
      </c>
      <c r="AW8" s="21">
        <v>2</v>
      </c>
      <c r="AX8" s="21">
        <v>5</v>
      </c>
      <c r="AY8" s="21">
        <v>0</v>
      </c>
      <c r="AZ8" s="21">
        <v>0</v>
      </c>
      <c r="BA8" s="21">
        <v>0</v>
      </c>
      <c r="BB8" s="21">
        <v>0</v>
      </c>
      <c r="BC8" s="21">
        <v>7</v>
      </c>
      <c r="BD8" s="21">
        <v>1</v>
      </c>
      <c r="BE8" s="21">
        <v>0</v>
      </c>
      <c r="BF8" s="21">
        <v>1</v>
      </c>
      <c r="BG8" s="21">
        <v>2</v>
      </c>
      <c r="BH8" s="21">
        <v>0</v>
      </c>
      <c r="BI8" s="21">
        <v>0</v>
      </c>
      <c r="BJ8" s="21">
        <v>0</v>
      </c>
      <c r="BK8" s="21">
        <v>0</v>
      </c>
      <c r="BL8" s="21">
        <v>1</v>
      </c>
      <c r="BM8" s="21">
        <v>1</v>
      </c>
      <c r="BN8" s="21">
        <v>0</v>
      </c>
      <c r="BO8" s="21">
        <v>2</v>
      </c>
      <c r="BP8" s="21">
        <v>0</v>
      </c>
      <c r="BQ8" s="21">
        <v>0</v>
      </c>
      <c r="BR8" s="21">
        <v>0</v>
      </c>
      <c r="BS8" s="21">
        <v>0</v>
      </c>
      <c r="BT8" s="21">
        <v>4</v>
      </c>
      <c r="BU8" s="21">
        <v>1</v>
      </c>
      <c r="BV8" s="21">
        <v>0</v>
      </c>
      <c r="BW8" s="21">
        <v>0</v>
      </c>
      <c r="BX8" s="21">
        <v>1</v>
      </c>
      <c r="BY8" s="21">
        <v>0</v>
      </c>
      <c r="BZ8" s="21">
        <v>1</v>
      </c>
      <c r="CA8" s="21">
        <v>0</v>
      </c>
      <c r="CB8" s="21">
        <v>1</v>
      </c>
      <c r="CC8" s="21">
        <v>1</v>
      </c>
      <c r="CD8" s="21">
        <v>0</v>
      </c>
      <c r="CE8" s="21">
        <v>1</v>
      </c>
      <c r="CF8" s="21">
        <v>2</v>
      </c>
      <c r="CG8" s="21">
        <v>1</v>
      </c>
      <c r="CH8" s="21">
        <v>0</v>
      </c>
      <c r="CI8" s="21">
        <v>0</v>
      </c>
      <c r="CJ8" s="21">
        <v>1</v>
      </c>
      <c r="CK8" s="21">
        <v>5</v>
      </c>
      <c r="CL8" s="21">
        <v>0</v>
      </c>
      <c r="CM8" s="21">
        <v>1</v>
      </c>
      <c r="CN8" s="21">
        <v>0</v>
      </c>
      <c r="CO8" s="21">
        <v>1</v>
      </c>
      <c r="CP8" s="21">
        <v>1</v>
      </c>
      <c r="CQ8" s="21">
        <v>2</v>
      </c>
      <c r="CR8" s="21">
        <v>0</v>
      </c>
      <c r="CS8" s="21">
        <v>3</v>
      </c>
      <c r="CT8" s="21">
        <v>0</v>
      </c>
      <c r="CU8" s="21">
        <v>1</v>
      </c>
      <c r="CV8" s="21">
        <v>0</v>
      </c>
      <c r="CW8" s="21">
        <v>1</v>
      </c>
      <c r="CX8" s="21">
        <v>1</v>
      </c>
      <c r="CY8" s="21">
        <v>0</v>
      </c>
      <c r="CZ8" s="21">
        <v>0</v>
      </c>
      <c r="DA8" s="21">
        <v>1</v>
      </c>
      <c r="DB8" s="21">
        <v>6</v>
      </c>
      <c r="DC8" s="21">
        <v>0</v>
      </c>
      <c r="DD8" s="21">
        <v>0</v>
      </c>
      <c r="DE8" s="21">
        <v>0</v>
      </c>
      <c r="DF8" s="21">
        <v>0</v>
      </c>
      <c r="DG8" s="21">
        <v>0</v>
      </c>
      <c r="DH8" s="21">
        <v>2</v>
      </c>
      <c r="DI8" s="21">
        <v>0</v>
      </c>
      <c r="DJ8" s="21">
        <v>2</v>
      </c>
      <c r="DK8" s="21">
        <v>1</v>
      </c>
      <c r="DL8" s="21">
        <v>1</v>
      </c>
      <c r="DM8" s="21">
        <v>0</v>
      </c>
      <c r="DN8" s="21">
        <v>2</v>
      </c>
      <c r="DO8" s="21">
        <v>1</v>
      </c>
      <c r="DP8" s="21">
        <v>1</v>
      </c>
      <c r="DQ8" s="21">
        <v>0</v>
      </c>
      <c r="DR8" s="122">
        <v>2</v>
      </c>
      <c r="DS8" s="21">
        <v>6</v>
      </c>
      <c r="DT8" s="21">
        <v>0</v>
      </c>
      <c r="DU8" s="21">
        <v>0</v>
      </c>
      <c r="DV8" s="21">
        <v>1</v>
      </c>
      <c r="DW8" s="122">
        <v>1</v>
      </c>
      <c r="DX8" s="21">
        <v>0</v>
      </c>
      <c r="DY8" s="21">
        <v>0</v>
      </c>
      <c r="DZ8" s="21">
        <v>0</v>
      </c>
      <c r="EA8" s="21">
        <v>0</v>
      </c>
      <c r="EB8" s="21">
        <v>0</v>
      </c>
      <c r="EC8" s="21">
        <v>0</v>
      </c>
      <c r="ED8" s="21">
        <v>0</v>
      </c>
      <c r="EE8" s="21">
        <v>0</v>
      </c>
      <c r="EF8" s="21"/>
    </row>
    <row r="9" spans="2:137" ht="15" customHeight="1" thickBot="1">
      <c r="B9" s="469"/>
      <c r="C9" s="13" t="s">
        <v>13</v>
      </c>
      <c r="D9" s="13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21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21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21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21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21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21">
        <v>2</v>
      </c>
      <c r="DC9" s="21">
        <v>0</v>
      </c>
      <c r="DD9" s="21">
        <v>0</v>
      </c>
      <c r="DE9" s="21">
        <v>0</v>
      </c>
      <c r="DF9" s="21">
        <v>0</v>
      </c>
      <c r="DG9" s="21">
        <v>0</v>
      </c>
      <c r="DH9" s="21">
        <v>2</v>
      </c>
      <c r="DI9" s="21">
        <v>0</v>
      </c>
      <c r="DJ9" s="21">
        <v>2</v>
      </c>
      <c r="DK9" s="21">
        <v>0</v>
      </c>
      <c r="DL9" s="21">
        <v>0</v>
      </c>
      <c r="DM9" s="21">
        <v>0</v>
      </c>
      <c r="DN9" s="21">
        <v>0</v>
      </c>
      <c r="DO9" s="21">
        <v>0</v>
      </c>
      <c r="DP9" s="21">
        <v>0</v>
      </c>
      <c r="DQ9" s="21">
        <v>0</v>
      </c>
      <c r="DR9" s="21">
        <v>0</v>
      </c>
      <c r="DS9" s="21">
        <v>2</v>
      </c>
      <c r="DT9" s="21">
        <v>0</v>
      </c>
      <c r="DU9" s="21">
        <v>0</v>
      </c>
      <c r="DV9" s="21">
        <v>1</v>
      </c>
      <c r="DW9" s="122">
        <v>1</v>
      </c>
      <c r="DX9" s="21">
        <v>0</v>
      </c>
      <c r="DY9" s="21">
        <v>0</v>
      </c>
      <c r="DZ9" s="21">
        <v>0</v>
      </c>
      <c r="EA9" s="21">
        <v>0</v>
      </c>
      <c r="EB9" s="21">
        <v>0</v>
      </c>
      <c r="EC9" s="21">
        <v>0</v>
      </c>
      <c r="ED9" s="21">
        <v>0</v>
      </c>
      <c r="EE9" s="21">
        <v>0</v>
      </c>
      <c r="EF9" s="21"/>
    </row>
    <row r="10" spans="2:137" ht="15" customHeight="1">
      <c r="B10" s="399" t="s">
        <v>7</v>
      </c>
      <c r="C10" s="13" t="s">
        <v>13</v>
      </c>
      <c r="D10" s="13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21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21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21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21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21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21">
        <v>5</v>
      </c>
      <c r="DC10" s="21">
        <v>0</v>
      </c>
      <c r="DD10" s="21">
        <v>0</v>
      </c>
      <c r="DE10" s="21">
        <v>1</v>
      </c>
      <c r="DF10" s="21">
        <v>1</v>
      </c>
      <c r="DG10" s="21">
        <v>1</v>
      </c>
      <c r="DH10" s="21">
        <v>0</v>
      </c>
      <c r="DI10" s="21">
        <v>1</v>
      </c>
      <c r="DJ10" s="21">
        <v>2</v>
      </c>
      <c r="DK10" s="21">
        <v>0</v>
      </c>
      <c r="DL10" s="21">
        <v>0</v>
      </c>
      <c r="DM10" s="21">
        <v>0</v>
      </c>
      <c r="DN10" s="21">
        <v>0</v>
      </c>
      <c r="DO10" s="21">
        <v>2</v>
      </c>
      <c r="DP10" s="21">
        <v>0</v>
      </c>
      <c r="DQ10" s="21">
        <v>1</v>
      </c>
      <c r="DR10" s="122">
        <v>3</v>
      </c>
      <c r="DS10" s="21">
        <v>6</v>
      </c>
      <c r="DT10" s="21">
        <v>2</v>
      </c>
      <c r="DU10" s="21">
        <v>1</v>
      </c>
      <c r="DV10" s="21">
        <v>0</v>
      </c>
      <c r="DW10" s="122">
        <v>3</v>
      </c>
      <c r="DX10" s="21">
        <v>1</v>
      </c>
      <c r="DY10" s="21">
        <v>0</v>
      </c>
      <c r="DZ10" s="21">
        <v>0</v>
      </c>
      <c r="EA10" s="122">
        <v>1</v>
      </c>
      <c r="EB10" s="21">
        <v>0</v>
      </c>
      <c r="EC10" s="21">
        <v>0</v>
      </c>
      <c r="ED10" s="21">
        <v>1</v>
      </c>
      <c r="EE10" s="122">
        <v>1</v>
      </c>
      <c r="EF10" s="21"/>
    </row>
    <row r="11" spans="2:137" ht="15" customHeight="1">
      <c r="B11" s="2"/>
      <c r="C11" s="13" t="s">
        <v>13</v>
      </c>
      <c r="D11" s="13" t="s">
        <v>4</v>
      </c>
      <c r="E11" s="21">
        <v>1</v>
      </c>
      <c r="F11" s="21">
        <v>0</v>
      </c>
      <c r="G11" s="21">
        <v>0</v>
      </c>
      <c r="H11" s="21">
        <v>1</v>
      </c>
      <c r="I11" s="21">
        <v>0</v>
      </c>
      <c r="J11" s="21">
        <v>1</v>
      </c>
      <c r="K11" s="21">
        <v>0</v>
      </c>
      <c r="L11" s="21">
        <v>1</v>
      </c>
      <c r="M11" s="21">
        <v>0</v>
      </c>
      <c r="N11" s="21">
        <v>0</v>
      </c>
      <c r="O11" s="21">
        <v>1</v>
      </c>
      <c r="P11" s="21">
        <v>1</v>
      </c>
      <c r="Q11" s="21">
        <v>0</v>
      </c>
      <c r="R11" s="21">
        <v>0</v>
      </c>
      <c r="S11" s="21">
        <v>0</v>
      </c>
      <c r="T11" s="21">
        <v>0</v>
      </c>
      <c r="U11" s="21">
        <v>3</v>
      </c>
      <c r="V11" s="21">
        <v>0</v>
      </c>
      <c r="W11" s="21">
        <v>1</v>
      </c>
      <c r="X11" s="21">
        <v>1</v>
      </c>
      <c r="Y11" s="21">
        <v>2</v>
      </c>
      <c r="Z11" s="21">
        <v>0</v>
      </c>
      <c r="AA11" s="21">
        <v>0</v>
      </c>
      <c r="AB11" s="21">
        <v>1</v>
      </c>
      <c r="AC11" s="21">
        <v>1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3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1</v>
      </c>
      <c r="BB11" s="21">
        <v>1</v>
      </c>
      <c r="BC11" s="21">
        <v>1</v>
      </c>
      <c r="BD11" s="21">
        <v>1</v>
      </c>
      <c r="BE11" s="21">
        <v>0</v>
      </c>
      <c r="BF11" s="21">
        <v>0</v>
      </c>
      <c r="BG11" s="21">
        <v>1</v>
      </c>
      <c r="BH11" s="21">
        <v>0</v>
      </c>
      <c r="BI11" s="21">
        <v>0</v>
      </c>
      <c r="BJ11" s="21">
        <v>1</v>
      </c>
      <c r="BK11" s="21">
        <v>1</v>
      </c>
      <c r="BL11" s="21">
        <v>0</v>
      </c>
      <c r="BM11" s="21">
        <v>0</v>
      </c>
      <c r="BN11" s="21">
        <v>0</v>
      </c>
      <c r="BO11" s="21">
        <v>0</v>
      </c>
      <c r="BP11" s="21">
        <v>1</v>
      </c>
      <c r="BQ11" s="21">
        <v>0</v>
      </c>
      <c r="BR11" s="21">
        <v>0</v>
      </c>
      <c r="BS11" s="21">
        <v>1</v>
      </c>
      <c r="BT11" s="21">
        <v>3</v>
      </c>
      <c r="BU11" s="21">
        <v>0</v>
      </c>
      <c r="BV11" s="21">
        <v>0</v>
      </c>
      <c r="BW11" s="21">
        <v>0</v>
      </c>
      <c r="BX11" s="21">
        <v>0</v>
      </c>
      <c r="BY11" s="21">
        <v>0</v>
      </c>
      <c r="BZ11" s="21">
        <v>0</v>
      </c>
      <c r="CA11" s="21">
        <v>0</v>
      </c>
      <c r="CB11" s="21">
        <v>0</v>
      </c>
      <c r="CC11" s="21">
        <v>0</v>
      </c>
      <c r="CD11" s="21">
        <v>0</v>
      </c>
      <c r="CE11" s="21">
        <v>0</v>
      </c>
      <c r="CF11" s="21">
        <v>0</v>
      </c>
      <c r="CG11" s="21">
        <v>0</v>
      </c>
      <c r="CH11" s="21">
        <v>0</v>
      </c>
      <c r="CI11" s="21">
        <v>0</v>
      </c>
      <c r="CJ11" s="21">
        <v>0</v>
      </c>
      <c r="CK11" s="21">
        <v>0</v>
      </c>
      <c r="CL11" s="21">
        <v>0</v>
      </c>
      <c r="CM11" s="21">
        <v>1</v>
      </c>
      <c r="CN11" s="21">
        <v>0</v>
      </c>
      <c r="CO11" s="21">
        <v>1</v>
      </c>
      <c r="CP11" s="21">
        <v>1</v>
      </c>
      <c r="CQ11" s="21">
        <v>1</v>
      </c>
      <c r="CR11" s="21">
        <v>0</v>
      </c>
      <c r="CS11" s="21">
        <v>2</v>
      </c>
      <c r="CT11" s="21">
        <v>0</v>
      </c>
      <c r="CU11" s="21">
        <v>0</v>
      </c>
      <c r="CV11" s="21">
        <v>0</v>
      </c>
      <c r="CW11" s="21">
        <v>0</v>
      </c>
      <c r="CX11" s="21">
        <v>0</v>
      </c>
      <c r="CY11" s="21">
        <v>0</v>
      </c>
      <c r="CZ11" s="21">
        <v>1</v>
      </c>
      <c r="DA11" s="21">
        <v>1</v>
      </c>
      <c r="DB11" s="21">
        <v>4</v>
      </c>
      <c r="DC11" s="21">
        <v>0</v>
      </c>
      <c r="DD11" s="21">
        <v>0</v>
      </c>
      <c r="DE11" s="21">
        <v>1</v>
      </c>
      <c r="DF11" s="21">
        <v>1</v>
      </c>
      <c r="DG11" s="21">
        <v>1</v>
      </c>
      <c r="DH11" s="21">
        <v>0</v>
      </c>
      <c r="DI11" s="21">
        <v>1</v>
      </c>
      <c r="DJ11" s="21">
        <v>2</v>
      </c>
      <c r="DK11" s="21">
        <v>0</v>
      </c>
      <c r="DL11" s="21">
        <v>0</v>
      </c>
      <c r="DM11" s="21">
        <v>0</v>
      </c>
      <c r="DN11" s="21">
        <v>0</v>
      </c>
      <c r="DO11" s="21">
        <v>0</v>
      </c>
      <c r="DP11" s="21">
        <v>0</v>
      </c>
      <c r="DQ11" s="21">
        <v>1</v>
      </c>
      <c r="DR11" s="122">
        <v>1</v>
      </c>
      <c r="DS11" s="21">
        <v>4</v>
      </c>
      <c r="DT11" s="21">
        <v>1</v>
      </c>
      <c r="DU11" s="21">
        <v>0</v>
      </c>
      <c r="DV11" s="21">
        <v>0</v>
      </c>
      <c r="DW11" s="122">
        <v>1</v>
      </c>
      <c r="DX11" s="21">
        <v>1</v>
      </c>
      <c r="DY11" s="21">
        <v>0</v>
      </c>
      <c r="DZ11" s="21">
        <v>0</v>
      </c>
      <c r="EA11" s="122">
        <v>1</v>
      </c>
      <c r="EB11" s="21">
        <v>0</v>
      </c>
      <c r="EC11" s="21">
        <v>0</v>
      </c>
      <c r="ED11" s="21">
        <v>1</v>
      </c>
      <c r="EE11" s="122">
        <v>1</v>
      </c>
      <c r="EF11" s="21"/>
    </row>
    <row r="12" spans="2:137" ht="15" customHeight="1">
      <c r="B12" s="2" t="s">
        <v>8</v>
      </c>
      <c r="C12" s="13" t="s">
        <v>13</v>
      </c>
      <c r="D12" s="13" t="s">
        <v>3</v>
      </c>
      <c r="E12" s="21">
        <v>-137</v>
      </c>
      <c r="F12" s="21">
        <v>-99</v>
      </c>
      <c r="G12" s="21">
        <v>-109</v>
      </c>
      <c r="H12" s="21">
        <v>-345</v>
      </c>
      <c r="I12" s="21">
        <v>-54</v>
      </c>
      <c r="J12" s="21">
        <v>2</v>
      </c>
      <c r="K12" s="21">
        <v>-49</v>
      </c>
      <c r="L12" s="21">
        <v>-101</v>
      </c>
      <c r="M12" s="21">
        <v>-43</v>
      </c>
      <c r="N12" s="21">
        <v>-50</v>
      </c>
      <c r="O12" s="21">
        <v>-37</v>
      </c>
      <c r="P12" s="21">
        <v>-130</v>
      </c>
      <c r="Q12" s="21">
        <v>4</v>
      </c>
      <c r="R12" s="21">
        <v>-23</v>
      </c>
      <c r="S12" s="21">
        <v>-69</v>
      </c>
      <c r="T12" s="21">
        <v>-88</v>
      </c>
      <c r="U12" s="21">
        <v>-664</v>
      </c>
      <c r="V12" s="21">
        <v>-78</v>
      </c>
      <c r="W12" s="21">
        <v>-71</v>
      </c>
      <c r="X12" s="21">
        <v>-103</v>
      </c>
      <c r="Y12" s="21">
        <v>-252</v>
      </c>
      <c r="Z12" s="21">
        <v>-74</v>
      </c>
      <c r="AA12" s="21">
        <v>-74</v>
      </c>
      <c r="AB12" s="21">
        <v>-30</v>
      </c>
      <c r="AC12" s="21">
        <v>-178</v>
      </c>
      <c r="AD12" s="21">
        <v>-35</v>
      </c>
      <c r="AE12" s="21">
        <v>-50</v>
      </c>
      <c r="AF12" s="21">
        <v>-32</v>
      </c>
      <c r="AG12" s="21">
        <v>-117</v>
      </c>
      <c r="AH12" s="21">
        <v>-13</v>
      </c>
      <c r="AI12" s="21">
        <v>-77</v>
      </c>
      <c r="AJ12" s="21">
        <v>-119</v>
      </c>
      <c r="AK12" s="21">
        <v>-209</v>
      </c>
      <c r="AL12" s="21">
        <v>-754</v>
      </c>
      <c r="AM12" s="21">
        <v>-72</v>
      </c>
      <c r="AN12" s="21">
        <v>-69</v>
      </c>
      <c r="AO12" s="21">
        <v>-65</v>
      </c>
      <c r="AP12" s="21">
        <v>-206</v>
      </c>
      <c r="AQ12" s="21">
        <v>-86</v>
      </c>
      <c r="AR12" s="21">
        <v>-33</v>
      </c>
      <c r="AS12" s="21">
        <v>-53</v>
      </c>
      <c r="AT12" s="21">
        <v>-172</v>
      </c>
      <c r="AU12" s="21">
        <v>-19</v>
      </c>
      <c r="AV12" s="21">
        <v>-55</v>
      </c>
      <c r="AW12" s="21">
        <v>-48</v>
      </c>
      <c r="AX12" s="21">
        <v>-122</v>
      </c>
      <c r="AY12" s="21">
        <v>0</v>
      </c>
      <c r="AZ12" s="21">
        <v>-8</v>
      </c>
      <c r="BA12" s="21">
        <v>-46</v>
      </c>
      <c r="BB12" s="21">
        <v>-54</v>
      </c>
      <c r="BC12" s="21">
        <v>-554</v>
      </c>
      <c r="BD12" s="21">
        <v>-89</v>
      </c>
      <c r="BE12" s="21">
        <v>-153</v>
      </c>
      <c r="BF12" s="21">
        <v>-124</v>
      </c>
      <c r="BG12" s="21">
        <v>-366</v>
      </c>
      <c r="BH12" s="21">
        <v>-65</v>
      </c>
      <c r="BI12" s="21">
        <v>-33</v>
      </c>
      <c r="BJ12" s="21">
        <v>-78</v>
      </c>
      <c r="BK12" s="21">
        <v>-176</v>
      </c>
      <c r="BL12" s="21">
        <v>-33</v>
      </c>
      <c r="BM12" s="21">
        <v>-48</v>
      </c>
      <c r="BN12" s="21">
        <v>-48</v>
      </c>
      <c r="BO12" s="21">
        <v>-129</v>
      </c>
      <c r="BP12" s="21">
        <v>-60</v>
      </c>
      <c r="BQ12" s="21">
        <v>-40</v>
      </c>
      <c r="BR12" s="21">
        <v>-40</v>
      </c>
      <c r="BS12" s="21">
        <v>-140</v>
      </c>
      <c r="BT12" s="21">
        <v>-811</v>
      </c>
      <c r="BU12" s="21">
        <v>-114</v>
      </c>
      <c r="BV12" s="21">
        <v>-100</v>
      </c>
      <c r="BW12" s="21">
        <v>-103</v>
      </c>
      <c r="BX12" s="21">
        <v>-317</v>
      </c>
      <c r="BY12" s="21">
        <v>-62</v>
      </c>
      <c r="BZ12" s="21">
        <v>-57</v>
      </c>
      <c r="CA12" s="21">
        <v>-38</v>
      </c>
      <c r="CB12" s="21">
        <v>-157</v>
      </c>
      <c r="CC12" s="21">
        <v>-33</v>
      </c>
      <c r="CD12" s="21">
        <v>-64</v>
      </c>
      <c r="CE12" s="21">
        <v>-55</v>
      </c>
      <c r="CF12" s="21">
        <v>-152</v>
      </c>
      <c r="CG12" s="21">
        <v>-31</v>
      </c>
      <c r="CH12" s="21">
        <v>-60</v>
      </c>
      <c r="CI12" s="21">
        <v>-71</v>
      </c>
      <c r="CJ12" s="21">
        <v>-162</v>
      </c>
      <c r="CK12" s="21">
        <v>-788</v>
      </c>
      <c r="CL12" s="21">
        <v>-84</v>
      </c>
      <c r="CM12" s="21">
        <v>-81</v>
      </c>
      <c r="CN12" s="21">
        <v>-101</v>
      </c>
      <c r="CO12" s="21">
        <v>-266</v>
      </c>
      <c r="CP12" s="21">
        <v>-103</v>
      </c>
      <c r="CQ12" s="21">
        <v>-83</v>
      </c>
      <c r="CR12" s="21">
        <v>-32</v>
      </c>
      <c r="CS12" s="21">
        <v>-218</v>
      </c>
      <c r="CT12" s="21">
        <v>-68</v>
      </c>
      <c r="CU12" s="21">
        <v>-54</v>
      </c>
      <c r="CV12" s="21">
        <v>-35</v>
      </c>
      <c r="CW12" s="21">
        <v>-157</v>
      </c>
      <c r="CX12" s="21">
        <v>-41</v>
      </c>
      <c r="CY12" s="21">
        <v>-46</v>
      </c>
      <c r="CZ12" s="21">
        <v>-125</v>
      </c>
      <c r="DA12" s="21">
        <v>-212</v>
      </c>
      <c r="DB12" s="21">
        <v>-853</v>
      </c>
      <c r="DC12" s="21">
        <v>-183</v>
      </c>
      <c r="DD12" s="21">
        <v>-132</v>
      </c>
      <c r="DE12" s="21">
        <v>-96</v>
      </c>
      <c r="DF12" s="122">
        <v>-411</v>
      </c>
      <c r="DG12" s="21">
        <v>-69</v>
      </c>
      <c r="DH12" s="21">
        <v>-69</v>
      </c>
      <c r="DI12" s="21">
        <v>-56</v>
      </c>
      <c r="DJ12" s="122">
        <v>-194</v>
      </c>
      <c r="DK12" s="21">
        <v>-77</v>
      </c>
      <c r="DL12" s="21">
        <v>-89</v>
      </c>
      <c r="DM12" s="21">
        <v>-54</v>
      </c>
      <c r="DN12" s="122">
        <v>-220</v>
      </c>
      <c r="DO12" s="21">
        <v>-70</v>
      </c>
      <c r="DP12" s="21">
        <v>-97</v>
      </c>
      <c r="DQ12" s="21">
        <v>-139</v>
      </c>
      <c r="DR12" s="122">
        <v>-306</v>
      </c>
      <c r="DS12" s="122">
        <v>-1131</v>
      </c>
      <c r="DT12" s="21">
        <v>-121</v>
      </c>
      <c r="DU12" s="21">
        <v>-138</v>
      </c>
      <c r="DV12" s="21">
        <v>-164</v>
      </c>
      <c r="DW12" s="122">
        <v>-423</v>
      </c>
      <c r="DX12" s="21">
        <v>-125</v>
      </c>
      <c r="DY12" s="21">
        <v>-108</v>
      </c>
      <c r="DZ12" s="21">
        <v>-158</v>
      </c>
      <c r="EA12" s="122">
        <v>-391</v>
      </c>
      <c r="EB12" s="21">
        <v>-124</v>
      </c>
      <c r="EC12" s="21">
        <v>-56</v>
      </c>
      <c r="ED12" s="21">
        <v>-49</v>
      </c>
      <c r="EE12" s="122">
        <v>-229</v>
      </c>
      <c r="EF12" s="21"/>
    </row>
    <row r="13" spans="2:137" ht="15" customHeight="1" thickBot="1">
      <c r="B13" s="19" t="s">
        <v>9</v>
      </c>
      <c r="C13" s="12" t="s">
        <v>13</v>
      </c>
      <c r="D13" s="20"/>
      <c r="E13" s="15">
        <v>43</v>
      </c>
      <c r="F13" s="15">
        <v>41</v>
      </c>
      <c r="G13" s="15">
        <v>41</v>
      </c>
      <c r="H13" s="15">
        <v>125</v>
      </c>
      <c r="I13" s="15">
        <v>33</v>
      </c>
      <c r="J13" s="15">
        <v>61</v>
      </c>
      <c r="K13" s="15">
        <v>59</v>
      </c>
      <c r="L13" s="15">
        <v>153</v>
      </c>
      <c r="M13" s="15">
        <v>113</v>
      </c>
      <c r="N13" s="15">
        <v>92</v>
      </c>
      <c r="O13" s="15">
        <v>113</v>
      </c>
      <c r="P13" s="15">
        <v>318</v>
      </c>
      <c r="Q13" s="15">
        <v>76</v>
      </c>
      <c r="R13" s="15">
        <v>51</v>
      </c>
      <c r="S13" s="15">
        <v>70</v>
      </c>
      <c r="T13" s="15">
        <v>197</v>
      </c>
      <c r="U13" s="15">
        <v>793</v>
      </c>
      <c r="V13" s="15">
        <v>40</v>
      </c>
      <c r="W13" s="15">
        <v>44</v>
      </c>
      <c r="X13" s="15">
        <v>55</v>
      </c>
      <c r="Y13" s="15">
        <v>139</v>
      </c>
      <c r="Z13" s="15">
        <v>43</v>
      </c>
      <c r="AA13" s="15">
        <v>74</v>
      </c>
      <c r="AB13" s="15">
        <v>78</v>
      </c>
      <c r="AC13" s="15">
        <v>195</v>
      </c>
      <c r="AD13" s="15">
        <v>107</v>
      </c>
      <c r="AE13" s="15">
        <v>98</v>
      </c>
      <c r="AF13" s="15">
        <v>113</v>
      </c>
      <c r="AG13" s="15">
        <v>318</v>
      </c>
      <c r="AH13" s="15">
        <v>78</v>
      </c>
      <c r="AI13" s="15">
        <v>43</v>
      </c>
      <c r="AJ13" s="15">
        <v>88</v>
      </c>
      <c r="AK13" s="15">
        <v>209</v>
      </c>
      <c r="AL13" s="15">
        <v>861</v>
      </c>
      <c r="AM13" s="15">
        <v>56</v>
      </c>
      <c r="AN13" s="15">
        <v>47</v>
      </c>
      <c r="AO13" s="15">
        <v>45</v>
      </c>
      <c r="AP13" s="15">
        <v>148</v>
      </c>
      <c r="AQ13" s="15">
        <v>59</v>
      </c>
      <c r="AR13" s="15">
        <v>70</v>
      </c>
      <c r="AS13" s="15">
        <v>84</v>
      </c>
      <c r="AT13" s="15">
        <v>213</v>
      </c>
      <c r="AU13" s="15">
        <v>140</v>
      </c>
      <c r="AV13" s="15">
        <v>112</v>
      </c>
      <c r="AW13" s="15">
        <v>141</v>
      </c>
      <c r="AX13" s="15">
        <v>393</v>
      </c>
      <c r="AY13" s="15">
        <v>77</v>
      </c>
      <c r="AZ13" s="15">
        <v>50</v>
      </c>
      <c r="BA13" s="15">
        <v>81</v>
      </c>
      <c r="BB13" s="15">
        <v>208</v>
      </c>
      <c r="BC13" s="15">
        <v>962</v>
      </c>
      <c r="BD13" s="15">
        <v>70</v>
      </c>
      <c r="BE13" s="15">
        <v>39</v>
      </c>
      <c r="BF13" s="15">
        <v>40</v>
      </c>
      <c r="BG13" s="15">
        <v>149</v>
      </c>
      <c r="BH13" s="15">
        <v>49</v>
      </c>
      <c r="BI13" s="15">
        <v>72</v>
      </c>
      <c r="BJ13" s="15">
        <v>104</v>
      </c>
      <c r="BK13" s="15">
        <v>225</v>
      </c>
      <c r="BL13" s="15">
        <v>118</v>
      </c>
      <c r="BM13" s="15">
        <v>96</v>
      </c>
      <c r="BN13" s="15">
        <v>121</v>
      </c>
      <c r="BO13" s="15">
        <v>335</v>
      </c>
      <c r="BP13" s="15">
        <v>95</v>
      </c>
      <c r="BQ13" s="15">
        <v>64</v>
      </c>
      <c r="BR13" s="15">
        <v>91</v>
      </c>
      <c r="BS13" s="15">
        <v>250</v>
      </c>
      <c r="BT13" s="15">
        <v>959</v>
      </c>
      <c r="BU13" s="15">
        <v>48</v>
      </c>
      <c r="BV13" s="15">
        <v>45</v>
      </c>
      <c r="BW13" s="15">
        <v>48</v>
      </c>
      <c r="BX13" s="15">
        <v>141</v>
      </c>
      <c r="BY13" s="15">
        <v>59</v>
      </c>
      <c r="BZ13" s="15">
        <v>61</v>
      </c>
      <c r="CA13" s="15">
        <v>93</v>
      </c>
      <c r="CB13" s="15">
        <v>213</v>
      </c>
      <c r="CC13" s="15">
        <v>119</v>
      </c>
      <c r="CD13" s="15">
        <v>107</v>
      </c>
      <c r="CE13" s="15">
        <v>149</v>
      </c>
      <c r="CF13" s="15">
        <v>375</v>
      </c>
      <c r="CG13" s="15">
        <v>90</v>
      </c>
      <c r="CH13" s="15">
        <v>65</v>
      </c>
      <c r="CI13" s="15">
        <v>82</v>
      </c>
      <c r="CJ13" s="15">
        <v>237</v>
      </c>
      <c r="CK13" s="15">
        <v>966</v>
      </c>
      <c r="CL13" s="15">
        <v>53</v>
      </c>
      <c r="CM13" s="15">
        <v>62</v>
      </c>
      <c r="CN13" s="15">
        <v>36</v>
      </c>
      <c r="CO13" s="15">
        <v>151</v>
      </c>
      <c r="CP13" s="15">
        <v>1</v>
      </c>
      <c r="CQ13" s="15">
        <v>12</v>
      </c>
      <c r="CR13" s="15">
        <v>40</v>
      </c>
      <c r="CS13" s="15">
        <v>53</v>
      </c>
      <c r="CT13" s="15">
        <v>58</v>
      </c>
      <c r="CU13" s="15">
        <v>60</v>
      </c>
      <c r="CV13" s="15">
        <v>83</v>
      </c>
      <c r="CW13" s="15">
        <v>201</v>
      </c>
      <c r="CX13" s="15">
        <v>87</v>
      </c>
      <c r="CY13" s="15">
        <v>56</v>
      </c>
      <c r="CZ13" s="15">
        <v>64</v>
      </c>
      <c r="DA13" s="15">
        <v>207</v>
      </c>
      <c r="DB13" s="15">
        <v>612</v>
      </c>
      <c r="DC13" s="15">
        <v>35</v>
      </c>
      <c r="DD13" s="15">
        <v>28</v>
      </c>
      <c r="DE13" s="15">
        <v>39</v>
      </c>
      <c r="DF13" s="15">
        <v>102</v>
      </c>
      <c r="DG13" s="15">
        <v>43</v>
      </c>
      <c r="DH13" s="15">
        <v>60</v>
      </c>
      <c r="DI13" s="15">
        <v>73</v>
      </c>
      <c r="DJ13" s="15">
        <v>176</v>
      </c>
      <c r="DK13" s="15">
        <v>112</v>
      </c>
      <c r="DL13" s="15">
        <v>94</v>
      </c>
      <c r="DM13" s="15">
        <v>135</v>
      </c>
      <c r="DN13" s="15">
        <v>341</v>
      </c>
      <c r="DO13" s="15">
        <v>103</v>
      </c>
      <c r="DP13" s="15">
        <v>58</v>
      </c>
      <c r="DQ13" s="15">
        <v>86</v>
      </c>
      <c r="DR13" s="15">
        <v>247</v>
      </c>
      <c r="DS13" s="15">
        <v>866</v>
      </c>
      <c r="DT13" s="15">
        <v>46</v>
      </c>
      <c r="DU13" s="15">
        <v>47</v>
      </c>
      <c r="DV13" s="15">
        <v>48</v>
      </c>
      <c r="DW13" s="15">
        <v>141</v>
      </c>
      <c r="DX13" s="15">
        <v>85</v>
      </c>
      <c r="DY13" s="15">
        <v>108</v>
      </c>
      <c r="DZ13" s="15">
        <v>110</v>
      </c>
      <c r="EA13" s="15">
        <v>303</v>
      </c>
      <c r="EB13" s="15">
        <v>144</v>
      </c>
      <c r="EC13" s="15">
        <v>151</v>
      </c>
      <c r="ED13" s="15">
        <v>147</v>
      </c>
      <c r="EE13" s="15">
        <v>442</v>
      </c>
      <c r="EF13" s="4"/>
    </row>
    <row r="14" spans="2:137" ht="12" customHeight="1" thickTop="1">
      <c r="B14" s="48" t="s">
        <v>365</v>
      </c>
      <c r="C14" s="7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 t="s">
        <v>255</v>
      </c>
      <c r="CD14" s="48"/>
      <c r="CE14" s="48" t="s">
        <v>292</v>
      </c>
      <c r="CF14" s="48"/>
      <c r="CL14" s="48"/>
      <c r="CM14" s="48"/>
      <c r="CN14" s="48"/>
      <c r="CO14" s="48"/>
      <c r="CP14" s="48"/>
      <c r="CQ14" s="48"/>
      <c r="CR14" s="48"/>
      <c r="CS14" s="48"/>
      <c r="CT14" s="48" t="s">
        <v>255</v>
      </c>
      <c r="CU14" s="48"/>
      <c r="CV14" s="48" t="s">
        <v>292</v>
      </c>
      <c r="CW14" s="48"/>
    </row>
    <row r="15" spans="2:137">
      <c r="B15" s="48" t="s">
        <v>275</v>
      </c>
      <c r="C15" s="7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</row>
  </sheetData>
  <mergeCells count="7">
    <mergeCell ref="B1:DF1"/>
    <mergeCell ref="B6:B7"/>
    <mergeCell ref="B4:B5"/>
    <mergeCell ref="B8:B9"/>
    <mergeCell ref="D2:D3"/>
    <mergeCell ref="C2:C3"/>
    <mergeCell ref="E2:EE2"/>
  </mergeCells>
  <hyperlinks>
    <hyperlink ref="EG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13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B1:EF12"/>
  <sheetViews>
    <sheetView showGridLines="0" zoomScaleNormal="100" workbookViewId="0">
      <selection activeCell="B1" sqref="B1:ED1"/>
    </sheetView>
  </sheetViews>
  <sheetFormatPr defaultRowHeight="15" outlineLevelCol="2"/>
  <cols>
    <col min="1" max="1" width="6.7109375" customWidth="1"/>
    <col min="2" max="2" width="36.42578125" customWidth="1"/>
    <col min="3" max="3" width="4.28515625" bestFit="1" customWidth="1"/>
    <col min="4" max="4" width="5.42578125" hidden="1" customWidth="1" outlineLevel="2"/>
    <col min="5" max="5" width="5.7109375" hidden="1" customWidth="1" outlineLevel="2"/>
    <col min="6" max="6" width="6" hidden="1" customWidth="1" outlineLevel="2"/>
    <col min="7" max="7" width="6" hidden="1" customWidth="1" outlineLevel="1"/>
    <col min="8" max="9" width="5.7109375" hidden="1" customWidth="1" outlineLevel="2"/>
    <col min="10" max="10" width="5.42578125" hidden="1" customWidth="1" outlineLevel="2"/>
    <col min="11" max="11" width="6.5703125" hidden="1" customWidth="1" outlineLevel="1"/>
    <col min="12" max="12" width="5.28515625" hidden="1" customWidth="1" outlineLevel="2"/>
    <col min="13" max="13" width="6" hidden="1" customWidth="1" outlineLevel="2"/>
    <col min="14" max="14" width="5.5703125" hidden="1" customWidth="1" outlineLevel="2"/>
    <col min="15" max="15" width="7" hidden="1" customWidth="1" outlineLevel="1"/>
    <col min="16" max="16" width="5.5703125" hidden="1" customWidth="1" outlineLevel="2"/>
    <col min="17" max="18" width="6" hidden="1" customWidth="1" outlineLevel="2"/>
    <col min="19" max="19" width="6" hidden="1" customWidth="1" outlineLevel="1"/>
    <col min="20" max="20" width="6.140625" bestFit="1" customWidth="1" collapsed="1"/>
    <col min="21" max="23" width="6" hidden="1" customWidth="1" outlineLevel="2"/>
    <col min="24" max="24" width="6" hidden="1" customWidth="1" outlineLevel="1" collapsed="1"/>
    <col min="25" max="27" width="6" hidden="1" customWidth="1" outlineLevel="2"/>
    <col min="28" max="28" width="6" hidden="1" customWidth="1" outlineLevel="1" collapsed="1"/>
    <col min="29" max="31" width="6" hidden="1" customWidth="1" outlineLevel="2"/>
    <col min="32" max="32" width="6" hidden="1" customWidth="1" outlineLevel="1" collapsed="1"/>
    <col min="33" max="35" width="6" hidden="1" customWidth="1" outlineLevel="2"/>
    <col min="36" max="36" width="6" hidden="1" customWidth="1" outlineLevel="1" collapsed="1"/>
    <col min="37" max="37" width="6.7109375" customWidth="1" collapsed="1"/>
    <col min="38" max="38" width="5.28515625" hidden="1" customWidth="1" outlineLevel="2"/>
    <col min="39" max="39" width="6.140625" hidden="1" customWidth="1" outlineLevel="2"/>
    <col min="40" max="40" width="7" hidden="1" customWidth="1" outlineLevel="2"/>
    <col min="41" max="41" width="7" hidden="1" customWidth="1" outlineLevel="1" collapsed="1"/>
    <col min="42" max="44" width="7" hidden="1" customWidth="1" outlineLevel="2"/>
    <col min="45" max="45" width="7" hidden="1" customWidth="1" outlineLevel="1" collapsed="1"/>
    <col min="46" max="48" width="7" hidden="1" customWidth="1" outlineLevel="2"/>
    <col min="49" max="49" width="7" hidden="1" customWidth="1" outlineLevel="1" collapsed="1"/>
    <col min="50" max="52" width="7" hidden="1" customWidth="1" outlineLevel="2"/>
    <col min="53" max="53" width="7" hidden="1" customWidth="1" outlineLevel="1" collapsed="1"/>
    <col min="54" max="54" width="7.85546875" bestFit="1" customWidth="1" collapsed="1"/>
    <col min="55" max="55" width="7" hidden="1" customWidth="1" outlineLevel="2" collapsed="1"/>
    <col min="56" max="57" width="7" hidden="1" customWidth="1" outlineLevel="2"/>
    <col min="58" max="58" width="7.85546875" hidden="1" customWidth="1" outlineLevel="1" collapsed="1"/>
    <col min="59" max="59" width="7.85546875" hidden="1" customWidth="1" outlineLevel="2"/>
    <col min="60" max="61" width="7" hidden="1" customWidth="1" outlineLevel="2"/>
    <col min="62" max="62" width="7.85546875" hidden="1" customWidth="1" outlineLevel="1" collapsed="1"/>
    <col min="63" max="63" width="7" hidden="1" customWidth="1" outlineLevel="2"/>
    <col min="64" max="64" width="7.85546875" hidden="1" customWidth="1" outlineLevel="2"/>
    <col min="65" max="65" width="7" hidden="1" customWidth="1" outlineLevel="2"/>
    <col min="66" max="66" width="7.85546875" hidden="1" customWidth="1" outlineLevel="1" collapsed="1"/>
    <col min="67" max="69" width="7" hidden="1" customWidth="1" outlineLevel="2"/>
    <col min="70" max="70" width="7.85546875" hidden="1" customWidth="1" outlineLevel="1" collapsed="1"/>
    <col min="71" max="71" width="8.7109375" customWidth="1" collapsed="1"/>
    <col min="72" max="74" width="7" hidden="1" customWidth="1" outlineLevel="2"/>
    <col min="75" max="75" width="7.85546875" hidden="1" customWidth="1" outlineLevel="1" collapsed="1"/>
    <col min="76" max="76" width="7.85546875" hidden="1" customWidth="1" outlineLevel="2"/>
    <col min="77" max="78" width="7" hidden="1" customWidth="1" outlineLevel="2"/>
    <col min="79" max="79" width="7.85546875" hidden="1" customWidth="1" outlineLevel="1" collapsed="1"/>
    <col min="80" max="82" width="7" hidden="1" customWidth="1" outlineLevel="2"/>
    <col min="83" max="83" width="7.85546875" hidden="1" customWidth="1" outlineLevel="1" collapsed="1"/>
    <col min="84" max="86" width="7" hidden="1" customWidth="1" outlineLevel="2"/>
    <col min="87" max="87" width="7.85546875" hidden="1" customWidth="1" outlineLevel="1" collapsed="1"/>
    <col min="88" max="88" width="8.7109375" customWidth="1" collapsed="1"/>
    <col min="89" max="91" width="7" hidden="1" customWidth="1" outlineLevel="2"/>
    <col min="92" max="92" width="7.85546875" hidden="1" customWidth="1" outlineLevel="1" collapsed="1"/>
    <col min="93" max="93" width="5.5703125" hidden="1" customWidth="1" outlineLevel="2"/>
    <col min="94" max="94" width="5.7109375" hidden="1" customWidth="1" outlineLevel="2"/>
    <col min="95" max="95" width="5.28515625" hidden="1" customWidth="1" outlineLevel="2"/>
    <col min="96" max="96" width="6.140625" hidden="1" customWidth="1" outlineLevel="1" collapsed="1"/>
    <col min="97" max="97" width="6.140625" hidden="1" customWidth="1" outlineLevel="2"/>
    <col min="98" max="99" width="7" hidden="1" customWidth="1" outlineLevel="2"/>
    <col min="100" max="100" width="7" hidden="1" customWidth="1" outlineLevel="1" collapsed="1"/>
    <col min="101" max="103" width="7" hidden="1" customWidth="1" outlineLevel="2"/>
    <col min="104" max="104" width="7" hidden="1" customWidth="1" outlineLevel="1" collapsed="1"/>
    <col min="105" max="105" width="7.85546875" bestFit="1" customWidth="1" collapsed="1"/>
    <col min="106" max="108" width="7" hidden="1" customWidth="1" outlineLevel="2"/>
    <col min="109" max="109" width="7.85546875" hidden="1" customWidth="1" outlineLevel="1" collapsed="1"/>
    <col min="110" max="110" width="6.140625" hidden="1" customWidth="1" outlineLevel="2"/>
    <col min="111" max="112" width="7" hidden="1" customWidth="1" outlineLevel="2"/>
    <col min="113" max="113" width="7" hidden="1" customWidth="1" outlineLevel="1" collapsed="1"/>
    <col min="114" max="116" width="7" hidden="1" customWidth="1" outlineLevel="2"/>
    <col min="117" max="117" width="7.85546875" hidden="1" customWidth="1" outlineLevel="1" collapsed="1"/>
    <col min="118" max="120" width="7.85546875" hidden="1" customWidth="1" outlineLevel="2"/>
    <col min="121" max="121" width="7.85546875" hidden="1" customWidth="1" outlineLevel="1" collapsed="1"/>
    <col min="122" max="122" width="7.85546875" customWidth="1" collapsed="1"/>
    <col min="123" max="124" width="7.85546875" hidden="1" customWidth="1" outlineLevel="1"/>
    <col min="125" max="125" width="6.7109375" hidden="1" customWidth="1" outlineLevel="1"/>
    <col min="126" max="126" width="7.85546875" bestFit="1" customWidth="1" collapsed="1"/>
    <col min="127" max="129" width="7.85546875" hidden="1" customWidth="1" outlineLevel="1"/>
    <col min="130" max="130" width="7.85546875" bestFit="1" customWidth="1" collapsed="1"/>
    <col min="131" max="133" width="7.85546875" hidden="1" customWidth="1" outlineLevel="1"/>
    <col min="134" max="134" width="7.85546875" bestFit="1" customWidth="1" collapsed="1"/>
    <col min="135" max="135" width="6.7109375" customWidth="1"/>
  </cols>
  <sheetData>
    <row r="1" spans="2:136" ht="20.100000000000001" customHeight="1" thickBot="1">
      <c r="B1" s="477" t="s">
        <v>109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  <c r="AY1" s="477"/>
      <c r="AZ1" s="477"/>
      <c r="BA1" s="477"/>
      <c r="BB1" s="477"/>
      <c r="BC1" s="477"/>
      <c r="BD1" s="477"/>
      <c r="BE1" s="477"/>
      <c r="BF1" s="477"/>
      <c r="BG1" s="477"/>
      <c r="BH1" s="477"/>
      <c r="BI1" s="477"/>
      <c r="BJ1" s="477"/>
      <c r="BK1" s="477"/>
      <c r="BL1" s="477"/>
      <c r="BM1" s="477"/>
      <c r="BN1" s="477"/>
      <c r="BO1" s="477"/>
      <c r="BP1" s="477"/>
      <c r="BQ1" s="477"/>
      <c r="BR1" s="477"/>
      <c r="BS1" s="477"/>
      <c r="BT1" s="477"/>
      <c r="BU1" s="477"/>
      <c r="BV1" s="477"/>
      <c r="BW1" s="477"/>
      <c r="BX1" s="477"/>
      <c r="BY1" s="477"/>
      <c r="BZ1" s="477"/>
      <c r="CA1" s="477"/>
      <c r="CB1" s="477"/>
      <c r="CC1" s="477"/>
      <c r="CD1" s="477"/>
      <c r="CE1" s="477"/>
      <c r="CF1" s="477"/>
      <c r="CG1" s="477"/>
      <c r="CH1" s="477"/>
      <c r="CI1" s="477"/>
      <c r="CJ1" s="477"/>
      <c r="CK1" s="477"/>
      <c r="CL1" s="477"/>
      <c r="CM1" s="477"/>
      <c r="CN1" s="477"/>
      <c r="CO1" s="477"/>
      <c r="CP1" s="477"/>
      <c r="CQ1" s="477"/>
      <c r="CR1" s="477"/>
      <c r="CS1" s="477"/>
      <c r="CT1" s="477"/>
      <c r="CU1" s="477"/>
      <c r="CV1" s="477"/>
      <c r="CW1" s="477"/>
      <c r="CX1" s="477"/>
      <c r="CY1" s="477"/>
      <c r="CZ1" s="477"/>
      <c r="DA1" s="477"/>
      <c r="DB1" s="477"/>
      <c r="DC1" s="477"/>
      <c r="DD1" s="477"/>
      <c r="DE1" s="477"/>
      <c r="DF1" s="477"/>
      <c r="DG1" s="477"/>
      <c r="DH1" s="477"/>
      <c r="DI1" s="477"/>
      <c r="DJ1" s="477"/>
      <c r="DK1" s="477"/>
      <c r="DL1" s="477"/>
      <c r="DM1" s="477"/>
      <c r="DN1" s="477"/>
      <c r="DO1" s="477"/>
      <c r="DP1" s="477"/>
      <c r="DQ1" s="477"/>
      <c r="DR1" s="477"/>
      <c r="DS1" s="477"/>
      <c r="DT1" s="477"/>
      <c r="DU1" s="477"/>
      <c r="DV1" s="477"/>
      <c r="DW1" s="477"/>
      <c r="DX1" s="477"/>
      <c r="DY1" s="477"/>
      <c r="DZ1" s="477"/>
      <c r="EA1" s="477"/>
      <c r="EB1" s="477"/>
      <c r="EC1" s="477"/>
      <c r="ED1" s="477"/>
      <c r="EF1" s="84" t="s">
        <v>296</v>
      </c>
    </row>
    <row r="2" spans="2:136" ht="21" customHeight="1" thickTop="1">
      <c r="B2" s="242"/>
      <c r="C2" s="475" t="s">
        <v>216</v>
      </c>
      <c r="D2" s="488" t="s">
        <v>87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</row>
    <row r="3" spans="2:136" ht="18.600000000000001" customHeight="1">
      <c r="B3" s="32"/>
      <c r="C3" s="471"/>
      <c r="D3" s="227">
        <v>42005</v>
      </c>
      <c r="E3" s="227">
        <v>42036</v>
      </c>
      <c r="F3" s="227">
        <v>42064</v>
      </c>
      <c r="G3" s="74" t="s">
        <v>309</v>
      </c>
      <c r="H3" s="227">
        <v>42095</v>
      </c>
      <c r="I3" s="227">
        <v>42125</v>
      </c>
      <c r="J3" s="227">
        <v>42156</v>
      </c>
      <c r="K3" s="74" t="s">
        <v>310</v>
      </c>
      <c r="L3" s="227">
        <v>42186</v>
      </c>
      <c r="M3" s="227">
        <v>42217</v>
      </c>
      <c r="N3" s="227">
        <v>42248</v>
      </c>
      <c r="O3" s="74" t="s">
        <v>311</v>
      </c>
      <c r="P3" s="227">
        <v>42278</v>
      </c>
      <c r="Q3" s="227">
        <v>42309</v>
      </c>
      <c r="R3" s="227">
        <v>42339</v>
      </c>
      <c r="S3" s="74" t="s">
        <v>312</v>
      </c>
      <c r="T3" s="138">
        <v>2015</v>
      </c>
      <c r="U3" s="227">
        <v>42370</v>
      </c>
      <c r="V3" s="227">
        <v>42401</v>
      </c>
      <c r="W3" s="227">
        <v>42430</v>
      </c>
      <c r="X3" s="74" t="s">
        <v>308</v>
      </c>
      <c r="Y3" s="227">
        <v>42461</v>
      </c>
      <c r="Z3" s="227">
        <v>42491</v>
      </c>
      <c r="AA3" s="227">
        <v>42522</v>
      </c>
      <c r="AB3" s="74" t="s">
        <v>307</v>
      </c>
      <c r="AC3" s="227">
        <v>42552</v>
      </c>
      <c r="AD3" s="227">
        <v>42583</v>
      </c>
      <c r="AE3" s="227">
        <v>42614</v>
      </c>
      <c r="AF3" s="74" t="s">
        <v>306</v>
      </c>
      <c r="AG3" s="227">
        <v>42644</v>
      </c>
      <c r="AH3" s="227">
        <v>42675</v>
      </c>
      <c r="AI3" s="227">
        <v>42705</v>
      </c>
      <c r="AJ3" s="74" t="s">
        <v>305</v>
      </c>
      <c r="AK3" s="138">
        <v>2016</v>
      </c>
      <c r="AL3" s="227">
        <v>42736</v>
      </c>
      <c r="AM3" s="227">
        <v>42767</v>
      </c>
      <c r="AN3" s="227">
        <v>42795</v>
      </c>
      <c r="AO3" s="74" t="s">
        <v>301</v>
      </c>
      <c r="AP3" s="227">
        <v>42826</v>
      </c>
      <c r="AQ3" s="227">
        <v>42856</v>
      </c>
      <c r="AR3" s="227">
        <v>42887</v>
      </c>
      <c r="AS3" s="74" t="s">
        <v>302</v>
      </c>
      <c r="AT3" s="227">
        <v>42917</v>
      </c>
      <c r="AU3" s="227">
        <v>42948</v>
      </c>
      <c r="AV3" s="227">
        <v>42979</v>
      </c>
      <c r="AW3" s="74" t="s">
        <v>303</v>
      </c>
      <c r="AX3" s="227">
        <v>43009</v>
      </c>
      <c r="AY3" s="227">
        <v>43040</v>
      </c>
      <c r="AZ3" s="227">
        <v>43070</v>
      </c>
      <c r="BA3" s="74" t="s">
        <v>304</v>
      </c>
      <c r="BB3" s="138">
        <v>2017</v>
      </c>
      <c r="BC3" s="227">
        <v>43101</v>
      </c>
      <c r="BD3" s="227">
        <v>43132</v>
      </c>
      <c r="BE3" s="227">
        <v>43160</v>
      </c>
      <c r="BF3" s="31" t="s">
        <v>281</v>
      </c>
      <c r="BG3" s="227">
        <v>43191</v>
      </c>
      <c r="BH3" s="227">
        <v>43221</v>
      </c>
      <c r="BI3" s="227">
        <v>43252</v>
      </c>
      <c r="BJ3" s="32" t="s">
        <v>282</v>
      </c>
      <c r="BK3" s="227">
        <v>43282</v>
      </c>
      <c r="BL3" s="227">
        <v>43313</v>
      </c>
      <c r="BM3" s="227">
        <v>43344</v>
      </c>
      <c r="BN3" s="31" t="s">
        <v>89</v>
      </c>
      <c r="BO3" s="227">
        <v>43374</v>
      </c>
      <c r="BP3" s="227">
        <v>43405</v>
      </c>
      <c r="BQ3" s="227">
        <v>43435</v>
      </c>
      <c r="BR3" s="32" t="s">
        <v>10</v>
      </c>
      <c r="BS3" s="138">
        <v>2018</v>
      </c>
      <c r="BT3" s="227">
        <v>43466</v>
      </c>
      <c r="BU3" s="227">
        <v>43497</v>
      </c>
      <c r="BV3" s="227">
        <v>43525</v>
      </c>
      <c r="BW3" s="32" t="s">
        <v>17</v>
      </c>
      <c r="BX3" s="227">
        <v>43556</v>
      </c>
      <c r="BY3" s="227">
        <v>43586</v>
      </c>
      <c r="BZ3" s="227">
        <v>43617</v>
      </c>
      <c r="CA3" s="31" t="s">
        <v>18</v>
      </c>
      <c r="CB3" s="227">
        <v>43647</v>
      </c>
      <c r="CC3" s="227">
        <v>43678</v>
      </c>
      <c r="CD3" s="227">
        <v>43709</v>
      </c>
      <c r="CE3" s="32" t="s">
        <v>19</v>
      </c>
      <c r="CF3" s="227">
        <v>43739</v>
      </c>
      <c r="CG3" s="227">
        <v>43770</v>
      </c>
      <c r="CH3" s="227">
        <v>43800</v>
      </c>
      <c r="CI3" s="32" t="s">
        <v>11</v>
      </c>
      <c r="CJ3" s="223">
        <v>2019</v>
      </c>
      <c r="CK3" s="227">
        <v>43831</v>
      </c>
      <c r="CL3" s="227">
        <v>43862</v>
      </c>
      <c r="CM3" s="304">
        <v>43891</v>
      </c>
      <c r="CN3" s="297" t="s">
        <v>315</v>
      </c>
      <c r="CO3" s="227">
        <v>43922</v>
      </c>
      <c r="CP3" s="227">
        <v>43952</v>
      </c>
      <c r="CQ3" s="304">
        <v>43983</v>
      </c>
      <c r="CR3" s="297" t="s">
        <v>348</v>
      </c>
      <c r="CS3" s="227">
        <v>44013</v>
      </c>
      <c r="CT3" s="227">
        <v>44044</v>
      </c>
      <c r="CU3" s="227">
        <v>44075</v>
      </c>
      <c r="CV3" s="227" t="s">
        <v>357</v>
      </c>
      <c r="CW3" s="227">
        <v>44105</v>
      </c>
      <c r="CX3" s="227">
        <v>44136</v>
      </c>
      <c r="CY3" s="227">
        <v>44166</v>
      </c>
      <c r="CZ3" s="32" t="s">
        <v>384</v>
      </c>
      <c r="DA3" s="223">
        <v>2020</v>
      </c>
      <c r="DB3" s="227">
        <v>44197</v>
      </c>
      <c r="DC3" s="227">
        <v>44228</v>
      </c>
      <c r="DD3" s="328">
        <v>44256</v>
      </c>
      <c r="DE3" s="13" t="s">
        <v>398</v>
      </c>
      <c r="DF3" s="328">
        <v>44287</v>
      </c>
      <c r="DG3" s="328">
        <v>44317</v>
      </c>
      <c r="DH3" s="328">
        <v>44348</v>
      </c>
      <c r="DI3" s="13" t="s">
        <v>423</v>
      </c>
      <c r="DJ3" s="227">
        <v>80902</v>
      </c>
      <c r="DK3" s="227">
        <v>80933</v>
      </c>
      <c r="DL3" s="227">
        <v>80964</v>
      </c>
      <c r="DM3" s="227" t="s">
        <v>441</v>
      </c>
      <c r="DN3" s="227">
        <v>80994</v>
      </c>
      <c r="DO3" s="227">
        <v>81025</v>
      </c>
      <c r="DP3" s="227">
        <v>81055</v>
      </c>
      <c r="DQ3" s="227" t="s">
        <v>456</v>
      </c>
      <c r="DR3" s="223">
        <v>2021</v>
      </c>
      <c r="DS3" s="227">
        <v>44562</v>
      </c>
      <c r="DT3" s="227">
        <v>44593</v>
      </c>
      <c r="DU3" s="227">
        <v>44621</v>
      </c>
      <c r="DV3" s="227" t="s">
        <v>476</v>
      </c>
      <c r="DW3" s="227">
        <v>44652</v>
      </c>
      <c r="DX3" s="227">
        <v>44682</v>
      </c>
      <c r="DY3" s="227">
        <v>44713</v>
      </c>
      <c r="DZ3" s="227" t="s">
        <v>477</v>
      </c>
      <c r="EA3" s="227">
        <v>44743</v>
      </c>
      <c r="EB3" s="227">
        <v>44774</v>
      </c>
      <c r="EC3" s="227">
        <v>44805</v>
      </c>
      <c r="ED3" s="227" t="s">
        <v>521</v>
      </c>
    </row>
    <row r="4" spans="2:136" ht="13.15" customHeight="1">
      <c r="B4" s="79" t="s">
        <v>110</v>
      </c>
      <c r="C4" s="128" t="s">
        <v>217</v>
      </c>
      <c r="D4" s="131">
        <v>2168.9870000000001</v>
      </c>
      <c r="E4" s="131">
        <v>1993.0740000000001</v>
      </c>
      <c r="F4" s="131">
        <v>2199.5250000000001</v>
      </c>
      <c r="G4" s="125">
        <f t="shared" ref="G4:G6" si="0">+SUM(D4:F4)</f>
        <v>6361.5859999999993</v>
      </c>
      <c r="H4" s="131">
        <v>2100.66</v>
      </c>
      <c r="I4" s="131">
        <v>2160.6929999999998</v>
      </c>
      <c r="J4" s="131">
        <v>2070.0969999999998</v>
      </c>
      <c r="K4" s="125">
        <f t="shared" ref="K4:K6" si="1">+SUM(H4:J4)</f>
        <v>6331.4499999999989</v>
      </c>
      <c r="L4" s="131">
        <v>2042.9950000000001</v>
      </c>
      <c r="M4" s="131">
        <v>1968.165</v>
      </c>
      <c r="N4" s="131">
        <v>1995.665</v>
      </c>
      <c r="O4" s="125">
        <f t="shared" ref="O4:O6" si="2">+SUM(L4:N4)</f>
        <v>6006.8249999999998</v>
      </c>
      <c r="P4" s="131">
        <v>2234.9110000000001</v>
      </c>
      <c r="Q4" s="131">
        <v>2213.92</v>
      </c>
      <c r="R4" s="131">
        <v>2008.432</v>
      </c>
      <c r="S4" s="125">
        <f t="shared" ref="S4:S6" si="3">+SUM(P4:R4)</f>
        <v>6457.2629999999999</v>
      </c>
      <c r="T4" s="131">
        <v>25157.124000000003</v>
      </c>
      <c r="U4" s="433">
        <v>2132.252</v>
      </c>
      <c r="V4" s="433">
        <v>2046.049</v>
      </c>
      <c r="W4" s="433">
        <v>2063.7849999999999</v>
      </c>
      <c r="X4" s="225">
        <f t="shared" ref="X4:X6" si="4">+SUM(U4:W4)</f>
        <v>6242.0859999999993</v>
      </c>
      <c r="Y4" s="433">
        <v>2115.2199999999998</v>
      </c>
      <c r="Z4" s="433">
        <v>2182.8130000000001</v>
      </c>
      <c r="AA4" s="433">
        <v>1925.962</v>
      </c>
      <c r="AB4" s="225">
        <f t="shared" ref="AB4:AB6" si="5">+SUM(Y4:AA4)</f>
        <v>6223.994999999999</v>
      </c>
      <c r="AC4" s="433">
        <v>1999.7779999999998</v>
      </c>
      <c r="AD4" s="433">
        <v>1872.3820000000001</v>
      </c>
      <c r="AE4" s="433">
        <v>2056.3789999999999</v>
      </c>
      <c r="AF4" s="225">
        <f t="shared" ref="AF4:AF6" si="6">+SUM(AC4:AE4)</f>
        <v>5928.5389999999998</v>
      </c>
      <c r="AG4" s="433">
        <v>2134.3449999999998</v>
      </c>
      <c r="AH4" s="433">
        <v>2168.3850000000002</v>
      </c>
      <c r="AI4" s="433">
        <v>1905.7760000000001</v>
      </c>
      <c r="AJ4" s="225">
        <f t="shared" ref="AJ4:AJ7" si="7">+SUM(AG4:AI4)</f>
        <v>6208.5059999999994</v>
      </c>
      <c r="AK4" s="433">
        <v>24603.126</v>
      </c>
      <c r="AL4" s="433">
        <v>2159.1970000000001</v>
      </c>
      <c r="AM4" s="433">
        <v>1974.8110000000001</v>
      </c>
      <c r="AN4" s="433">
        <v>2227.2429999999999</v>
      </c>
      <c r="AO4" s="225">
        <f t="shared" ref="AO4:AO8" si="8">+SUM(AL4:AN4)</f>
        <v>6361.2510000000002</v>
      </c>
      <c r="AP4" s="433">
        <v>1846.5530000000001</v>
      </c>
      <c r="AQ4" s="433">
        <v>2219.2910000000002</v>
      </c>
      <c r="AR4" s="433">
        <v>2062.98</v>
      </c>
      <c r="AS4" s="225">
        <f t="shared" ref="AS4:AS8" si="9">+SUM(AP4:AR4)</f>
        <v>6128.8240000000005</v>
      </c>
      <c r="AT4" s="433">
        <v>2015.1349999999998</v>
      </c>
      <c r="AU4" s="433">
        <v>1912.2349999999999</v>
      </c>
      <c r="AV4" s="433">
        <v>2069.703</v>
      </c>
      <c r="AW4" s="225">
        <f t="shared" ref="AW4:AW8" si="10">+SUM(AT4:AV4)</f>
        <v>5997.0730000000003</v>
      </c>
      <c r="AX4" s="433">
        <v>2223.9259999999999</v>
      </c>
      <c r="AY4" s="433">
        <v>2188.9430000000002</v>
      </c>
      <c r="AZ4" s="433">
        <v>1868.098</v>
      </c>
      <c r="BA4" s="225">
        <f t="shared" ref="BA4:BA8" si="11">+SUM(AX4:AZ4)</f>
        <v>6280.9670000000006</v>
      </c>
      <c r="BB4" s="433">
        <v>24768.114999999998</v>
      </c>
      <c r="BC4" s="433">
        <v>2167.1130000000003</v>
      </c>
      <c r="BD4" s="433">
        <v>1891.0050000000001</v>
      </c>
      <c r="BE4" s="433">
        <v>2089.1329999999998</v>
      </c>
      <c r="BF4" s="225">
        <f t="shared" ref="BF4:BF8" si="12">+SUM(BC4:BE4)</f>
        <v>6147.2510000000002</v>
      </c>
      <c r="BG4" s="433">
        <v>1994.8489999999999</v>
      </c>
      <c r="BH4" s="433">
        <v>2112.8209999999999</v>
      </c>
      <c r="BI4" s="433">
        <v>2022.4860000000001</v>
      </c>
      <c r="BJ4" s="225">
        <f t="shared" ref="BJ4:BJ8" si="13">+SUM(BG4:BI4)</f>
        <v>6130.1559999999999</v>
      </c>
      <c r="BK4" s="433">
        <v>1984.1889999999999</v>
      </c>
      <c r="BL4" s="433">
        <v>1850.4950000000001</v>
      </c>
      <c r="BM4" s="433">
        <v>2012.7740000000001</v>
      </c>
      <c r="BN4" s="225">
        <f t="shared" ref="BN4:BN8" si="14">+SUM(BK4:BM4)</f>
        <v>5847.4580000000005</v>
      </c>
      <c r="BO4" s="433">
        <v>2219.3020000000001</v>
      </c>
      <c r="BP4" s="433">
        <v>2137.424</v>
      </c>
      <c r="BQ4" s="433">
        <v>1919.9580000000001</v>
      </c>
      <c r="BR4" s="225">
        <f t="shared" ref="BR4:BR8" si="15">+SUM(BO4:BQ4)</f>
        <v>6276.6840000000011</v>
      </c>
      <c r="BS4" s="433">
        <v>24401.548999999999</v>
      </c>
      <c r="BT4" s="433">
        <v>2160.4540000000002</v>
      </c>
      <c r="BU4" s="225">
        <v>2044.424</v>
      </c>
      <c r="BV4" s="225">
        <v>2124.4540000000002</v>
      </c>
      <c r="BW4" s="225">
        <f t="shared" ref="BW4:BW8" si="16">+SUM(BT4:BV4)</f>
        <v>6329.3320000000003</v>
      </c>
      <c r="BX4" s="225">
        <v>1941.0029999999999</v>
      </c>
      <c r="BY4" s="225">
        <v>2270.3850000000002</v>
      </c>
      <c r="BZ4" s="225">
        <v>2003.0740000000001</v>
      </c>
      <c r="CA4" s="225">
        <f t="shared" ref="CA4:CA8" si="17">+SUM(BX4:BZ4)</f>
        <v>6214.4619999999995</v>
      </c>
      <c r="CB4" s="225">
        <v>2102.8389999999999</v>
      </c>
      <c r="CC4" s="225">
        <v>1958.6990000000001</v>
      </c>
      <c r="CD4" s="225">
        <v>2172.9540000000002</v>
      </c>
      <c r="CE4" s="225">
        <f t="shared" ref="CE4:CE8" si="18">+SUM(CB4:CD4)</f>
        <v>6234.4920000000002</v>
      </c>
      <c r="CF4" s="225">
        <v>2287.3130000000001</v>
      </c>
      <c r="CG4" s="225">
        <v>2138.6489999999999</v>
      </c>
      <c r="CH4" s="225">
        <v>1970.3319999999999</v>
      </c>
      <c r="CI4" s="225">
        <f t="shared" ref="CI4:CI8" si="19">+SUM(CF4:CH4)</f>
        <v>6396.2939999999999</v>
      </c>
      <c r="CJ4" s="225">
        <v>25175</v>
      </c>
      <c r="CK4" s="225">
        <v>2424.951</v>
      </c>
      <c r="CL4" s="225">
        <v>2266.7309999999998</v>
      </c>
      <c r="CM4" s="180">
        <v>1378.011</v>
      </c>
      <c r="CN4" s="225">
        <f>+SUM(CK4:CM4)</f>
        <v>6069.6929999999993</v>
      </c>
      <c r="CO4" s="225">
        <v>330.27199999999999</v>
      </c>
      <c r="CP4" s="225">
        <v>648.87899999999991</v>
      </c>
      <c r="CQ4" s="180">
        <v>1023.712</v>
      </c>
      <c r="CR4" s="225">
        <f t="shared" ref="CR4:CR6" si="20">+SUM(CO4:CQ4)</f>
        <v>2002.8629999999998</v>
      </c>
      <c r="CS4" s="225">
        <v>1257.8150000000001</v>
      </c>
      <c r="CT4" s="225">
        <v>1224.519</v>
      </c>
      <c r="CU4" s="225">
        <v>1591.2629999999999</v>
      </c>
      <c r="CV4" s="225">
        <f t="shared" ref="CV4:CV9" si="21">+SUM(CS4:CU4)</f>
        <v>4073.5969999999998</v>
      </c>
      <c r="CW4" s="225">
        <v>1803.174</v>
      </c>
      <c r="CX4" s="225">
        <v>1663.838</v>
      </c>
      <c r="CY4" s="225">
        <v>1408.694</v>
      </c>
      <c r="CZ4" s="225">
        <f t="shared" ref="CZ4:CZ9" si="22">+SUM(CW4:CY4)</f>
        <v>4875.7060000000001</v>
      </c>
      <c r="DA4" s="225">
        <v>17021.858999999997</v>
      </c>
      <c r="DB4" s="225">
        <v>1274.0880000000002</v>
      </c>
      <c r="DC4" s="225">
        <v>1214.499</v>
      </c>
      <c r="DD4" s="309">
        <v>1311.4940000000001</v>
      </c>
      <c r="DE4" s="180">
        <f t="shared" ref="DE4:DE9" si="23">+SUM(DB4:DD4)</f>
        <v>3800.0810000000006</v>
      </c>
      <c r="DF4" s="180">
        <v>1557.0039999999999</v>
      </c>
      <c r="DG4" s="180">
        <v>1836.1380000000001</v>
      </c>
      <c r="DH4" s="180">
        <v>1777.8</v>
      </c>
      <c r="DI4" s="180">
        <f t="shared" ref="DI4:DI9" si="24">+SUM(DF4:DH4)</f>
        <v>5170.942</v>
      </c>
      <c r="DJ4" s="225">
        <v>1707.2860000000001</v>
      </c>
      <c r="DK4" s="225">
        <v>1682.3270000000002</v>
      </c>
      <c r="DL4" s="225">
        <v>1970.817</v>
      </c>
      <c r="DM4" s="225">
        <f t="shared" ref="DM4:DM9" si="25">+SUM(DJ4:DL4)</f>
        <v>5360.43</v>
      </c>
      <c r="DN4" s="225">
        <v>2114.5749999999998</v>
      </c>
      <c r="DO4" s="225">
        <v>2118.864</v>
      </c>
      <c r="DP4" s="225">
        <v>1780.0940000000001</v>
      </c>
      <c r="DQ4" s="225">
        <f t="shared" ref="DQ4:DQ9" si="26">+SUM(DN4:DP4)</f>
        <v>6013.5330000000004</v>
      </c>
      <c r="DR4" s="225">
        <v>20344.985999999997</v>
      </c>
      <c r="DS4" s="225">
        <v>1877.046</v>
      </c>
      <c r="DT4" s="225">
        <v>1880.5140000000001</v>
      </c>
      <c r="DU4" s="225">
        <v>2045.4470000000001</v>
      </c>
      <c r="DV4" s="225">
        <f t="shared" ref="DV4:DV9" si="27">+SUM(DS4:DU4)</f>
        <v>5803.0070000000005</v>
      </c>
      <c r="DW4" s="225">
        <v>1875.0379999999998</v>
      </c>
      <c r="DX4" s="225">
        <v>2274.9749999999999</v>
      </c>
      <c r="DY4" s="225">
        <v>2019.0560000000003</v>
      </c>
      <c r="DZ4" s="225">
        <f t="shared" ref="DZ4:DZ9" si="28">+SUM(DW4:DY4)</f>
        <v>6169.0690000000004</v>
      </c>
      <c r="EA4" s="225">
        <v>1947.7750000000001</v>
      </c>
      <c r="EB4" s="225">
        <v>1944.5219999999999</v>
      </c>
      <c r="EC4" s="225">
        <v>2194.9229999999998</v>
      </c>
      <c r="ED4" s="225">
        <f t="shared" ref="ED4:ED9" si="29">+SUM(EA4:EC4)</f>
        <v>6087.2199999999993</v>
      </c>
    </row>
    <row r="5" spans="2:136" ht="15" customHeight="1">
      <c r="B5" s="16" t="s">
        <v>111</v>
      </c>
      <c r="C5" s="129" t="s">
        <v>217</v>
      </c>
      <c r="D5" s="433">
        <v>1492.17</v>
      </c>
      <c r="E5" s="433">
        <v>1344.568</v>
      </c>
      <c r="F5" s="433">
        <v>1498.327</v>
      </c>
      <c r="G5" s="125">
        <f t="shared" si="0"/>
        <v>4335.0650000000005</v>
      </c>
      <c r="H5" s="433">
        <v>1460.3440000000001</v>
      </c>
      <c r="I5" s="433">
        <v>1519.1369999999999</v>
      </c>
      <c r="J5" s="433">
        <v>1414.453</v>
      </c>
      <c r="K5" s="125">
        <f t="shared" si="1"/>
        <v>4393.9339999999993</v>
      </c>
      <c r="L5" s="433">
        <v>1399.5630000000001</v>
      </c>
      <c r="M5" s="433">
        <v>1223.03</v>
      </c>
      <c r="N5" s="433">
        <v>1321.3920000000001</v>
      </c>
      <c r="O5" s="125">
        <f t="shared" si="2"/>
        <v>3943.9849999999997</v>
      </c>
      <c r="P5" s="433">
        <v>1537.9559999999999</v>
      </c>
      <c r="Q5" s="433">
        <v>1522.422</v>
      </c>
      <c r="R5" s="433">
        <v>1346.73</v>
      </c>
      <c r="S5" s="125">
        <f t="shared" si="3"/>
        <v>4407.1080000000002</v>
      </c>
      <c r="T5" s="433">
        <v>17080.092000000001</v>
      </c>
      <c r="U5" s="433">
        <v>1468.115</v>
      </c>
      <c r="V5" s="433">
        <v>1399.29</v>
      </c>
      <c r="W5" s="433">
        <v>1369.566</v>
      </c>
      <c r="X5" s="225">
        <f t="shared" si="4"/>
        <v>4236.9709999999995</v>
      </c>
      <c r="Y5" s="433">
        <v>1467.4459999999999</v>
      </c>
      <c r="Z5" s="433">
        <v>1532.69</v>
      </c>
      <c r="AA5" s="433">
        <v>1263.4079999999999</v>
      </c>
      <c r="AB5" s="225">
        <f t="shared" si="5"/>
        <v>4263.5439999999999</v>
      </c>
      <c r="AC5" s="433">
        <v>1351.9259999999999</v>
      </c>
      <c r="AD5" s="433">
        <v>1239.1780000000001</v>
      </c>
      <c r="AE5" s="433">
        <v>1410.7670000000001</v>
      </c>
      <c r="AF5" s="225">
        <f t="shared" si="6"/>
        <v>4001.8710000000001</v>
      </c>
      <c r="AG5" s="433">
        <v>1451.6869999999999</v>
      </c>
      <c r="AH5" s="433">
        <v>1485.9770000000001</v>
      </c>
      <c r="AI5" s="433">
        <v>1263.93</v>
      </c>
      <c r="AJ5" s="225">
        <f t="shared" si="7"/>
        <v>4201.5940000000001</v>
      </c>
      <c r="AK5" s="433">
        <v>16703.98</v>
      </c>
      <c r="AL5" s="433">
        <v>1475.296</v>
      </c>
      <c r="AM5" s="433">
        <v>1331.5740000000001</v>
      </c>
      <c r="AN5" s="433">
        <v>1512.825</v>
      </c>
      <c r="AO5" s="225">
        <f t="shared" si="8"/>
        <v>4319.6949999999997</v>
      </c>
      <c r="AP5" s="433">
        <v>1233.4280000000001</v>
      </c>
      <c r="AQ5" s="433">
        <v>1545.193</v>
      </c>
      <c r="AR5" s="433">
        <v>1428.0619999999999</v>
      </c>
      <c r="AS5" s="225">
        <f t="shared" si="9"/>
        <v>4206.683</v>
      </c>
      <c r="AT5" s="433">
        <v>1355.9159999999999</v>
      </c>
      <c r="AU5" s="433">
        <v>1249.9939999999999</v>
      </c>
      <c r="AV5" s="433">
        <v>1384.4269999999999</v>
      </c>
      <c r="AW5" s="225">
        <f t="shared" si="10"/>
        <v>3990.3369999999995</v>
      </c>
      <c r="AX5" s="433">
        <v>1525.509</v>
      </c>
      <c r="AY5" s="433">
        <v>1491.049</v>
      </c>
      <c r="AZ5" s="433">
        <v>1236.1759999999999</v>
      </c>
      <c r="BA5" s="225">
        <f t="shared" si="11"/>
        <v>4252.7340000000004</v>
      </c>
      <c r="BB5" s="433">
        <v>16769.449000000001</v>
      </c>
      <c r="BC5" s="433">
        <v>1482.8330000000001</v>
      </c>
      <c r="BD5" s="433">
        <v>1244.335</v>
      </c>
      <c r="BE5" s="433">
        <v>1394.0709999999999</v>
      </c>
      <c r="BF5" s="225">
        <f t="shared" si="12"/>
        <v>4121.2389999999996</v>
      </c>
      <c r="BG5" s="433">
        <v>1360.683</v>
      </c>
      <c r="BH5" s="433">
        <v>1461.1289999999999</v>
      </c>
      <c r="BI5" s="433">
        <v>1363.8230000000001</v>
      </c>
      <c r="BJ5" s="225">
        <f t="shared" si="13"/>
        <v>4185.6350000000002</v>
      </c>
      <c r="BK5" s="433">
        <v>1327.088</v>
      </c>
      <c r="BL5" s="433">
        <v>1209.19</v>
      </c>
      <c r="BM5" s="433">
        <v>1341.7260000000001</v>
      </c>
      <c r="BN5" s="225">
        <f t="shared" si="14"/>
        <v>3878.0040000000004</v>
      </c>
      <c r="BO5" s="433">
        <v>1518.7260000000001</v>
      </c>
      <c r="BP5" s="433">
        <v>1482.213</v>
      </c>
      <c r="BQ5" s="433">
        <v>1285.7560000000001</v>
      </c>
      <c r="BR5" s="225">
        <f t="shared" si="15"/>
        <v>4286.6950000000006</v>
      </c>
      <c r="BS5" s="433">
        <v>16471.573</v>
      </c>
      <c r="BT5" s="433">
        <v>1483.0830000000001</v>
      </c>
      <c r="BU5" s="225">
        <v>1380.6859999999999</v>
      </c>
      <c r="BV5" s="225">
        <v>1439.71</v>
      </c>
      <c r="BW5" s="225">
        <f t="shared" si="16"/>
        <v>4303.4790000000003</v>
      </c>
      <c r="BX5" s="225">
        <v>1313.069</v>
      </c>
      <c r="BY5" s="225">
        <v>1607.1189999999999</v>
      </c>
      <c r="BZ5" s="225">
        <v>1377.453</v>
      </c>
      <c r="CA5" s="225">
        <f t="shared" si="17"/>
        <v>4297.6409999999996</v>
      </c>
      <c r="CB5" s="225">
        <v>1442.6120000000001</v>
      </c>
      <c r="CC5" s="225">
        <v>1316.261</v>
      </c>
      <c r="CD5" s="225">
        <v>1471.7940000000001</v>
      </c>
      <c r="CE5" s="225">
        <f t="shared" si="18"/>
        <v>4230.6670000000004</v>
      </c>
      <c r="CF5" s="225">
        <v>1562.9749999999999</v>
      </c>
      <c r="CG5" s="225">
        <v>1454.607</v>
      </c>
      <c r="CH5" s="225">
        <v>1324.2239999999999</v>
      </c>
      <c r="CI5" s="225">
        <f t="shared" si="19"/>
        <v>4341.8059999999996</v>
      </c>
      <c r="CJ5" s="225">
        <v>17174</v>
      </c>
      <c r="CK5" s="225">
        <v>1577.2760000000001</v>
      </c>
      <c r="CL5" s="225">
        <v>1462.193</v>
      </c>
      <c r="CM5" s="225">
        <v>912.96799999999996</v>
      </c>
      <c r="CN5" s="210">
        <f t="shared" ref="CN5:CN8" si="30">+SUM(CK5:CM5)</f>
        <v>3952.4369999999999</v>
      </c>
      <c r="CO5" s="225">
        <v>213.125</v>
      </c>
      <c r="CP5" s="225">
        <v>444.97899999999998</v>
      </c>
      <c r="CQ5" s="225">
        <v>709.01</v>
      </c>
      <c r="CR5" s="210">
        <f t="shared" si="20"/>
        <v>1367.114</v>
      </c>
      <c r="CS5" s="210">
        <v>880.61599999999999</v>
      </c>
      <c r="CT5" s="210">
        <v>857.38900000000001</v>
      </c>
      <c r="CU5" s="210">
        <v>1057.4059999999999</v>
      </c>
      <c r="CV5" s="210">
        <f t="shared" si="21"/>
        <v>2795.4110000000001</v>
      </c>
      <c r="CW5" s="225">
        <v>1188.2809999999999</v>
      </c>
      <c r="CX5" s="225">
        <v>1082.0429999999999</v>
      </c>
      <c r="CY5" s="225">
        <v>928.60599999999999</v>
      </c>
      <c r="CZ5" s="225">
        <f t="shared" si="22"/>
        <v>3198.9299999999994</v>
      </c>
      <c r="DA5" s="225">
        <v>11313.892</v>
      </c>
      <c r="DB5" s="225">
        <v>747.245</v>
      </c>
      <c r="DC5" s="225">
        <v>715.88300000000004</v>
      </c>
      <c r="DD5" s="434">
        <v>869.43100000000004</v>
      </c>
      <c r="DE5" s="210">
        <f t="shared" si="23"/>
        <v>2332.5590000000002</v>
      </c>
      <c r="DF5" s="210">
        <v>939.44799999999998</v>
      </c>
      <c r="DG5" s="210">
        <v>1142.463</v>
      </c>
      <c r="DH5" s="210">
        <v>1103.683</v>
      </c>
      <c r="DI5" s="210">
        <f t="shared" si="24"/>
        <v>3185.5940000000001</v>
      </c>
      <c r="DJ5" s="210">
        <v>1083.8030000000001</v>
      </c>
      <c r="DK5" s="210">
        <v>1061.2470000000001</v>
      </c>
      <c r="DL5" s="210">
        <v>1231.05</v>
      </c>
      <c r="DM5" s="210">
        <f t="shared" si="25"/>
        <v>3376.1000000000004</v>
      </c>
      <c r="DN5" s="210">
        <v>1323.875</v>
      </c>
      <c r="DO5" s="210">
        <v>1318.037</v>
      </c>
      <c r="DP5" s="210">
        <v>1111.213</v>
      </c>
      <c r="DQ5" s="210">
        <f t="shared" si="26"/>
        <v>3753.125</v>
      </c>
      <c r="DR5" s="225">
        <v>12647.378000000001</v>
      </c>
      <c r="DS5" s="225">
        <v>1158.8800000000001</v>
      </c>
      <c r="DT5" s="225">
        <v>1155.087</v>
      </c>
      <c r="DU5" s="225">
        <v>1254.325</v>
      </c>
      <c r="DV5" s="225">
        <f t="shared" si="27"/>
        <v>3568.2920000000004</v>
      </c>
      <c r="DW5" s="225">
        <v>1191.098</v>
      </c>
      <c r="DX5" s="225">
        <v>1444.414</v>
      </c>
      <c r="DY5" s="225">
        <v>1275.4380000000001</v>
      </c>
      <c r="DZ5" s="225">
        <f t="shared" si="28"/>
        <v>3910.95</v>
      </c>
      <c r="EA5" s="225">
        <v>1251.57</v>
      </c>
      <c r="EB5" s="225">
        <v>1240.7809999999999</v>
      </c>
      <c r="EC5" s="225">
        <v>1370.5719999999999</v>
      </c>
      <c r="ED5" s="225">
        <f t="shared" si="29"/>
        <v>3862.9229999999998</v>
      </c>
    </row>
    <row r="6" spans="2:136" ht="15" customHeight="1">
      <c r="B6" s="47" t="s">
        <v>112</v>
      </c>
      <c r="C6" s="130" t="s">
        <v>217</v>
      </c>
      <c r="D6" s="127">
        <v>676.81700000000001</v>
      </c>
      <c r="E6" s="127">
        <v>648.50600000000009</v>
      </c>
      <c r="F6" s="127">
        <v>701.19799999999998</v>
      </c>
      <c r="G6" s="305">
        <f t="shared" si="0"/>
        <v>2026.5210000000002</v>
      </c>
      <c r="H6" s="127">
        <v>640.31600000000003</v>
      </c>
      <c r="I6" s="127">
        <v>641.55599999999993</v>
      </c>
      <c r="J6" s="127">
        <v>655.64400000000001</v>
      </c>
      <c r="K6" s="305">
        <f t="shared" si="1"/>
        <v>1937.5159999999998</v>
      </c>
      <c r="L6" s="127">
        <v>643.43200000000002</v>
      </c>
      <c r="M6" s="127">
        <v>745.13499999999999</v>
      </c>
      <c r="N6" s="127">
        <v>674.27300000000002</v>
      </c>
      <c r="O6" s="305">
        <f t="shared" si="2"/>
        <v>2062.84</v>
      </c>
      <c r="P6" s="127">
        <v>696.95499999999993</v>
      </c>
      <c r="Q6" s="127">
        <v>691.49800000000005</v>
      </c>
      <c r="R6" s="127">
        <v>661.702</v>
      </c>
      <c r="S6" s="305">
        <f t="shared" si="3"/>
        <v>2050.1549999999997</v>
      </c>
      <c r="T6" s="127">
        <v>8077.0320000000002</v>
      </c>
      <c r="U6" s="127">
        <v>664.13700000000006</v>
      </c>
      <c r="V6" s="127">
        <v>646.75900000000001</v>
      </c>
      <c r="W6" s="127">
        <v>694.21900000000005</v>
      </c>
      <c r="X6" s="306">
        <f t="shared" si="4"/>
        <v>2005.1150000000002</v>
      </c>
      <c r="Y6" s="127">
        <v>647.774</v>
      </c>
      <c r="Z6" s="127">
        <v>650.12300000000005</v>
      </c>
      <c r="AA6" s="127">
        <v>662.55400000000009</v>
      </c>
      <c r="AB6" s="306">
        <f t="shared" si="5"/>
        <v>1960.451</v>
      </c>
      <c r="AC6" s="127">
        <v>647.85199999999998</v>
      </c>
      <c r="AD6" s="127">
        <v>633.20399999999995</v>
      </c>
      <c r="AE6" s="127">
        <v>645.61199999999997</v>
      </c>
      <c r="AF6" s="306">
        <f t="shared" si="6"/>
        <v>1926.6680000000001</v>
      </c>
      <c r="AG6" s="127">
        <v>682.65800000000002</v>
      </c>
      <c r="AH6" s="127">
        <v>682.40800000000002</v>
      </c>
      <c r="AI6" s="127">
        <v>641.846</v>
      </c>
      <c r="AJ6" s="306">
        <f t="shared" si="7"/>
        <v>2006.912</v>
      </c>
      <c r="AK6" s="127">
        <v>7899.1460000000006</v>
      </c>
      <c r="AL6" s="127">
        <v>683.90100000000007</v>
      </c>
      <c r="AM6" s="127">
        <v>643.23700000000008</v>
      </c>
      <c r="AN6" s="127">
        <v>714.41800000000001</v>
      </c>
      <c r="AO6" s="306">
        <f t="shared" si="8"/>
        <v>2041.556</v>
      </c>
      <c r="AP6" s="127">
        <v>613.125</v>
      </c>
      <c r="AQ6" s="127">
        <v>674.09799999999996</v>
      </c>
      <c r="AR6" s="127">
        <v>634.91800000000001</v>
      </c>
      <c r="AS6" s="306">
        <f t="shared" si="9"/>
        <v>1922.1410000000001</v>
      </c>
      <c r="AT6" s="127">
        <v>659.21899999999994</v>
      </c>
      <c r="AU6" s="127">
        <v>662.24099999999999</v>
      </c>
      <c r="AV6" s="127">
        <v>685.27600000000007</v>
      </c>
      <c r="AW6" s="306">
        <f t="shared" si="10"/>
        <v>2006.7360000000001</v>
      </c>
      <c r="AX6" s="127">
        <v>698.41700000000003</v>
      </c>
      <c r="AY6" s="127">
        <v>697.89400000000001</v>
      </c>
      <c r="AZ6" s="127">
        <v>631.92200000000003</v>
      </c>
      <c r="BA6" s="306">
        <f t="shared" si="11"/>
        <v>2028.2330000000002</v>
      </c>
      <c r="BB6" s="127">
        <v>7998.6660000000011</v>
      </c>
      <c r="BC6" s="127">
        <v>684.28</v>
      </c>
      <c r="BD6" s="127">
        <v>646.66999999999996</v>
      </c>
      <c r="BE6" s="127">
        <v>695.06200000000001</v>
      </c>
      <c r="BF6" s="306">
        <f t="shared" si="12"/>
        <v>2026.0119999999997</v>
      </c>
      <c r="BG6" s="127">
        <v>634.16599999999994</v>
      </c>
      <c r="BH6" s="127">
        <v>651.69200000000001</v>
      </c>
      <c r="BI6" s="127">
        <v>658.66300000000001</v>
      </c>
      <c r="BJ6" s="306">
        <f t="shared" si="13"/>
        <v>1944.521</v>
      </c>
      <c r="BK6" s="127">
        <v>657.101</v>
      </c>
      <c r="BL6" s="127">
        <v>641.30500000000006</v>
      </c>
      <c r="BM6" s="127">
        <v>671.048</v>
      </c>
      <c r="BN6" s="306">
        <f t="shared" si="14"/>
        <v>1969.454</v>
      </c>
      <c r="BO6" s="127">
        <v>700.57600000000002</v>
      </c>
      <c r="BP6" s="127">
        <v>655.21100000000001</v>
      </c>
      <c r="BQ6" s="127">
        <v>634.202</v>
      </c>
      <c r="BR6" s="306">
        <f t="shared" si="15"/>
        <v>1989.989</v>
      </c>
      <c r="BS6" s="127">
        <v>7929.9760000000006</v>
      </c>
      <c r="BT6" s="127">
        <v>677.37099999999998</v>
      </c>
      <c r="BU6" s="221">
        <v>663.73799999999994</v>
      </c>
      <c r="BV6" s="221">
        <v>684.74400000000003</v>
      </c>
      <c r="BW6" s="306">
        <f t="shared" si="16"/>
        <v>2025.8530000000001</v>
      </c>
      <c r="BX6" s="221">
        <v>627.93399999999997</v>
      </c>
      <c r="BY6" s="221">
        <v>663.26600000000008</v>
      </c>
      <c r="BZ6" s="221">
        <v>625.62099999999998</v>
      </c>
      <c r="CA6" s="306">
        <f t="shared" si="17"/>
        <v>1916.8209999999999</v>
      </c>
      <c r="CB6" s="221">
        <v>660.22699999999998</v>
      </c>
      <c r="CC6" s="221">
        <v>642.43799999999999</v>
      </c>
      <c r="CD6" s="221">
        <v>701.16</v>
      </c>
      <c r="CE6" s="306">
        <f t="shared" si="18"/>
        <v>2003.8249999999998</v>
      </c>
      <c r="CF6" s="221">
        <v>724.33799999999997</v>
      </c>
      <c r="CG6" s="221">
        <v>684.04200000000003</v>
      </c>
      <c r="CH6" s="221">
        <v>646.10799999999995</v>
      </c>
      <c r="CI6" s="306">
        <f t="shared" si="19"/>
        <v>2054.4880000000003</v>
      </c>
      <c r="CJ6" s="225">
        <v>8001</v>
      </c>
      <c r="CK6" s="225">
        <v>847.67500000000007</v>
      </c>
      <c r="CL6" s="225">
        <v>804.53800000000001</v>
      </c>
      <c r="CM6" s="306">
        <v>465.04300000000001</v>
      </c>
      <c r="CN6" s="307">
        <f t="shared" si="30"/>
        <v>2117.2560000000003</v>
      </c>
      <c r="CO6" s="225">
        <v>117.14700000000001</v>
      </c>
      <c r="CP6" s="225">
        <v>203.89999999999998</v>
      </c>
      <c r="CQ6" s="306">
        <v>314.702</v>
      </c>
      <c r="CR6" s="307">
        <f t="shared" si="20"/>
        <v>635.74900000000002</v>
      </c>
      <c r="CS6" s="307">
        <v>377.19900000000001</v>
      </c>
      <c r="CT6" s="307">
        <v>367.13</v>
      </c>
      <c r="CU6" s="307">
        <v>533.85699999999997</v>
      </c>
      <c r="CV6" s="307">
        <f t="shared" si="21"/>
        <v>1278.1859999999999</v>
      </c>
      <c r="CW6" s="221">
        <v>614.89300000000003</v>
      </c>
      <c r="CX6" s="221">
        <v>581.79500000000007</v>
      </c>
      <c r="CY6" s="221">
        <v>480.08799999999997</v>
      </c>
      <c r="CZ6" s="306">
        <f t="shared" si="22"/>
        <v>1676.7760000000001</v>
      </c>
      <c r="DA6" s="225">
        <v>5707.9670000000015</v>
      </c>
      <c r="DB6" s="225">
        <v>526.84300000000007</v>
      </c>
      <c r="DC6" s="225">
        <v>498.61599999999999</v>
      </c>
      <c r="DD6" s="311">
        <v>442.06299999999999</v>
      </c>
      <c r="DE6" s="307">
        <f t="shared" si="23"/>
        <v>1467.5219999999999</v>
      </c>
      <c r="DF6" s="307">
        <v>617.55600000000004</v>
      </c>
      <c r="DG6" s="307">
        <v>693.67500000000007</v>
      </c>
      <c r="DH6" s="307">
        <v>674.11699999999996</v>
      </c>
      <c r="DI6" s="307">
        <f t="shared" si="24"/>
        <v>1985.3480000000002</v>
      </c>
      <c r="DJ6" s="307">
        <v>623.48299999999995</v>
      </c>
      <c r="DK6" s="307">
        <v>621.07999999999993</v>
      </c>
      <c r="DL6" s="307">
        <v>739.76700000000005</v>
      </c>
      <c r="DM6" s="307">
        <f t="shared" si="25"/>
        <v>1984.33</v>
      </c>
      <c r="DN6" s="307">
        <v>790.7</v>
      </c>
      <c r="DO6" s="307">
        <v>800.827</v>
      </c>
      <c r="DP6" s="307">
        <v>668.88099999999997</v>
      </c>
      <c r="DQ6" s="307">
        <f t="shared" si="26"/>
        <v>2260.4079999999999</v>
      </c>
      <c r="DR6" s="225">
        <v>7697.6079999999993</v>
      </c>
      <c r="DS6" s="225">
        <v>718.16600000000005</v>
      </c>
      <c r="DT6" s="225">
        <v>725.42700000000002</v>
      </c>
      <c r="DU6" s="225">
        <v>791.12200000000007</v>
      </c>
      <c r="DV6" s="225">
        <f t="shared" si="27"/>
        <v>2234.7150000000001</v>
      </c>
      <c r="DW6" s="225">
        <v>683.94</v>
      </c>
      <c r="DX6" s="225">
        <v>830.56100000000004</v>
      </c>
      <c r="DY6" s="225">
        <v>743.61800000000005</v>
      </c>
      <c r="DZ6" s="225">
        <f t="shared" si="28"/>
        <v>2258.1190000000001</v>
      </c>
      <c r="EA6" s="225">
        <v>696.20500000000004</v>
      </c>
      <c r="EB6" s="225">
        <v>703.74099999999999</v>
      </c>
      <c r="EC6" s="225">
        <v>824.351</v>
      </c>
      <c r="ED6" s="225">
        <f t="shared" si="29"/>
        <v>2224.297</v>
      </c>
    </row>
    <row r="7" spans="2:136" ht="15" customHeight="1">
      <c r="B7" s="2" t="s">
        <v>113</v>
      </c>
      <c r="C7" s="13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432">
        <f t="shared" si="7"/>
        <v>0</v>
      </c>
      <c r="AK7" s="225"/>
      <c r="AL7" s="225"/>
      <c r="AM7" s="225"/>
      <c r="AN7" s="225"/>
      <c r="AO7" s="432">
        <f t="shared" si="8"/>
        <v>0</v>
      </c>
      <c r="AP7" s="225"/>
      <c r="AQ7" s="225"/>
      <c r="AR7" s="225"/>
      <c r="AS7" s="432">
        <f t="shared" si="9"/>
        <v>0</v>
      </c>
      <c r="AT7" s="225"/>
      <c r="AU7" s="225"/>
      <c r="AV7" s="225"/>
      <c r="AW7" s="432">
        <f t="shared" si="10"/>
        <v>0</v>
      </c>
      <c r="AX7" s="225"/>
      <c r="AY7" s="225"/>
      <c r="AZ7" s="225"/>
      <c r="BA7" s="432">
        <f t="shared" si="11"/>
        <v>0</v>
      </c>
      <c r="BB7" s="225">
        <v>0</v>
      </c>
      <c r="BC7" s="225"/>
      <c r="BD7" s="225"/>
      <c r="BE7" s="225"/>
      <c r="BF7" s="432">
        <f t="shared" si="12"/>
        <v>0</v>
      </c>
      <c r="BG7" s="225"/>
      <c r="BH7" s="225"/>
      <c r="BI7" s="225"/>
      <c r="BJ7" s="432">
        <f t="shared" si="13"/>
        <v>0</v>
      </c>
      <c r="BK7" s="225"/>
      <c r="BL7" s="225"/>
      <c r="BM7" s="225"/>
      <c r="BN7" s="432">
        <f t="shared" si="14"/>
        <v>0</v>
      </c>
      <c r="BO7" s="225"/>
      <c r="BP7" s="225"/>
      <c r="BQ7" s="225"/>
      <c r="BR7" s="432">
        <f t="shared" si="15"/>
        <v>0</v>
      </c>
      <c r="BS7" s="225">
        <v>0</v>
      </c>
      <c r="BT7" s="225"/>
      <c r="BU7" s="432"/>
      <c r="BV7" s="432"/>
      <c r="BW7" s="432">
        <f t="shared" si="16"/>
        <v>0</v>
      </c>
      <c r="BX7" s="432"/>
      <c r="BY7" s="432"/>
      <c r="BZ7" s="432"/>
      <c r="CA7" s="432">
        <f t="shared" si="17"/>
        <v>0</v>
      </c>
      <c r="CB7" s="432"/>
      <c r="CC7" s="432"/>
      <c r="CD7" s="432"/>
      <c r="CE7" s="432">
        <f t="shared" si="18"/>
        <v>0</v>
      </c>
      <c r="CF7" s="432"/>
      <c r="CG7" s="432"/>
      <c r="CH7" s="432"/>
      <c r="CI7" s="432">
        <f t="shared" si="19"/>
        <v>0</v>
      </c>
      <c r="CJ7" s="222"/>
      <c r="CK7" s="222"/>
      <c r="CL7" s="222"/>
      <c r="CM7" s="222"/>
      <c r="CN7" s="211">
        <f t="shared" si="30"/>
        <v>0</v>
      </c>
      <c r="CO7" s="222"/>
      <c r="CP7" s="222"/>
      <c r="CQ7" s="222"/>
      <c r="CR7" s="211"/>
      <c r="CS7" s="211"/>
      <c r="CT7" s="211"/>
      <c r="CU7" s="211"/>
      <c r="CV7" s="211">
        <f t="shared" si="21"/>
        <v>0</v>
      </c>
      <c r="CW7" s="432"/>
      <c r="CX7" s="432"/>
      <c r="CY7" s="432"/>
      <c r="CZ7" s="432">
        <f t="shared" si="22"/>
        <v>0</v>
      </c>
      <c r="DA7" s="222"/>
      <c r="DB7" s="222"/>
      <c r="DC7" s="222"/>
      <c r="DD7" s="435"/>
      <c r="DE7" s="210">
        <f t="shared" si="23"/>
        <v>0</v>
      </c>
      <c r="DF7" s="210"/>
      <c r="DG7" s="210"/>
      <c r="DH7" s="210"/>
      <c r="DI7" s="210">
        <f t="shared" si="24"/>
        <v>0</v>
      </c>
      <c r="DJ7" s="211"/>
      <c r="DK7" s="211"/>
      <c r="DL7" s="211"/>
      <c r="DM7" s="211">
        <f t="shared" si="25"/>
        <v>0</v>
      </c>
      <c r="DN7" s="211"/>
      <c r="DO7" s="211"/>
      <c r="DP7" s="211"/>
      <c r="DQ7" s="211">
        <f t="shared" si="26"/>
        <v>0</v>
      </c>
      <c r="DR7" s="222"/>
      <c r="DS7" s="222"/>
      <c r="DT7" s="222"/>
      <c r="DU7" s="222"/>
      <c r="DV7" s="222">
        <f t="shared" si="27"/>
        <v>0</v>
      </c>
      <c r="DW7" s="222"/>
      <c r="DX7" s="222"/>
      <c r="DY7" s="222"/>
      <c r="DZ7" s="222">
        <f t="shared" si="28"/>
        <v>0</v>
      </c>
      <c r="EA7" s="222"/>
      <c r="EB7" s="222"/>
      <c r="EC7" s="222"/>
      <c r="ED7" s="222">
        <f t="shared" si="29"/>
        <v>0</v>
      </c>
    </row>
    <row r="8" spans="2:136" ht="15" customHeight="1">
      <c r="B8" s="16" t="s">
        <v>114</v>
      </c>
      <c r="C8" s="13" t="s">
        <v>13</v>
      </c>
      <c r="D8" s="225" t="s">
        <v>297</v>
      </c>
      <c r="E8" s="225" t="s">
        <v>297</v>
      </c>
      <c r="F8" s="225" t="s">
        <v>297</v>
      </c>
      <c r="G8" s="225" t="s">
        <v>297</v>
      </c>
      <c r="H8" s="225" t="s">
        <v>297</v>
      </c>
      <c r="I8" s="225" t="s">
        <v>297</v>
      </c>
      <c r="J8" s="225" t="s">
        <v>297</v>
      </c>
      <c r="K8" s="225" t="s">
        <v>297</v>
      </c>
      <c r="L8" s="225" t="s">
        <v>297</v>
      </c>
      <c r="M8" s="225" t="s">
        <v>297</v>
      </c>
      <c r="N8" s="225" t="s">
        <v>297</v>
      </c>
      <c r="O8" s="225" t="s">
        <v>297</v>
      </c>
      <c r="P8" s="225" t="s">
        <v>297</v>
      </c>
      <c r="Q8" s="225" t="s">
        <v>297</v>
      </c>
      <c r="R8" s="225" t="s">
        <v>297</v>
      </c>
      <c r="S8" s="225" t="s">
        <v>297</v>
      </c>
      <c r="T8" s="225" t="s">
        <v>297</v>
      </c>
      <c r="U8" s="225" t="s">
        <v>297</v>
      </c>
      <c r="V8" s="225" t="s">
        <v>297</v>
      </c>
      <c r="W8" s="225" t="s">
        <v>297</v>
      </c>
      <c r="X8" s="225" t="s">
        <v>297</v>
      </c>
      <c r="Y8" s="225" t="s">
        <v>297</v>
      </c>
      <c r="Z8" s="225" t="s">
        <v>297</v>
      </c>
      <c r="AA8" s="225" t="s">
        <v>297</v>
      </c>
      <c r="AB8" s="225" t="s">
        <v>297</v>
      </c>
      <c r="AC8" s="225" t="s">
        <v>297</v>
      </c>
      <c r="AD8" s="225" t="s">
        <v>297</v>
      </c>
      <c r="AE8" s="225" t="s">
        <v>297</v>
      </c>
      <c r="AF8" s="225"/>
      <c r="AG8" s="225" t="s">
        <v>297</v>
      </c>
      <c r="AH8" s="225" t="s">
        <v>297</v>
      </c>
      <c r="AI8" s="225" t="s">
        <v>297</v>
      </c>
      <c r="AJ8" s="225" t="s">
        <v>297</v>
      </c>
      <c r="AK8" s="225" t="s">
        <v>297</v>
      </c>
      <c r="AL8" s="225">
        <v>3689</v>
      </c>
      <c r="AM8" s="225">
        <v>5712</v>
      </c>
      <c r="AN8" s="225">
        <v>15326</v>
      </c>
      <c r="AO8" s="225">
        <f t="shared" si="8"/>
        <v>24727</v>
      </c>
      <c r="AP8" s="225">
        <v>21550</v>
      </c>
      <c r="AQ8" s="225">
        <v>19149</v>
      </c>
      <c r="AR8" s="225">
        <v>19911</v>
      </c>
      <c r="AS8" s="225">
        <f t="shared" si="9"/>
        <v>60610</v>
      </c>
      <c r="AT8" s="225">
        <v>21808</v>
      </c>
      <c r="AU8" s="225">
        <v>31732</v>
      </c>
      <c r="AV8" s="225">
        <v>21041</v>
      </c>
      <c r="AW8" s="225">
        <f t="shared" si="10"/>
        <v>74581</v>
      </c>
      <c r="AX8" s="225">
        <v>20061</v>
      </c>
      <c r="AY8" s="225">
        <v>15677</v>
      </c>
      <c r="AZ8" s="225">
        <v>12619</v>
      </c>
      <c r="BA8" s="225">
        <f t="shared" si="11"/>
        <v>48357</v>
      </c>
      <c r="BB8" s="225">
        <v>208275</v>
      </c>
      <c r="BC8" s="225">
        <v>63294</v>
      </c>
      <c r="BD8" s="225">
        <v>61563</v>
      </c>
      <c r="BE8" s="225">
        <v>75611</v>
      </c>
      <c r="BF8" s="225">
        <f t="shared" si="12"/>
        <v>200468</v>
      </c>
      <c r="BG8" s="225">
        <v>89928</v>
      </c>
      <c r="BH8" s="225">
        <v>78894</v>
      </c>
      <c r="BI8" s="225">
        <v>65354</v>
      </c>
      <c r="BJ8" s="225">
        <f t="shared" si="13"/>
        <v>234176</v>
      </c>
      <c r="BK8" s="225">
        <v>80456</v>
      </c>
      <c r="BL8" s="225">
        <v>96704</v>
      </c>
      <c r="BM8" s="225">
        <v>80254</v>
      </c>
      <c r="BN8" s="225">
        <f t="shared" si="14"/>
        <v>257414</v>
      </c>
      <c r="BO8" s="225">
        <v>75444</v>
      </c>
      <c r="BP8" s="225">
        <v>71360</v>
      </c>
      <c r="BQ8" s="225">
        <v>57586</v>
      </c>
      <c r="BR8" s="225">
        <f t="shared" si="15"/>
        <v>204390</v>
      </c>
      <c r="BS8" s="225">
        <v>896448</v>
      </c>
      <c r="BT8" s="225">
        <v>64869</v>
      </c>
      <c r="BU8" s="225">
        <v>73490</v>
      </c>
      <c r="BV8" s="225">
        <v>81779</v>
      </c>
      <c r="BW8" s="225">
        <f t="shared" si="16"/>
        <v>220138</v>
      </c>
      <c r="BX8" s="225">
        <v>95497</v>
      </c>
      <c r="BY8" s="225">
        <v>80682</v>
      </c>
      <c r="BZ8" s="225">
        <v>71009</v>
      </c>
      <c r="CA8" s="225">
        <f t="shared" si="17"/>
        <v>247188</v>
      </c>
      <c r="CB8" s="225">
        <v>83711</v>
      </c>
      <c r="CC8" s="225">
        <v>91907</v>
      </c>
      <c r="CD8" s="225">
        <v>81738</v>
      </c>
      <c r="CE8" s="225">
        <f t="shared" si="18"/>
        <v>257356</v>
      </c>
      <c r="CF8" s="225">
        <v>79805</v>
      </c>
      <c r="CG8" s="225">
        <v>76254</v>
      </c>
      <c r="CH8" s="225">
        <v>61180</v>
      </c>
      <c r="CI8" s="225">
        <f t="shared" si="19"/>
        <v>217239</v>
      </c>
      <c r="CJ8" s="225">
        <v>941921</v>
      </c>
      <c r="CK8" s="225">
        <v>63347</v>
      </c>
      <c r="CL8" s="225">
        <v>69225</v>
      </c>
      <c r="CM8" s="225">
        <v>33212</v>
      </c>
      <c r="CN8" s="225">
        <f t="shared" si="30"/>
        <v>165784</v>
      </c>
      <c r="CO8" s="210">
        <v>364</v>
      </c>
      <c r="CP8" s="210">
        <v>1099</v>
      </c>
      <c r="CQ8" s="210">
        <v>1754</v>
      </c>
      <c r="CR8" s="210">
        <f t="shared" ref="CR8:CR9" si="31">+SUM(CO8:CQ8)</f>
        <v>3217</v>
      </c>
      <c r="CS8" s="210">
        <v>10136</v>
      </c>
      <c r="CT8" s="210">
        <v>25817</v>
      </c>
      <c r="CU8" s="210">
        <v>23669</v>
      </c>
      <c r="CV8" s="210">
        <f t="shared" si="21"/>
        <v>59622</v>
      </c>
      <c r="CW8" s="225">
        <v>22711</v>
      </c>
      <c r="CX8" s="225">
        <v>8327</v>
      </c>
      <c r="CY8" s="225">
        <v>11258</v>
      </c>
      <c r="CZ8" s="225">
        <f t="shared" si="22"/>
        <v>42296</v>
      </c>
      <c r="DA8" s="225">
        <v>271019</v>
      </c>
      <c r="DB8" s="225">
        <v>6701</v>
      </c>
      <c r="DC8" s="225">
        <v>2114</v>
      </c>
      <c r="DD8" s="434">
        <v>3396</v>
      </c>
      <c r="DE8" s="225">
        <f t="shared" si="23"/>
        <v>12211</v>
      </c>
      <c r="DF8" s="225">
        <v>5574</v>
      </c>
      <c r="DG8" s="225">
        <v>19381</v>
      </c>
      <c r="DH8" s="225">
        <v>37784</v>
      </c>
      <c r="DI8" s="225">
        <f t="shared" si="24"/>
        <v>62739</v>
      </c>
      <c r="DJ8" s="210">
        <v>67602</v>
      </c>
      <c r="DK8" s="210">
        <v>94427</v>
      </c>
      <c r="DL8" s="210">
        <v>76697</v>
      </c>
      <c r="DM8" s="210">
        <f t="shared" si="25"/>
        <v>238726</v>
      </c>
      <c r="DN8" s="210">
        <v>76056</v>
      </c>
      <c r="DO8" s="210">
        <v>69088</v>
      </c>
      <c r="DP8" s="210">
        <v>50642</v>
      </c>
      <c r="DQ8" s="210">
        <f>+SUM(DN8:DP8)</f>
        <v>195786</v>
      </c>
      <c r="DR8" s="225">
        <v>509462</v>
      </c>
      <c r="DS8" s="225">
        <v>39223</v>
      </c>
      <c r="DT8" s="225">
        <v>46226</v>
      </c>
      <c r="DU8" s="225">
        <v>77580</v>
      </c>
      <c r="DV8" s="225">
        <f t="shared" si="27"/>
        <v>163029</v>
      </c>
      <c r="DW8" s="225">
        <v>107159</v>
      </c>
      <c r="DX8" s="225">
        <v>102175</v>
      </c>
      <c r="DY8" s="225">
        <v>96034</v>
      </c>
      <c r="DZ8" s="225">
        <f t="shared" si="28"/>
        <v>305368</v>
      </c>
      <c r="EA8" s="225">
        <v>98259</v>
      </c>
      <c r="EB8" s="225">
        <v>126649</v>
      </c>
      <c r="EC8" s="225">
        <v>98102</v>
      </c>
      <c r="ED8" s="225">
        <f t="shared" si="29"/>
        <v>323010</v>
      </c>
    </row>
    <row r="9" spans="2:136" ht="15" customHeight="1" thickBot="1">
      <c r="B9" s="243" t="s">
        <v>115</v>
      </c>
      <c r="C9" s="244" t="s">
        <v>16</v>
      </c>
      <c r="D9" s="245" t="s">
        <v>297</v>
      </c>
      <c r="E9" s="245" t="s">
        <v>297</v>
      </c>
      <c r="F9" s="245" t="s">
        <v>297</v>
      </c>
      <c r="G9" s="245" t="s">
        <v>297</v>
      </c>
      <c r="H9" s="245" t="s">
        <v>297</v>
      </c>
      <c r="I9" s="245" t="s">
        <v>297</v>
      </c>
      <c r="J9" s="245" t="s">
        <v>297</v>
      </c>
      <c r="K9" s="245" t="s">
        <v>297</v>
      </c>
      <c r="L9" s="245" t="s">
        <v>297</v>
      </c>
      <c r="M9" s="245" t="s">
        <v>297</v>
      </c>
      <c r="N9" s="245" t="s">
        <v>297</v>
      </c>
      <c r="O9" s="245" t="s">
        <v>297</v>
      </c>
      <c r="P9" s="245" t="s">
        <v>297</v>
      </c>
      <c r="Q9" s="245" t="s">
        <v>297</v>
      </c>
      <c r="R9" s="245" t="s">
        <v>297</v>
      </c>
      <c r="S9" s="245" t="s">
        <v>297</v>
      </c>
      <c r="T9" s="245" t="s">
        <v>297</v>
      </c>
      <c r="U9" s="245" t="s">
        <v>297</v>
      </c>
      <c r="V9" s="245" t="s">
        <v>297</v>
      </c>
      <c r="W9" s="245" t="s">
        <v>297</v>
      </c>
      <c r="X9" s="245" t="s">
        <v>297</v>
      </c>
      <c r="Y9" s="245" t="s">
        <v>297</v>
      </c>
      <c r="Z9" s="245" t="s">
        <v>297</v>
      </c>
      <c r="AA9" s="245" t="s">
        <v>297</v>
      </c>
      <c r="AB9" s="245" t="s">
        <v>297</v>
      </c>
      <c r="AC9" s="245" t="s">
        <v>297</v>
      </c>
      <c r="AD9" s="245" t="s">
        <v>297</v>
      </c>
      <c r="AE9" s="245" t="s">
        <v>297</v>
      </c>
      <c r="AF9" s="245"/>
      <c r="AG9" s="245" t="s">
        <v>297</v>
      </c>
      <c r="AH9" s="245" t="s">
        <v>297</v>
      </c>
      <c r="AI9" s="245" t="s">
        <v>297</v>
      </c>
      <c r="AJ9" s="245" t="s">
        <v>297</v>
      </c>
      <c r="AK9" s="245" t="s">
        <v>297</v>
      </c>
      <c r="AL9" s="245">
        <v>9366.9500000000007</v>
      </c>
      <c r="AM9" s="245">
        <v>24114.81</v>
      </c>
      <c r="AN9" s="245">
        <v>104314.79000000001</v>
      </c>
      <c r="AO9" s="239">
        <f>+SUM(AL9:AN9)</f>
        <v>137796.55000000002</v>
      </c>
      <c r="AP9" s="245">
        <v>144395.05000000002</v>
      </c>
      <c r="AQ9" s="245">
        <v>134921.44</v>
      </c>
      <c r="AR9" s="245">
        <v>140942.95000000001</v>
      </c>
      <c r="AS9" s="239">
        <f>+SUM(AP9:AR9)</f>
        <v>420259.44</v>
      </c>
      <c r="AT9" s="245">
        <v>135372.51999999999</v>
      </c>
      <c r="AU9" s="245">
        <v>228200.49</v>
      </c>
      <c r="AV9" s="245">
        <v>150492.29</v>
      </c>
      <c r="AW9" s="239">
        <f>+SUM(AT9:AV9)</f>
        <v>514065.30000000005</v>
      </c>
      <c r="AX9" s="245">
        <v>145379.29999999999</v>
      </c>
      <c r="AY9" s="245">
        <v>128105.66</v>
      </c>
      <c r="AZ9" s="245">
        <v>100505.36</v>
      </c>
      <c r="BA9" s="239">
        <f>+SUM(AX9:AZ9)</f>
        <v>373990.31999999995</v>
      </c>
      <c r="BB9" s="245">
        <v>1446111.6099999999</v>
      </c>
      <c r="BC9" s="245">
        <v>727394.49999999988</v>
      </c>
      <c r="BD9" s="245">
        <v>688252.75</v>
      </c>
      <c r="BE9" s="245">
        <v>832100.67999999993</v>
      </c>
      <c r="BF9" s="239">
        <f>+SUM(BC9:BE9)</f>
        <v>2247747.9299999997</v>
      </c>
      <c r="BG9" s="245">
        <v>1003580.83</v>
      </c>
      <c r="BH9" s="245">
        <v>908016.82</v>
      </c>
      <c r="BI9" s="245">
        <v>767848.38</v>
      </c>
      <c r="BJ9" s="239">
        <f>+SUM(BG9:BI9)</f>
        <v>2679446.0299999998</v>
      </c>
      <c r="BK9" s="245">
        <v>896015.23</v>
      </c>
      <c r="BL9" s="245">
        <v>1040372.84</v>
      </c>
      <c r="BM9" s="245">
        <v>934376.21</v>
      </c>
      <c r="BN9" s="239">
        <f>+SUM(BK9:BM9)</f>
        <v>2870764.28</v>
      </c>
      <c r="BO9" s="245">
        <v>883283</v>
      </c>
      <c r="BP9" s="245">
        <v>819909</v>
      </c>
      <c r="BQ9" s="245">
        <v>659593</v>
      </c>
      <c r="BR9" s="239">
        <f>+SUM(BO9:BQ9)</f>
        <v>2362785</v>
      </c>
      <c r="BS9" s="245">
        <v>10160743.239999998</v>
      </c>
      <c r="BT9" s="245">
        <v>764835.35000000009</v>
      </c>
      <c r="BU9" s="239">
        <v>836385.03</v>
      </c>
      <c r="BV9" s="239">
        <v>938275.65</v>
      </c>
      <c r="BW9" s="239">
        <f>+SUM(BT9:BV9)</f>
        <v>2539496.0300000003</v>
      </c>
      <c r="BX9" s="239">
        <v>1061973.1000000001</v>
      </c>
      <c r="BY9" s="239">
        <v>926393.3</v>
      </c>
      <c r="BZ9" s="239">
        <v>795137.98</v>
      </c>
      <c r="CA9" s="239">
        <f>+SUM(BX9:BZ9)</f>
        <v>2783504.38</v>
      </c>
      <c r="CB9" s="239">
        <v>906742.67</v>
      </c>
      <c r="CC9" s="239">
        <v>977844.06</v>
      </c>
      <c r="CD9" s="239">
        <v>907159.16</v>
      </c>
      <c r="CE9" s="239">
        <f>+SUM(CB9:CD9)</f>
        <v>2791745.89</v>
      </c>
      <c r="CF9" s="239">
        <v>900661.39</v>
      </c>
      <c r="CG9" s="239">
        <v>887728.34000000008</v>
      </c>
      <c r="CH9" s="239">
        <v>694985.66</v>
      </c>
      <c r="CI9" s="239">
        <f>+SUM(CF9:CH9)</f>
        <v>2483375.39</v>
      </c>
      <c r="CJ9" s="239">
        <v>10598122</v>
      </c>
      <c r="CK9" s="239">
        <v>771752.48</v>
      </c>
      <c r="CL9" s="239">
        <v>793443.18</v>
      </c>
      <c r="CM9" s="239">
        <v>402041.06</v>
      </c>
      <c r="CN9" s="246">
        <f>+SUM(CK9:CM9)</f>
        <v>1967236.7200000002</v>
      </c>
      <c r="CO9" s="246">
        <v>57.8</v>
      </c>
      <c r="CP9" s="246">
        <v>965.88</v>
      </c>
      <c r="CQ9" s="246">
        <v>2135.5299999999997</v>
      </c>
      <c r="CR9" s="246">
        <f t="shared" si="31"/>
        <v>3159.2099999999996</v>
      </c>
      <c r="CS9" s="246">
        <v>81058.650000000009</v>
      </c>
      <c r="CT9" s="246">
        <v>228293.6</v>
      </c>
      <c r="CU9" s="246">
        <v>225957.27000000002</v>
      </c>
      <c r="CV9" s="246">
        <f t="shared" si="21"/>
        <v>535309.52</v>
      </c>
      <c r="CW9" s="239">
        <v>242141.05000000002</v>
      </c>
      <c r="CX9" s="239">
        <v>80848.94</v>
      </c>
      <c r="CY9" s="239">
        <v>110634.74</v>
      </c>
      <c r="CZ9" s="239">
        <f t="shared" si="22"/>
        <v>433624.73</v>
      </c>
      <c r="DA9" s="239">
        <v>2939330.18</v>
      </c>
      <c r="DB9" s="239">
        <v>55815.62</v>
      </c>
      <c r="DC9" s="239">
        <v>4011.79</v>
      </c>
      <c r="DD9" s="310">
        <v>7981.66</v>
      </c>
      <c r="DE9" s="246">
        <f t="shared" si="23"/>
        <v>67809.070000000007</v>
      </c>
      <c r="DF9" s="246">
        <v>15516.419999999998</v>
      </c>
      <c r="DG9" s="246">
        <v>172247.27000000002</v>
      </c>
      <c r="DH9" s="246">
        <v>375789.39</v>
      </c>
      <c r="DI9" s="246">
        <f t="shared" si="24"/>
        <v>563553.08000000007</v>
      </c>
      <c r="DJ9" s="246">
        <v>652891.18000000005</v>
      </c>
      <c r="DK9" s="246">
        <v>968724.6</v>
      </c>
      <c r="DL9" s="246">
        <v>805947.82</v>
      </c>
      <c r="DM9" s="246">
        <f t="shared" si="25"/>
        <v>2427563.6</v>
      </c>
      <c r="DN9" s="246">
        <v>821948.02</v>
      </c>
      <c r="DO9" s="246">
        <v>703206.05</v>
      </c>
      <c r="DP9" s="246">
        <v>573469.81999999995</v>
      </c>
      <c r="DQ9" s="246">
        <f t="shared" si="26"/>
        <v>2098623.89</v>
      </c>
      <c r="DR9" s="239">
        <v>5157549.6400000006</v>
      </c>
      <c r="DS9" s="239">
        <v>411273.41</v>
      </c>
      <c r="DT9" s="239">
        <v>476721.98</v>
      </c>
      <c r="DU9" s="239">
        <v>902314.19000000006</v>
      </c>
      <c r="DV9" s="239">
        <f t="shared" si="27"/>
        <v>1790309.58</v>
      </c>
      <c r="DW9" s="239">
        <v>1223537.8599999999</v>
      </c>
      <c r="DX9" s="239">
        <v>1190375.79</v>
      </c>
      <c r="DY9" s="239">
        <v>1104608.6000000001</v>
      </c>
      <c r="DZ9" s="239">
        <f t="shared" si="28"/>
        <v>3518522.25</v>
      </c>
      <c r="EA9" s="239">
        <v>1272974.0699999998</v>
      </c>
      <c r="EB9" s="239">
        <v>1541349.5899999999</v>
      </c>
      <c r="EC9" s="239">
        <v>1361169.9900000002</v>
      </c>
      <c r="ED9" s="239">
        <f t="shared" si="29"/>
        <v>4175493.65</v>
      </c>
    </row>
    <row r="10" spans="2:136" ht="15.75" thickTop="1">
      <c r="B10" s="48" t="s">
        <v>267</v>
      </c>
    </row>
    <row r="11" spans="2:136">
      <c r="DP11" s="134"/>
    </row>
    <row r="12" spans="2:136">
      <c r="DP12" s="134"/>
    </row>
  </sheetData>
  <mergeCells count="3">
    <mergeCell ref="C2:C3"/>
    <mergeCell ref="D2:ED2"/>
    <mergeCell ref="B1:ED1"/>
  </mergeCells>
  <hyperlinks>
    <hyperlink ref="EF1" location="ÍNDICE!A1" display="ÍNDICE" xr:uid="{00000000-0004-0000-11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4 C5:C6" numberStoredAsText="1"/>
    <ignoredError sqref="CN4:CN9 DE4:DE9 DV4:DV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AQ23"/>
  <sheetViews>
    <sheetView showGridLines="0" zoomScaleNormal="100" workbookViewId="0">
      <selection activeCell="B1" sqref="B1:AO1"/>
    </sheetView>
  </sheetViews>
  <sheetFormatPr defaultRowHeight="15" outlineLevelCol="3"/>
  <cols>
    <col min="1" max="1" width="6.7109375" customWidth="1"/>
    <col min="2" max="2" width="20.42578125" customWidth="1"/>
    <col min="3" max="3" width="7.7109375" customWidth="1"/>
    <col min="4" max="7" width="6.28515625" hidden="1" customWidth="1" outlineLevel="2"/>
    <col min="8" max="8" width="6.5703125" customWidth="1" collapsed="1"/>
    <col min="9" max="11" width="6.140625" hidden="1" customWidth="1" outlineLevel="3"/>
    <col min="12" max="12" width="1.140625" hidden="1" customWidth="1" outlineLevel="3"/>
    <col min="13" max="13" width="6.140625" customWidth="1" collapsed="1"/>
    <col min="14" max="17" width="6.28515625" hidden="1" customWidth="1" outlineLevel="1"/>
    <col min="18" max="18" width="6.28515625" customWidth="1" collapsed="1"/>
    <col min="19" max="22" width="6.28515625" hidden="1" customWidth="1" outlineLevel="1"/>
    <col min="23" max="23" width="6.28515625" customWidth="1" collapsed="1"/>
    <col min="24" max="26" width="6.28515625" hidden="1" customWidth="1" outlineLevel="1"/>
    <col min="27" max="27" width="6" hidden="1" customWidth="1" outlineLevel="1"/>
    <col min="28" max="28" width="6" customWidth="1" collapsed="1"/>
    <col min="29" max="29" width="6.140625" hidden="1" customWidth="1" outlineLevel="1"/>
    <col min="30" max="32" width="7.140625" hidden="1" customWidth="1" outlineLevel="1"/>
    <col min="33" max="33" width="6" customWidth="1" collapsed="1"/>
    <col min="34" max="37" width="6.140625" hidden="1" customWidth="1" outlineLevel="1"/>
    <col min="38" max="38" width="6.140625" customWidth="1" collapsed="1"/>
    <col min="39" max="42" width="6.7109375" customWidth="1"/>
  </cols>
  <sheetData>
    <row r="1" spans="2:43" ht="20.100000000000001" customHeight="1" thickBot="1">
      <c r="B1" s="477" t="s">
        <v>116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Q1" s="84" t="s">
        <v>296</v>
      </c>
    </row>
    <row r="2" spans="2:43" ht="11.45" customHeight="1" thickTop="1">
      <c r="B2" s="7"/>
      <c r="C2" s="7"/>
      <c r="D2" s="521" t="s">
        <v>316</v>
      </c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1"/>
      <c r="X2" s="521"/>
      <c r="Y2" s="521"/>
      <c r="Z2" s="521"/>
      <c r="AA2" s="521"/>
      <c r="AB2" s="521"/>
      <c r="AC2" s="521"/>
      <c r="AD2" s="521"/>
      <c r="AE2" s="521"/>
      <c r="AF2" s="521"/>
      <c r="AG2" s="521"/>
      <c r="AH2" s="521"/>
      <c r="AI2" s="521"/>
      <c r="AJ2" s="521"/>
      <c r="AK2" s="521"/>
      <c r="AL2" s="521"/>
      <c r="AM2" s="521"/>
      <c r="AN2" s="521"/>
      <c r="AO2" s="521"/>
      <c r="AP2" s="303"/>
    </row>
    <row r="3" spans="2:43" ht="18" customHeight="1">
      <c r="B3" s="353"/>
      <c r="C3" s="353"/>
      <c r="D3" s="354" t="s">
        <v>309</v>
      </c>
      <c r="E3" s="354" t="s">
        <v>310</v>
      </c>
      <c r="F3" s="354" t="s">
        <v>311</v>
      </c>
      <c r="G3" s="354" t="s">
        <v>312</v>
      </c>
      <c r="H3" s="355">
        <v>2015</v>
      </c>
      <c r="I3" s="356" t="s">
        <v>308</v>
      </c>
      <c r="J3" s="356" t="s">
        <v>307</v>
      </c>
      <c r="K3" s="356" t="s">
        <v>306</v>
      </c>
      <c r="L3" s="356" t="s">
        <v>305</v>
      </c>
      <c r="M3" s="355">
        <v>2016</v>
      </c>
      <c r="N3" s="356" t="s">
        <v>301</v>
      </c>
      <c r="O3" s="356" t="s">
        <v>302</v>
      </c>
      <c r="P3" s="356" t="s">
        <v>303</v>
      </c>
      <c r="Q3" s="356" t="s">
        <v>304</v>
      </c>
      <c r="R3" s="355">
        <v>2017</v>
      </c>
      <c r="S3" s="356" t="s">
        <v>281</v>
      </c>
      <c r="T3" s="356" t="s">
        <v>282</v>
      </c>
      <c r="U3" s="356" t="s">
        <v>89</v>
      </c>
      <c r="V3" s="356" t="s">
        <v>10</v>
      </c>
      <c r="W3" s="355">
        <v>2018</v>
      </c>
      <c r="X3" s="297" t="s">
        <v>17</v>
      </c>
      <c r="Y3" s="297" t="s">
        <v>18</v>
      </c>
      <c r="Z3" s="297" t="s">
        <v>19</v>
      </c>
      <c r="AA3" s="297" t="s">
        <v>11</v>
      </c>
      <c r="AB3" s="298">
        <v>2019</v>
      </c>
      <c r="AC3" s="297" t="s">
        <v>315</v>
      </c>
      <c r="AD3" s="297" t="s">
        <v>348</v>
      </c>
      <c r="AE3" s="297" t="s">
        <v>357</v>
      </c>
      <c r="AF3" s="297" t="s">
        <v>384</v>
      </c>
      <c r="AG3" s="298">
        <v>2020</v>
      </c>
      <c r="AH3" s="297" t="s">
        <v>398</v>
      </c>
      <c r="AI3" s="297" t="s">
        <v>423</v>
      </c>
      <c r="AJ3" s="297" t="s">
        <v>441</v>
      </c>
      <c r="AK3" s="297" t="s">
        <v>456</v>
      </c>
      <c r="AL3" s="298">
        <v>2021</v>
      </c>
      <c r="AM3" s="297" t="s">
        <v>476</v>
      </c>
      <c r="AN3" s="297" t="s">
        <v>477</v>
      </c>
      <c r="AO3" s="297" t="s">
        <v>521</v>
      </c>
      <c r="AP3" s="13"/>
    </row>
    <row r="4" spans="2:43" ht="18" customHeight="1">
      <c r="B4" s="35" t="s">
        <v>329</v>
      </c>
      <c r="C4" s="5"/>
      <c r="D4" s="423"/>
      <c r="E4" s="423"/>
      <c r="F4" s="423"/>
      <c r="G4" s="423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</row>
    <row r="5" spans="2:43" ht="18" customHeight="1">
      <c r="B5" s="5"/>
      <c r="C5" s="5" t="s">
        <v>117</v>
      </c>
      <c r="D5" s="423"/>
      <c r="E5" s="423"/>
      <c r="F5" s="423"/>
      <c r="G5" s="423"/>
      <c r="H5" s="425" t="s">
        <v>297</v>
      </c>
      <c r="I5" s="425"/>
      <c r="J5" s="425"/>
      <c r="K5" s="425"/>
      <c r="L5" s="425"/>
      <c r="M5" s="425" t="s">
        <v>297</v>
      </c>
      <c r="N5" s="224">
        <f>+N8+N10+N13+N15+N17+N20</f>
        <v>1001</v>
      </c>
      <c r="O5" s="224">
        <f t="shared" ref="O5:AB5" si="0">+O8+O10+O13+O15+O17+O20</f>
        <v>973</v>
      </c>
      <c r="P5" s="224">
        <f t="shared" si="0"/>
        <v>1156</v>
      </c>
      <c r="Q5" s="224">
        <f t="shared" si="0"/>
        <v>932</v>
      </c>
      <c r="R5" s="224">
        <f t="shared" si="0"/>
        <v>4062</v>
      </c>
      <c r="S5" s="224">
        <f t="shared" si="0"/>
        <v>1034</v>
      </c>
      <c r="T5" s="224">
        <f t="shared" si="0"/>
        <v>1213</v>
      </c>
      <c r="U5" s="224">
        <f t="shared" si="0"/>
        <v>1251</v>
      </c>
      <c r="V5" s="224">
        <f t="shared" si="0"/>
        <v>1023</v>
      </c>
      <c r="W5" s="224">
        <f t="shared" si="0"/>
        <v>4521</v>
      </c>
      <c r="X5" s="224">
        <f t="shared" si="0"/>
        <v>1076</v>
      </c>
      <c r="Y5" s="224">
        <f t="shared" si="0"/>
        <v>1070</v>
      </c>
      <c r="Z5" s="224">
        <f t="shared" si="0"/>
        <v>1320</v>
      </c>
      <c r="AA5" s="224">
        <f t="shared" si="0"/>
        <v>1100</v>
      </c>
      <c r="AB5" s="224">
        <f t="shared" si="0"/>
        <v>4566</v>
      </c>
      <c r="AC5" s="224" t="s">
        <v>297</v>
      </c>
      <c r="AD5" s="224" t="s">
        <v>297</v>
      </c>
      <c r="AE5" s="224" t="s">
        <v>297</v>
      </c>
      <c r="AF5" s="224" t="s">
        <v>297</v>
      </c>
      <c r="AG5" s="224" t="s">
        <v>297</v>
      </c>
      <c r="AH5" s="224">
        <v>922</v>
      </c>
      <c r="AI5" s="426">
        <v>1001</v>
      </c>
      <c r="AJ5" s="426">
        <v>1622</v>
      </c>
      <c r="AK5" s="426">
        <v>1107</v>
      </c>
      <c r="AL5" s="224">
        <v>4652</v>
      </c>
      <c r="AM5" s="224">
        <v>1034</v>
      </c>
      <c r="AN5" s="224">
        <v>1404</v>
      </c>
      <c r="AO5" s="224">
        <v>1608</v>
      </c>
      <c r="AP5" s="224"/>
    </row>
    <row r="6" spans="2:43" ht="18" customHeight="1">
      <c r="B6" s="5"/>
      <c r="C6" s="5" t="s">
        <v>118</v>
      </c>
      <c r="D6" s="423"/>
      <c r="E6" s="423"/>
      <c r="F6" s="423"/>
      <c r="G6" s="423"/>
      <c r="H6" s="425" t="s">
        <v>297</v>
      </c>
      <c r="I6" s="425"/>
      <c r="J6" s="425"/>
      <c r="K6" s="425"/>
      <c r="L6" s="425"/>
      <c r="M6" s="425" t="s">
        <v>297</v>
      </c>
      <c r="N6" s="224">
        <f>+N9+N11+N14+N16+N18+N21</f>
        <v>3505</v>
      </c>
      <c r="O6" s="224">
        <f t="shared" ref="O6:AC6" si="1">+O9+O11+O14+O16+O18+O21</f>
        <v>3364</v>
      </c>
      <c r="P6" s="224">
        <f t="shared" si="1"/>
        <v>3496</v>
      </c>
      <c r="Q6" s="224">
        <f t="shared" si="1"/>
        <v>3282</v>
      </c>
      <c r="R6" s="224">
        <f t="shared" si="1"/>
        <v>13647</v>
      </c>
      <c r="S6" s="224">
        <f t="shared" si="1"/>
        <v>2966</v>
      </c>
      <c r="T6" s="224">
        <f t="shared" si="1"/>
        <v>3847</v>
      </c>
      <c r="U6" s="224">
        <f t="shared" si="1"/>
        <v>4095</v>
      </c>
      <c r="V6" s="224">
        <f t="shared" si="1"/>
        <v>3374</v>
      </c>
      <c r="W6" s="224">
        <f t="shared" si="1"/>
        <v>14282</v>
      </c>
      <c r="X6" s="224">
        <f t="shared" si="1"/>
        <v>3463</v>
      </c>
      <c r="Y6" s="224">
        <f t="shared" si="1"/>
        <v>3212</v>
      </c>
      <c r="Z6" s="224">
        <f t="shared" si="1"/>
        <v>3487</v>
      </c>
      <c r="AA6" s="224">
        <f t="shared" si="1"/>
        <v>3473</v>
      </c>
      <c r="AB6" s="224">
        <f t="shared" si="1"/>
        <v>13635</v>
      </c>
      <c r="AC6" s="224">
        <f t="shared" si="1"/>
        <v>3287</v>
      </c>
      <c r="AD6" s="224">
        <v>1527</v>
      </c>
      <c r="AE6" s="224">
        <v>3120</v>
      </c>
      <c r="AF6" s="224" t="s">
        <v>385</v>
      </c>
      <c r="AG6" s="224" t="s">
        <v>386</v>
      </c>
      <c r="AH6" s="224">
        <v>2300</v>
      </c>
      <c r="AI6" s="426">
        <v>3168</v>
      </c>
      <c r="AJ6" s="426">
        <v>2286</v>
      </c>
      <c r="AK6" s="426">
        <v>3117</v>
      </c>
      <c r="AL6" s="224">
        <v>10871</v>
      </c>
      <c r="AM6" s="224">
        <v>3434</v>
      </c>
      <c r="AN6" s="224">
        <v>3542</v>
      </c>
      <c r="AO6" s="224">
        <v>3676</v>
      </c>
      <c r="AP6" s="224"/>
    </row>
    <row r="7" spans="2:43" ht="15" customHeight="1">
      <c r="B7" s="35" t="s">
        <v>234</v>
      </c>
      <c r="C7" s="5"/>
      <c r="D7" s="427"/>
      <c r="E7" s="427"/>
      <c r="F7" s="427"/>
      <c r="G7" s="427"/>
      <c r="H7" s="428"/>
      <c r="I7" s="428"/>
      <c r="J7" s="428"/>
      <c r="K7" s="428"/>
      <c r="L7" s="428"/>
      <c r="M7" s="428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429"/>
      <c r="AJ7" s="429"/>
      <c r="AK7" s="429"/>
      <c r="AL7" s="205"/>
      <c r="AM7" s="205"/>
      <c r="AN7" s="205"/>
      <c r="AO7" s="205"/>
      <c r="AP7" s="205"/>
    </row>
    <row r="8" spans="2:43" ht="15" customHeight="1">
      <c r="B8" s="522" t="s">
        <v>235</v>
      </c>
      <c r="C8" s="5" t="s">
        <v>117</v>
      </c>
      <c r="D8" s="428"/>
      <c r="E8" s="428"/>
      <c r="F8" s="428"/>
      <c r="G8" s="428"/>
      <c r="H8" s="428" t="s">
        <v>297</v>
      </c>
      <c r="I8" s="428"/>
      <c r="J8" s="428"/>
      <c r="K8" s="428"/>
      <c r="L8" s="428"/>
      <c r="M8" s="428" t="s">
        <v>297</v>
      </c>
      <c r="N8" s="203">
        <v>843</v>
      </c>
      <c r="O8" s="203">
        <v>872</v>
      </c>
      <c r="P8" s="203">
        <v>1064</v>
      </c>
      <c r="Q8" s="203">
        <v>838</v>
      </c>
      <c r="R8" s="203">
        <v>3617</v>
      </c>
      <c r="S8" s="203">
        <v>882</v>
      </c>
      <c r="T8" s="203">
        <v>1096</v>
      </c>
      <c r="U8" s="203">
        <v>1141</v>
      </c>
      <c r="V8" s="203">
        <v>908</v>
      </c>
      <c r="W8" s="203">
        <v>4027</v>
      </c>
      <c r="X8" s="205">
        <v>934</v>
      </c>
      <c r="Y8" s="205">
        <v>934</v>
      </c>
      <c r="Z8" s="205">
        <v>1178</v>
      </c>
      <c r="AA8" s="205">
        <v>935</v>
      </c>
      <c r="AB8" s="205">
        <v>3981</v>
      </c>
      <c r="AC8" s="205" t="s">
        <v>297</v>
      </c>
      <c r="AD8" s="205" t="s">
        <v>297</v>
      </c>
      <c r="AE8" s="205" t="s">
        <v>297</v>
      </c>
      <c r="AF8" s="205" t="s">
        <v>297</v>
      </c>
      <c r="AG8" s="205" t="s">
        <v>297</v>
      </c>
      <c r="AH8" s="205">
        <v>763</v>
      </c>
      <c r="AI8" s="426">
        <v>901</v>
      </c>
      <c r="AJ8" s="426">
        <v>1444</v>
      </c>
      <c r="AK8" s="426">
        <v>958</v>
      </c>
      <c r="AL8" s="205">
        <v>4066</v>
      </c>
      <c r="AM8" s="205">
        <v>934</v>
      </c>
      <c r="AN8" s="205">
        <v>1311</v>
      </c>
      <c r="AO8" s="205">
        <v>1522</v>
      </c>
      <c r="AP8" s="205"/>
    </row>
    <row r="9" spans="2:43" ht="15" customHeight="1">
      <c r="B9" s="522"/>
      <c r="C9" s="5" t="s">
        <v>118</v>
      </c>
      <c r="D9" s="49"/>
      <c r="E9" s="49"/>
      <c r="F9" s="49"/>
      <c r="G9" s="49"/>
      <c r="H9" s="49" t="s">
        <v>297</v>
      </c>
      <c r="I9" s="49"/>
      <c r="J9" s="49"/>
      <c r="K9" s="49"/>
      <c r="L9" s="49"/>
      <c r="M9" s="49" t="s">
        <v>297</v>
      </c>
      <c r="N9" s="203">
        <v>2999</v>
      </c>
      <c r="O9" s="203">
        <v>2850</v>
      </c>
      <c r="P9" s="203">
        <v>2975</v>
      </c>
      <c r="Q9" s="203">
        <v>2809</v>
      </c>
      <c r="R9" s="203">
        <v>11633</v>
      </c>
      <c r="S9" s="203">
        <v>2546</v>
      </c>
      <c r="T9" s="203">
        <v>3304</v>
      </c>
      <c r="U9" s="203">
        <v>3381</v>
      </c>
      <c r="V9" s="203">
        <v>2949</v>
      </c>
      <c r="W9" s="203">
        <v>12180</v>
      </c>
      <c r="X9" s="205">
        <v>2948</v>
      </c>
      <c r="Y9" s="205">
        <v>2722</v>
      </c>
      <c r="Z9" s="205">
        <v>3058</v>
      </c>
      <c r="AA9" s="205">
        <v>2993</v>
      </c>
      <c r="AB9" s="205">
        <v>11721</v>
      </c>
      <c r="AC9" s="205">
        <v>2664</v>
      </c>
      <c r="AD9" s="205">
        <v>1252</v>
      </c>
      <c r="AE9" s="205">
        <v>2699</v>
      </c>
      <c r="AF9" s="205" t="s">
        <v>387</v>
      </c>
      <c r="AG9" s="205" t="s">
        <v>388</v>
      </c>
      <c r="AH9" s="205">
        <v>1939</v>
      </c>
      <c r="AI9" s="426">
        <v>2708</v>
      </c>
      <c r="AJ9" s="426">
        <v>1968</v>
      </c>
      <c r="AK9" s="426">
        <v>2704</v>
      </c>
      <c r="AL9" s="205">
        <v>9319</v>
      </c>
      <c r="AM9" s="205">
        <v>2933</v>
      </c>
      <c r="AN9" s="205">
        <v>3074</v>
      </c>
      <c r="AO9" s="205">
        <v>3233</v>
      </c>
      <c r="AP9" s="205"/>
    </row>
    <row r="10" spans="2:43" ht="15" customHeight="1">
      <c r="B10" s="522" t="s">
        <v>236</v>
      </c>
      <c r="C10" s="5" t="s">
        <v>117</v>
      </c>
      <c r="D10" s="428"/>
      <c r="E10" s="428"/>
      <c r="F10" s="428"/>
      <c r="G10" s="428"/>
      <c r="H10" s="428" t="s">
        <v>297</v>
      </c>
      <c r="I10" s="428"/>
      <c r="J10" s="428"/>
      <c r="K10" s="428"/>
      <c r="L10" s="428"/>
      <c r="M10" s="428" t="s">
        <v>297</v>
      </c>
      <c r="N10" s="203">
        <v>132</v>
      </c>
      <c r="O10" s="203">
        <v>88</v>
      </c>
      <c r="P10" s="203">
        <v>79</v>
      </c>
      <c r="Q10" s="203">
        <v>79</v>
      </c>
      <c r="R10" s="203">
        <v>378</v>
      </c>
      <c r="S10" s="203">
        <v>134</v>
      </c>
      <c r="T10" s="203">
        <v>95</v>
      </c>
      <c r="U10" s="203">
        <v>90</v>
      </c>
      <c r="V10" s="203">
        <v>94</v>
      </c>
      <c r="W10" s="203">
        <v>413</v>
      </c>
      <c r="X10" s="205">
        <v>117</v>
      </c>
      <c r="Y10" s="205">
        <v>109</v>
      </c>
      <c r="Z10" s="205">
        <v>112</v>
      </c>
      <c r="AA10" s="205">
        <v>143</v>
      </c>
      <c r="AB10" s="205">
        <v>481</v>
      </c>
      <c r="AC10" s="205" t="s">
        <v>297</v>
      </c>
      <c r="AD10" s="205" t="s">
        <v>297</v>
      </c>
      <c r="AE10" s="205" t="s">
        <v>297</v>
      </c>
      <c r="AF10" s="205" t="s">
        <v>297</v>
      </c>
      <c r="AG10" s="205" t="s">
        <v>297</v>
      </c>
      <c r="AH10" s="205">
        <v>97</v>
      </c>
      <c r="AI10" s="426">
        <v>77</v>
      </c>
      <c r="AJ10" s="426">
        <v>145</v>
      </c>
      <c r="AK10" s="426">
        <v>128</v>
      </c>
      <c r="AL10" s="205">
        <v>447</v>
      </c>
      <c r="AM10" s="205">
        <v>77</v>
      </c>
      <c r="AN10" s="205">
        <v>78</v>
      </c>
      <c r="AO10" s="205">
        <v>48</v>
      </c>
      <c r="AP10" s="205"/>
    </row>
    <row r="11" spans="2:43" ht="15" customHeight="1">
      <c r="B11" s="522"/>
      <c r="C11" s="5" t="s">
        <v>118</v>
      </c>
      <c r="D11" s="428"/>
      <c r="E11" s="428"/>
      <c r="F11" s="428"/>
      <c r="G11" s="428"/>
      <c r="H11" s="428" t="s">
        <v>297</v>
      </c>
      <c r="I11" s="428"/>
      <c r="J11" s="428"/>
      <c r="K11" s="428"/>
      <c r="L11" s="428"/>
      <c r="M11" s="428" t="s">
        <v>297</v>
      </c>
      <c r="N11" s="203">
        <v>482</v>
      </c>
      <c r="O11" s="203">
        <v>478</v>
      </c>
      <c r="P11" s="203">
        <v>484</v>
      </c>
      <c r="Q11" s="203">
        <v>443</v>
      </c>
      <c r="R11" s="203">
        <v>1887</v>
      </c>
      <c r="S11" s="203">
        <v>394</v>
      </c>
      <c r="T11" s="203">
        <v>507</v>
      </c>
      <c r="U11" s="203">
        <v>677</v>
      </c>
      <c r="V11" s="203">
        <v>384</v>
      </c>
      <c r="W11" s="203">
        <v>1962</v>
      </c>
      <c r="X11" s="205">
        <v>479</v>
      </c>
      <c r="Y11" s="205">
        <v>456</v>
      </c>
      <c r="Z11" s="205">
        <v>397</v>
      </c>
      <c r="AA11" s="205">
        <v>460</v>
      </c>
      <c r="AB11" s="205">
        <v>1792</v>
      </c>
      <c r="AC11" s="205">
        <v>541</v>
      </c>
      <c r="AD11" s="205">
        <v>207</v>
      </c>
      <c r="AE11" s="205">
        <v>386</v>
      </c>
      <c r="AF11" s="205">
        <v>306</v>
      </c>
      <c r="AG11" s="205" t="s">
        <v>389</v>
      </c>
      <c r="AH11" s="205">
        <v>325</v>
      </c>
      <c r="AI11" s="426">
        <v>438</v>
      </c>
      <c r="AJ11" s="426">
        <v>300</v>
      </c>
      <c r="AK11" s="426">
        <v>382</v>
      </c>
      <c r="AL11" s="205">
        <v>1445</v>
      </c>
      <c r="AM11" s="205">
        <v>437</v>
      </c>
      <c r="AN11" s="205">
        <v>435</v>
      </c>
      <c r="AO11" s="205">
        <v>415</v>
      </c>
      <c r="AP11" s="205"/>
    </row>
    <row r="12" spans="2:43" ht="15" customHeight="1">
      <c r="B12" s="35" t="s">
        <v>238</v>
      </c>
      <c r="C12" s="5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426"/>
      <c r="AJ12" s="426"/>
      <c r="AK12" s="426"/>
      <c r="AL12" s="205"/>
      <c r="AM12" s="205"/>
      <c r="AN12" s="205"/>
      <c r="AO12" s="205"/>
      <c r="AP12" s="205"/>
    </row>
    <row r="13" spans="2:43" ht="15" customHeight="1">
      <c r="B13" s="522" t="s">
        <v>235</v>
      </c>
      <c r="C13" s="5" t="s">
        <v>117</v>
      </c>
      <c r="D13" s="428"/>
      <c r="E13" s="428"/>
      <c r="F13" s="428"/>
      <c r="G13" s="428"/>
      <c r="H13" s="428" t="s">
        <v>297</v>
      </c>
      <c r="I13" s="428"/>
      <c r="J13" s="428"/>
      <c r="K13" s="428"/>
      <c r="L13" s="428"/>
      <c r="M13" s="428" t="s">
        <v>297</v>
      </c>
      <c r="N13" s="203">
        <v>12</v>
      </c>
      <c r="O13" s="203">
        <v>8</v>
      </c>
      <c r="P13" s="203">
        <v>5</v>
      </c>
      <c r="Q13" s="203">
        <v>9</v>
      </c>
      <c r="R13" s="203">
        <v>34</v>
      </c>
      <c r="S13" s="203">
        <v>3</v>
      </c>
      <c r="T13" s="203">
        <v>9</v>
      </c>
      <c r="U13" s="203">
        <v>4</v>
      </c>
      <c r="V13" s="203">
        <v>5</v>
      </c>
      <c r="W13" s="203">
        <v>21</v>
      </c>
      <c r="X13" s="205">
        <v>3</v>
      </c>
      <c r="Y13" s="205">
        <v>5</v>
      </c>
      <c r="Z13" s="205">
        <v>16</v>
      </c>
      <c r="AA13" s="205">
        <v>5</v>
      </c>
      <c r="AB13" s="205">
        <v>29</v>
      </c>
      <c r="AC13" s="205" t="s">
        <v>297</v>
      </c>
      <c r="AD13" s="205" t="s">
        <v>297</v>
      </c>
      <c r="AE13" s="205" t="s">
        <v>297</v>
      </c>
      <c r="AF13" s="205" t="s">
        <v>297</v>
      </c>
      <c r="AG13" s="205" t="s">
        <v>297</v>
      </c>
      <c r="AH13" s="205">
        <v>29</v>
      </c>
      <c r="AI13" s="426">
        <v>10</v>
      </c>
      <c r="AJ13" s="426">
        <v>15</v>
      </c>
      <c r="AK13" s="426">
        <v>0</v>
      </c>
      <c r="AL13" s="205">
        <v>54</v>
      </c>
      <c r="AM13" s="205">
        <v>1</v>
      </c>
      <c r="AN13" s="205">
        <v>1</v>
      </c>
      <c r="AO13" s="205">
        <v>2</v>
      </c>
      <c r="AP13" s="205"/>
    </row>
    <row r="14" spans="2:43" ht="15" customHeight="1">
      <c r="B14" s="522"/>
      <c r="C14" s="5" t="s">
        <v>119</v>
      </c>
      <c r="D14" s="428"/>
      <c r="E14" s="428"/>
      <c r="F14" s="428"/>
      <c r="G14" s="428"/>
      <c r="H14" s="428" t="s">
        <v>297</v>
      </c>
      <c r="I14" s="428"/>
      <c r="J14" s="428"/>
      <c r="K14" s="428"/>
      <c r="L14" s="428"/>
      <c r="M14" s="428" t="s">
        <v>297</v>
      </c>
      <c r="N14" s="203">
        <v>3</v>
      </c>
      <c r="O14" s="203">
        <v>9</v>
      </c>
      <c r="P14" s="203">
        <v>10</v>
      </c>
      <c r="Q14" s="203">
        <v>12</v>
      </c>
      <c r="R14" s="203">
        <v>34</v>
      </c>
      <c r="S14" s="203">
        <v>3</v>
      </c>
      <c r="T14" s="203">
        <v>17</v>
      </c>
      <c r="U14" s="203">
        <v>6</v>
      </c>
      <c r="V14" s="203">
        <v>7</v>
      </c>
      <c r="W14" s="203">
        <v>33</v>
      </c>
      <c r="X14" s="205">
        <v>7</v>
      </c>
      <c r="Y14" s="205">
        <v>16</v>
      </c>
      <c r="Z14" s="205">
        <v>7</v>
      </c>
      <c r="AA14" s="205">
        <v>3</v>
      </c>
      <c r="AB14" s="205">
        <v>33</v>
      </c>
      <c r="AC14" s="205">
        <v>8</v>
      </c>
      <c r="AD14" s="205">
        <v>58</v>
      </c>
      <c r="AE14" s="205">
        <v>10</v>
      </c>
      <c r="AF14" s="205">
        <v>5</v>
      </c>
      <c r="AG14" s="205">
        <v>81</v>
      </c>
      <c r="AH14" s="205">
        <v>2</v>
      </c>
      <c r="AI14" s="426">
        <v>6</v>
      </c>
      <c r="AJ14" s="426">
        <v>5</v>
      </c>
      <c r="AK14" s="426">
        <v>3</v>
      </c>
      <c r="AL14" s="205">
        <v>16</v>
      </c>
      <c r="AM14" s="205">
        <v>31</v>
      </c>
      <c r="AN14" s="205">
        <v>8</v>
      </c>
      <c r="AO14" s="205">
        <v>8</v>
      </c>
      <c r="AP14" s="205"/>
    </row>
    <row r="15" spans="2:43" ht="15" customHeight="1">
      <c r="B15" s="522" t="s">
        <v>236</v>
      </c>
      <c r="C15" s="5" t="s">
        <v>117</v>
      </c>
      <c r="D15" s="428"/>
      <c r="E15" s="428"/>
      <c r="F15" s="428"/>
      <c r="G15" s="428"/>
      <c r="H15" s="428" t="s">
        <v>297</v>
      </c>
      <c r="I15" s="428"/>
      <c r="J15" s="428"/>
      <c r="K15" s="428"/>
      <c r="L15" s="428"/>
      <c r="M15" s="428" t="s">
        <v>297</v>
      </c>
      <c r="N15" s="203">
        <v>11</v>
      </c>
      <c r="O15" s="203">
        <v>4</v>
      </c>
      <c r="P15" s="203">
        <v>5</v>
      </c>
      <c r="Q15" s="203">
        <v>5</v>
      </c>
      <c r="R15" s="203">
        <v>25</v>
      </c>
      <c r="S15" s="203">
        <v>13</v>
      </c>
      <c r="T15" s="203">
        <v>12</v>
      </c>
      <c r="U15" s="203">
        <v>15</v>
      </c>
      <c r="V15" s="203">
        <v>13</v>
      </c>
      <c r="W15" s="203">
        <v>53</v>
      </c>
      <c r="X15" s="205">
        <v>15</v>
      </c>
      <c r="Y15" s="205">
        <v>19</v>
      </c>
      <c r="Z15" s="205">
        <v>10</v>
      </c>
      <c r="AA15" s="205">
        <v>9</v>
      </c>
      <c r="AB15" s="205">
        <v>53</v>
      </c>
      <c r="AC15" s="205" t="s">
        <v>297</v>
      </c>
      <c r="AD15" s="205" t="s">
        <v>297</v>
      </c>
      <c r="AE15" s="205" t="s">
        <v>297</v>
      </c>
      <c r="AF15" s="205" t="s">
        <v>297</v>
      </c>
      <c r="AG15" s="205" t="s">
        <v>297</v>
      </c>
      <c r="AH15" s="205">
        <v>21</v>
      </c>
      <c r="AI15" s="426">
        <v>10</v>
      </c>
      <c r="AJ15" s="426">
        <v>12</v>
      </c>
      <c r="AK15" s="426">
        <v>7</v>
      </c>
      <c r="AL15" s="205">
        <v>50</v>
      </c>
      <c r="AM15" s="205">
        <v>17</v>
      </c>
      <c r="AN15" s="205">
        <v>7</v>
      </c>
      <c r="AO15" s="205">
        <v>24</v>
      </c>
      <c r="AP15" s="205"/>
    </row>
    <row r="16" spans="2:43" ht="15" customHeight="1">
      <c r="B16" s="522"/>
      <c r="C16" s="5" t="s">
        <v>118</v>
      </c>
      <c r="D16" s="428"/>
      <c r="E16" s="428"/>
      <c r="F16" s="428"/>
      <c r="G16" s="428"/>
      <c r="H16" s="428" t="s">
        <v>297</v>
      </c>
      <c r="I16" s="428"/>
      <c r="J16" s="428"/>
      <c r="K16" s="428"/>
      <c r="L16" s="428"/>
      <c r="M16" s="428" t="s">
        <v>297</v>
      </c>
      <c r="N16" s="203">
        <v>19</v>
      </c>
      <c r="O16" s="203">
        <v>22</v>
      </c>
      <c r="P16" s="203">
        <v>23</v>
      </c>
      <c r="Q16" s="203">
        <v>13</v>
      </c>
      <c r="R16" s="203">
        <v>77</v>
      </c>
      <c r="S16" s="203">
        <v>22</v>
      </c>
      <c r="T16" s="203">
        <v>18</v>
      </c>
      <c r="U16" s="203">
        <v>30</v>
      </c>
      <c r="V16" s="203">
        <v>31</v>
      </c>
      <c r="W16" s="203">
        <v>101</v>
      </c>
      <c r="X16" s="205">
        <v>25</v>
      </c>
      <c r="Y16" s="205">
        <v>18</v>
      </c>
      <c r="Z16" s="205">
        <v>24</v>
      </c>
      <c r="AA16" s="205">
        <v>15</v>
      </c>
      <c r="AB16" s="205">
        <v>82</v>
      </c>
      <c r="AC16" s="205">
        <v>65</v>
      </c>
      <c r="AD16" s="205">
        <v>8</v>
      </c>
      <c r="AE16" s="205">
        <v>22</v>
      </c>
      <c r="AF16" s="205">
        <v>76</v>
      </c>
      <c r="AG16" s="205">
        <v>171</v>
      </c>
      <c r="AH16" s="205">
        <v>30</v>
      </c>
      <c r="AI16" s="426">
        <v>14</v>
      </c>
      <c r="AJ16" s="426">
        <v>13</v>
      </c>
      <c r="AK16" s="426">
        <v>27</v>
      </c>
      <c r="AL16" s="205">
        <v>84</v>
      </c>
      <c r="AM16" s="205">
        <v>33</v>
      </c>
      <c r="AN16" s="205">
        <v>25</v>
      </c>
      <c r="AO16" s="205">
        <v>19</v>
      </c>
      <c r="AP16" s="205"/>
    </row>
    <row r="17" spans="2:42" ht="15" customHeight="1">
      <c r="B17" s="522" t="s">
        <v>237</v>
      </c>
      <c r="C17" s="5" t="s">
        <v>117</v>
      </c>
      <c r="D17" s="428"/>
      <c r="E17" s="428"/>
      <c r="F17" s="428"/>
      <c r="G17" s="428"/>
      <c r="H17" s="428" t="s">
        <v>297</v>
      </c>
      <c r="I17" s="428"/>
      <c r="J17" s="428"/>
      <c r="K17" s="428"/>
      <c r="L17" s="428"/>
      <c r="M17" s="428" t="s">
        <v>297</v>
      </c>
      <c r="N17" s="430">
        <v>0</v>
      </c>
      <c r="O17" s="430">
        <v>0</v>
      </c>
      <c r="P17" s="430">
        <v>0</v>
      </c>
      <c r="Q17" s="430">
        <v>0</v>
      </c>
      <c r="R17" s="430">
        <v>0</v>
      </c>
      <c r="S17" s="430">
        <v>0</v>
      </c>
      <c r="T17" s="430">
        <v>0</v>
      </c>
      <c r="U17" s="430">
        <v>0</v>
      </c>
      <c r="V17" s="430">
        <v>0</v>
      </c>
      <c r="W17" s="430">
        <v>0</v>
      </c>
      <c r="X17" s="228">
        <v>3</v>
      </c>
      <c r="Y17" s="228">
        <v>0</v>
      </c>
      <c r="Z17" s="228">
        <v>1</v>
      </c>
      <c r="AA17" s="228">
        <v>1</v>
      </c>
      <c r="AB17" s="228">
        <v>5</v>
      </c>
      <c r="AC17" s="228" t="s">
        <v>297</v>
      </c>
      <c r="AD17" s="228" t="s">
        <v>297</v>
      </c>
      <c r="AE17" s="228" t="s">
        <v>297</v>
      </c>
      <c r="AF17" s="228" t="s">
        <v>297</v>
      </c>
      <c r="AG17" s="228" t="s">
        <v>297</v>
      </c>
      <c r="AH17" s="228">
        <v>2</v>
      </c>
      <c r="AI17" s="426">
        <v>1</v>
      </c>
      <c r="AJ17" s="426">
        <v>0</v>
      </c>
      <c r="AK17" s="426">
        <v>1</v>
      </c>
      <c r="AL17" s="228">
        <v>4</v>
      </c>
      <c r="AM17" s="228">
        <v>1</v>
      </c>
      <c r="AN17" s="228">
        <v>2</v>
      </c>
      <c r="AO17" s="228">
        <v>10</v>
      </c>
      <c r="AP17" s="228"/>
    </row>
    <row r="18" spans="2:42" ht="15" customHeight="1">
      <c r="B18" s="522"/>
      <c r="C18" s="5" t="s">
        <v>118</v>
      </c>
      <c r="D18" s="428"/>
      <c r="E18" s="428"/>
      <c r="F18" s="428"/>
      <c r="G18" s="428"/>
      <c r="H18" s="428" t="s">
        <v>297</v>
      </c>
      <c r="I18" s="428"/>
      <c r="J18" s="428"/>
      <c r="K18" s="428"/>
      <c r="L18" s="428"/>
      <c r="M18" s="428" t="s">
        <v>297</v>
      </c>
      <c r="N18" s="430">
        <v>2</v>
      </c>
      <c r="O18" s="430">
        <v>3</v>
      </c>
      <c r="P18" s="430">
        <v>3</v>
      </c>
      <c r="Q18" s="430">
        <v>3</v>
      </c>
      <c r="R18" s="430">
        <v>11</v>
      </c>
      <c r="S18" s="430">
        <v>0</v>
      </c>
      <c r="T18" s="430">
        <v>1</v>
      </c>
      <c r="U18" s="430">
        <v>1</v>
      </c>
      <c r="V18" s="430">
        <v>0</v>
      </c>
      <c r="W18" s="430">
        <v>2</v>
      </c>
      <c r="X18" s="228">
        <v>2</v>
      </c>
      <c r="Y18" s="228">
        <v>0</v>
      </c>
      <c r="Z18" s="228">
        <v>0</v>
      </c>
      <c r="AA18" s="228">
        <v>2</v>
      </c>
      <c r="AB18" s="228">
        <v>4</v>
      </c>
      <c r="AC18" s="228">
        <v>8</v>
      </c>
      <c r="AD18" s="228">
        <v>2</v>
      </c>
      <c r="AE18" s="228">
        <v>0</v>
      </c>
      <c r="AF18" s="228">
        <v>0</v>
      </c>
      <c r="AG18" s="228">
        <v>10</v>
      </c>
      <c r="AH18" s="228">
        <v>0</v>
      </c>
      <c r="AI18" s="431">
        <v>1</v>
      </c>
      <c r="AJ18" s="431">
        <v>0</v>
      </c>
      <c r="AK18" s="431">
        <v>0</v>
      </c>
      <c r="AL18" s="228">
        <v>1</v>
      </c>
      <c r="AM18" s="228">
        <v>0</v>
      </c>
      <c r="AN18" s="228">
        <v>0</v>
      </c>
      <c r="AO18" s="228">
        <v>0</v>
      </c>
      <c r="AP18" s="228"/>
    </row>
    <row r="19" spans="2:42" ht="15" customHeight="1">
      <c r="B19" s="35" t="s">
        <v>120</v>
      </c>
      <c r="C19" s="5"/>
      <c r="D19" s="428"/>
      <c r="E19" s="428"/>
      <c r="F19" s="428"/>
      <c r="G19" s="428"/>
      <c r="H19" s="428"/>
      <c r="I19" s="428"/>
      <c r="J19" s="428"/>
      <c r="K19" s="428"/>
      <c r="L19" s="428"/>
      <c r="M19" s="428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426"/>
      <c r="AJ19" s="426"/>
      <c r="AK19" s="426"/>
      <c r="AL19" s="228"/>
      <c r="AM19" s="228"/>
      <c r="AN19" s="228"/>
      <c r="AO19" s="228"/>
      <c r="AP19" s="228"/>
    </row>
    <row r="20" spans="2:42" ht="15" customHeight="1">
      <c r="B20" s="8"/>
      <c r="C20" s="5" t="s">
        <v>117</v>
      </c>
      <c r="D20" s="428"/>
      <c r="E20" s="428"/>
      <c r="F20" s="428"/>
      <c r="G20" s="428"/>
      <c r="H20" s="428" t="s">
        <v>297</v>
      </c>
      <c r="I20" s="428"/>
      <c r="J20" s="428"/>
      <c r="K20" s="428"/>
      <c r="L20" s="428"/>
      <c r="M20" s="428" t="s">
        <v>297</v>
      </c>
      <c r="N20" s="430">
        <v>3</v>
      </c>
      <c r="O20" s="430">
        <v>1</v>
      </c>
      <c r="P20" s="430">
        <v>3</v>
      </c>
      <c r="Q20" s="430">
        <v>1</v>
      </c>
      <c r="R20" s="430">
        <v>8</v>
      </c>
      <c r="S20" s="430">
        <v>2</v>
      </c>
      <c r="T20" s="430">
        <v>1</v>
      </c>
      <c r="U20" s="430">
        <v>1</v>
      </c>
      <c r="V20" s="430">
        <v>3</v>
      </c>
      <c r="W20" s="430">
        <v>7</v>
      </c>
      <c r="X20" s="228">
        <v>4</v>
      </c>
      <c r="Y20" s="228">
        <v>3</v>
      </c>
      <c r="Z20" s="228">
        <v>3</v>
      </c>
      <c r="AA20" s="228">
        <v>7</v>
      </c>
      <c r="AB20" s="228">
        <v>17</v>
      </c>
      <c r="AC20" s="228" t="s">
        <v>297</v>
      </c>
      <c r="AD20" s="228" t="s">
        <v>297</v>
      </c>
      <c r="AE20" s="228" t="s">
        <v>297</v>
      </c>
      <c r="AF20" s="228" t="s">
        <v>297</v>
      </c>
      <c r="AG20" s="228" t="s">
        <v>297</v>
      </c>
      <c r="AH20" s="228">
        <v>10</v>
      </c>
      <c r="AI20" s="426">
        <v>2</v>
      </c>
      <c r="AJ20" s="426">
        <v>6</v>
      </c>
      <c r="AK20" s="426">
        <v>13</v>
      </c>
      <c r="AL20" s="228">
        <v>31</v>
      </c>
      <c r="AM20" s="228">
        <v>4</v>
      </c>
      <c r="AN20" s="228">
        <v>5</v>
      </c>
      <c r="AO20" s="228">
        <v>2</v>
      </c>
      <c r="AP20" s="228"/>
    </row>
    <row r="21" spans="2:42" ht="15" customHeight="1" thickBot="1">
      <c r="B21" s="350"/>
      <c r="C21" s="330" t="s">
        <v>121</v>
      </c>
      <c r="D21" s="357"/>
      <c r="E21" s="357"/>
      <c r="F21" s="357"/>
      <c r="G21" s="357"/>
      <c r="H21" s="357" t="s">
        <v>297</v>
      </c>
      <c r="I21" s="357"/>
      <c r="J21" s="357"/>
      <c r="K21" s="357"/>
      <c r="L21" s="357"/>
      <c r="M21" s="357" t="s">
        <v>297</v>
      </c>
      <c r="N21" s="358">
        <v>0</v>
      </c>
      <c r="O21" s="358">
        <v>2</v>
      </c>
      <c r="P21" s="358">
        <v>1</v>
      </c>
      <c r="Q21" s="358">
        <v>2</v>
      </c>
      <c r="R21" s="358">
        <v>5</v>
      </c>
      <c r="S21" s="358">
        <v>1</v>
      </c>
      <c r="T21" s="358">
        <v>0</v>
      </c>
      <c r="U21" s="358">
        <v>0</v>
      </c>
      <c r="V21" s="358">
        <v>3</v>
      </c>
      <c r="W21" s="358">
        <v>4</v>
      </c>
      <c r="X21" s="292">
        <v>2</v>
      </c>
      <c r="Y21" s="292">
        <v>0</v>
      </c>
      <c r="Z21" s="292">
        <v>1</v>
      </c>
      <c r="AA21" s="292">
        <v>0</v>
      </c>
      <c r="AB21" s="292">
        <v>3</v>
      </c>
      <c r="AC21" s="292">
        <v>1</v>
      </c>
      <c r="AD21" s="292">
        <v>0</v>
      </c>
      <c r="AE21" s="292">
        <v>3</v>
      </c>
      <c r="AF21" s="292">
        <v>1</v>
      </c>
      <c r="AG21" s="292">
        <v>5</v>
      </c>
      <c r="AH21" s="292">
        <v>4</v>
      </c>
      <c r="AI21" s="359">
        <v>1</v>
      </c>
      <c r="AJ21" s="359">
        <v>0</v>
      </c>
      <c r="AK21" s="359">
        <v>1</v>
      </c>
      <c r="AL21" s="292">
        <v>6</v>
      </c>
      <c r="AM21" s="292">
        <v>0</v>
      </c>
      <c r="AN21" s="292">
        <v>0</v>
      </c>
      <c r="AO21" s="292">
        <v>1</v>
      </c>
      <c r="AP21" s="228"/>
    </row>
    <row r="22" spans="2:42" ht="12" customHeight="1" thickTop="1">
      <c r="B22" s="48" t="s">
        <v>547</v>
      </c>
    </row>
    <row r="23" spans="2:42" ht="11.25" customHeight="1">
      <c r="B23" s="48" t="s">
        <v>270</v>
      </c>
    </row>
  </sheetData>
  <mergeCells count="7">
    <mergeCell ref="D2:AO2"/>
    <mergeCell ref="B1:AO1"/>
    <mergeCell ref="B17:B18"/>
    <mergeCell ref="B8:B9"/>
    <mergeCell ref="B10:B11"/>
    <mergeCell ref="B13:B14"/>
    <mergeCell ref="B15:B16"/>
  </mergeCells>
  <phoneticPr fontId="13" type="noConversion"/>
  <hyperlinks>
    <hyperlink ref="AQ1" location="ÍNDICE!A1" display="ÍNDICE" xr:uid="{00000000-0004-0000-12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AG9 AG6 AG11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DU14"/>
  <sheetViews>
    <sheetView showGridLines="0" zoomScaleNormal="100" workbookViewId="0">
      <selection activeCell="B1" sqref="B1:DR1"/>
    </sheetView>
  </sheetViews>
  <sheetFormatPr defaultColWidth="9.140625" defaultRowHeight="15" outlineLevelCol="2"/>
  <cols>
    <col min="1" max="1" width="6.7109375" customWidth="1"/>
    <col min="2" max="2" width="24.85546875" customWidth="1"/>
    <col min="3" max="3" width="4.5703125" bestFit="1" customWidth="1"/>
    <col min="4" max="6" width="8.7109375" hidden="1" customWidth="1" outlineLevel="2"/>
    <col min="7" max="7" width="8.7109375" hidden="1" customWidth="1" outlineLevel="1" collapsed="1"/>
    <col min="8" max="10" width="8.7109375" hidden="1" customWidth="1" outlineLevel="2"/>
    <col min="11" max="11" width="9.5703125" hidden="1" customWidth="1" outlineLevel="1" collapsed="1"/>
    <col min="12" max="14" width="8.7109375" hidden="1" customWidth="1" outlineLevel="2"/>
    <col min="15" max="15" width="9.5703125" hidden="1" customWidth="1" outlineLevel="1" collapsed="1"/>
    <col min="16" max="18" width="8.7109375" hidden="1" customWidth="1" outlineLevel="2"/>
    <col min="19" max="19" width="9.5703125" hidden="1" customWidth="1" outlineLevel="1" collapsed="1"/>
    <col min="20" max="20" width="9.5703125" bestFit="1" customWidth="1" collapsed="1"/>
    <col min="21" max="23" width="8.7109375" hidden="1" customWidth="1" outlineLevel="2"/>
    <col min="24" max="24" width="9.5703125" hidden="1" customWidth="1" outlineLevel="1" collapsed="1"/>
    <col min="25" max="27" width="8.7109375" hidden="1" customWidth="1" outlineLevel="2"/>
    <col min="28" max="28" width="9.5703125" hidden="1" customWidth="1" outlineLevel="1" collapsed="1"/>
    <col min="29" max="31" width="8.7109375" hidden="1" customWidth="1" outlineLevel="2"/>
    <col min="32" max="32" width="9.5703125" hidden="1" customWidth="1" outlineLevel="1" collapsed="1"/>
    <col min="33" max="35" width="8.7109375" hidden="1" customWidth="1" outlineLevel="2"/>
    <col min="36" max="36" width="9.5703125" hidden="1" customWidth="1" outlineLevel="1" collapsed="1"/>
    <col min="37" max="37" width="9.5703125" bestFit="1" customWidth="1" collapsed="1"/>
    <col min="38" max="40" width="8.7109375" hidden="1" customWidth="1" outlineLevel="2"/>
    <col min="41" max="41" width="9.5703125" hidden="1" customWidth="1" outlineLevel="1" collapsed="1"/>
    <col min="42" max="44" width="8.7109375" hidden="1" customWidth="1" outlineLevel="2"/>
    <col min="45" max="45" width="9.5703125" hidden="1" customWidth="1" outlineLevel="1" collapsed="1"/>
    <col min="46" max="48" width="8.7109375" hidden="1" customWidth="1" outlineLevel="2"/>
    <col min="49" max="49" width="9.5703125" hidden="1" customWidth="1" outlineLevel="1" collapsed="1"/>
    <col min="50" max="52" width="8.7109375" hidden="1" customWidth="1" outlineLevel="2"/>
    <col min="53" max="53" width="9.5703125" hidden="1" customWidth="1" outlineLevel="1" collapsed="1"/>
    <col min="54" max="54" width="9.5703125" bestFit="1" customWidth="1" collapsed="1"/>
    <col min="55" max="57" width="8.7109375" hidden="1" customWidth="1" outlineLevel="2"/>
    <col min="58" max="58" width="9.5703125" hidden="1" customWidth="1" outlineLevel="1" collapsed="1"/>
    <col min="59" max="61" width="8.7109375" hidden="1" customWidth="1" outlineLevel="2"/>
    <col min="62" max="62" width="9.5703125" hidden="1" customWidth="1" outlineLevel="1" collapsed="1"/>
    <col min="63" max="65" width="8.7109375" hidden="1" customWidth="1" outlineLevel="2"/>
    <col min="66" max="66" width="9.5703125" hidden="1" customWidth="1" outlineLevel="1" collapsed="1"/>
    <col min="67" max="69" width="8.7109375" hidden="1" customWidth="1" outlineLevel="2"/>
    <col min="70" max="70" width="9.5703125" hidden="1" customWidth="1" outlineLevel="1" collapsed="1"/>
    <col min="71" max="71" width="9.5703125" bestFit="1" customWidth="1" collapsed="1"/>
    <col min="72" max="74" width="8.7109375" hidden="1" customWidth="1" outlineLevel="2"/>
    <col min="75" max="75" width="11.42578125" hidden="1" customWidth="1" outlineLevel="1" collapsed="1"/>
    <col min="76" max="78" width="8.7109375" hidden="1" customWidth="1" outlineLevel="2"/>
    <col min="79" max="79" width="9.5703125" hidden="1" customWidth="1" outlineLevel="1" collapsed="1"/>
    <col min="80" max="82" width="8.7109375" hidden="1" customWidth="1" outlineLevel="2"/>
    <col min="83" max="83" width="9.5703125" hidden="1" customWidth="1" outlineLevel="1" collapsed="1"/>
    <col min="84" max="86" width="8.7109375" hidden="1" customWidth="1" outlineLevel="2"/>
    <col min="87" max="87" width="9.5703125" hidden="1" customWidth="1" outlineLevel="1" collapsed="1"/>
    <col min="88" max="88" width="9.5703125" customWidth="1" collapsed="1"/>
    <col min="89" max="91" width="9.140625" hidden="1" customWidth="1" outlineLevel="2"/>
    <col min="92" max="92" width="9.5703125" hidden="1" customWidth="1" outlineLevel="1" collapsed="1"/>
    <col min="93" max="93" width="9.140625" hidden="1" customWidth="1" outlineLevel="2"/>
    <col min="94" max="95" width="8.7109375" hidden="1" customWidth="1" outlineLevel="2"/>
    <col min="96" max="96" width="9.140625" hidden="1" customWidth="1" outlineLevel="1" collapsed="1"/>
    <col min="97" max="99" width="9.140625" hidden="1" customWidth="1" outlineLevel="2"/>
    <col min="100" max="100" width="9.5703125" hidden="1" customWidth="1" outlineLevel="1" collapsed="1"/>
    <col min="101" max="103" width="9.140625" hidden="1" customWidth="1" outlineLevel="2"/>
    <col min="104" max="104" width="9.5703125" hidden="1" customWidth="1" outlineLevel="1" collapsed="1"/>
    <col min="105" max="105" width="9.5703125" bestFit="1" customWidth="1" collapsed="1"/>
    <col min="106" max="108" width="9.140625" hidden="1" customWidth="1" outlineLevel="1"/>
    <col min="109" max="109" width="9.5703125" hidden="1" customWidth="1" outlineLevel="1" collapsed="1"/>
    <col min="110" max="112" width="9.5703125" hidden="1" customWidth="1" outlineLevel="2"/>
    <col min="113" max="113" width="9.5703125" hidden="1" customWidth="1" outlineLevel="1" collapsed="1"/>
    <col min="114" max="116" width="9.140625" hidden="1" customWidth="1" outlineLevel="2"/>
    <col min="117" max="117" width="9.5703125" hidden="1" customWidth="1" outlineLevel="1" collapsed="1"/>
    <col min="118" max="120" width="9.5703125" hidden="1" customWidth="1" outlineLevel="2"/>
    <col min="121" max="121" width="9.5703125" hidden="1" customWidth="1" outlineLevel="1" collapsed="1"/>
    <col min="122" max="122" width="9.5703125" customWidth="1" collapsed="1"/>
    <col min="123" max="123" width="6.7109375" customWidth="1"/>
    <col min="125" max="125" width="10.85546875" bestFit="1" customWidth="1"/>
  </cols>
  <sheetData>
    <row r="1" spans="2:125" ht="20.100000000000001" customHeight="1" thickBot="1">
      <c r="B1" s="478" t="s">
        <v>375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  <c r="CD1" s="478"/>
      <c r="CE1" s="478"/>
      <c r="CF1" s="478"/>
      <c r="CG1" s="478"/>
      <c r="CH1" s="478"/>
      <c r="CI1" s="478"/>
      <c r="CJ1" s="478"/>
      <c r="CK1" s="478"/>
      <c r="CL1" s="478"/>
      <c r="CM1" s="478"/>
      <c r="CN1" s="478"/>
      <c r="CO1" s="478"/>
      <c r="CP1" s="478"/>
      <c r="CQ1" s="478"/>
      <c r="CR1" s="478"/>
      <c r="CS1" s="478"/>
      <c r="CT1" s="478"/>
      <c r="CU1" s="478"/>
      <c r="CV1" s="478"/>
      <c r="CW1" s="478"/>
      <c r="CX1" s="478"/>
      <c r="CY1" s="478"/>
      <c r="CZ1" s="478"/>
      <c r="DA1" s="478"/>
      <c r="DB1" s="478"/>
      <c r="DC1" s="478"/>
      <c r="DD1" s="478"/>
      <c r="DE1" s="478"/>
      <c r="DF1" s="478"/>
      <c r="DG1" s="478"/>
      <c r="DH1" s="478"/>
      <c r="DI1" s="478"/>
      <c r="DJ1" s="478"/>
      <c r="DK1" s="478"/>
      <c r="DL1" s="478"/>
      <c r="DM1" s="478"/>
      <c r="DN1" s="478"/>
      <c r="DO1" s="478"/>
      <c r="DP1" s="478"/>
      <c r="DQ1" s="478"/>
      <c r="DR1" s="478"/>
      <c r="DT1" s="84" t="s">
        <v>296</v>
      </c>
    </row>
    <row r="2" spans="2:125" ht="31.5" customHeight="1" thickTop="1">
      <c r="B2" s="18"/>
      <c r="C2" s="470" t="s">
        <v>216</v>
      </c>
      <c r="D2" s="472" t="s">
        <v>87</v>
      </c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  <c r="AV2" s="472"/>
      <c r="AW2" s="472"/>
      <c r="AX2" s="472"/>
      <c r="AY2" s="472"/>
      <c r="AZ2" s="472"/>
      <c r="BA2" s="472"/>
      <c r="BB2" s="472"/>
      <c r="BC2" s="472"/>
      <c r="BD2" s="472"/>
      <c r="BE2" s="472"/>
      <c r="BF2" s="472"/>
      <c r="BG2" s="472"/>
      <c r="BH2" s="472"/>
      <c r="BI2" s="472"/>
      <c r="BJ2" s="472"/>
      <c r="BK2" s="472"/>
      <c r="BL2" s="472"/>
      <c r="BM2" s="472"/>
      <c r="BN2" s="472"/>
      <c r="BO2" s="472"/>
      <c r="BP2" s="472"/>
      <c r="BQ2" s="472"/>
      <c r="BR2" s="472"/>
      <c r="BS2" s="472"/>
      <c r="BT2" s="472"/>
      <c r="BU2" s="472"/>
      <c r="BV2" s="472"/>
      <c r="BW2" s="472"/>
      <c r="BX2" s="472"/>
      <c r="BY2" s="472"/>
      <c r="BZ2" s="472"/>
      <c r="CA2" s="472"/>
      <c r="CB2" s="472"/>
      <c r="CC2" s="472"/>
      <c r="CD2" s="472"/>
      <c r="CE2" s="472"/>
      <c r="CF2" s="472"/>
      <c r="CG2" s="472"/>
      <c r="CH2" s="472"/>
      <c r="CI2" s="472"/>
      <c r="CJ2" s="472"/>
      <c r="CK2" s="472"/>
      <c r="CL2" s="472"/>
      <c r="CM2" s="472"/>
      <c r="CN2" s="472"/>
      <c r="CO2" s="472"/>
      <c r="CP2" s="472"/>
      <c r="CQ2" s="472"/>
      <c r="CR2" s="472"/>
      <c r="CS2" s="472"/>
      <c r="CT2" s="472"/>
      <c r="CU2" s="472"/>
      <c r="CV2" s="472"/>
      <c r="CW2" s="472"/>
      <c r="CX2" s="472"/>
      <c r="CY2" s="472"/>
      <c r="CZ2" s="472"/>
      <c r="DA2" s="472"/>
      <c r="DB2" s="472"/>
      <c r="DC2" s="472"/>
      <c r="DD2" s="472"/>
      <c r="DE2" s="472"/>
      <c r="DF2" s="472"/>
      <c r="DG2" s="472"/>
      <c r="DH2" s="472"/>
      <c r="DI2" s="472"/>
      <c r="DJ2" s="472"/>
      <c r="DK2" s="472"/>
      <c r="DL2" s="472"/>
      <c r="DM2" s="472"/>
      <c r="DN2" s="472"/>
      <c r="DO2" s="472"/>
      <c r="DP2" s="472"/>
      <c r="DQ2" s="472"/>
      <c r="DR2" s="472"/>
      <c r="DS2" s="405"/>
    </row>
    <row r="3" spans="2:125" ht="19.149999999999999" customHeight="1">
      <c r="B3" s="32"/>
      <c r="C3" s="471"/>
      <c r="D3" s="227">
        <v>42005</v>
      </c>
      <c r="E3" s="227">
        <v>42036</v>
      </c>
      <c r="F3" s="227">
        <v>42064</v>
      </c>
      <c r="G3" s="74" t="s">
        <v>309</v>
      </c>
      <c r="H3" s="227">
        <v>42095</v>
      </c>
      <c r="I3" s="227">
        <v>42125</v>
      </c>
      <c r="J3" s="227">
        <v>42156</v>
      </c>
      <c r="K3" s="74" t="s">
        <v>310</v>
      </c>
      <c r="L3" s="227">
        <v>42186</v>
      </c>
      <c r="M3" s="227">
        <v>42217</v>
      </c>
      <c r="N3" s="227">
        <v>42248</v>
      </c>
      <c r="O3" s="74" t="s">
        <v>311</v>
      </c>
      <c r="P3" s="227">
        <v>42278</v>
      </c>
      <c r="Q3" s="227">
        <v>42309</v>
      </c>
      <c r="R3" s="227">
        <v>42339</v>
      </c>
      <c r="S3" s="74" t="s">
        <v>312</v>
      </c>
      <c r="T3" s="138">
        <v>2015</v>
      </c>
      <c r="U3" s="227">
        <v>42370</v>
      </c>
      <c r="V3" s="227">
        <v>42401</v>
      </c>
      <c r="W3" s="227">
        <v>42430</v>
      </c>
      <c r="X3" s="74" t="s">
        <v>308</v>
      </c>
      <c r="Y3" s="227">
        <v>42461</v>
      </c>
      <c r="Z3" s="227">
        <v>42491</v>
      </c>
      <c r="AA3" s="227">
        <v>42522</v>
      </c>
      <c r="AB3" s="74" t="s">
        <v>307</v>
      </c>
      <c r="AC3" s="227">
        <v>42552</v>
      </c>
      <c r="AD3" s="227">
        <v>42583</v>
      </c>
      <c r="AE3" s="227">
        <v>42614</v>
      </c>
      <c r="AF3" s="74" t="s">
        <v>306</v>
      </c>
      <c r="AG3" s="227">
        <v>42644</v>
      </c>
      <c r="AH3" s="227">
        <v>42675</v>
      </c>
      <c r="AI3" s="227">
        <v>42705</v>
      </c>
      <c r="AJ3" s="74" t="s">
        <v>305</v>
      </c>
      <c r="AK3" s="138">
        <v>2016</v>
      </c>
      <c r="AL3" s="227">
        <v>42736</v>
      </c>
      <c r="AM3" s="227">
        <v>42767</v>
      </c>
      <c r="AN3" s="227">
        <v>42795</v>
      </c>
      <c r="AO3" s="74" t="s">
        <v>301</v>
      </c>
      <c r="AP3" s="227">
        <v>42826</v>
      </c>
      <c r="AQ3" s="227">
        <v>42856</v>
      </c>
      <c r="AR3" s="227">
        <v>42887</v>
      </c>
      <c r="AS3" s="74" t="s">
        <v>302</v>
      </c>
      <c r="AT3" s="227">
        <v>42917</v>
      </c>
      <c r="AU3" s="227">
        <v>42948</v>
      </c>
      <c r="AV3" s="227">
        <v>42979</v>
      </c>
      <c r="AW3" s="74" t="s">
        <v>303</v>
      </c>
      <c r="AX3" s="227">
        <v>43009</v>
      </c>
      <c r="AY3" s="227">
        <v>43040</v>
      </c>
      <c r="AZ3" s="227">
        <v>43070</v>
      </c>
      <c r="BA3" s="74" t="s">
        <v>304</v>
      </c>
      <c r="BB3" s="138">
        <v>2017</v>
      </c>
      <c r="BC3" s="227">
        <v>43101</v>
      </c>
      <c r="BD3" s="227">
        <v>43132</v>
      </c>
      <c r="BE3" s="227">
        <v>43160</v>
      </c>
      <c r="BF3" s="31" t="s">
        <v>281</v>
      </c>
      <c r="BG3" s="227">
        <v>43191</v>
      </c>
      <c r="BH3" s="227">
        <v>43221</v>
      </c>
      <c r="BI3" s="227">
        <v>43252</v>
      </c>
      <c r="BJ3" s="32" t="s">
        <v>282</v>
      </c>
      <c r="BK3" s="227">
        <v>43282</v>
      </c>
      <c r="BL3" s="227">
        <v>43313</v>
      </c>
      <c r="BM3" s="227">
        <v>43344</v>
      </c>
      <c r="BN3" s="31" t="s">
        <v>89</v>
      </c>
      <c r="BO3" s="227">
        <v>43374</v>
      </c>
      <c r="BP3" s="227">
        <v>43405</v>
      </c>
      <c r="BQ3" s="227">
        <v>43435</v>
      </c>
      <c r="BR3" s="32" t="s">
        <v>10</v>
      </c>
      <c r="BS3" s="138">
        <v>2018</v>
      </c>
      <c r="BT3" s="227">
        <v>43466</v>
      </c>
      <c r="BU3" s="227">
        <v>43497</v>
      </c>
      <c r="BV3" s="227">
        <v>43525</v>
      </c>
      <c r="BW3" s="32" t="s">
        <v>17</v>
      </c>
      <c r="BX3" s="227">
        <v>43556</v>
      </c>
      <c r="BY3" s="227">
        <v>43586</v>
      </c>
      <c r="BZ3" s="227">
        <v>43617</v>
      </c>
      <c r="CA3" s="31" t="s">
        <v>18</v>
      </c>
      <c r="CB3" s="227">
        <v>43647</v>
      </c>
      <c r="CC3" s="227">
        <v>43678</v>
      </c>
      <c r="CD3" s="227">
        <v>43709</v>
      </c>
      <c r="CE3" s="32" t="s">
        <v>19</v>
      </c>
      <c r="CF3" s="227">
        <v>43739</v>
      </c>
      <c r="CG3" s="227">
        <v>43770</v>
      </c>
      <c r="CH3" s="227">
        <v>43800</v>
      </c>
      <c r="CI3" s="32" t="s">
        <v>11</v>
      </c>
      <c r="CJ3" s="223">
        <v>2019</v>
      </c>
      <c r="CK3" s="227">
        <v>43831</v>
      </c>
      <c r="CL3" s="227">
        <v>43862</v>
      </c>
      <c r="CM3" s="227">
        <v>43891</v>
      </c>
      <c r="CN3" s="32" t="s">
        <v>315</v>
      </c>
      <c r="CO3" s="227">
        <v>43922</v>
      </c>
      <c r="CP3" s="227">
        <v>43952</v>
      </c>
      <c r="CQ3" s="227">
        <v>43983</v>
      </c>
      <c r="CR3" s="31" t="s">
        <v>348</v>
      </c>
      <c r="CS3" s="227">
        <v>44013</v>
      </c>
      <c r="CT3" s="227">
        <v>44044</v>
      </c>
      <c r="CU3" s="227">
        <v>44075</v>
      </c>
      <c r="CV3" s="32" t="s">
        <v>357</v>
      </c>
      <c r="CW3" s="227">
        <v>44105</v>
      </c>
      <c r="CX3" s="227">
        <v>44136</v>
      </c>
      <c r="CY3" s="227">
        <v>44166</v>
      </c>
      <c r="CZ3" s="32" t="s">
        <v>384</v>
      </c>
      <c r="DA3" s="223">
        <v>2020</v>
      </c>
      <c r="DB3" s="227">
        <v>44197</v>
      </c>
      <c r="DC3" s="227">
        <v>44228</v>
      </c>
      <c r="DD3" s="227">
        <v>44256</v>
      </c>
      <c r="DE3" s="32" t="s">
        <v>398</v>
      </c>
      <c r="DF3" s="227">
        <v>44287</v>
      </c>
      <c r="DG3" s="227">
        <v>44317</v>
      </c>
      <c r="DH3" s="227">
        <v>44348</v>
      </c>
      <c r="DI3" s="32" t="s">
        <v>423</v>
      </c>
      <c r="DJ3" s="227">
        <v>80902</v>
      </c>
      <c r="DK3" s="227">
        <v>80933</v>
      </c>
      <c r="DL3" s="227">
        <v>80964</v>
      </c>
      <c r="DM3" s="32" t="s">
        <v>441</v>
      </c>
      <c r="DN3" s="227">
        <v>80994</v>
      </c>
      <c r="DO3" s="227">
        <v>81025</v>
      </c>
      <c r="DP3" s="227">
        <v>81055</v>
      </c>
      <c r="DQ3" s="32" t="s">
        <v>456</v>
      </c>
      <c r="DR3" s="223">
        <v>2021</v>
      </c>
      <c r="DS3" s="73"/>
    </row>
    <row r="4" spans="2:125" ht="15" customHeight="1">
      <c r="B4" s="218" t="s">
        <v>381</v>
      </c>
      <c r="C4" s="13" t="s">
        <v>373</v>
      </c>
      <c r="D4" s="181">
        <v>25177689</v>
      </c>
      <c r="E4" s="181">
        <v>22453523</v>
      </c>
      <c r="F4" s="181">
        <v>25438153</v>
      </c>
      <c r="G4" s="299">
        <v>73069365</v>
      </c>
      <c r="H4" s="181">
        <v>25024826</v>
      </c>
      <c r="I4" s="181">
        <v>26202229</v>
      </c>
      <c r="J4" s="181">
        <v>26048913</v>
      </c>
      <c r="K4" s="181">
        <v>77275968</v>
      </c>
      <c r="L4" s="181">
        <v>28491115</v>
      </c>
      <c r="M4" s="181">
        <v>28781986</v>
      </c>
      <c r="N4" s="181">
        <v>26751242</v>
      </c>
      <c r="O4" s="181">
        <v>84024343</v>
      </c>
      <c r="P4" s="181">
        <v>26177270</v>
      </c>
      <c r="Q4" s="181">
        <v>25249507</v>
      </c>
      <c r="R4" s="181">
        <v>26824592</v>
      </c>
      <c r="S4" s="181">
        <v>78251369</v>
      </c>
      <c r="T4" s="181">
        <v>312621045</v>
      </c>
      <c r="U4" s="181">
        <v>26550746</v>
      </c>
      <c r="V4" s="181">
        <v>24494520</v>
      </c>
      <c r="W4" s="181">
        <v>26787918</v>
      </c>
      <c r="X4" s="181">
        <v>77833184</v>
      </c>
      <c r="Y4" s="181">
        <v>26570299</v>
      </c>
      <c r="Z4" s="181">
        <v>27909346</v>
      </c>
      <c r="AA4" s="181">
        <v>27586466</v>
      </c>
      <c r="AB4" s="181">
        <v>82066111</v>
      </c>
      <c r="AC4" s="181">
        <v>29732391</v>
      </c>
      <c r="AD4" s="181">
        <v>29874688</v>
      </c>
      <c r="AE4" s="181">
        <v>28336124</v>
      </c>
      <c r="AF4" s="181">
        <v>87943203</v>
      </c>
      <c r="AG4" s="181">
        <v>27555717</v>
      </c>
      <c r="AH4" s="181">
        <v>26267421</v>
      </c>
      <c r="AI4" s="181">
        <v>27753553</v>
      </c>
      <c r="AJ4" s="181">
        <v>81576691</v>
      </c>
      <c r="AK4" s="181">
        <v>329419189</v>
      </c>
      <c r="AL4" s="181">
        <v>27893470</v>
      </c>
      <c r="AM4" s="181">
        <v>24929058</v>
      </c>
      <c r="AN4" s="181">
        <v>28617086</v>
      </c>
      <c r="AO4" s="181">
        <v>81439614</v>
      </c>
      <c r="AP4" s="181">
        <v>27609404</v>
      </c>
      <c r="AQ4" s="181">
        <v>29458789</v>
      </c>
      <c r="AR4" s="181">
        <v>29178077</v>
      </c>
      <c r="AS4" s="181">
        <v>86246270</v>
      </c>
      <c r="AT4" s="181">
        <v>31505657</v>
      </c>
      <c r="AU4" s="181">
        <v>31733371</v>
      </c>
      <c r="AV4" s="181">
        <v>29947563</v>
      </c>
      <c r="AW4" s="181">
        <v>93186591</v>
      </c>
      <c r="AX4" s="181">
        <v>29447908</v>
      </c>
      <c r="AY4" s="181">
        <v>27871318</v>
      </c>
      <c r="AZ4" s="181">
        <v>29048295</v>
      </c>
      <c r="BA4" s="181">
        <v>86367521</v>
      </c>
      <c r="BB4" s="181">
        <v>347239996</v>
      </c>
      <c r="BC4" s="181">
        <v>29343026</v>
      </c>
      <c r="BD4" s="181">
        <v>25312193</v>
      </c>
      <c r="BE4" s="181">
        <v>29176158</v>
      </c>
      <c r="BF4" s="181">
        <v>83831377</v>
      </c>
      <c r="BG4" s="181">
        <v>29047194</v>
      </c>
      <c r="BH4" s="181">
        <v>30800949</v>
      </c>
      <c r="BI4" s="181">
        <v>30053986</v>
      </c>
      <c r="BJ4" s="181">
        <v>89902129</v>
      </c>
      <c r="BK4" s="181">
        <v>32286347</v>
      </c>
      <c r="BL4" s="181">
        <v>32864802</v>
      </c>
      <c r="BM4" s="181">
        <v>30625351</v>
      </c>
      <c r="BN4" s="181">
        <v>95776500</v>
      </c>
      <c r="BO4" s="181">
        <v>30230006</v>
      </c>
      <c r="BP4" s="181">
        <v>28650898</v>
      </c>
      <c r="BQ4" s="181">
        <v>30434542</v>
      </c>
      <c r="BR4" s="181">
        <v>89315446</v>
      </c>
      <c r="BS4" s="300">
        <v>358825452</v>
      </c>
      <c r="BT4" s="181">
        <v>30184808</v>
      </c>
      <c r="BU4" s="181">
        <v>27262414</v>
      </c>
      <c r="BV4" s="181">
        <v>30176846</v>
      </c>
      <c r="BW4" s="181">
        <v>87624068</v>
      </c>
      <c r="BX4" s="181">
        <v>29710317</v>
      </c>
      <c r="BY4" s="181">
        <v>31591331</v>
      </c>
      <c r="BZ4" s="181">
        <v>30561161</v>
      </c>
      <c r="CA4" s="181">
        <v>91862809</v>
      </c>
      <c r="CB4" s="181">
        <v>33331589</v>
      </c>
      <c r="CC4" s="181">
        <v>33701427</v>
      </c>
      <c r="CD4" s="181">
        <v>31572749</v>
      </c>
      <c r="CE4" s="181">
        <v>98605765</v>
      </c>
      <c r="CF4" s="181">
        <v>31588364</v>
      </c>
      <c r="CG4" s="181">
        <v>29514447</v>
      </c>
      <c r="CH4" s="181">
        <v>31496576</v>
      </c>
      <c r="CI4" s="181">
        <v>92599387</v>
      </c>
      <c r="CJ4" s="181">
        <v>370692029</v>
      </c>
      <c r="CK4" s="181">
        <v>31027257</v>
      </c>
      <c r="CL4" s="181">
        <v>28879481</v>
      </c>
      <c r="CM4" s="181">
        <v>21691618</v>
      </c>
      <c r="CN4" s="181">
        <v>81598356</v>
      </c>
      <c r="CO4" s="181">
        <v>10302209</v>
      </c>
      <c r="CP4" s="181">
        <v>19319639</v>
      </c>
      <c r="CQ4" s="181">
        <v>23419468</v>
      </c>
      <c r="CR4" s="181">
        <v>53041316</v>
      </c>
      <c r="CS4" s="181">
        <v>28094543</v>
      </c>
      <c r="CT4" s="181">
        <v>29828660</v>
      </c>
      <c r="CU4" s="181">
        <v>28920389</v>
      </c>
      <c r="CV4" s="181">
        <v>86843592</v>
      </c>
      <c r="CW4" s="181">
        <v>28880700</v>
      </c>
      <c r="CX4" s="181">
        <v>26004338</v>
      </c>
      <c r="CY4" s="181">
        <v>26738516</v>
      </c>
      <c r="CZ4" s="181">
        <v>81623554</v>
      </c>
      <c r="DA4" s="181">
        <v>303106818</v>
      </c>
      <c r="DB4" s="181">
        <v>22810232</v>
      </c>
      <c r="DC4" s="181">
        <v>20827052</v>
      </c>
      <c r="DD4" s="181">
        <v>24678196</v>
      </c>
      <c r="DE4" s="181">
        <v>68315480</v>
      </c>
      <c r="DF4" s="181">
        <v>25036106</v>
      </c>
      <c r="DG4" s="181">
        <v>29686513</v>
      </c>
      <c r="DH4" s="181">
        <v>30302433</v>
      </c>
      <c r="DI4" s="181">
        <f>+DH4+DG4+DF4</f>
        <v>85025052</v>
      </c>
      <c r="DJ4" s="181">
        <v>33484986</v>
      </c>
      <c r="DK4" s="181">
        <v>34920573</v>
      </c>
      <c r="DL4" s="181">
        <v>33286902</v>
      </c>
      <c r="DM4" s="181">
        <v>101692461</v>
      </c>
      <c r="DN4" s="181">
        <v>33010804</v>
      </c>
      <c r="DO4" s="181">
        <v>30921346</v>
      </c>
      <c r="DP4" s="181">
        <v>31137202</v>
      </c>
      <c r="DQ4" s="181">
        <v>95069352</v>
      </c>
      <c r="DR4" s="181">
        <v>350102345</v>
      </c>
      <c r="DS4" s="301"/>
      <c r="DU4" s="134"/>
    </row>
    <row r="5" spans="2:125" ht="15" customHeight="1">
      <c r="B5" s="219" t="s">
        <v>234</v>
      </c>
      <c r="C5" s="13"/>
      <c r="D5" s="181" t="s">
        <v>297</v>
      </c>
      <c r="E5" s="181" t="s">
        <v>297</v>
      </c>
      <c r="F5" s="181" t="s">
        <v>297</v>
      </c>
      <c r="G5" s="299" t="s">
        <v>297</v>
      </c>
      <c r="H5" s="181" t="s">
        <v>297</v>
      </c>
      <c r="I5" s="181" t="s">
        <v>297</v>
      </c>
      <c r="J5" s="181" t="s">
        <v>297</v>
      </c>
      <c r="K5" s="181" t="s">
        <v>297</v>
      </c>
      <c r="L5" s="181" t="s">
        <v>297</v>
      </c>
      <c r="M5" s="181" t="s">
        <v>297</v>
      </c>
      <c r="N5" s="181" t="s">
        <v>297</v>
      </c>
      <c r="O5" s="181" t="s">
        <v>297</v>
      </c>
      <c r="P5" s="181" t="s">
        <v>297</v>
      </c>
      <c r="Q5" s="181" t="s">
        <v>297</v>
      </c>
      <c r="R5" s="181" t="s">
        <v>297</v>
      </c>
      <c r="S5" s="181" t="s">
        <v>297</v>
      </c>
      <c r="T5" s="181" t="s">
        <v>297</v>
      </c>
      <c r="U5" s="181" t="s">
        <v>297</v>
      </c>
      <c r="V5" s="181" t="s">
        <v>297</v>
      </c>
      <c r="W5" s="181" t="s">
        <v>297</v>
      </c>
      <c r="X5" s="181" t="s">
        <v>297</v>
      </c>
      <c r="Y5" s="181" t="s">
        <v>297</v>
      </c>
      <c r="Z5" s="181" t="s">
        <v>297</v>
      </c>
      <c r="AA5" s="181" t="s">
        <v>297</v>
      </c>
      <c r="AB5" s="181" t="s">
        <v>297</v>
      </c>
      <c r="AC5" s="181" t="s">
        <v>297</v>
      </c>
      <c r="AD5" s="181" t="s">
        <v>297</v>
      </c>
      <c r="AE5" s="181" t="s">
        <v>297</v>
      </c>
      <c r="AF5" s="181" t="s">
        <v>297</v>
      </c>
      <c r="AG5" s="181" t="s">
        <v>297</v>
      </c>
      <c r="AH5" s="181" t="s">
        <v>297</v>
      </c>
      <c r="AI5" s="181" t="s">
        <v>297</v>
      </c>
      <c r="AJ5" s="181" t="s">
        <v>297</v>
      </c>
      <c r="AK5" s="181" t="s">
        <v>297</v>
      </c>
      <c r="AL5" s="181">
        <v>27326598</v>
      </c>
      <c r="AM5" s="181">
        <v>24397365</v>
      </c>
      <c r="AN5" s="181">
        <v>27932436</v>
      </c>
      <c r="AO5" s="181">
        <v>79656399</v>
      </c>
      <c r="AP5" s="181">
        <v>26982928</v>
      </c>
      <c r="AQ5" s="181">
        <v>28707952</v>
      </c>
      <c r="AR5" s="181">
        <v>28463624</v>
      </c>
      <c r="AS5" s="181">
        <v>84154504</v>
      </c>
      <c r="AT5" s="181">
        <v>30801669</v>
      </c>
      <c r="AU5" s="181">
        <v>31042407</v>
      </c>
      <c r="AV5" s="181">
        <v>29229701</v>
      </c>
      <c r="AW5" s="181">
        <v>91073777</v>
      </c>
      <c r="AX5" s="181">
        <v>28738949</v>
      </c>
      <c r="AY5" s="181">
        <v>27208795</v>
      </c>
      <c r="AZ5" s="181">
        <v>28521426</v>
      </c>
      <c r="BA5" s="181">
        <v>84469170</v>
      </c>
      <c r="BB5" s="181">
        <v>339353850</v>
      </c>
      <c r="BC5" s="181">
        <v>28722195</v>
      </c>
      <c r="BD5" s="181">
        <v>24750370</v>
      </c>
      <c r="BE5" s="181">
        <v>28517977</v>
      </c>
      <c r="BF5" s="181">
        <v>81990542</v>
      </c>
      <c r="BG5" s="181">
        <v>28332154</v>
      </c>
      <c r="BH5" s="181">
        <v>30048614</v>
      </c>
      <c r="BI5" s="181">
        <v>29321155</v>
      </c>
      <c r="BJ5" s="181">
        <v>87701923</v>
      </c>
      <c r="BK5" s="181">
        <v>31567325</v>
      </c>
      <c r="BL5" s="181">
        <v>32174336</v>
      </c>
      <c r="BM5" s="181">
        <v>29941678</v>
      </c>
      <c r="BN5" s="181">
        <v>93683339</v>
      </c>
      <c r="BO5" s="181">
        <v>29498294</v>
      </c>
      <c r="BP5" s="181">
        <v>27995712</v>
      </c>
      <c r="BQ5" s="181">
        <v>29875565</v>
      </c>
      <c r="BR5" s="181">
        <v>87369571</v>
      </c>
      <c r="BS5" s="300">
        <v>350745375</v>
      </c>
      <c r="BT5" s="181">
        <v>29543214</v>
      </c>
      <c r="BU5" s="181">
        <v>26641314</v>
      </c>
      <c r="BV5" s="181">
        <v>29476202</v>
      </c>
      <c r="BW5" s="181">
        <v>85660730</v>
      </c>
      <c r="BX5" s="181">
        <v>29006161</v>
      </c>
      <c r="BY5" s="181">
        <v>30769051</v>
      </c>
      <c r="BZ5" s="181">
        <v>29825406</v>
      </c>
      <c r="CA5" s="181">
        <v>89600618</v>
      </c>
      <c r="CB5" s="181">
        <v>32554719</v>
      </c>
      <c r="CC5" s="181">
        <v>32942906</v>
      </c>
      <c r="CD5" s="181">
        <v>30832860</v>
      </c>
      <c r="CE5" s="181">
        <v>96330485</v>
      </c>
      <c r="CF5" s="181">
        <v>30800755</v>
      </c>
      <c r="CG5" s="181">
        <v>28811262</v>
      </c>
      <c r="CH5" s="181">
        <v>30892650</v>
      </c>
      <c r="CI5" s="181">
        <v>90504667</v>
      </c>
      <c r="CJ5" s="181">
        <v>362096500</v>
      </c>
      <c r="CK5" s="181">
        <v>30337036</v>
      </c>
      <c r="CL5" s="181">
        <v>28203246</v>
      </c>
      <c r="CM5" s="181">
        <v>21056309</v>
      </c>
      <c r="CN5" s="181">
        <v>79596591</v>
      </c>
      <c r="CO5" s="181">
        <v>9980113</v>
      </c>
      <c r="CP5" s="181">
        <v>18862133</v>
      </c>
      <c r="CQ5" s="181">
        <v>22932446</v>
      </c>
      <c r="CR5" s="181">
        <v>51774692</v>
      </c>
      <c r="CS5" s="181">
        <v>27527263</v>
      </c>
      <c r="CT5" s="181">
        <v>29271522</v>
      </c>
      <c r="CU5" s="181">
        <v>28314802</v>
      </c>
      <c r="CV5" s="181">
        <v>85113587</v>
      </c>
      <c r="CW5" s="181">
        <v>28278768</v>
      </c>
      <c r="CX5" s="181">
        <v>25439363</v>
      </c>
      <c r="CY5" s="181">
        <v>26227946</v>
      </c>
      <c r="CZ5" s="181">
        <v>79946077</v>
      </c>
      <c r="DA5" s="181">
        <v>296430947</v>
      </c>
      <c r="DB5" s="181">
        <v>22316690</v>
      </c>
      <c r="DC5" s="181">
        <v>20320438</v>
      </c>
      <c r="DD5" s="181">
        <v>24080573</v>
      </c>
      <c r="DE5" s="181">
        <v>66717701</v>
      </c>
      <c r="DF5" s="181">
        <v>24422950</v>
      </c>
      <c r="DG5" s="181">
        <v>28984053</v>
      </c>
      <c r="DH5" s="181">
        <v>29584086</v>
      </c>
      <c r="DI5" s="181">
        <f t="shared" ref="DI5:DI11" si="0">+DH5+DG5+DF5</f>
        <v>82991089</v>
      </c>
      <c r="DJ5" s="181">
        <v>32658087</v>
      </c>
      <c r="DK5" s="181">
        <v>34019422</v>
      </c>
      <c r="DL5" s="181">
        <v>32357675</v>
      </c>
      <c r="DM5" s="181">
        <v>99035184</v>
      </c>
      <c r="DN5" s="181">
        <v>32125415</v>
      </c>
      <c r="DO5" s="181">
        <v>30054701</v>
      </c>
      <c r="DP5" s="181">
        <v>30444892</v>
      </c>
      <c r="DQ5" s="181">
        <v>92625008</v>
      </c>
      <c r="DR5" s="181">
        <v>341368982</v>
      </c>
      <c r="DS5" s="181"/>
      <c r="DU5" s="134"/>
    </row>
    <row r="6" spans="2:125" ht="15" customHeight="1">
      <c r="B6" s="219" t="s">
        <v>238</v>
      </c>
      <c r="C6" s="13"/>
      <c r="D6" s="181" t="s">
        <v>297</v>
      </c>
      <c r="E6" s="181" t="s">
        <v>297</v>
      </c>
      <c r="F6" s="181" t="s">
        <v>297</v>
      </c>
      <c r="G6" s="299" t="s">
        <v>297</v>
      </c>
      <c r="H6" s="181" t="s">
        <v>297</v>
      </c>
      <c r="I6" s="181" t="s">
        <v>297</v>
      </c>
      <c r="J6" s="181" t="s">
        <v>297</v>
      </c>
      <c r="K6" s="181" t="s">
        <v>297</v>
      </c>
      <c r="L6" s="181" t="s">
        <v>297</v>
      </c>
      <c r="M6" s="181" t="s">
        <v>297</v>
      </c>
      <c r="N6" s="181" t="s">
        <v>297</v>
      </c>
      <c r="O6" s="181" t="s">
        <v>297</v>
      </c>
      <c r="P6" s="181" t="s">
        <v>297</v>
      </c>
      <c r="Q6" s="181" t="s">
        <v>297</v>
      </c>
      <c r="R6" s="181" t="s">
        <v>297</v>
      </c>
      <c r="S6" s="181" t="s">
        <v>297</v>
      </c>
      <c r="T6" s="181" t="s">
        <v>297</v>
      </c>
      <c r="U6" s="181" t="s">
        <v>297</v>
      </c>
      <c r="V6" s="181" t="s">
        <v>297</v>
      </c>
      <c r="W6" s="181" t="s">
        <v>297</v>
      </c>
      <c r="X6" s="181" t="s">
        <v>297</v>
      </c>
      <c r="Y6" s="181" t="s">
        <v>297</v>
      </c>
      <c r="Z6" s="181" t="s">
        <v>297</v>
      </c>
      <c r="AA6" s="181" t="s">
        <v>297</v>
      </c>
      <c r="AB6" s="181" t="s">
        <v>297</v>
      </c>
      <c r="AC6" s="181" t="s">
        <v>297</v>
      </c>
      <c r="AD6" s="181" t="s">
        <v>297</v>
      </c>
      <c r="AE6" s="181" t="s">
        <v>297</v>
      </c>
      <c r="AF6" s="181" t="s">
        <v>297</v>
      </c>
      <c r="AG6" s="181" t="s">
        <v>297</v>
      </c>
      <c r="AH6" s="181" t="s">
        <v>297</v>
      </c>
      <c r="AI6" s="181" t="s">
        <v>297</v>
      </c>
      <c r="AJ6" s="181" t="s">
        <v>297</v>
      </c>
      <c r="AK6" s="181" t="s">
        <v>297</v>
      </c>
      <c r="AL6" s="181">
        <v>566873</v>
      </c>
      <c r="AM6" s="181">
        <v>531693</v>
      </c>
      <c r="AN6" s="181">
        <v>684651</v>
      </c>
      <c r="AO6" s="181">
        <v>1783217</v>
      </c>
      <c r="AP6" s="181">
        <v>626476</v>
      </c>
      <c r="AQ6" s="181">
        <v>750839</v>
      </c>
      <c r="AR6" s="181">
        <v>714453</v>
      </c>
      <c r="AS6" s="181">
        <v>2091768</v>
      </c>
      <c r="AT6" s="181">
        <v>703987</v>
      </c>
      <c r="AU6" s="181">
        <v>690964</v>
      </c>
      <c r="AV6" s="181">
        <v>717863</v>
      </c>
      <c r="AW6" s="181">
        <v>2112814</v>
      </c>
      <c r="AX6" s="181">
        <v>708959</v>
      </c>
      <c r="AY6" s="181">
        <v>662523</v>
      </c>
      <c r="AZ6" s="181">
        <v>526869</v>
      </c>
      <c r="BA6" s="181">
        <v>1898351</v>
      </c>
      <c r="BB6" s="181">
        <v>7886150</v>
      </c>
      <c r="BC6" s="181">
        <v>620831</v>
      </c>
      <c r="BD6" s="181">
        <v>561823</v>
      </c>
      <c r="BE6" s="181">
        <v>658181</v>
      </c>
      <c r="BF6" s="181">
        <v>1840835</v>
      </c>
      <c r="BG6" s="181">
        <v>715040</v>
      </c>
      <c r="BH6" s="181">
        <v>752335</v>
      </c>
      <c r="BI6" s="181">
        <v>732831</v>
      </c>
      <c r="BJ6" s="181">
        <v>2200206</v>
      </c>
      <c r="BK6" s="181">
        <v>719022</v>
      </c>
      <c r="BL6" s="181">
        <v>690466</v>
      </c>
      <c r="BM6" s="181">
        <v>683673</v>
      </c>
      <c r="BN6" s="181">
        <v>2093161</v>
      </c>
      <c r="BO6" s="181">
        <v>731712</v>
      </c>
      <c r="BP6" s="181">
        <v>655186</v>
      </c>
      <c r="BQ6" s="181">
        <v>558977</v>
      </c>
      <c r="BR6" s="181">
        <v>1945875</v>
      </c>
      <c r="BS6" s="300">
        <v>8080077</v>
      </c>
      <c r="BT6" s="181">
        <v>641594</v>
      </c>
      <c r="BU6" s="181">
        <v>621100</v>
      </c>
      <c r="BV6" s="181">
        <v>700644</v>
      </c>
      <c r="BW6" s="181">
        <v>1963338</v>
      </c>
      <c r="BX6" s="181">
        <v>704156</v>
      </c>
      <c r="BY6" s="181">
        <v>822280</v>
      </c>
      <c r="BZ6" s="181">
        <v>735755</v>
      </c>
      <c r="CA6" s="181">
        <v>2262191</v>
      </c>
      <c r="CB6" s="181">
        <v>776870</v>
      </c>
      <c r="CC6" s="181">
        <v>758521</v>
      </c>
      <c r="CD6" s="181">
        <v>739889</v>
      </c>
      <c r="CE6" s="181">
        <v>2275280</v>
      </c>
      <c r="CF6" s="181">
        <v>787609</v>
      </c>
      <c r="CG6" s="181">
        <v>703185</v>
      </c>
      <c r="CH6" s="181">
        <v>603926</v>
      </c>
      <c r="CI6" s="181">
        <v>2094720</v>
      </c>
      <c r="CJ6" s="181">
        <v>8595529</v>
      </c>
      <c r="CK6" s="181">
        <v>690221</v>
      </c>
      <c r="CL6" s="181">
        <v>676235</v>
      </c>
      <c r="CM6" s="181">
        <v>635309</v>
      </c>
      <c r="CN6" s="181">
        <v>2001765</v>
      </c>
      <c r="CO6" s="181">
        <v>322096</v>
      </c>
      <c r="CP6" s="181">
        <v>457506</v>
      </c>
      <c r="CQ6" s="181">
        <v>487022</v>
      </c>
      <c r="CR6" s="181">
        <v>1266624</v>
      </c>
      <c r="CS6" s="181">
        <v>567280</v>
      </c>
      <c r="CT6" s="181">
        <v>557138</v>
      </c>
      <c r="CU6" s="181">
        <v>605587</v>
      </c>
      <c r="CV6" s="181">
        <v>1730005</v>
      </c>
      <c r="CW6" s="181">
        <v>601932</v>
      </c>
      <c r="CX6" s="181">
        <v>564975</v>
      </c>
      <c r="CY6" s="181">
        <v>510570</v>
      </c>
      <c r="CZ6" s="181">
        <v>1677477</v>
      </c>
      <c r="DA6" s="181">
        <v>6675871</v>
      </c>
      <c r="DB6" s="181">
        <v>493542</v>
      </c>
      <c r="DC6" s="181">
        <v>506614</v>
      </c>
      <c r="DD6" s="181">
        <v>597623</v>
      </c>
      <c r="DE6" s="181">
        <v>1597779</v>
      </c>
      <c r="DF6" s="181">
        <v>613156</v>
      </c>
      <c r="DG6" s="181">
        <v>702460</v>
      </c>
      <c r="DH6" s="181">
        <v>718347</v>
      </c>
      <c r="DI6" s="181">
        <f t="shared" si="0"/>
        <v>2033963</v>
      </c>
      <c r="DJ6" s="181">
        <v>826899</v>
      </c>
      <c r="DK6" s="181">
        <v>901151</v>
      </c>
      <c r="DL6" s="181">
        <v>929227</v>
      </c>
      <c r="DM6" s="181">
        <v>2657277</v>
      </c>
      <c r="DN6" s="181">
        <v>885389</v>
      </c>
      <c r="DO6" s="181">
        <v>866645</v>
      </c>
      <c r="DP6" s="181">
        <v>692310</v>
      </c>
      <c r="DQ6" s="181">
        <v>2444344</v>
      </c>
      <c r="DR6" s="181">
        <v>8733363</v>
      </c>
      <c r="DS6" s="181"/>
      <c r="DU6" s="134"/>
    </row>
    <row r="7" spans="2:125" ht="15" customHeight="1">
      <c r="B7" s="218" t="s">
        <v>377</v>
      </c>
      <c r="C7" s="13" t="s">
        <v>373</v>
      </c>
      <c r="D7" s="301">
        <v>812183.51612903224</v>
      </c>
      <c r="E7" s="181">
        <v>801911.53571428568</v>
      </c>
      <c r="F7" s="181">
        <v>820585.58064516133</v>
      </c>
      <c r="G7" s="299">
        <v>811881.83333333337</v>
      </c>
      <c r="H7" s="181">
        <v>834160.8666666667</v>
      </c>
      <c r="I7" s="181">
        <v>845233.19354838715</v>
      </c>
      <c r="J7" s="181">
        <v>868297.1</v>
      </c>
      <c r="K7" s="181">
        <v>849186.4615384615</v>
      </c>
      <c r="L7" s="181">
        <v>919068.22580645164</v>
      </c>
      <c r="M7" s="181">
        <v>928451.16129032255</v>
      </c>
      <c r="N7" s="181">
        <v>891708.06666666665</v>
      </c>
      <c r="O7" s="181">
        <v>913308.07608695654</v>
      </c>
      <c r="P7" s="181">
        <v>844428.06451612909</v>
      </c>
      <c r="Q7" s="181">
        <v>841650.23333333328</v>
      </c>
      <c r="R7" s="181">
        <v>865309.41935483867</v>
      </c>
      <c r="S7" s="181">
        <v>850558.35869565222</v>
      </c>
      <c r="T7" s="181">
        <v>856496.01369863015</v>
      </c>
      <c r="U7" s="181">
        <v>856475.67741935479</v>
      </c>
      <c r="V7" s="181">
        <v>844638.62068965519</v>
      </c>
      <c r="W7" s="181">
        <v>864126.38709677418</v>
      </c>
      <c r="X7" s="181">
        <v>855309.71428571432</v>
      </c>
      <c r="Y7" s="181">
        <v>885676.6333333333</v>
      </c>
      <c r="Z7" s="181">
        <v>900301.48387096776</v>
      </c>
      <c r="AA7" s="181">
        <v>919548.8666666667</v>
      </c>
      <c r="AB7" s="181">
        <v>901825.39560439566</v>
      </c>
      <c r="AC7" s="181">
        <v>959109.38709677418</v>
      </c>
      <c r="AD7" s="181">
        <v>963699.61290322582</v>
      </c>
      <c r="AE7" s="181">
        <v>944537.46666666667</v>
      </c>
      <c r="AF7" s="181">
        <v>955904.38043478259</v>
      </c>
      <c r="AG7" s="181">
        <v>888894.09677419357</v>
      </c>
      <c r="AH7" s="181">
        <v>875580.7</v>
      </c>
      <c r="AI7" s="181">
        <v>895275.90322580643</v>
      </c>
      <c r="AJ7" s="181">
        <v>886703.16304347827</v>
      </c>
      <c r="AK7" s="181">
        <v>900052.42896174861</v>
      </c>
      <c r="AL7" s="181">
        <v>899789.3548387097</v>
      </c>
      <c r="AM7" s="181">
        <v>890323.5</v>
      </c>
      <c r="AN7" s="181">
        <v>923131.80645161285</v>
      </c>
      <c r="AO7" s="181">
        <v>904884.6</v>
      </c>
      <c r="AP7" s="181">
        <v>920313.46666666667</v>
      </c>
      <c r="AQ7" s="181">
        <v>950283.51612903224</v>
      </c>
      <c r="AR7" s="181">
        <v>972602.56666666665</v>
      </c>
      <c r="AS7" s="181">
        <v>947761.2087912088</v>
      </c>
      <c r="AT7" s="181">
        <v>1016311.5161290322</v>
      </c>
      <c r="AU7" s="181">
        <v>1023657.1290322581</v>
      </c>
      <c r="AV7" s="181">
        <v>998252.1</v>
      </c>
      <c r="AW7" s="181">
        <v>1012897.7282608695</v>
      </c>
      <c r="AX7" s="181">
        <v>949932.51612903224</v>
      </c>
      <c r="AY7" s="181">
        <v>929043.93333333335</v>
      </c>
      <c r="AZ7" s="181">
        <v>937041.77419354836</v>
      </c>
      <c r="BA7" s="181">
        <v>938777.40217391308</v>
      </c>
      <c r="BB7" s="181">
        <v>951342.45479452051</v>
      </c>
      <c r="BC7" s="181">
        <v>946549</v>
      </c>
      <c r="BD7" s="181">
        <v>904007</v>
      </c>
      <c r="BE7" s="181">
        <v>941166</v>
      </c>
      <c r="BF7" s="181">
        <v>931460</v>
      </c>
      <c r="BG7" s="181">
        <v>968240</v>
      </c>
      <c r="BH7" s="181">
        <v>993579</v>
      </c>
      <c r="BI7" s="181">
        <v>1001800</v>
      </c>
      <c r="BJ7" s="181">
        <v>987935</v>
      </c>
      <c r="BK7" s="181">
        <v>1041495</v>
      </c>
      <c r="BL7" s="181">
        <v>1060155</v>
      </c>
      <c r="BM7" s="181">
        <v>1020845</v>
      </c>
      <c r="BN7" s="181">
        <v>1041049</v>
      </c>
      <c r="BO7" s="181">
        <v>975161</v>
      </c>
      <c r="BP7" s="181">
        <v>955030</v>
      </c>
      <c r="BQ7" s="181">
        <v>981759</v>
      </c>
      <c r="BR7" s="181">
        <v>970820</v>
      </c>
      <c r="BS7" s="181">
        <v>983083</v>
      </c>
      <c r="BT7" s="181">
        <v>973703.48387096776</v>
      </c>
      <c r="BU7" s="302">
        <v>973657.64285714284</v>
      </c>
      <c r="BV7" s="181">
        <v>973446.6451612903</v>
      </c>
      <c r="BW7" s="181">
        <v>973600.75555555557</v>
      </c>
      <c r="BX7" s="181">
        <v>990343.9</v>
      </c>
      <c r="BY7" s="181">
        <v>1019075.1935483871</v>
      </c>
      <c r="BZ7" s="181">
        <v>1018705.3666666667</v>
      </c>
      <c r="CA7" s="181">
        <v>1009481.4175824176</v>
      </c>
      <c r="CB7" s="181">
        <v>1075212.5483870967</v>
      </c>
      <c r="CC7" s="181">
        <v>1087142.8064516129</v>
      </c>
      <c r="CD7" s="181">
        <v>1052424.9666666666</v>
      </c>
      <c r="CE7" s="181">
        <v>1071801.793478261</v>
      </c>
      <c r="CF7" s="225">
        <v>1018979.4838709678</v>
      </c>
      <c r="CG7" s="225">
        <v>983814.9</v>
      </c>
      <c r="CH7" s="225">
        <v>1016018.5806451613</v>
      </c>
      <c r="CI7" s="181">
        <v>1006515.0760869565</v>
      </c>
      <c r="CJ7" s="181">
        <v>1015594.6</v>
      </c>
      <c r="CK7" s="181">
        <v>1000879.2580645161</v>
      </c>
      <c r="CL7" s="302">
        <v>995844.17241379316</v>
      </c>
      <c r="CM7" s="181">
        <v>699729.61290322582</v>
      </c>
      <c r="CN7" s="181">
        <v>896685.23076923075</v>
      </c>
      <c r="CO7" s="181">
        <v>343406.96666666667</v>
      </c>
      <c r="CP7" s="181">
        <v>623214.16129032255</v>
      </c>
      <c r="CQ7" s="181">
        <v>780648.93333333335</v>
      </c>
      <c r="CR7" s="181">
        <v>582871.60439560434</v>
      </c>
      <c r="CS7" s="181">
        <v>906275.58064516133</v>
      </c>
      <c r="CT7" s="181">
        <v>962214.83870967745</v>
      </c>
      <c r="CU7" s="181">
        <v>964012.96666666667</v>
      </c>
      <c r="CV7" s="181">
        <v>943952.08695652173</v>
      </c>
      <c r="CW7" s="225">
        <v>931635.48387096776</v>
      </c>
      <c r="CX7" s="225">
        <v>866811.26666666672</v>
      </c>
      <c r="CY7" s="225">
        <v>862532.77419354836</v>
      </c>
      <c r="CZ7" s="181">
        <v>887212.54347826086</v>
      </c>
      <c r="DA7" s="181">
        <v>828160.70491803274</v>
      </c>
      <c r="DB7" s="181">
        <v>735813.93548387091</v>
      </c>
      <c r="DC7" s="302">
        <v>743823.28571428568</v>
      </c>
      <c r="DD7" s="181">
        <v>796070.83870967745</v>
      </c>
      <c r="DE7" s="181">
        <v>759060.88888888888</v>
      </c>
      <c r="DF7" s="181">
        <v>834536.8666666667</v>
      </c>
      <c r="DG7" s="302">
        <v>957629.45161290327</v>
      </c>
      <c r="DH7" s="181">
        <v>1010081.1</v>
      </c>
      <c r="DI7" s="181">
        <f t="shared" si="0"/>
        <v>2802247.4182795701</v>
      </c>
      <c r="DJ7" s="181">
        <v>1080160.8387096773</v>
      </c>
      <c r="DK7" s="181">
        <v>1126470.0967741935</v>
      </c>
      <c r="DL7" s="181">
        <v>1109563.3999999999</v>
      </c>
      <c r="DM7" s="181">
        <v>3316194.3354838705</v>
      </c>
      <c r="DN7" s="225">
        <v>1064864.6451612904</v>
      </c>
      <c r="DO7" s="225">
        <v>1030711.5333333333</v>
      </c>
      <c r="DP7" s="225">
        <v>1004425.8709677419</v>
      </c>
      <c r="DQ7" s="181">
        <v>1033362.5217391305</v>
      </c>
      <c r="DR7" s="181">
        <v>959184.50684931502</v>
      </c>
      <c r="DS7" s="181"/>
      <c r="DU7" s="134"/>
    </row>
    <row r="8" spans="2:125" ht="15" customHeight="1">
      <c r="B8" s="219" t="s">
        <v>234</v>
      </c>
      <c r="C8" s="13"/>
      <c r="D8" s="181" t="s">
        <v>297</v>
      </c>
      <c r="E8" s="181" t="s">
        <v>297</v>
      </c>
      <c r="F8" s="181" t="s">
        <v>297</v>
      </c>
      <c r="G8" s="299" t="s">
        <v>297</v>
      </c>
      <c r="H8" s="181" t="s">
        <v>297</v>
      </c>
      <c r="I8" s="181" t="s">
        <v>297</v>
      </c>
      <c r="J8" s="181" t="s">
        <v>297</v>
      </c>
      <c r="K8" s="181" t="s">
        <v>297</v>
      </c>
      <c r="L8" s="181" t="s">
        <v>297</v>
      </c>
      <c r="M8" s="181" t="s">
        <v>297</v>
      </c>
      <c r="N8" s="181" t="s">
        <v>297</v>
      </c>
      <c r="O8" s="181" t="s">
        <v>297</v>
      </c>
      <c r="P8" s="181" t="s">
        <v>297</v>
      </c>
      <c r="Q8" s="181" t="s">
        <v>297</v>
      </c>
      <c r="R8" s="181" t="s">
        <v>297</v>
      </c>
      <c r="S8" s="181" t="s">
        <v>297</v>
      </c>
      <c r="T8" s="181" t="s">
        <v>297</v>
      </c>
      <c r="U8" s="181" t="s">
        <v>297</v>
      </c>
      <c r="V8" s="181" t="s">
        <v>297</v>
      </c>
      <c r="W8" s="181" t="s">
        <v>297</v>
      </c>
      <c r="X8" s="181" t="s">
        <v>297</v>
      </c>
      <c r="Y8" s="181" t="s">
        <v>297</v>
      </c>
      <c r="Z8" s="181" t="s">
        <v>297</v>
      </c>
      <c r="AA8" s="181" t="s">
        <v>297</v>
      </c>
      <c r="AB8" s="181" t="s">
        <v>297</v>
      </c>
      <c r="AC8" s="181" t="s">
        <v>297</v>
      </c>
      <c r="AD8" s="181" t="s">
        <v>297</v>
      </c>
      <c r="AE8" s="181" t="s">
        <v>297</v>
      </c>
      <c r="AF8" s="181" t="s">
        <v>297</v>
      </c>
      <c r="AG8" s="181" t="s">
        <v>297</v>
      </c>
      <c r="AH8" s="181" t="s">
        <v>297</v>
      </c>
      <c r="AI8" s="181" t="s">
        <v>297</v>
      </c>
      <c r="AJ8" s="181" t="s">
        <v>297</v>
      </c>
      <c r="AK8" s="181" t="s">
        <v>297</v>
      </c>
      <c r="AL8" s="181">
        <v>881503.16129032255</v>
      </c>
      <c r="AM8" s="181">
        <v>871334.46428571432</v>
      </c>
      <c r="AN8" s="181">
        <v>901046.32258064521</v>
      </c>
      <c r="AO8" s="181">
        <v>885071.1</v>
      </c>
      <c r="AP8" s="181">
        <v>899430.93333333335</v>
      </c>
      <c r="AQ8" s="181">
        <v>926062.96774193551</v>
      </c>
      <c r="AR8" s="181">
        <v>948787.46666666667</v>
      </c>
      <c r="AS8" s="181">
        <v>924774.76923076925</v>
      </c>
      <c r="AT8" s="181">
        <v>993602.22580645164</v>
      </c>
      <c r="AU8" s="181">
        <v>1001367.9677419355</v>
      </c>
      <c r="AV8" s="181">
        <v>974323.3666666667</v>
      </c>
      <c r="AW8" s="181">
        <v>989932.35869565222</v>
      </c>
      <c r="AX8" s="181">
        <v>927062.87096774194</v>
      </c>
      <c r="AY8" s="181">
        <v>906959.83333333337</v>
      </c>
      <c r="AZ8" s="181">
        <v>920046</v>
      </c>
      <c r="BA8" s="181">
        <v>918143.15217391308</v>
      </c>
      <c r="BB8" s="181">
        <v>929736.57534246577</v>
      </c>
      <c r="BC8" s="181">
        <v>926522</v>
      </c>
      <c r="BD8" s="181">
        <v>883942</v>
      </c>
      <c r="BE8" s="181">
        <v>919935</v>
      </c>
      <c r="BF8" s="181">
        <v>911006</v>
      </c>
      <c r="BG8" s="181">
        <v>944405</v>
      </c>
      <c r="BH8" s="181">
        <v>969310</v>
      </c>
      <c r="BI8" s="181">
        <v>977372</v>
      </c>
      <c r="BJ8" s="181">
        <v>963757</v>
      </c>
      <c r="BK8" s="181">
        <v>1018301</v>
      </c>
      <c r="BL8" s="181">
        <v>1037882</v>
      </c>
      <c r="BM8" s="181">
        <v>998056</v>
      </c>
      <c r="BN8" s="181">
        <v>1018297</v>
      </c>
      <c r="BO8" s="181">
        <v>951558</v>
      </c>
      <c r="BP8" s="181">
        <v>933190</v>
      </c>
      <c r="BQ8" s="181">
        <v>963728</v>
      </c>
      <c r="BR8" s="181">
        <v>949669</v>
      </c>
      <c r="BS8" s="181">
        <v>960946</v>
      </c>
      <c r="BT8" s="181">
        <v>953006.90322580643</v>
      </c>
      <c r="BU8" s="181">
        <v>951475.5</v>
      </c>
      <c r="BV8" s="181">
        <v>950845.22580645164</v>
      </c>
      <c r="BW8" s="181">
        <v>951785.88888888888</v>
      </c>
      <c r="BX8" s="181">
        <v>966872.03333333333</v>
      </c>
      <c r="BY8" s="181">
        <v>992550.03225806449</v>
      </c>
      <c r="BZ8" s="181">
        <v>994180.2</v>
      </c>
      <c r="CA8" s="181">
        <v>984622.17582417582</v>
      </c>
      <c r="CB8" s="181">
        <v>1050152.2258064516</v>
      </c>
      <c r="CC8" s="181">
        <v>1062674.3870967743</v>
      </c>
      <c r="CD8" s="181">
        <v>1027762</v>
      </c>
      <c r="CE8" s="181">
        <v>1047070.4891304348</v>
      </c>
      <c r="CF8" s="225">
        <v>993572.74193548388</v>
      </c>
      <c r="CG8" s="225">
        <v>960375.4</v>
      </c>
      <c r="CH8" s="225">
        <v>996537.09677419357</v>
      </c>
      <c r="CI8" s="181">
        <v>983746.38043478259</v>
      </c>
      <c r="CJ8" s="181">
        <v>992045.20547945204</v>
      </c>
      <c r="CK8" s="181">
        <v>978614.06451612909</v>
      </c>
      <c r="CL8" s="181">
        <v>972525.72413793101</v>
      </c>
      <c r="CM8" s="181">
        <v>679235.77419354836</v>
      </c>
      <c r="CN8" s="181">
        <v>874687.81318681315</v>
      </c>
      <c r="CO8" s="181">
        <v>332670.43333333335</v>
      </c>
      <c r="CP8" s="181">
        <v>608455.90322580643</v>
      </c>
      <c r="CQ8" s="181">
        <v>764414.8666666667</v>
      </c>
      <c r="CR8" s="181">
        <v>568952.65934065939</v>
      </c>
      <c r="CS8" s="181">
        <v>887976.22580645164</v>
      </c>
      <c r="CT8" s="181">
        <v>944242.6451612903</v>
      </c>
      <c r="CU8" s="181">
        <v>943826.73333333328</v>
      </c>
      <c r="CV8" s="181">
        <v>925147.68478260865</v>
      </c>
      <c r="CW8" s="225">
        <v>912218.32258064521</v>
      </c>
      <c r="CX8" s="225">
        <v>847978.76666666672</v>
      </c>
      <c r="CY8" s="225">
        <v>846062.77419354836</v>
      </c>
      <c r="CZ8" s="181">
        <v>868979.09782608692</v>
      </c>
      <c r="DA8" s="181">
        <v>809920.62021857919</v>
      </c>
      <c r="DB8" s="181">
        <v>719893.22580645164</v>
      </c>
      <c r="DC8" s="181">
        <v>725729.92857142852</v>
      </c>
      <c r="DD8" s="181">
        <v>776792.67741935479</v>
      </c>
      <c r="DE8" s="181">
        <v>741307.7888888889</v>
      </c>
      <c r="DF8" s="181">
        <v>814098.33333333337</v>
      </c>
      <c r="DG8" s="181">
        <v>934969.45161290327</v>
      </c>
      <c r="DH8" s="181">
        <v>986136.2</v>
      </c>
      <c r="DI8" s="181">
        <f t="shared" si="0"/>
        <v>2735203.9849462365</v>
      </c>
      <c r="DJ8" s="181">
        <v>1053486.6774193549</v>
      </c>
      <c r="DK8" s="181">
        <v>1097400.7096774194</v>
      </c>
      <c r="DL8" s="181">
        <v>1078589.1666666667</v>
      </c>
      <c r="DM8" s="181">
        <v>3229476.5537634408</v>
      </c>
      <c r="DN8" s="225">
        <v>1036303.7096774194</v>
      </c>
      <c r="DO8" s="225">
        <v>1001823.3666666667</v>
      </c>
      <c r="DP8" s="225">
        <v>982093.29032258061</v>
      </c>
      <c r="DQ8" s="181">
        <v>1006793.5652173914</v>
      </c>
      <c r="DR8" s="181">
        <v>935257.4849315068</v>
      </c>
      <c r="DS8" s="181"/>
      <c r="DU8" s="134"/>
    </row>
    <row r="9" spans="2:125" ht="15" customHeight="1">
      <c r="B9" s="219" t="s">
        <v>238</v>
      </c>
      <c r="C9" s="13"/>
      <c r="D9" s="181" t="s">
        <v>297</v>
      </c>
      <c r="E9" s="181" t="s">
        <v>297</v>
      </c>
      <c r="F9" s="181" t="s">
        <v>297</v>
      </c>
      <c r="G9" s="299" t="s">
        <v>297</v>
      </c>
      <c r="H9" s="181" t="s">
        <v>297</v>
      </c>
      <c r="I9" s="181" t="s">
        <v>297</v>
      </c>
      <c r="J9" s="181" t="s">
        <v>297</v>
      </c>
      <c r="K9" s="181" t="s">
        <v>297</v>
      </c>
      <c r="L9" s="181" t="s">
        <v>297</v>
      </c>
      <c r="M9" s="181" t="s">
        <v>297</v>
      </c>
      <c r="N9" s="181" t="s">
        <v>297</v>
      </c>
      <c r="O9" s="181" t="s">
        <v>297</v>
      </c>
      <c r="P9" s="181" t="s">
        <v>297</v>
      </c>
      <c r="Q9" s="181" t="s">
        <v>297</v>
      </c>
      <c r="R9" s="181" t="s">
        <v>297</v>
      </c>
      <c r="S9" s="181" t="s">
        <v>297</v>
      </c>
      <c r="T9" s="181" t="s">
        <v>297</v>
      </c>
      <c r="U9" s="181" t="s">
        <v>297</v>
      </c>
      <c r="V9" s="181" t="s">
        <v>297</v>
      </c>
      <c r="W9" s="181" t="s">
        <v>297</v>
      </c>
      <c r="X9" s="181" t="s">
        <v>297</v>
      </c>
      <c r="Y9" s="181" t="s">
        <v>297</v>
      </c>
      <c r="Z9" s="181" t="s">
        <v>297</v>
      </c>
      <c r="AA9" s="181" t="s">
        <v>297</v>
      </c>
      <c r="AB9" s="181" t="s">
        <v>297</v>
      </c>
      <c r="AC9" s="181" t="s">
        <v>297</v>
      </c>
      <c r="AD9" s="181" t="s">
        <v>297</v>
      </c>
      <c r="AE9" s="181" t="s">
        <v>297</v>
      </c>
      <c r="AF9" s="181" t="s">
        <v>297</v>
      </c>
      <c r="AG9" s="181" t="s">
        <v>297</v>
      </c>
      <c r="AH9" s="181" t="s">
        <v>297</v>
      </c>
      <c r="AI9" s="181" t="s">
        <v>297</v>
      </c>
      <c r="AJ9" s="181" t="s">
        <v>297</v>
      </c>
      <c r="AK9" s="181" t="s">
        <v>297</v>
      </c>
      <c r="AL9" s="181">
        <v>18286.225806451614</v>
      </c>
      <c r="AM9" s="181">
        <v>18989.035714285714</v>
      </c>
      <c r="AN9" s="181">
        <v>22085.516129032258</v>
      </c>
      <c r="AO9" s="181">
        <v>19813.522222222222</v>
      </c>
      <c r="AP9" s="181">
        <v>20882.533333333333</v>
      </c>
      <c r="AQ9" s="181">
        <v>24220.612903225807</v>
      </c>
      <c r="AR9" s="181">
        <v>23815.1</v>
      </c>
      <c r="AS9" s="181">
        <v>22986.461538461539</v>
      </c>
      <c r="AT9" s="181">
        <v>22709.258064516129</v>
      </c>
      <c r="AU9" s="181">
        <v>22289.16129032258</v>
      </c>
      <c r="AV9" s="181">
        <v>23928.766666666666</v>
      </c>
      <c r="AW9" s="181">
        <v>22965.369565217392</v>
      </c>
      <c r="AX9" s="181">
        <v>22869.645161290322</v>
      </c>
      <c r="AY9" s="181">
        <v>22084.1</v>
      </c>
      <c r="AZ9" s="181">
        <v>16995.774193548386</v>
      </c>
      <c r="BA9" s="181">
        <v>20634.25</v>
      </c>
      <c r="BB9" s="181">
        <v>21605.890410958906</v>
      </c>
      <c r="BC9" s="181">
        <v>20027</v>
      </c>
      <c r="BD9" s="181">
        <v>20065</v>
      </c>
      <c r="BE9" s="181">
        <v>21232</v>
      </c>
      <c r="BF9" s="181">
        <v>20454</v>
      </c>
      <c r="BG9" s="181">
        <v>23835</v>
      </c>
      <c r="BH9" s="181">
        <v>24269</v>
      </c>
      <c r="BI9" s="181">
        <v>24428</v>
      </c>
      <c r="BJ9" s="181">
        <v>24178</v>
      </c>
      <c r="BK9" s="181">
        <v>23194</v>
      </c>
      <c r="BL9" s="181">
        <v>22273</v>
      </c>
      <c r="BM9" s="181">
        <v>22789</v>
      </c>
      <c r="BN9" s="181">
        <v>22752</v>
      </c>
      <c r="BO9" s="181">
        <v>23604</v>
      </c>
      <c r="BP9" s="181">
        <v>21840</v>
      </c>
      <c r="BQ9" s="181">
        <v>18032</v>
      </c>
      <c r="BR9" s="181">
        <v>21151</v>
      </c>
      <c r="BS9" s="181">
        <v>22137</v>
      </c>
      <c r="BT9" s="181">
        <v>20696.580645161292</v>
      </c>
      <c r="BU9" s="181">
        <v>22182.142857142859</v>
      </c>
      <c r="BV9" s="181">
        <v>22601.419354838708</v>
      </c>
      <c r="BW9" s="181">
        <v>21814.866666666665</v>
      </c>
      <c r="BX9" s="181">
        <v>23471.866666666665</v>
      </c>
      <c r="BY9" s="181">
        <v>26525.16129032258</v>
      </c>
      <c r="BZ9" s="181">
        <v>24525.166666666668</v>
      </c>
      <c r="CA9" s="181">
        <v>24859.241758241758</v>
      </c>
      <c r="CB9" s="181">
        <v>25060.322580645163</v>
      </c>
      <c r="CC9" s="181">
        <v>24468.419354838708</v>
      </c>
      <c r="CD9" s="181">
        <v>24662.966666666667</v>
      </c>
      <c r="CE9" s="181">
        <v>24731.304347826088</v>
      </c>
      <c r="CF9" s="225">
        <v>25406.741935483871</v>
      </c>
      <c r="CG9" s="225">
        <v>23439.5</v>
      </c>
      <c r="CH9" s="225">
        <v>19481.483870967742</v>
      </c>
      <c r="CI9" s="181">
        <v>22768.695652173912</v>
      </c>
      <c r="CJ9" s="181">
        <v>23549.394520547947</v>
      </c>
      <c r="CK9" s="181">
        <v>22265.193548387098</v>
      </c>
      <c r="CL9" s="181">
        <v>23318.448275862069</v>
      </c>
      <c r="CM9" s="181">
        <v>20493.83870967742</v>
      </c>
      <c r="CN9" s="181">
        <v>21997.417582417584</v>
      </c>
      <c r="CO9" s="181">
        <v>10736.533333333333</v>
      </c>
      <c r="CP9" s="181">
        <v>14758.258064516129</v>
      </c>
      <c r="CQ9" s="181">
        <v>16234.066666666668</v>
      </c>
      <c r="CR9" s="181">
        <v>13918.945054945056</v>
      </c>
      <c r="CS9" s="181">
        <v>18299.354838709678</v>
      </c>
      <c r="CT9" s="181">
        <v>17972.193548387098</v>
      </c>
      <c r="CU9" s="181">
        <v>20186.233333333334</v>
      </c>
      <c r="CV9" s="181">
        <v>18804.402173913044</v>
      </c>
      <c r="CW9" s="225">
        <v>19417.16129032258</v>
      </c>
      <c r="CX9" s="225">
        <v>18832.5</v>
      </c>
      <c r="CY9" s="225">
        <v>16470</v>
      </c>
      <c r="CZ9" s="181">
        <v>18233.445652173912</v>
      </c>
      <c r="DA9" s="181">
        <v>18240.084699453553</v>
      </c>
      <c r="DB9" s="181">
        <v>15920.709677419354</v>
      </c>
      <c r="DC9" s="181">
        <v>18093.357142857141</v>
      </c>
      <c r="DD9" s="181">
        <v>19278.16129032258</v>
      </c>
      <c r="DE9" s="181">
        <v>17753.099999999999</v>
      </c>
      <c r="DF9" s="181">
        <v>20438.533333333333</v>
      </c>
      <c r="DG9" s="181">
        <v>22660</v>
      </c>
      <c r="DH9" s="181">
        <v>23944.9</v>
      </c>
      <c r="DI9" s="181">
        <f t="shared" si="0"/>
        <v>67043.433333333334</v>
      </c>
      <c r="DJ9" s="181">
        <v>26674.16129032258</v>
      </c>
      <c r="DK9" s="181">
        <v>29069.387096774193</v>
      </c>
      <c r="DL9" s="181">
        <v>30974.233333333334</v>
      </c>
      <c r="DM9" s="181">
        <v>86717.78172043011</v>
      </c>
      <c r="DN9" s="225">
        <v>28560.935483870966</v>
      </c>
      <c r="DO9" s="225">
        <v>28888.166666666668</v>
      </c>
      <c r="DP9" s="225">
        <v>22332.580645161292</v>
      </c>
      <c r="DQ9" s="181">
        <v>26568.956521739132</v>
      </c>
      <c r="DR9" s="181">
        <v>23927.021917808219</v>
      </c>
      <c r="DS9" s="181"/>
      <c r="DU9" s="134"/>
    </row>
    <row r="10" spans="2:125" ht="15" customHeight="1">
      <c r="B10" s="232" t="s">
        <v>376</v>
      </c>
      <c r="C10" s="13"/>
      <c r="D10" s="181"/>
      <c r="E10" s="181"/>
      <c r="F10" s="181"/>
      <c r="G10" s="299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225"/>
      <c r="CG10" s="225"/>
      <c r="CH10" s="225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225"/>
      <c r="CX10" s="225"/>
      <c r="CY10" s="225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>
        <f t="shared" si="0"/>
        <v>0</v>
      </c>
      <c r="DJ10" s="181"/>
      <c r="DK10" s="181"/>
      <c r="DL10" s="181"/>
      <c r="DM10" s="181">
        <v>0</v>
      </c>
      <c r="DN10" s="225"/>
      <c r="DO10" s="225"/>
      <c r="DP10" s="225"/>
      <c r="DQ10" s="181"/>
      <c r="DR10" s="181"/>
      <c r="DS10" s="181"/>
      <c r="DU10" s="134"/>
    </row>
    <row r="11" spans="2:125" ht="15" customHeight="1" thickBot="1">
      <c r="B11" s="14" t="s">
        <v>378</v>
      </c>
      <c r="C11" s="12" t="s">
        <v>379</v>
      </c>
      <c r="D11" s="126">
        <v>34211331.637499988</v>
      </c>
      <c r="E11" s="126">
        <v>30488018.540999997</v>
      </c>
      <c r="F11" s="126">
        <v>34562657.338</v>
      </c>
      <c r="G11" s="233">
        <v>99262007.516500026</v>
      </c>
      <c r="H11" s="126">
        <v>33961671.529999994</v>
      </c>
      <c r="I11" s="126">
        <v>35526241.488499999</v>
      </c>
      <c r="J11" s="126">
        <v>35320767.22900001</v>
      </c>
      <c r="K11" s="126">
        <v>104808680.2475</v>
      </c>
      <c r="L11" s="126">
        <v>38538171.3715</v>
      </c>
      <c r="M11" s="126">
        <v>38798521.407000005</v>
      </c>
      <c r="N11" s="126">
        <v>36306013.006499998</v>
      </c>
      <c r="O11" s="126">
        <v>113642705.78499998</v>
      </c>
      <c r="P11" s="126">
        <v>35553141.396499999</v>
      </c>
      <c r="Q11" s="126">
        <v>34287914.208000004</v>
      </c>
      <c r="R11" s="126">
        <v>36488347.913000003</v>
      </c>
      <c r="S11" s="126">
        <v>106329403.51749998</v>
      </c>
      <c r="T11" s="126">
        <v>424042797.06650013</v>
      </c>
      <c r="U11" s="126">
        <v>35802682.014999993</v>
      </c>
      <c r="V11" s="126">
        <v>33004296.398499999</v>
      </c>
      <c r="W11" s="126">
        <v>36107776.535000004</v>
      </c>
      <c r="X11" s="126">
        <v>104914754.94850001</v>
      </c>
      <c r="Y11" s="126">
        <v>35803902.239500001</v>
      </c>
      <c r="Z11" s="126">
        <v>37571820.492000006</v>
      </c>
      <c r="AA11" s="126">
        <v>37126389.927999996</v>
      </c>
      <c r="AB11" s="126">
        <v>110502112.65950002</v>
      </c>
      <c r="AC11" s="126">
        <v>39867896.872000009</v>
      </c>
      <c r="AD11" s="126">
        <v>40013099.967499994</v>
      </c>
      <c r="AE11" s="126">
        <v>38137350.558500007</v>
      </c>
      <c r="AF11" s="126">
        <v>118018347.39799997</v>
      </c>
      <c r="AG11" s="126">
        <v>37114698.294499993</v>
      </c>
      <c r="AH11" s="126">
        <v>35425336.695</v>
      </c>
      <c r="AI11" s="126">
        <v>37509897.485000007</v>
      </c>
      <c r="AJ11" s="126">
        <v>110049932.47449997</v>
      </c>
      <c r="AK11" s="126">
        <v>443485147.48049992</v>
      </c>
      <c r="AL11" s="126">
        <v>37670381.306999989</v>
      </c>
      <c r="AM11" s="126">
        <v>33595639.077</v>
      </c>
      <c r="AN11" s="126">
        <v>38570557.726999998</v>
      </c>
      <c r="AO11" s="126">
        <v>109836578.111</v>
      </c>
      <c r="AP11" s="126">
        <v>37151543.1545</v>
      </c>
      <c r="AQ11" s="126">
        <v>39663935.620999984</v>
      </c>
      <c r="AR11" s="126">
        <v>39273792.848500006</v>
      </c>
      <c r="AS11" s="126">
        <v>116089271.62400001</v>
      </c>
      <c r="AT11" s="126">
        <v>42261586.544500008</v>
      </c>
      <c r="AU11" s="126">
        <v>42452715.818999998</v>
      </c>
      <c r="AV11" s="126">
        <v>40254210.914499998</v>
      </c>
      <c r="AW11" s="126">
        <v>124968513.278</v>
      </c>
      <c r="AX11" s="126">
        <v>39609089.888999991</v>
      </c>
      <c r="AY11" s="126">
        <v>37528635.977500007</v>
      </c>
      <c r="AZ11" s="126">
        <v>39176695.728499986</v>
      </c>
      <c r="BA11" s="126">
        <v>116314421.59499998</v>
      </c>
      <c r="BB11" s="126">
        <v>467208784.60800004</v>
      </c>
      <c r="BC11" s="126">
        <v>39386372.440500014</v>
      </c>
      <c r="BD11" s="126">
        <v>33939616.622500002</v>
      </c>
      <c r="BE11" s="126">
        <v>39080715.719499998</v>
      </c>
      <c r="BF11" s="126">
        <v>112406704.78250001</v>
      </c>
      <c r="BG11" s="126">
        <v>38875359.121999994</v>
      </c>
      <c r="BH11" s="126">
        <v>41142426.07949999</v>
      </c>
      <c r="BI11" s="126">
        <v>40127192.255499996</v>
      </c>
      <c r="BJ11" s="126">
        <v>120144977.45699997</v>
      </c>
      <c r="BK11" s="126">
        <v>42902215.445499986</v>
      </c>
      <c r="BL11" s="126">
        <v>43505891.487999998</v>
      </c>
      <c r="BM11" s="126">
        <v>40887430.113000005</v>
      </c>
      <c r="BN11" s="126">
        <v>127295537.04649998</v>
      </c>
      <c r="BO11" s="126">
        <v>40450267.159999996</v>
      </c>
      <c r="BP11" s="126">
        <v>38380071.364500009</v>
      </c>
      <c r="BQ11" s="126">
        <v>40813683.965999983</v>
      </c>
      <c r="BR11" s="126">
        <v>119644022.49050003</v>
      </c>
      <c r="BS11" s="126">
        <v>479491241.77650011</v>
      </c>
      <c r="BT11" s="126">
        <v>40442905.280999988</v>
      </c>
      <c r="BU11" s="126">
        <v>36465947.5035</v>
      </c>
      <c r="BV11" s="126">
        <v>40321765.455999993</v>
      </c>
      <c r="BW11" s="126">
        <v>117230618.2405</v>
      </c>
      <c r="BX11" s="126">
        <v>39667938.090999998</v>
      </c>
      <c r="BY11" s="126">
        <v>42165291.744500004</v>
      </c>
      <c r="BZ11" s="126">
        <v>40772195.934</v>
      </c>
      <c r="CA11" s="126">
        <v>122605425.7695</v>
      </c>
      <c r="CB11" s="126">
        <v>44248492.770000003</v>
      </c>
      <c r="CC11" s="126">
        <v>44474250.296000011</v>
      </c>
      <c r="CD11" s="126">
        <v>42095615.427999996</v>
      </c>
      <c r="CE11" s="126">
        <v>130818358.494</v>
      </c>
      <c r="CF11" s="126">
        <v>42167644.15550001</v>
      </c>
      <c r="CG11" s="126">
        <v>39444511.580499999</v>
      </c>
      <c r="CH11" s="126">
        <v>42226241.962000012</v>
      </c>
      <c r="CI11" s="126">
        <v>123838397.69800001</v>
      </c>
      <c r="CJ11" s="126">
        <v>494492800.20200026</v>
      </c>
      <c r="CK11" s="126">
        <v>41686758.846999995</v>
      </c>
      <c r="CL11" s="126">
        <v>38639422.750499994</v>
      </c>
      <c r="CM11" s="126">
        <v>29047184.938000005</v>
      </c>
      <c r="CN11" s="126">
        <v>109373366.5355</v>
      </c>
      <c r="CO11" s="126">
        <v>13806718.270499997</v>
      </c>
      <c r="CP11" s="126">
        <v>25716051.428499997</v>
      </c>
      <c r="CQ11" s="126">
        <v>31158347.408500001</v>
      </c>
      <c r="CR11" s="126">
        <v>70681117.107500032</v>
      </c>
      <c r="CS11" s="126">
        <v>37356023.538000003</v>
      </c>
      <c r="CT11" s="126">
        <v>39476194.404500008</v>
      </c>
      <c r="CU11" s="126">
        <v>38521235.434500009</v>
      </c>
      <c r="CV11" s="126">
        <v>115353453.37699997</v>
      </c>
      <c r="CW11" s="126">
        <v>38501819.961999997</v>
      </c>
      <c r="CX11" s="126">
        <v>34715789.566</v>
      </c>
      <c r="CY11" s="126">
        <v>35691420.065999992</v>
      </c>
      <c r="CZ11" s="126">
        <v>108909029.59400003</v>
      </c>
      <c r="DA11" s="126">
        <v>404316966.61400002</v>
      </c>
      <c r="DB11" s="126">
        <v>30416686.584000003</v>
      </c>
      <c r="DC11" s="126">
        <v>27739865.581000004</v>
      </c>
      <c r="DD11" s="126">
        <v>32929118.999000005</v>
      </c>
      <c r="DE11" s="126">
        <v>91085671.16399999</v>
      </c>
      <c r="DF11" s="126">
        <v>33373873.998999998</v>
      </c>
      <c r="DG11" s="126">
        <v>39527280.760999992</v>
      </c>
      <c r="DH11" s="126">
        <v>40260840.504000001</v>
      </c>
      <c r="DI11" s="126">
        <f t="shared" si="0"/>
        <v>113161995.26399998</v>
      </c>
      <c r="DJ11" s="126">
        <v>44563915.031000003</v>
      </c>
      <c r="DK11" s="126">
        <v>46312478.153000005</v>
      </c>
      <c r="DL11" s="126">
        <v>44297558.806000009</v>
      </c>
      <c r="DM11" s="126">
        <v>135173951.99000001</v>
      </c>
      <c r="DN11" s="126">
        <v>43970815.118000023</v>
      </c>
      <c r="DO11" s="126">
        <v>41258097.817000009</v>
      </c>
      <c r="DP11" s="126">
        <v>41606343.009000003</v>
      </c>
      <c r="DQ11" s="126">
        <v>126835255.94399999</v>
      </c>
      <c r="DR11" s="126">
        <v>466256874.36200052</v>
      </c>
      <c r="DS11" s="225"/>
      <c r="DU11" s="134"/>
    </row>
    <row r="12" spans="2:125" ht="15.75" thickTop="1">
      <c r="B12" s="48" t="s">
        <v>380</v>
      </c>
    </row>
    <row r="13" spans="2:125" ht="24.75" customHeight="1">
      <c r="B13" s="524" t="s">
        <v>382</v>
      </c>
      <c r="C13" s="524"/>
      <c r="D13" s="524"/>
      <c r="E13" s="524"/>
      <c r="F13" s="524"/>
      <c r="G13" s="524"/>
      <c r="H13" s="524"/>
      <c r="I13" s="524"/>
      <c r="J13" s="524"/>
      <c r="K13" s="524"/>
      <c r="L13" s="524"/>
      <c r="M13" s="524"/>
      <c r="N13" s="524"/>
      <c r="O13" s="524"/>
      <c r="P13" s="524"/>
      <c r="Q13" s="524"/>
      <c r="R13" s="524"/>
      <c r="S13" s="524"/>
      <c r="T13" s="524"/>
      <c r="U13" s="524"/>
      <c r="V13" s="524"/>
      <c r="W13" s="524"/>
      <c r="X13" s="524"/>
      <c r="Y13" s="524"/>
      <c r="Z13" s="524"/>
      <c r="AA13" s="524"/>
      <c r="AB13" s="524"/>
      <c r="AC13" s="524"/>
      <c r="AD13" s="524"/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  <c r="AW13" s="524"/>
      <c r="AX13" s="524"/>
      <c r="AY13" s="524"/>
      <c r="AZ13" s="524"/>
      <c r="BA13" s="524"/>
      <c r="BB13" s="524"/>
      <c r="BC13" s="524"/>
      <c r="BD13" s="524"/>
      <c r="BE13" s="524"/>
      <c r="BF13" s="524"/>
      <c r="BG13" s="524"/>
      <c r="BH13" s="524"/>
      <c r="BI13" s="524"/>
      <c r="BJ13" s="524"/>
      <c r="BK13" s="524"/>
      <c r="BL13" s="524"/>
      <c r="BM13" s="524"/>
      <c r="BN13" s="524"/>
      <c r="BO13" s="524"/>
      <c r="BP13" s="524"/>
      <c r="BQ13" s="524"/>
      <c r="BR13" s="524"/>
      <c r="BS13" s="524"/>
      <c r="BT13" s="524"/>
      <c r="BU13" s="524"/>
      <c r="BV13" s="524"/>
      <c r="BW13" s="524"/>
      <c r="BX13" s="524"/>
      <c r="BY13" s="524"/>
      <c r="BZ13" s="524"/>
      <c r="CA13" s="524"/>
      <c r="CB13" s="524"/>
      <c r="CC13" s="524"/>
      <c r="CD13" s="524"/>
      <c r="CE13" s="524"/>
      <c r="CF13" s="524"/>
      <c r="CG13" s="524"/>
      <c r="CH13" s="524"/>
      <c r="CI13" s="524"/>
      <c r="CJ13" s="524"/>
      <c r="CK13" s="524"/>
      <c r="CL13" s="524"/>
      <c r="CM13" s="524"/>
      <c r="CN13" s="524"/>
      <c r="CO13" s="524"/>
      <c r="CP13" s="524"/>
      <c r="CQ13" s="524"/>
      <c r="CR13" s="524"/>
      <c r="CS13" s="524"/>
      <c r="CT13" s="524"/>
      <c r="CU13" s="524"/>
      <c r="CV13" s="524"/>
      <c r="CW13" s="524"/>
      <c r="CX13" s="524"/>
      <c r="CY13" s="524"/>
      <c r="CZ13" s="524"/>
      <c r="DA13" s="524"/>
      <c r="DB13" s="524"/>
      <c r="DC13" s="524"/>
      <c r="DD13" s="524"/>
      <c r="DE13" s="524"/>
      <c r="DF13" s="524"/>
      <c r="DG13" s="524"/>
      <c r="DH13" s="524"/>
      <c r="DI13" s="524"/>
      <c r="DJ13" s="524"/>
      <c r="DK13" s="524"/>
      <c r="DL13" s="524"/>
      <c r="DM13" s="524"/>
      <c r="DN13" s="372"/>
      <c r="DO13" s="372"/>
      <c r="DP13" s="372"/>
      <c r="DQ13" s="372"/>
      <c r="DR13" s="372"/>
    </row>
    <row r="14" spans="2:125" ht="18.75" customHeight="1"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  <c r="P14" s="523"/>
      <c r="Q14" s="523"/>
      <c r="R14" s="523"/>
      <c r="S14" s="523"/>
      <c r="T14" s="523"/>
      <c r="U14" s="523"/>
      <c r="V14" s="523"/>
      <c r="W14" s="523"/>
      <c r="X14" s="523"/>
      <c r="Y14" s="523"/>
      <c r="Z14" s="523"/>
      <c r="AA14" s="523"/>
      <c r="AB14" s="523"/>
      <c r="AC14" s="523"/>
      <c r="AD14" s="523"/>
      <c r="AE14" s="523"/>
      <c r="AF14" s="523"/>
      <c r="AG14" s="523"/>
      <c r="AH14" s="523"/>
      <c r="AI14" s="523"/>
      <c r="AJ14" s="523"/>
      <c r="AK14" s="523"/>
      <c r="AL14" s="523"/>
      <c r="AM14" s="523"/>
      <c r="AN14" s="523"/>
      <c r="AO14" s="523"/>
      <c r="AP14" s="523"/>
      <c r="AQ14" s="523"/>
      <c r="AR14" s="523"/>
      <c r="AS14" s="523"/>
      <c r="AT14" s="523"/>
      <c r="AU14" s="523"/>
      <c r="AV14" s="523"/>
      <c r="AW14" s="523"/>
      <c r="AX14" s="523"/>
      <c r="AY14" s="523"/>
      <c r="AZ14" s="523"/>
      <c r="BA14" s="523"/>
      <c r="BB14" s="523"/>
      <c r="BC14" s="523"/>
      <c r="BD14" s="523"/>
      <c r="BE14" s="523"/>
      <c r="BF14" s="523"/>
      <c r="BG14" s="523"/>
      <c r="BH14" s="523"/>
      <c r="BI14" s="523"/>
      <c r="BJ14" s="523"/>
      <c r="BK14" s="523"/>
      <c r="BL14" s="523"/>
      <c r="BM14" s="523"/>
      <c r="BN14" s="523"/>
      <c r="BO14" s="523"/>
      <c r="BP14" s="523"/>
      <c r="BQ14" s="523"/>
      <c r="BR14" s="523"/>
      <c r="BS14" s="523"/>
      <c r="BT14" s="523"/>
      <c r="BU14" s="523"/>
      <c r="BV14" s="523"/>
      <c r="BW14" s="523"/>
      <c r="BX14" s="523"/>
      <c r="BY14" s="523"/>
      <c r="BZ14" s="523"/>
      <c r="CA14" s="523"/>
      <c r="CB14" s="523"/>
      <c r="CC14" s="523"/>
      <c r="CD14" s="523"/>
      <c r="CE14" s="523"/>
      <c r="CF14" s="523"/>
      <c r="CG14" s="523"/>
      <c r="CH14" s="523"/>
      <c r="CI14" s="523"/>
      <c r="CJ14" s="523"/>
    </row>
  </sheetData>
  <mergeCells count="5">
    <mergeCell ref="C2:C3"/>
    <mergeCell ref="B14:CJ14"/>
    <mergeCell ref="B13:DM13"/>
    <mergeCell ref="D2:DR2"/>
    <mergeCell ref="B1:DR1"/>
  </mergeCells>
  <hyperlinks>
    <hyperlink ref="DT1" location="ÍNDICE!A1" display="ÍNDICE" xr:uid="{00000000-0004-0000-13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EF9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19.85546875" customWidth="1"/>
    <col min="3" max="3" width="4" customWidth="1"/>
    <col min="4" max="6" width="6.140625" hidden="1" customWidth="1" outlineLevel="2"/>
    <col min="7" max="7" width="6.140625" hidden="1" customWidth="1" outlineLevel="1"/>
    <col min="8" max="10" width="6.140625" hidden="1" customWidth="1" outlineLevel="2"/>
    <col min="11" max="11" width="6.140625" hidden="1" customWidth="1" outlineLevel="1" collapsed="1"/>
    <col min="12" max="14" width="6.140625" hidden="1" customWidth="1" outlineLevel="2"/>
    <col min="15" max="15" width="6.140625" hidden="1" customWidth="1" outlineLevel="1" collapsed="1"/>
    <col min="16" max="18" width="6.140625" hidden="1" customWidth="1" outlineLevel="2"/>
    <col min="19" max="19" width="6.140625" hidden="1" customWidth="1" outlineLevel="1" collapsed="1"/>
    <col min="20" max="20" width="6.140625" customWidth="1" collapsed="1"/>
    <col min="21" max="23" width="6.140625" hidden="1" customWidth="1" outlineLevel="2"/>
    <col min="24" max="24" width="6.140625" hidden="1" customWidth="1" outlineLevel="1" collapsed="1"/>
    <col min="25" max="27" width="6.140625" hidden="1" customWidth="1" outlineLevel="2"/>
    <col min="28" max="28" width="6.140625" hidden="1" customWidth="1" outlineLevel="1" collapsed="1"/>
    <col min="29" max="31" width="6.140625" hidden="1" customWidth="1" outlineLevel="2"/>
    <col min="32" max="32" width="6.140625" hidden="1" customWidth="1" outlineLevel="1" collapsed="1"/>
    <col min="33" max="35" width="6.140625" hidden="1" customWidth="1" outlineLevel="2"/>
    <col min="36" max="36" width="6.140625" hidden="1" customWidth="1" outlineLevel="1" collapsed="1"/>
    <col min="37" max="37" width="6.140625" customWidth="1" collapsed="1"/>
    <col min="38" max="40" width="6.140625" hidden="1" customWidth="1" outlineLevel="3"/>
    <col min="41" max="41" width="6.140625" hidden="1" customWidth="1" outlineLevel="1" collapsed="1"/>
    <col min="42" max="42" width="6.28515625" hidden="1" customWidth="1" outlineLevel="2"/>
    <col min="43" max="44" width="6.140625" hidden="1" customWidth="1" outlineLevel="2"/>
    <col min="45" max="45" width="6.140625" hidden="1" customWidth="1" outlineLevel="1" collapsed="1"/>
    <col min="46" max="48" width="6.140625" hidden="1" customWidth="1" outlineLevel="2"/>
    <col min="49" max="49" width="6.140625" hidden="1" customWidth="1" outlineLevel="1" collapsed="1"/>
    <col min="50" max="52" width="6.140625" hidden="1" customWidth="1" outlineLevel="2"/>
    <col min="53" max="53" width="6.140625" hidden="1" customWidth="1" outlineLevel="1" collapsed="1"/>
    <col min="54" max="54" width="6.140625" customWidth="1" collapsed="1"/>
    <col min="55" max="57" width="6.140625" hidden="1" customWidth="1" outlineLevel="2"/>
    <col min="58" max="58" width="6.140625" hidden="1" customWidth="1" outlineLevel="1" collapsed="1"/>
    <col min="59" max="61" width="6.140625" hidden="1" customWidth="1" outlineLevel="2"/>
    <col min="62" max="62" width="6.140625" hidden="1" customWidth="1" outlineLevel="1" collapsed="1"/>
    <col min="63" max="65" width="6.140625" hidden="1" customWidth="1" outlineLevel="2"/>
    <col min="66" max="66" width="6.140625" hidden="1" customWidth="1" outlineLevel="1" collapsed="1"/>
    <col min="67" max="69" width="6.140625" hidden="1" customWidth="1" outlineLevel="2"/>
    <col min="70" max="70" width="6.140625" hidden="1" customWidth="1" outlineLevel="1" collapsed="1"/>
    <col min="71" max="71" width="6.140625" customWidth="1" collapsed="1"/>
    <col min="72" max="74" width="6.140625" hidden="1" customWidth="1" outlineLevel="2"/>
    <col min="75" max="75" width="6.140625" hidden="1" customWidth="1" outlineLevel="1" collapsed="1"/>
    <col min="76" max="78" width="6.140625" hidden="1" customWidth="1" outlineLevel="2"/>
    <col min="79" max="79" width="6.140625" hidden="1" customWidth="1" outlineLevel="1" collapsed="1"/>
    <col min="80" max="82" width="6.140625" hidden="1" customWidth="1" outlineLevel="2"/>
    <col min="83" max="83" width="6.140625" hidden="1" customWidth="1" outlineLevel="1" collapsed="1"/>
    <col min="84" max="86" width="6.140625" hidden="1" customWidth="1" outlineLevel="2"/>
    <col min="87" max="87" width="6.140625" hidden="1" customWidth="1" outlineLevel="1" collapsed="1"/>
    <col min="88" max="88" width="6.140625" customWidth="1" collapsed="1"/>
    <col min="89" max="91" width="6.14062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3" width="5.28515625" hidden="1" customWidth="1" outlineLevel="1"/>
    <col min="124" max="124" width="5.5703125" hidden="1" customWidth="1" outlineLevel="1"/>
    <col min="125" max="125" width="5.85546875" hidden="1" customWidth="1" outlineLevel="1"/>
    <col min="126" max="126" width="6.140625" bestFit="1" customWidth="1" collapsed="1"/>
    <col min="127" max="128" width="5.5703125" hidden="1" customWidth="1" outlineLevel="1"/>
    <col min="129" max="129" width="5.28515625" hidden="1" customWidth="1" outlineLevel="1"/>
    <col min="130" max="130" width="6.140625" bestFit="1" customWidth="1" collapsed="1"/>
    <col min="131" max="133" width="6.140625" hidden="1" customWidth="1" outlineLevel="1"/>
    <col min="134" max="134" width="6.140625" bestFit="1" customWidth="1" collapsed="1"/>
    <col min="135" max="135" width="6.7109375" customWidth="1"/>
  </cols>
  <sheetData>
    <row r="1" spans="2:136" ht="20.100000000000001" customHeight="1" thickBot="1">
      <c r="B1" s="464" t="s">
        <v>122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Y1" s="464"/>
      <c r="CZ1" s="464"/>
      <c r="DA1" s="464"/>
      <c r="DB1" s="464"/>
      <c r="DC1" s="464"/>
      <c r="DD1" s="464"/>
      <c r="DE1" s="464"/>
      <c r="DF1" s="464"/>
      <c r="DG1" s="464"/>
      <c r="DH1" s="464"/>
      <c r="DI1" s="464"/>
      <c r="DJ1" s="464"/>
      <c r="DK1" s="464"/>
      <c r="DL1" s="464"/>
      <c r="DM1" s="464"/>
      <c r="DN1" s="464"/>
      <c r="DO1" s="464"/>
      <c r="DP1" s="464"/>
      <c r="DQ1" s="464"/>
      <c r="DR1" s="464"/>
      <c r="DS1" s="464"/>
      <c r="DT1" s="464"/>
      <c r="DU1" s="464"/>
      <c r="DV1" s="464"/>
      <c r="DW1" s="464"/>
      <c r="DX1" s="464"/>
      <c r="DY1" s="464"/>
      <c r="DZ1" s="464"/>
      <c r="EA1" s="464"/>
      <c r="EB1" s="464"/>
      <c r="EC1" s="464"/>
      <c r="ED1" s="464"/>
      <c r="EF1" s="84" t="s">
        <v>296</v>
      </c>
    </row>
    <row r="2" spans="2:136" ht="15.6" customHeight="1" thickTop="1"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488" t="s">
        <v>316</v>
      </c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</row>
    <row r="3" spans="2:136" ht="13.15" customHeight="1">
      <c r="B3" s="32"/>
      <c r="C3" s="31"/>
      <c r="D3" s="227">
        <v>42005</v>
      </c>
      <c r="E3" s="227">
        <v>42036</v>
      </c>
      <c r="F3" s="227">
        <v>42064</v>
      </c>
      <c r="G3" s="74" t="s">
        <v>309</v>
      </c>
      <c r="H3" s="227">
        <v>42095</v>
      </c>
      <c r="I3" s="227">
        <v>42125</v>
      </c>
      <c r="J3" s="227">
        <v>42156</v>
      </c>
      <c r="K3" s="74" t="s">
        <v>310</v>
      </c>
      <c r="L3" s="227">
        <v>42186</v>
      </c>
      <c r="M3" s="227">
        <v>42217</v>
      </c>
      <c r="N3" s="227">
        <v>42248</v>
      </c>
      <c r="O3" s="74" t="s">
        <v>311</v>
      </c>
      <c r="P3" s="227">
        <v>42278</v>
      </c>
      <c r="Q3" s="227">
        <v>42309</v>
      </c>
      <c r="R3" s="227">
        <v>42339</v>
      </c>
      <c r="S3" s="74" t="s">
        <v>312</v>
      </c>
      <c r="T3" s="138">
        <v>2015</v>
      </c>
      <c r="U3" s="227">
        <v>42370</v>
      </c>
      <c r="V3" s="227">
        <v>42401</v>
      </c>
      <c r="W3" s="227">
        <v>42430</v>
      </c>
      <c r="X3" s="74" t="s">
        <v>308</v>
      </c>
      <c r="Y3" s="227">
        <v>42461</v>
      </c>
      <c r="Z3" s="227">
        <v>42491</v>
      </c>
      <c r="AA3" s="227">
        <v>42522</v>
      </c>
      <c r="AB3" s="74" t="s">
        <v>307</v>
      </c>
      <c r="AC3" s="227">
        <v>42552</v>
      </c>
      <c r="AD3" s="227">
        <v>42583</v>
      </c>
      <c r="AE3" s="227">
        <v>42614</v>
      </c>
      <c r="AF3" s="74" t="s">
        <v>306</v>
      </c>
      <c r="AG3" s="227">
        <v>42644</v>
      </c>
      <c r="AH3" s="227">
        <v>42675</v>
      </c>
      <c r="AI3" s="227">
        <v>42705</v>
      </c>
      <c r="AJ3" s="74" t="s">
        <v>305</v>
      </c>
      <c r="AK3" s="138">
        <v>2016</v>
      </c>
      <c r="AL3" s="227">
        <v>42736</v>
      </c>
      <c r="AM3" s="227">
        <v>42767</v>
      </c>
      <c r="AN3" s="227">
        <v>42795</v>
      </c>
      <c r="AO3" s="74" t="s">
        <v>301</v>
      </c>
      <c r="AP3" s="227">
        <v>42826</v>
      </c>
      <c r="AQ3" s="227">
        <v>42856</v>
      </c>
      <c r="AR3" s="227">
        <v>42887</v>
      </c>
      <c r="AS3" s="74" t="s">
        <v>302</v>
      </c>
      <c r="AT3" s="227">
        <v>42917</v>
      </c>
      <c r="AU3" s="227">
        <v>42948</v>
      </c>
      <c r="AV3" s="227">
        <v>42979</v>
      </c>
      <c r="AW3" s="74" t="s">
        <v>303</v>
      </c>
      <c r="AX3" s="227">
        <v>43009</v>
      </c>
      <c r="AY3" s="227">
        <v>43040</v>
      </c>
      <c r="AZ3" s="227">
        <v>43070</v>
      </c>
      <c r="BA3" s="74" t="s">
        <v>304</v>
      </c>
      <c r="BB3" s="138">
        <v>2017</v>
      </c>
      <c r="BC3" s="227">
        <v>43101</v>
      </c>
      <c r="BD3" s="227">
        <v>43132</v>
      </c>
      <c r="BE3" s="227">
        <v>43160</v>
      </c>
      <c r="BF3" s="31" t="s">
        <v>281</v>
      </c>
      <c r="BG3" s="227">
        <v>43191</v>
      </c>
      <c r="BH3" s="227">
        <v>43221</v>
      </c>
      <c r="BI3" s="227">
        <v>43252</v>
      </c>
      <c r="BJ3" s="32" t="s">
        <v>282</v>
      </c>
      <c r="BK3" s="227">
        <v>43282</v>
      </c>
      <c r="BL3" s="227">
        <v>43313</v>
      </c>
      <c r="BM3" s="227">
        <v>43344</v>
      </c>
      <c r="BN3" s="31" t="s">
        <v>89</v>
      </c>
      <c r="BO3" s="227">
        <v>43374</v>
      </c>
      <c r="BP3" s="227">
        <v>43405</v>
      </c>
      <c r="BQ3" s="227">
        <v>43435</v>
      </c>
      <c r="BR3" s="32" t="s">
        <v>10</v>
      </c>
      <c r="BS3" s="138">
        <v>2018</v>
      </c>
      <c r="BT3" s="227">
        <v>43466</v>
      </c>
      <c r="BU3" s="227">
        <v>43497</v>
      </c>
      <c r="BV3" s="227">
        <v>43525</v>
      </c>
      <c r="BW3" s="32" t="s">
        <v>17</v>
      </c>
      <c r="BX3" s="227">
        <v>43556</v>
      </c>
      <c r="BY3" s="227">
        <v>43586</v>
      </c>
      <c r="BZ3" s="227">
        <v>43617</v>
      </c>
      <c r="CA3" s="31" t="s">
        <v>18</v>
      </c>
      <c r="CB3" s="227">
        <v>43647</v>
      </c>
      <c r="CC3" s="227">
        <v>43678</v>
      </c>
      <c r="CD3" s="227">
        <v>43709</v>
      </c>
      <c r="CE3" s="32" t="s">
        <v>19</v>
      </c>
      <c r="CF3" s="227">
        <v>43739</v>
      </c>
      <c r="CG3" s="227">
        <v>43770</v>
      </c>
      <c r="CH3" s="227">
        <v>43800</v>
      </c>
      <c r="CI3" s="32" t="s">
        <v>11</v>
      </c>
      <c r="CJ3" s="223">
        <v>2019</v>
      </c>
      <c r="CK3" s="227">
        <v>43831</v>
      </c>
      <c r="CL3" s="227">
        <v>43862</v>
      </c>
      <c r="CM3" s="227">
        <v>43891</v>
      </c>
      <c r="CN3" s="32" t="s">
        <v>315</v>
      </c>
      <c r="CO3" s="227">
        <v>43922</v>
      </c>
      <c r="CP3" s="227">
        <v>43952</v>
      </c>
      <c r="CQ3" s="227">
        <v>43983</v>
      </c>
      <c r="CR3" s="32" t="s">
        <v>348</v>
      </c>
      <c r="CS3" s="227">
        <v>44013</v>
      </c>
      <c r="CT3" s="227">
        <v>44044</v>
      </c>
      <c r="CU3" s="227">
        <v>44075</v>
      </c>
      <c r="CV3" s="32" t="s">
        <v>357</v>
      </c>
      <c r="CW3" s="227">
        <v>44105</v>
      </c>
      <c r="CX3" s="227">
        <v>44136</v>
      </c>
      <c r="CY3" s="227">
        <v>44166</v>
      </c>
      <c r="CZ3" s="32" t="s">
        <v>384</v>
      </c>
      <c r="DA3" s="223">
        <v>2020</v>
      </c>
      <c r="DB3" s="227">
        <v>44197</v>
      </c>
      <c r="DC3" s="227">
        <v>44228</v>
      </c>
      <c r="DD3" s="227">
        <v>44256</v>
      </c>
      <c r="DE3" s="227" t="s">
        <v>398</v>
      </c>
      <c r="DF3" s="227">
        <v>44287</v>
      </c>
      <c r="DG3" s="227">
        <v>44317</v>
      </c>
      <c r="DH3" s="227">
        <v>44348</v>
      </c>
      <c r="DI3" s="32" t="s">
        <v>423</v>
      </c>
      <c r="DJ3" s="227">
        <v>44378</v>
      </c>
      <c r="DK3" s="227">
        <v>44409</v>
      </c>
      <c r="DL3" s="227">
        <v>44440</v>
      </c>
      <c r="DM3" s="32" t="s">
        <v>441</v>
      </c>
      <c r="DN3" s="227">
        <v>44470</v>
      </c>
      <c r="DO3" s="227">
        <v>44501</v>
      </c>
      <c r="DP3" s="227">
        <v>44531</v>
      </c>
      <c r="DQ3" s="32" t="s">
        <v>456</v>
      </c>
      <c r="DR3" s="223">
        <v>2021</v>
      </c>
      <c r="DS3" s="227">
        <v>44562</v>
      </c>
      <c r="DT3" s="227">
        <v>44593</v>
      </c>
      <c r="DU3" s="227">
        <v>44621</v>
      </c>
      <c r="DV3" s="227" t="s">
        <v>476</v>
      </c>
      <c r="DW3" s="227">
        <v>44652</v>
      </c>
      <c r="DX3" s="227">
        <v>44682</v>
      </c>
      <c r="DY3" s="227">
        <v>44713</v>
      </c>
      <c r="DZ3" s="227" t="s">
        <v>477</v>
      </c>
      <c r="EA3" s="227">
        <v>44743</v>
      </c>
      <c r="EB3" s="227">
        <v>44774</v>
      </c>
      <c r="EC3" s="227">
        <v>44805</v>
      </c>
      <c r="ED3" s="227" t="s">
        <v>521</v>
      </c>
    </row>
    <row r="4" spans="2:136" ht="15" customHeight="1">
      <c r="B4" s="2" t="s">
        <v>123</v>
      </c>
      <c r="C4" s="507"/>
      <c r="D4" s="2">
        <v>55</v>
      </c>
      <c r="E4" s="2">
        <v>58</v>
      </c>
      <c r="F4" s="2">
        <v>62</v>
      </c>
      <c r="G4" s="2">
        <v>175</v>
      </c>
      <c r="H4" s="2">
        <v>57</v>
      </c>
      <c r="I4" s="2">
        <v>62</v>
      </c>
      <c r="J4" s="2">
        <v>73</v>
      </c>
      <c r="K4" s="2">
        <v>192</v>
      </c>
      <c r="L4" s="2">
        <v>64</v>
      </c>
      <c r="M4" s="2">
        <v>86</v>
      </c>
      <c r="N4" s="2">
        <v>61</v>
      </c>
      <c r="O4" s="2">
        <v>211</v>
      </c>
      <c r="P4" s="2">
        <v>75</v>
      </c>
      <c r="Q4" s="2">
        <v>63</v>
      </c>
      <c r="R4" s="2">
        <v>82</v>
      </c>
      <c r="S4" s="2">
        <v>220</v>
      </c>
      <c r="T4" s="2">
        <v>798</v>
      </c>
      <c r="U4" s="2">
        <v>66</v>
      </c>
      <c r="V4" s="2">
        <v>65</v>
      </c>
      <c r="W4" s="2">
        <v>68</v>
      </c>
      <c r="X4" s="2">
        <v>199</v>
      </c>
      <c r="Y4" s="2">
        <v>67</v>
      </c>
      <c r="Z4" s="2">
        <v>56</v>
      </c>
      <c r="AA4" s="2">
        <v>62</v>
      </c>
      <c r="AB4" s="2">
        <v>185</v>
      </c>
      <c r="AC4" s="2">
        <v>72</v>
      </c>
      <c r="AD4" s="2">
        <v>82</v>
      </c>
      <c r="AE4" s="2">
        <v>84</v>
      </c>
      <c r="AF4" s="2">
        <v>238</v>
      </c>
      <c r="AG4" s="2">
        <v>76</v>
      </c>
      <c r="AH4" s="2">
        <v>76</v>
      </c>
      <c r="AI4" s="2">
        <v>63</v>
      </c>
      <c r="AJ4" s="2">
        <v>215</v>
      </c>
      <c r="AK4" s="2">
        <v>837</v>
      </c>
      <c r="AL4" s="2">
        <v>61</v>
      </c>
      <c r="AM4" s="2">
        <v>60</v>
      </c>
      <c r="AN4" s="2">
        <v>58</v>
      </c>
      <c r="AO4" s="2">
        <v>179</v>
      </c>
      <c r="AP4" s="2">
        <v>68</v>
      </c>
      <c r="AQ4" s="2">
        <v>72</v>
      </c>
      <c r="AR4" s="2">
        <v>59</v>
      </c>
      <c r="AS4" s="2">
        <v>199</v>
      </c>
      <c r="AT4" s="2">
        <v>83</v>
      </c>
      <c r="AU4" s="2">
        <v>67</v>
      </c>
      <c r="AV4" s="2">
        <v>73</v>
      </c>
      <c r="AW4" s="2">
        <v>223</v>
      </c>
      <c r="AX4" s="2">
        <v>81</v>
      </c>
      <c r="AY4" s="2">
        <v>77</v>
      </c>
      <c r="AZ4" s="2">
        <v>71</v>
      </c>
      <c r="BA4" s="2">
        <v>229</v>
      </c>
      <c r="BB4" s="2">
        <v>830</v>
      </c>
      <c r="BC4" s="2">
        <v>71</v>
      </c>
      <c r="BD4" s="2">
        <v>61</v>
      </c>
      <c r="BE4" s="2">
        <v>60</v>
      </c>
      <c r="BF4" s="2">
        <v>192</v>
      </c>
      <c r="BG4" s="2">
        <v>66</v>
      </c>
      <c r="BH4" s="2">
        <v>84</v>
      </c>
      <c r="BI4" s="2">
        <v>51</v>
      </c>
      <c r="BJ4" s="2">
        <v>201</v>
      </c>
      <c r="BK4" s="2">
        <v>81</v>
      </c>
      <c r="BL4" s="2">
        <v>100</v>
      </c>
      <c r="BM4" s="2">
        <v>93</v>
      </c>
      <c r="BN4" s="2">
        <v>274</v>
      </c>
      <c r="BO4" s="2">
        <v>95</v>
      </c>
      <c r="BP4" s="2">
        <v>75</v>
      </c>
      <c r="BQ4" s="2">
        <v>90</v>
      </c>
      <c r="BR4" s="2">
        <v>260</v>
      </c>
      <c r="BS4" s="2">
        <v>927</v>
      </c>
      <c r="BT4" s="2">
        <v>83</v>
      </c>
      <c r="BU4" s="2">
        <v>69</v>
      </c>
      <c r="BV4" s="2">
        <v>88</v>
      </c>
      <c r="BW4" s="2">
        <v>240</v>
      </c>
      <c r="BX4" s="2">
        <v>67</v>
      </c>
      <c r="BY4" s="2">
        <v>76</v>
      </c>
      <c r="BZ4" s="2">
        <v>83</v>
      </c>
      <c r="CA4" s="2">
        <v>226</v>
      </c>
      <c r="CB4" s="2">
        <v>84</v>
      </c>
      <c r="CC4" s="2">
        <v>92</v>
      </c>
      <c r="CD4" s="2">
        <v>66</v>
      </c>
      <c r="CE4" s="2">
        <v>242</v>
      </c>
      <c r="CF4" s="2">
        <v>75</v>
      </c>
      <c r="CG4" s="2">
        <v>78</v>
      </c>
      <c r="CH4" s="2">
        <v>82</v>
      </c>
      <c r="CI4" s="2">
        <v>235</v>
      </c>
      <c r="CJ4" s="2">
        <v>943</v>
      </c>
      <c r="CK4" s="2">
        <v>78</v>
      </c>
      <c r="CL4" s="2">
        <v>72</v>
      </c>
      <c r="CM4" s="2">
        <v>46</v>
      </c>
      <c r="CN4" s="2">
        <f>SUM(CK4:CM4)</f>
        <v>196</v>
      </c>
      <c r="CO4" s="2">
        <v>24</v>
      </c>
      <c r="CP4" s="2">
        <v>48</v>
      </c>
      <c r="CQ4" s="2">
        <v>57</v>
      </c>
      <c r="CR4" s="2">
        <f>SUM(CO4:CQ4)</f>
        <v>129</v>
      </c>
      <c r="CS4" s="2">
        <v>55</v>
      </c>
      <c r="CT4" s="2">
        <v>76</v>
      </c>
      <c r="CU4" s="2">
        <v>78</v>
      </c>
      <c r="CV4" s="2">
        <f>SUM(CS4:CU4)</f>
        <v>209</v>
      </c>
      <c r="CW4" s="2">
        <v>74</v>
      </c>
      <c r="CX4" s="2">
        <v>60</v>
      </c>
      <c r="CY4" s="2">
        <v>55</v>
      </c>
      <c r="CZ4" s="2">
        <f>SUM(CW4:CY4)</f>
        <v>189</v>
      </c>
      <c r="DA4" s="2">
        <v>723</v>
      </c>
      <c r="DB4" s="2">
        <v>57</v>
      </c>
      <c r="DC4" s="2">
        <v>50</v>
      </c>
      <c r="DD4" s="2">
        <v>67</v>
      </c>
      <c r="DE4" s="2">
        <f>+DD4+DC4+DB4</f>
        <v>174</v>
      </c>
      <c r="DF4" s="2">
        <v>50</v>
      </c>
      <c r="DG4" s="2">
        <v>78</v>
      </c>
      <c r="DH4" s="2">
        <v>74</v>
      </c>
      <c r="DI4" s="2">
        <f>+DH4+DG4+DF4</f>
        <v>202</v>
      </c>
      <c r="DJ4" s="2">
        <v>98</v>
      </c>
      <c r="DK4" s="2">
        <v>82</v>
      </c>
      <c r="DL4" s="2">
        <v>69</v>
      </c>
      <c r="DM4" s="2">
        <f>+DL4+DK4+DJ4</f>
        <v>249</v>
      </c>
      <c r="DN4" s="2">
        <v>93</v>
      </c>
      <c r="DO4" s="2">
        <v>79</v>
      </c>
      <c r="DP4" s="2">
        <v>73</v>
      </c>
      <c r="DQ4" s="2">
        <f>+DP4+DO4+DN4</f>
        <v>245</v>
      </c>
      <c r="DR4" s="2">
        <f>DE4+DI4+DM4+DQ4</f>
        <v>870</v>
      </c>
      <c r="DS4" s="2">
        <v>65</v>
      </c>
      <c r="DT4" s="2">
        <v>67</v>
      </c>
      <c r="DU4" s="2">
        <v>83</v>
      </c>
      <c r="DV4" s="2">
        <f>+DU4+DT4+DS4</f>
        <v>215</v>
      </c>
      <c r="DW4" s="2">
        <v>52</v>
      </c>
      <c r="DX4" s="2">
        <v>70</v>
      </c>
      <c r="DY4" s="2">
        <v>67</v>
      </c>
      <c r="DZ4" s="2">
        <f>+DY4+DX4+DW4</f>
        <v>189</v>
      </c>
      <c r="EA4" s="2">
        <v>85</v>
      </c>
      <c r="EB4" s="2">
        <v>95</v>
      </c>
      <c r="EC4" s="2">
        <v>75</v>
      </c>
      <c r="ED4" s="2">
        <f t="shared" ref="ED4:ED8" si="0">+EC4+EB4+EA4</f>
        <v>255</v>
      </c>
    </row>
    <row r="5" spans="2:136" ht="15" customHeight="1">
      <c r="B5" s="2" t="s">
        <v>124</v>
      </c>
      <c r="C5" s="507"/>
      <c r="D5" s="2">
        <v>62</v>
      </c>
      <c r="E5" s="2">
        <v>72</v>
      </c>
      <c r="F5" s="2">
        <v>72</v>
      </c>
      <c r="G5" s="2">
        <v>206</v>
      </c>
      <c r="H5" s="2">
        <v>72</v>
      </c>
      <c r="I5" s="2">
        <v>74</v>
      </c>
      <c r="J5" s="2">
        <v>88</v>
      </c>
      <c r="K5" s="2">
        <v>234</v>
      </c>
      <c r="L5" s="2">
        <v>88</v>
      </c>
      <c r="M5" s="2">
        <v>111</v>
      </c>
      <c r="N5" s="2">
        <v>80</v>
      </c>
      <c r="O5" s="2">
        <v>279</v>
      </c>
      <c r="P5" s="2">
        <v>92</v>
      </c>
      <c r="Q5" s="2">
        <v>75</v>
      </c>
      <c r="R5" s="2">
        <v>106</v>
      </c>
      <c r="S5" s="2">
        <v>273</v>
      </c>
      <c r="T5" s="2">
        <v>992</v>
      </c>
      <c r="U5" s="2">
        <v>86</v>
      </c>
      <c r="V5" s="2">
        <v>73</v>
      </c>
      <c r="W5" s="2">
        <v>80</v>
      </c>
      <c r="X5" s="2">
        <v>239</v>
      </c>
      <c r="Y5" s="2">
        <v>81</v>
      </c>
      <c r="Z5" s="2">
        <v>71</v>
      </c>
      <c r="AA5" s="2">
        <v>82</v>
      </c>
      <c r="AB5" s="2">
        <v>234</v>
      </c>
      <c r="AC5" s="2">
        <v>97</v>
      </c>
      <c r="AD5" s="2">
        <v>107</v>
      </c>
      <c r="AE5" s="2">
        <v>99</v>
      </c>
      <c r="AF5" s="2">
        <v>303</v>
      </c>
      <c r="AG5" s="2">
        <v>91</v>
      </c>
      <c r="AH5" s="2">
        <v>95</v>
      </c>
      <c r="AI5" s="2">
        <v>71</v>
      </c>
      <c r="AJ5" s="2">
        <v>257</v>
      </c>
      <c r="AK5" s="2">
        <v>1033</v>
      </c>
      <c r="AL5" s="2">
        <v>69</v>
      </c>
      <c r="AM5" s="2">
        <v>66</v>
      </c>
      <c r="AN5" s="2">
        <v>61</v>
      </c>
      <c r="AO5" s="2">
        <v>196</v>
      </c>
      <c r="AP5" s="2">
        <v>82</v>
      </c>
      <c r="AQ5" s="2">
        <v>81</v>
      </c>
      <c r="AR5" s="2">
        <v>72</v>
      </c>
      <c r="AS5" s="2">
        <v>235</v>
      </c>
      <c r="AT5" s="2">
        <v>98</v>
      </c>
      <c r="AU5" s="2">
        <v>82</v>
      </c>
      <c r="AV5" s="2">
        <v>92</v>
      </c>
      <c r="AW5" s="2">
        <v>272</v>
      </c>
      <c r="AX5" s="2">
        <v>102</v>
      </c>
      <c r="AY5" s="2">
        <v>88</v>
      </c>
      <c r="AZ5" s="2">
        <v>92</v>
      </c>
      <c r="BA5" s="2">
        <v>282</v>
      </c>
      <c r="BB5" s="2">
        <v>985</v>
      </c>
      <c r="BC5" s="2">
        <v>87</v>
      </c>
      <c r="BD5" s="2">
        <v>76</v>
      </c>
      <c r="BE5" s="2">
        <v>73</v>
      </c>
      <c r="BF5" s="2">
        <v>236</v>
      </c>
      <c r="BG5" s="2">
        <v>83</v>
      </c>
      <c r="BH5" s="2">
        <v>110</v>
      </c>
      <c r="BI5" s="2">
        <v>77</v>
      </c>
      <c r="BJ5" s="2">
        <v>270</v>
      </c>
      <c r="BK5" s="2">
        <v>95</v>
      </c>
      <c r="BL5" s="2">
        <v>131</v>
      </c>
      <c r="BM5" s="2">
        <v>109</v>
      </c>
      <c r="BN5" s="2">
        <v>335</v>
      </c>
      <c r="BO5" s="2">
        <v>118</v>
      </c>
      <c r="BP5" s="2">
        <v>91</v>
      </c>
      <c r="BQ5" s="2">
        <v>116</v>
      </c>
      <c r="BR5" s="2">
        <v>325</v>
      </c>
      <c r="BS5" s="2">
        <v>1166</v>
      </c>
      <c r="BT5" s="2">
        <v>98</v>
      </c>
      <c r="BU5" s="2">
        <v>83</v>
      </c>
      <c r="BV5" s="2">
        <v>111</v>
      </c>
      <c r="BW5" s="2">
        <v>292</v>
      </c>
      <c r="BX5" s="2">
        <v>138</v>
      </c>
      <c r="BY5" s="2">
        <v>101</v>
      </c>
      <c r="BZ5" s="2">
        <v>107</v>
      </c>
      <c r="CA5" s="2">
        <v>346</v>
      </c>
      <c r="CB5" s="2">
        <v>97</v>
      </c>
      <c r="CC5" s="2">
        <v>121</v>
      </c>
      <c r="CD5" s="2">
        <v>85</v>
      </c>
      <c r="CE5" s="2">
        <v>303</v>
      </c>
      <c r="CF5" s="2">
        <v>82</v>
      </c>
      <c r="CG5" s="2">
        <v>93</v>
      </c>
      <c r="CH5" s="2">
        <v>109</v>
      </c>
      <c r="CI5" s="2">
        <v>284</v>
      </c>
      <c r="CJ5" s="2">
        <v>1225</v>
      </c>
      <c r="CK5" s="2">
        <v>91</v>
      </c>
      <c r="CL5" s="2">
        <v>93</v>
      </c>
      <c r="CM5" s="2">
        <v>56</v>
      </c>
      <c r="CN5" s="2">
        <f t="shared" ref="CN5:CN8" si="1">SUM(CK5:CM5)</f>
        <v>240</v>
      </c>
      <c r="CO5" s="2">
        <v>29</v>
      </c>
      <c r="CP5" s="2">
        <v>57</v>
      </c>
      <c r="CQ5" s="2">
        <v>65</v>
      </c>
      <c r="CR5" s="2">
        <f t="shared" ref="CR5:CR8" si="2">SUM(CO5:CQ5)</f>
        <v>151</v>
      </c>
      <c r="CS5" s="2">
        <v>70</v>
      </c>
      <c r="CT5" s="2">
        <v>105</v>
      </c>
      <c r="CU5" s="2">
        <v>104</v>
      </c>
      <c r="CV5" s="2">
        <f t="shared" ref="CV5:CV8" si="3">SUM(CS5:CU5)</f>
        <v>279</v>
      </c>
      <c r="CW5" s="2">
        <v>88</v>
      </c>
      <c r="CX5" s="2">
        <v>78</v>
      </c>
      <c r="CY5" s="2">
        <v>68</v>
      </c>
      <c r="CZ5" s="2">
        <f t="shared" ref="CZ5:CZ8" si="4">SUM(CW5:CY5)</f>
        <v>234</v>
      </c>
      <c r="DA5" s="2">
        <v>904</v>
      </c>
      <c r="DB5" s="2">
        <v>77</v>
      </c>
      <c r="DC5" s="2">
        <v>59</v>
      </c>
      <c r="DD5" s="2">
        <v>76</v>
      </c>
      <c r="DE5" s="2">
        <f t="shared" ref="DE5:DE8" si="5">+DD5+DC5+DB5</f>
        <v>212</v>
      </c>
      <c r="DF5" s="2">
        <v>63</v>
      </c>
      <c r="DG5" s="2">
        <v>100</v>
      </c>
      <c r="DH5" s="2">
        <v>90</v>
      </c>
      <c r="DI5" s="2">
        <f t="shared" ref="DI5:DI8" si="6">+DH5+DG5+DF5</f>
        <v>253</v>
      </c>
      <c r="DJ5" s="2">
        <v>119</v>
      </c>
      <c r="DK5" s="2">
        <v>115</v>
      </c>
      <c r="DL5" s="2">
        <v>77</v>
      </c>
      <c r="DM5" s="2">
        <f t="shared" ref="DM5:DM8" si="7">+DL5+DK5+DJ5</f>
        <v>311</v>
      </c>
      <c r="DN5" s="2">
        <v>113</v>
      </c>
      <c r="DO5" s="2">
        <v>94</v>
      </c>
      <c r="DP5" s="2">
        <v>87</v>
      </c>
      <c r="DQ5" s="2">
        <f t="shared" ref="DQ5:DQ8" si="8">+DP5+DO5+DN5</f>
        <v>294</v>
      </c>
      <c r="DR5" s="2">
        <f t="shared" ref="DR5:DR8" si="9">DE5+DI5+DM5+DQ5</f>
        <v>1070</v>
      </c>
      <c r="DS5" s="2">
        <v>83</v>
      </c>
      <c r="DT5" s="2">
        <v>72</v>
      </c>
      <c r="DU5" s="2">
        <v>107</v>
      </c>
      <c r="DV5" s="2">
        <f t="shared" ref="DV5:DV8" si="10">+DU5+DT5+DS5</f>
        <v>262</v>
      </c>
      <c r="DW5" s="2">
        <v>63</v>
      </c>
      <c r="DX5" s="2">
        <v>91</v>
      </c>
      <c r="DY5" s="2">
        <v>80</v>
      </c>
      <c r="DZ5" s="2">
        <f t="shared" ref="DZ5:DZ8" si="11">+DY5+DX5+DW5</f>
        <v>234</v>
      </c>
      <c r="EA5" s="2">
        <v>111</v>
      </c>
      <c r="EB5" s="2">
        <v>123</v>
      </c>
      <c r="EC5" s="2">
        <v>84</v>
      </c>
      <c r="ED5" s="2">
        <f t="shared" si="0"/>
        <v>318</v>
      </c>
    </row>
    <row r="6" spans="2:136" ht="15" customHeight="1">
      <c r="B6" s="2" t="s">
        <v>125</v>
      </c>
      <c r="C6" s="507"/>
      <c r="D6" s="2">
        <v>0</v>
      </c>
      <c r="E6" s="2">
        <v>0</v>
      </c>
      <c r="F6" s="2">
        <v>1</v>
      </c>
      <c r="G6" s="2">
        <v>1</v>
      </c>
      <c r="H6" s="2">
        <v>3</v>
      </c>
      <c r="I6" s="2">
        <v>0</v>
      </c>
      <c r="J6" s="2">
        <v>0</v>
      </c>
      <c r="K6" s="2">
        <v>3</v>
      </c>
      <c r="L6" s="2">
        <v>1</v>
      </c>
      <c r="M6" s="2">
        <v>2</v>
      </c>
      <c r="N6" s="2">
        <v>2</v>
      </c>
      <c r="O6" s="2">
        <v>5</v>
      </c>
      <c r="P6" s="2">
        <v>3</v>
      </c>
      <c r="Q6" s="2">
        <v>0</v>
      </c>
      <c r="R6" s="2">
        <v>2</v>
      </c>
      <c r="S6" s="2">
        <v>5</v>
      </c>
      <c r="T6" s="2">
        <v>14</v>
      </c>
      <c r="U6" s="2">
        <v>1</v>
      </c>
      <c r="V6" s="2">
        <v>2</v>
      </c>
      <c r="W6" s="2">
        <v>0</v>
      </c>
      <c r="X6" s="2">
        <v>3</v>
      </c>
      <c r="Y6" s="2">
        <v>1</v>
      </c>
      <c r="Z6" s="2">
        <v>1</v>
      </c>
      <c r="AA6" s="2">
        <v>1</v>
      </c>
      <c r="AB6" s="2">
        <v>3</v>
      </c>
      <c r="AC6" s="2">
        <v>2</v>
      </c>
      <c r="AD6" s="2">
        <v>4</v>
      </c>
      <c r="AE6" s="2">
        <v>1</v>
      </c>
      <c r="AF6" s="2">
        <v>7</v>
      </c>
      <c r="AG6" s="2">
        <v>1</v>
      </c>
      <c r="AH6" s="2">
        <v>3</v>
      </c>
      <c r="AI6" s="2">
        <v>0</v>
      </c>
      <c r="AJ6" s="2">
        <v>4</v>
      </c>
      <c r="AK6" s="2">
        <v>17</v>
      </c>
      <c r="AL6" s="2">
        <v>0</v>
      </c>
      <c r="AM6" s="2">
        <v>0</v>
      </c>
      <c r="AN6" s="2">
        <v>2</v>
      </c>
      <c r="AO6" s="2">
        <v>2</v>
      </c>
      <c r="AP6" s="2">
        <v>0</v>
      </c>
      <c r="AQ6" s="2">
        <v>1</v>
      </c>
      <c r="AR6" s="2">
        <v>2</v>
      </c>
      <c r="AS6" s="2">
        <v>3</v>
      </c>
      <c r="AT6" s="2">
        <v>0</v>
      </c>
      <c r="AU6" s="2">
        <v>2</v>
      </c>
      <c r="AV6" s="2">
        <v>0</v>
      </c>
      <c r="AW6" s="2">
        <v>2</v>
      </c>
      <c r="AX6" s="2">
        <v>0</v>
      </c>
      <c r="AY6" s="2">
        <v>0</v>
      </c>
      <c r="AZ6" s="2">
        <v>2</v>
      </c>
      <c r="BA6" s="2">
        <v>2</v>
      </c>
      <c r="BB6" s="2">
        <v>9</v>
      </c>
      <c r="BC6" s="2">
        <v>1</v>
      </c>
      <c r="BD6" s="2">
        <v>0</v>
      </c>
      <c r="BE6" s="2">
        <v>1</v>
      </c>
      <c r="BF6" s="2">
        <v>2</v>
      </c>
      <c r="BG6" s="2">
        <v>1</v>
      </c>
      <c r="BH6" s="2">
        <v>1</v>
      </c>
      <c r="BI6" s="2">
        <v>1</v>
      </c>
      <c r="BJ6" s="2">
        <v>3</v>
      </c>
      <c r="BK6" s="2">
        <v>0</v>
      </c>
      <c r="BL6" s="2">
        <v>2</v>
      </c>
      <c r="BM6" s="2">
        <v>2</v>
      </c>
      <c r="BN6" s="2">
        <v>4</v>
      </c>
      <c r="BO6" s="2">
        <v>0</v>
      </c>
      <c r="BP6" s="2">
        <v>1</v>
      </c>
      <c r="BQ6" s="2">
        <v>0</v>
      </c>
      <c r="BR6" s="2">
        <v>1</v>
      </c>
      <c r="BS6" s="2">
        <v>10</v>
      </c>
      <c r="BT6" s="2">
        <v>4</v>
      </c>
      <c r="BU6" s="2">
        <v>0</v>
      </c>
      <c r="BV6" s="2">
        <v>0</v>
      </c>
      <c r="BW6" s="2">
        <v>4</v>
      </c>
      <c r="BX6" s="2">
        <v>29</v>
      </c>
      <c r="BY6" s="2">
        <v>0</v>
      </c>
      <c r="BZ6" s="2">
        <v>1</v>
      </c>
      <c r="CA6" s="2">
        <v>30</v>
      </c>
      <c r="CB6" s="2">
        <v>4</v>
      </c>
      <c r="CC6" s="2">
        <v>0</v>
      </c>
      <c r="CD6" s="2">
        <v>1</v>
      </c>
      <c r="CE6" s="2">
        <v>5</v>
      </c>
      <c r="CF6" s="2">
        <v>1</v>
      </c>
      <c r="CG6" s="2">
        <v>0</v>
      </c>
      <c r="CH6" s="2">
        <v>2</v>
      </c>
      <c r="CI6" s="2">
        <v>3</v>
      </c>
      <c r="CJ6" s="2">
        <v>42</v>
      </c>
      <c r="CK6" s="2">
        <v>0</v>
      </c>
      <c r="CL6" s="2">
        <v>2</v>
      </c>
      <c r="CM6" s="2">
        <v>0</v>
      </c>
      <c r="CN6" s="2">
        <f t="shared" si="1"/>
        <v>2</v>
      </c>
      <c r="CO6" s="2">
        <v>0</v>
      </c>
      <c r="CP6" s="2">
        <v>4</v>
      </c>
      <c r="CQ6" s="2">
        <v>1</v>
      </c>
      <c r="CR6" s="2">
        <f t="shared" si="2"/>
        <v>5</v>
      </c>
      <c r="CS6" s="2">
        <v>1</v>
      </c>
      <c r="CT6" s="2">
        <v>1</v>
      </c>
      <c r="CU6" s="2">
        <v>0</v>
      </c>
      <c r="CV6" s="2">
        <f t="shared" si="3"/>
        <v>2</v>
      </c>
      <c r="CW6" s="2">
        <v>1</v>
      </c>
      <c r="CX6" s="2">
        <v>0</v>
      </c>
      <c r="CY6" s="2">
        <v>0</v>
      </c>
      <c r="CZ6" s="2">
        <f t="shared" si="4"/>
        <v>1</v>
      </c>
      <c r="DA6" s="2">
        <v>10</v>
      </c>
      <c r="DB6" s="2">
        <v>0</v>
      </c>
      <c r="DC6" s="2">
        <v>2</v>
      </c>
      <c r="DD6" s="2">
        <v>0</v>
      </c>
      <c r="DE6" s="2">
        <f t="shared" si="5"/>
        <v>2</v>
      </c>
      <c r="DF6" s="2">
        <v>1</v>
      </c>
      <c r="DG6" s="2">
        <v>1</v>
      </c>
      <c r="DH6" s="2">
        <v>0</v>
      </c>
      <c r="DI6" s="2">
        <f t="shared" si="6"/>
        <v>2</v>
      </c>
      <c r="DJ6" s="2">
        <v>1</v>
      </c>
      <c r="DK6" s="2">
        <v>1</v>
      </c>
      <c r="DL6" s="2">
        <v>1</v>
      </c>
      <c r="DM6" s="2">
        <f t="shared" si="7"/>
        <v>3</v>
      </c>
      <c r="DN6" s="2">
        <v>1</v>
      </c>
      <c r="DO6" s="2">
        <v>4</v>
      </c>
      <c r="DP6" s="2">
        <v>1</v>
      </c>
      <c r="DQ6" s="2">
        <f t="shared" si="8"/>
        <v>6</v>
      </c>
      <c r="DR6" s="2">
        <f t="shared" si="9"/>
        <v>13</v>
      </c>
      <c r="DS6" s="2">
        <v>0</v>
      </c>
      <c r="DT6" s="2">
        <v>0</v>
      </c>
      <c r="DU6" s="2">
        <v>2</v>
      </c>
      <c r="DV6" s="2">
        <f t="shared" si="10"/>
        <v>2</v>
      </c>
      <c r="DW6" s="2">
        <v>0</v>
      </c>
      <c r="DX6" s="2">
        <v>1</v>
      </c>
      <c r="DY6" s="2">
        <v>1</v>
      </c>
      <c r="DZ6" s="2">
        <f t="shared" si="11"/>
        <v>2</v>
      </c>
      <c r="EA6" s="2">
        <v>2</v>
      </c>
      <c r="EB6" s="2">
        <v>3</v>
      </c>
      <c r="EC6" s="2">
        <v>0</v>
      </c>
      <c r="ED6" s="2">
        <f t="shared" si="0"/>
        <v>5</v>
      </c>
    </row>
    <row r="7" spans="2:136" ht="15" customHeight="1">
      <c r="B7" s="2" t="s">
        <v>126</v>
      </c>
      <c r="C7" s="507"/>
      <c r="D7" s="2">
        <v>6</v>
      </c>
      <c r="E7" s="2">
        <v>3</v>
      </c>
      <c r="F7" s="2">
        <v>5</v>
      </c>
      <c r="G7" s="2">
        <v>14</v>
      </c>
      <c r="H7" s="2">
        <v>4</v>
      </c>
      <c r="I7" s="2">
        <v>7</v>
      </c>
      <c r="J7" s="2">
        <v>11</v>
      </c>
      <c r="K7" s="2">
        <v>22</v>
      </c>
      <c r="L7" s="2">
        <v>6</v>
      </c>
      <c r="M7" s="2">
        <v>14</v>
      </c>
      <c r="N7" s="2">
        <v>6</v>
      </c>
      <c r="O7" s="2">
        <v>26</v>
      </c>
      <c r="P7" s="2">
        <v>4</v>
      </c>
      <c r="Q7" s="2">
        <v>6</v>
      </c>
      <c r="R7" s="2">
        <v>7</v>
      </c>
      <c r="S7" s="2">
        <v>17</v>
      </c>
      <c r="T7" s="2">
        <v>79</v>
      </c>
      <c r="U7" s="2">
        <v>4</v>
      </c>
      <c r="V7" s="2">
        <v>5</v>
      </c>
      <c r="W7" s="2">
        <v>7</v>
      </c>
      <c r="X7" s="2">
        <v>16</v>
      </c>
      <c r="Y7" s="2">
        <v>6</v>
      </c>
      <c r="Z7" s="2">
        <v>11</v>
      </c>
      <c r="AA7" s="2">
        <v>10</v>
      </c>
      <c r="AB7" s="2">
        <v>27</v>
      </c>
      <c r="AC7" s="2">
        <v>6</v>
      </c>
      <c r="AD7" s="2">
        <v>7</v>
      </c>
      <c r="AE7" s="2">
        <v>7</v>
      </c>
      <c r="AF7" s="2">
        <v>20</v>
      </c>
      <c r="AG7" s="2">
        <v>9</v>
      </c>
      <c r="AH7" s="2">
        <v>7</v>
      </c>
      <c r="AI7" s="2">
        <v>6</v>
      </c>
      <c r="AJ7" s="2">
        <v>22</v>
      </c>
      <c r="AK7" s="2">
        <v>85</v>
      </c>
      <c r="AL7" s="2">
        <v>4</v>
      </c>
      <c r="AM7" s="2">
        <v>6</v>
      </c>
      <c r="AN7" s="2">
        <v>6</v>
      </c>
      <c r="AO7" s="2">
        <v>16</v>
      </c>
      <c r="AP7" s="2">
        <v>10</v>
      </c>
      <c r="AQ7" s="2">
        <v>7</v>
      </c>
      <c r="AR7" s="2">
        <v>7</v>
      </c>
      <c r="AS7" s="2">
        <v>24</v>
      </c>
      <c r="AT7" s="2">
        <v>5</v>
      </c>
      <c r="AU7" s="2">
        <v>7</v>
      </c>
      <c r="AV7" s="2">
        <v>4</v>
      </c>
      <c r="AW7" s="2">
        <v>16</v>
      </c>
      <c r="AX7" s="2">
        <v>10</v>
      </c>
      <c r="AY7" s="2">
        <v>3</v>
      </c>
      <c r="AZ7" s="2">
        <v>6</v>
      </c>
      <c r="BA7" s="2">
        <v>19</v>
      </c>
      <c r="BB7" s="2">
        <v>75</v>
      </c>
      <c r="BC7" s="2">
        <v>5</v>
      </c>
      <c r="BD7" s="2">
        <v>3</v>
      </c>
      <c r="BE7" s="2">
        <v>4</v>
      </c>
      <c r="BF7" s="2">
        <v>12</v>
      </c>
      <c r="BG7" s="2">
        <v>13</v>
      </c>
      <c r="BH7" s="2">
        <v>4</v>
      </c>
      <c r="BI7" s="2">
        <v>5</v>
      </c>
      <c r="BJ7" s="2">
        <v>22</v>
      </c>
      <c r="BK7" s="2">
        <v>10</v>
      </c>
      <c r="BL7" s="2">
        <v>9</v>
      </c>
      <c r="BM7" s="2">
        <v>8</v>
      </c>
      <c r="BN7" s="2">
        <v>27</v>
      </c>
      <c r="BO7" s="2">
        <v>14</v>
      </c>
      <c r="BP7" s="2">
        <v>5</v>
      </c>
      <c r="BQ7" s="2">
        <v>10</v>
      </c>
      <c r="BR7" s="2">
        <v>29</v>
      </c>
      <c r="BS7" s="2">
        <v>90</v>
      </c>
      <c r="BT7" s="2">
        <v>7</v>
      </c>
      <c r="BU7" s="2">
        <v>3</v>
      </c>
      <c r="BV7" s="2">
        <v>10</v>
      </c>
      <c r="BW7" s="2">
        <v>20</v>
      </c>
      <c r="BX7" s="2">
        <v>24</v>
      </c>
      <c r="BY7" s="2">
        <v>6</v>
      </c>
      <c r="BZ7" s="2">
        <v>7</v>
      </c>
      <c r="CA7" s="2">
        <v>37</v>
      </c>
      <c r="CB7" s="2">
        <v>10</v>
      </c>
      <c r="CC7" s="2">
        <v>17</v>
      </c>
      <c r="CD7" s="2">
        <v>10</v>
      </c>
      <c r="CE7" s="2">
        <v>37</v>
      </c>
      <c r="CF7" s="2">
        <v>5</v>
      </c>
      <c r="CG7" s="2">
        <v>8</v>
      </c>
      <c r="CH7" s="2">
        <v>5</v>
      </c>
      <c r="CI7" s="2">
        <v>18</v>
      </c>
      <c r="CJ7" s="2">
        <v>112</v>
      </c>
      <c r="CK7" s="2">
        <v>6</v>
      </c>
      <c r="CL7" s="2">
        <v>10</v>
      </c>
      <c r="CM7" s="2">
        <v>2</v>
      </c>
      <c r="CN7" s="2">
        <f t="shared" si="1"/>
        <v>18</v>
      </c>
      <c r="CO7" s="2">
        <v>3</v>
      </c>
      <c r="CP7" s="2">
        <v>6</v>
      </c>
      <c r="CQ7" s="2">
        <v>5</v>
      </c>
      <c r="CR7" s="2">
        <f t="shared" si="2"/>
        <v>14</v>
      </c>
      <c r="CS7" s="2">
        <v>3</v>
      </c>
      <c r="CT7" s="2">
        <v>9</v>
      </c>
      <c r="CU7" s="2">
        <v>5</v>
      </c>
      <c r="CV7" s="2">
        <f t="shared" si="3"/>
        <v>17</v>
      </c>
      <c r="CW7" s="2">
        <v>7</v>
      </c>
      <c r="CX7" s="2">
        <v>5</v>
      </c>
      <c r="CY7" s="2">
        <v>6</v>
      </c>
      <c r="CZ7" s="2">
        <f t="shared" si="4"/>
        <v>18</v>
      </c>
      <c r="DA7" s="2">
        <v>67</v>
      </c>
      <c r="DB7" s="2">
        <v>10</v>
      </c>
      <c r="DC7" s="2">
        <v>2</v>
      </c>
      <c r="DD7" s="2">
        <v>6</v>
      </c>
      <c r="DE7" s="2">
        <f t="shared" si="5"/>
        <v>18</v>
      </c>
      <c r="DF7" s="2">
        <v>8</v>
      </c>
      <c r="DG7" s="2">
        <v>8</v>
      </c>
      <c r="DH7" s="2">
        <v>6</v>
      </c>
      <c r="DI7" s="2">
        <f t="shared" si="6"/>
        <v>22</v>
      </c>
      <c r="DJ7" s="2">
        <v>11</v>
      </c>
      <c r="DK7" s="2">
        <v>7</v>
      </c>
      <c r="DL7" s="2">
        <v>6</v>
      </c>
      <c r="DM7" s="2">
        <f t="shared" si="7"/>
        <v>24</v>
      </c>
      <c r="DN7" s="2">
        <v>4</v>
      </c>
      <c r="DO7" s="2">
        <v>9</v>
      </c>
      <c r="DP7" s="2">
        <v>5</v>
      </c>
      <c r="DQ7" s="2">
        <f t="shared" si="8"/>
        <v>18</v>
      </c>
      <c r="DR7" s="2">
        <f t="shared" si="9"/>
        <v>82</v>
      </c>
      <c r="DS7" s="2">
        <v>10</v>
      </c>
      <c r="DT7" s="2">
        <v>10</v>
      </c>
      <c r="DU7" s="2">
        <v>3</v>
      </c>
      <c r="DV7" s="2">
        <f t="shared" si="10"/>
        <v>23</v>
      </c>
      <c r="DW7" s="2">
        <v>2</v>
      </c>
      <c r="DX7" s="2">
        <v>8</v>
      </c>
      <c r="DY7" s="2">
        <v>8</v>
      </c>
      <c r="DZ7" s="2">
        <f t="shared" si="11"/>
        <v>18</v>
      </c>
      <c r="EA7" s="2">
        <v>4</v>
      </c>
      <c r="EB7" s="2">
        <v>5</v>
      </c>
      <c r="EC7" s="2">
        <v>2</v>
      </c>
      <c r="ED7" s="2">
        <f t="shared" si="0"/>
        <v>11</v>
      </c>
    </row>
    <row r="8" spans="2:136" ht="15" customHeight="1" thickBot="1">
      <c r="B8" s="19" t="s">
        <v>127</v>
      </c>
      <c r="C8" s="508"/>
      <c r="D8" s="19">
        <v>56</v>
      </c>
      <c r="E8" s="19">
        <v>69</v>
      </c>
      <c r="F8" s="19">
        <v>66</v>
      </c>
      <c r="G8" s="19">
        <v>191</v>
      </c>
      <c r="H8" s="19">
        <v>65</v>
      </c>
      <c r="I8" s="19">
        <v>67</v>
      </c>
      <c r="J8" s="19">
        <v>77</v>
      </c>
      <c r="K8" s="19">
        <v>209</v>
      </c>
      <c r="L8" s="19">
        <v>81</v>
      </c>
      <c r="M8" s="19">
        <v>95</v>
      </c>
      <c r="N8" s="19">
        <v>72</v>
      </c>
      <c r="O8" s="19">
        <v>248</v>
      </c>
      <c r="P8" s="19">
        <v>85</v>
      </c>
      <c r="Q8" s="19">
        <v>69</v>
      </c>
      <c r="R8" s="19">
        <v>97</v>
      </c>
      <c r="S8" s="19">
        <v>251</v>
      </c>
      <c r="T8" s="275">
        <v>899</v>
      </c>
      <c r="U8" s="275">
        <v>81</v>
      </c>
      <c r="V8" s="275">
        <v>66</v>
      </c>
      <c r="W8" s="275">
        <v>73</v>
      </c>
      <c r="X8" s="275">
        <v>220</v>
      </c>
      <c r="Y8" s="275">
        <v>74</v>
      </c>
      <c r="Z8" s="275">
        <v>59</v>
      </c>
      <c r="AA8" s="275">
        <v>71</v>
      </c>
      <c r="AB8" s="275">
        <v>204</v>
      </c>
      <c r="AC8" s="275">
        <v>89</v>
      </c>
      <c r="AD8" s="275">
        <v>96</v>
      </c>
      <c r="AE8" s="275">
        <v>91</v>
      </c>
      <c r="AF8" s="275">
        <v>276</v>
      </c>
      <c r="AG8" s="275">
        <v>81</v>
      </c>
      <c r="AH8" s="275">
        <v>85</v>
      </c>
      <c r="AI8" s="275">
        <v>65</v>
      </c>
      <c r="AJ8" s="275">
        <v>231</v>
      </c>
      <c r="AK8" s="275">
        <v>931</v>
      </c>
      <c r="AL8" s="275">
        <v>65</v>
      </c>
      <c r="AM8" s="275">
        <v>60</v>
      </c>
      <c r="AN8" s="275">
        <v>53</v>
      </c>
      <c r="AO8" s="275">
        <v>178</v>
      </c>
      <c r="AP8" s="275">
        <v>72</v>
      </c>
      <c r="AQ8" s="275">
        <v>73</v>
      </c>
      <c r="AR8" s="275">
        <v>63</v>
      </c>
      <c r="AS8" s="275">
        <v>208</v>
      </c>
      <c r="AT8" s="275">
        <v>93</v>
      </c>
      <c r="AU8" s="275">
        <v>73</v>
      </c>
      <c r="AV8" s="275">
        <v>88</v>
      </c>
      <c r="AW8" s="275">
        <v>254</v>
      </c>
      <c r="AX8" s="275">
        <v>92</v>
      </c>
      <c r="AY8" s="275">
        <v>85</v>
      </c>
      <c r="AZ8" s="275">
        <v>84</v>
      </c>
      <c r="BA8" s="275">
        <v>261</v>
      </c>
      <c r="BB8" s="275">
        <v>901</v>
      </c>
      <c r="BC8" s="275">
        <v>81</v>
      </c>
      <c r="BD8" s="275">
        <v>73</v>
      </c>
      <c r="BE8" s="275">
        <v>68</v>
      </c>
      <c r="BF8" s="275">
        <v>222</v>
      </c>
      <c r="BG8" s="275">
        <v>69</v>
      </c>
      <c r="BH8" s="275">
        <v>105</v>
      </c>
      <c r="BI8" s="275">
        <v>71</v>
      </c>
      <c r="BJ8" s="275">
        <v>245</v>
      </c>
      <c r="BK8" s="275">
        <v>85</v>
      </c>
      <c r="BL8" s="275">
        <v>120</v>
      </c>
      <c r="BM8" s="275">
        <v>99</v>
      </c>
      <c r="BN8" s="275">
        <v>304</v>
      </c>
      <c r="BO8" s="275">
        <v>104</v>
      </c>
      <c r="BP8" s="275">
        <v>85</v>
      </c>
      <c r="BQ8" s="275">
        <v>106</v>
      </c>
      <c r="BR8" s="275">
        <v>295</v>
      </c>
      <c r="BS8" s="275">
        <v>1066</v>
      </c>
      <c r="BT8" s="275">
        <v>87</v>
      </c>
      <c r="BU8" s="275">
        <v>80</v>
      </c>
      <c r="BV8" s="275">
        <v>101</v>
      </c>
      <c r="BW8" s="275">
        <v>268</v>
      </c>
      <c r="BX8" s="275">
        <v>85</v>
      </c>
      <c r="BY8" s="275">
        <v>95</v>
      </c>
      <c r="BZ8" s="275">
        <v>99</v>
      </c>
      <c r="CA8" s="275">
        <v>279</v>
      </c>
      <c r="CB8" s="275">
        <v>83</v>
      </c>
      <c r="CC8" s="275">
        <v>104</v>
      </c>
      <c r="CD8" s="275">
        <v>74</v>
      </c>
      <c r="CE8" s="275">
        <v>261</v>
      </c>
      <c r="CF8" s="275">
        <v>76</v>
      </c>
      <c r="CG8" s="275">
        <v>85</v>
      </c>
      <c r="CH8" s="275">
        <v>102</v>
      </c>
      <c r="CI8" s="275">
        <v>263</v>
      </c>
      <c r="CJ8" s="275">
        <v>1071</v>
      </c>
      <c r="CK8" s="275">
        <v>85</v>
      </c>
      <c r="CL8" s="275">
        <v>81</v>
      </c>
      <c r="CM8" s="275">
        <v>54</v>
      </c>
      <c r="CN8" s="275">
        <f t="shared" si="1"/>
        <v>220</v>
      </c>
      <c r="CO8" s="275">
        <v>26</v>
      </c>
      <c r="CP8" s="275">
        <v>47</v>
      </c>
      <c r="CQ8" s="275">
        <v>59</v>
      </c>
      <c r="CR8" s="275">
        <f t="shared" si="2"/>
        <v>132</v>
      </c>
      <c r="CS8" s="275">
        <v>66</v>
      </c>
      <c r="CT8" s="275">
        <v>95</v>
      </c>
      <c r="CU8" s="275">
        <v>99</v>
      </c>
      <c r="CV8" s="275">
        <f t="shared" si="3"/>
        <v>260</v>
      </c>
      <c r="CW8" s="275">
        <v>80</v>
      </c>
      <c r="CX8" s="275">
        <v>73</v>
      </c>
      <c r="CY8" s="275">
        <v>62</v>
      </c>
      <c r="CZ8" s="275">
        <f t="shared" si="4"/>
        <v>215</v>
      </c>
      <c r="DA8" s="275">
        <v>827</v>
      </c>
      <c r="DB8" s="275">
        <v>67</v>
      </c>
      <c r="DC8" s="275">
        <v>55</v>
      </c>
      <c r="DD8" s="275">
        <v>70</v>
      </c>
      <c r="DE8" s="275">
        <f t="shared" si="5"/>
        <v>192</v>
      </c>
      <c r="DF8" s="275">
        <v>54</v>
      </c>
      <c r="DG8" s="275">
        <v>91</v>
      </c>
      <c r="DH8" s="275">
        <v>84</v>
      </c>
      <c r="DI8" s="275">
        <f t="shared" si="6"/>
        <v>229</v>
      </c>
      <c r="DJ8" s="275">
        <v>107</v>
      </c>
      <c r="DK8" s="275">
        <v>107</v>
      </c>
      <c r="DL8" s="275">
        <v>70</v>
      </c>
      <c r="DM8" s="275">
        <f t="shared" si="7"/>
        <v>284</v>
      </c>
      <c r="DN8" s="275">
        <v>108</v>
      </c>
      <c r="DO8" s="275">
        <v>81</v>
      </c>
      <c r="DP8" s="275">
        <v>81</v>
      </c>
      <c r="DQ8" s="275">
        <f t="shared" si="8"/>
        <v>270</v>
      </c>
      <c r="DR8" s="275">
        <f t="shared" si="9"/>
        <v>975</v>
      </c>
      <c r="DS8" s="275">
        <v>73</v>
      </c>
      <c r="DT8" s="275">
        <v>62</v>
      </c>
      <c r="DU8" s="275">
        <v>102</v>
      </c>
      <c r="DV8" s="275">
        <f t="shared" si="10"/>
        <v>237</v>
      </c>
      <c r="DW8" s="275">
        <v>61</v>
      </c>
      <c r="DX8" s="275">
        <v>82</v>
      </c>
      <c r="DY8" s="275">
        <v>71</v>
      </c>
      <c r="DZ8" s="275">
        <f t="shared" si="11"/>
        <v>214</v>
      </c>
      <c r="EA8" s="275">
        <v>105</v>
      </c>
      <c r="EB8" s="275">
        <v>115</v>
      </c>
      <c r="EC8" s="275">
        <v>82</v>
      </c>
      <c r="ED8" s="275">
        <f t="shared" si="0"/>
        <v>302</v>
      </c>
    </row>
    <row r="9" spans="2:136" ht="15.75" thickTop="1">
      <c r="B9" s="48" t="s">
        <v>269</v>
      </c>
    </row>
  </sheetData>
  <mergeCells count="3">
    <mergeCell ref="C4:C8"/>
    <mergeCell ref="T2:ED2"/>
    <mergeCell ref="B1:ED1"/>
  </mergeCells>
  <hyperlinks>
    <hyperlink ref="EF1" location="ÍNDICE!A1" display="ÍNDICE" xr:uid="{00000000-0004-0000-14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R4:CR8 CN4:CN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EG13"/>
  <sheetViews>
    <sheetView showGridLines="0" zoomScaleNormal="100" workbookViewId="0">
      <selection activeCell="B1" sqref="B1:EE1"/>
    </sheetView>
  </sheetViews>
  <sheetFormatPr defaultRowHeight="15" outlineLevelCol="2"/>
  <cols>
    <col min="1" max="1" width="6.7109375" customWidth="1"/>
    <col min="2" max="2" width="24.7109375" customWidth="1"/>
    <col min="3" max="4" width="4.140625" customWidth="1"/>
    <col min="5" max="5" width="7.28515625" hidden="1" customWidth="1" outlineLevel="2"/>
    <col min="6" max="7" width="7.42578125" hidden="1" customWidth="1" outlineLevel="2"/>
    <col min="8" max="8" width="7.42578125" hidden="1" customWidth="1" outlineLevel="1" collapsed="1"/>
    <col min="9" max="11" width="7.42578125" hidden="1" customWidth="1" outlineLevel="2"/>
    <col min="12" max="12" width="7.42578125" hidden="1" customWidth="1" outlineLevel="1" collapsed="1"/>
    <col min="13" max="15" width="7.42578125" hidden="1" customWidth="1" outlineLevel="2"/>
    <col min="16" max="16" width="7.42578125" hidden="1" customWidth="1" outlineLevel="1" collapsed="1"/>
    <col min="17" max="19" width="7.42578125" hidden="1" customWidth="1" outlineLevel="2"/>
    <col min="20" max="20" width="7.42578125" hidden="1" customWidth="1" outlineLevel="1" collapsed="1"/>
    <col min="21" max="21" width="8.28515625" bestFit="1" customWidth="1" collapsed="1"/>
    <col min="22" max="24" width="7.42578125" hidden="1" customWidth="1" outlineLevel="2"/>
    <col min="25" max="25" width="7.42578125" hidden="1" customWidth="1" outlineLevel="1" collapsed="1"/>
    <col min="26" max="28" width="7.42578125" hidden="1" customWidth="1" outlineLevel="2"/>
    <col min="29" max="29" width="7.42578125" hidden="1" customWidth="1" outlineLevel="1" collapsed="1"/>
    <col min="30" max="32" width="7.42578125" hidden="1" customWidth="1" outlineLevel="2"/>
    <col min="33" max="33" width="7.42578125" hidden="1" customWidth="1" outlineLevel="1" collapsed="1"/>
    <col min="34" max="36" width="7.42578125" hidden="1" customWidth="1" outlineLevel="2"/>
    <col min="37" max="37" width="7.42578125" hidden="1" customWidth="1" outlineLevel="1" collapsed="1"/>
    <col min="38" max="38" width="8.28515625" bestFit="1" customWidth="1" collapsed="1"/>
    <col min="39" max="41" width="7.42578125" hidden="1" customWidth="1" outlineLevel="2"/>
    <col min="42" max="42" width="7.42578125" hidden="1" customWidth="1" outlineLevel="1" collapsed="1"/>
    <col min="43" max="45" width="7.42578125" hidden="1" customWidth="1" outlineLevel="2"/>
    <col min="46" max="46" width="7.42578125" hidden="1" customWidth="1" outlineLevel="1" collapsed="1"/>
    <col min="47" max="49" width="7.42578125" hidden="1" customWidth="1" outlineLevel="2"/>
    <col min="50" max="50" width="8.28515625" hidden="1" customWidth="1" outlineLevel="1" collapsed="1"/>
    <col min="51" max="53" width="7.42578125" hidden="1" customWidth="1" outlineLevel="2"/>
    <col min="54" max="54" width="7.42578125" hidden="1" customWidth="1" outlineLevel="1" collapsed="1"/>
    <col min="55" max="55" width="8.28515625" bestFit="1" customWidth="1" collapsed="1"/>
    <col min="56" max="58" width="7.42578125" hidden="1" customWidth="1" outlineLevel="2"/>
    <col min="59" max="59" width="7.42578125" hidden="1" customWidth="1" outlineLevel="1" collapsed="1"/>
    <col min="60" max="62" width="7.42578125" hidden="1" customWidth="1" outlineLevel="2"/>
    <col min="63" max="63" width="7.42578125" hidden="1" customWidth="1" outlineLevel="1" collapsed="1"/>
    <col min="64" max="66" width="7.42578125" hidden="1" customWidth="1" outlineLevel="2"/>
    <col min="67" max="67" width="7.42578125" hidden="1" customWidth="1" outlineLevel="1" collapsed="1"/>
    <col min="68" max="70" width="7.42578125" hidden="1" customWidth="1" outlineLevel="2"/>
    <col min="71" max="71" width="7.42578125" hidden="1" customWidth="1" outlineLevel="1" collapsed="1"/>
    <col min="72" max="72" width="8.42578125" customWidth="1" collapsed="1"/>
    <col min="73" max="75" width="7.42578125" hidden="1" customWidth="1" outlineLevel="2"/>
    <col min="76" max="76" width="7.42578125" hidden="1" customWidth="1" outlineLevel="1" collapsed="1"/>
    <col min="77" max="79" width="7.42578125" hidden="1" customWidth="1" outlineLevel="2"/>
    <col min="80" max="80" width="7.42578125" hidden="1" customWidth="1" outlineLevel="1" collapsed="1"/>
    <col min="81" max="83" width="7.42578125" hidden="1" customWidth="1" outlineLevel="2"/>
    <col min="84" max="84" width="7.42578125" hidden="1" customWidth="1" outlineLevel="1" collapsed="1"/>
    <col min="85" max="87" width="7.42578125" hidden="1" customWidth="1" outlineLevel="2"/>
    <col min="88" max="88" width="7.42578125" hidden="1" customWidth="1" outlineLevel="1" collapsed="1"/>
    <col min="89" max="89" width="8.42578125" bestFit="1" customWidth="1" collapsed="1"/>
    <col min="90" max="92" width="7.42578125" hidden="1" customWidth="1" outlineLevel="2"/>
    <col min="93" max="93" width="7.5703125" hidden="1" customWidth="1" outlineLevel="1" collapsed="1"/>
    <col min="94" max="94" width="5.5703125" hidden="1" customWidth="1" outlineLevel="2"/>
    <col min="95" max="96" width="5.7109375" hidden="1" customWidth="1" outlineLevel="2"/>
    <col min="97" max="97" width="6.5703125" hidden="1" customWidth="1" outlineLevel="1" collapsed="1"/>
    <col min="98" max="98" width="6.5703125" hidden="1" customWidth="1" outlineLevel="2"/>
    <col min="99" max="100" width="7.42578125" hidden="1" customWidth="1" outlineLevel="2"/>
    <col min="101" max="101" width="7.42578125" hidden="1" customWidth="1" outlineLevel="1" collapsed="1"/>
    <col min="102" max="104" width="7.42578125" hidden="1" customWidth="1" outlineLevel="2"/>
    <col min="105" max="105" width="7.42578125" hidden="1" customWidth="1" outlineLevel="1" collapsed="1"/>
    <col min="106" max="106" width="8.28515625" bestFit="1" customWidth="1" collapsed="1"/>
    <col min="107" max="109" width="7.42578125" hidden="1" customWidth="1" outlineLevel="2"/>
    <col min="110" max="110" width="7.5703125" hidden="1" customWidth="1" outlineLevel="1" collapsed="1"/>
    <col min="111" max="113" width="7.5703125" hidden="1" customWidth="1" outlineLevel="2"/>
    <col min="114" max="114" width="7.5703125" hidden="1" customWidth="1" outlineLevel="1" collapsed="1"/>
    <col min="115" max="117" width="7.5703125" hidden="1" customWidth="1" outlineLevel="2"/>
    <col min="118" max="118" width="7.5703125" hidden="1" customWidth="1" outlineLevel="1" collapsed="1"/>
    <col min="119" max="121" width="7.5703125" hidden="1" customWidth="1" outlineLevel="2"/>
    <col min="122" max="122" width="7.5703125" hidden="1" customWidth="1" outlineLevel="1" collapsed="1"/>
    <col min="123" max="123" width="7.5703125" customWidth="1" collapsed="1"/>
    <col min="124" max="126" width="6.5703125" hidden="1" customWidth="1" outlineLevel="1"/>
    <col min="127" max="127" width="6.5703125" bestFit="1" customWidth="1" collapsed="1"/>
    <col min="128" max="130" width="6.5703125" hidden="1" customWidth="1" outlineLevel="1"/>
    <col min="131" max="131" width="7.42578125" bestFit="1" customWidth="1" collapsed="1"/>
    <col min="132" max="134" width="6.5703125" hidden="1" customWidth="1" outlineLevel="1"/>
    <col min="135" max="135" width="6.5703125" bestFit="1" customWidth="1" collapsed="1"/>
    <col min="136" max="136" width="6.7109375" customWidth="1"/>
  </cols>
  <sheetData>
    <row r="1" spans="2:137" ht="20.100000000000001" customHeight="1" thickBot="1">
      <c r="B1" s="478" t="s">
        <v>128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478"/>
      <c r="BA1" s="478"/>
      <c r="BB1" s="478"/>
      <c r="BC1" s="478"/>
      <c r="BD1" s="478"/>
      <c r="BE1" s="478"/>
      <c r="BF1" s="478"/>
      <c r="BG1" s="478"/>
      <c r="BH1" s="478"/>
      <c r="BI1" s="478"/>
      <c r="BJ1" s="478"/>
      <c r="BK1" s="478"/>
      <c r="BL1" s="478"/>
      <c r="BM1" s="478"/>
      <c r="BN1" s="478"/>
      <c r="BO1" s="478"/>
      <c r="BP1" s="478"/>
      <c r="BQ1" s="478"/>
      <c r="BR1" s="478"/>
      <c r="BS1" s="478"/>
      <c r="BT1" s="478"/>
      <c r="BU1" s="478"/>
      <c r="BV1" s="478"/>
      <c r="BW1" s="478"/>
      <c r="BX1" s="478"/>
      <c r="BY1" s="478"/>
      <c r="BZ1" s="478"/>
      <c r="CA1" s="478"/>
      <c r="CB1" s="478"/>
      <c r="CC1" s="478"/>
      <c r="CD1" s="478"/>
      <c r="CE1" s="478"/>
      <c r="CF1" s="478"/>
      <c r="CG1" s="478"/>
      <c r="CH1" s="478"/>
      <c r="CI1" s="478"/>
      <c r="CJ1" s="478"/>
      <c r="CK1" s="478"/>
      <c r="CL1" s="478"/>
      <c r="CM1" s="478"/>
      <c r="CN1" s="478"/>
      <c r="CO1" s="478"/>
      <c r="CP1" s="478"/>
      <c r="CQ1" s="478"/>
      <c r="CR1" s="478"/>
      <c r="CS1" s="478"/>
      <c r="CT1" s="478"/>
      <c r="CU1" s="478"/>
      <c r="CV1" s="478"/>
      <c r="CW1" s="478"/>
      <c r="CX1" s="478"/>
      <c r="CY1" s="478"/>
      <c r="CZ1" s="478"/>
      <c r="DA1" s="478"/>
      <c r="DB1" s="478"/>
      <c r="DC1" s="478"/>
      <c r="DD1" s="478"/>
      <c r="DE1" s="478"/>
      <c r="DF1" s="478"/>
      <c r="DG1" s="478"/>
      <c r="DH1" s="478"/>
      <c r="DI1" s="478"/>
      <c r="DJ1" s="478"/>
      <c r="DK1" s="478"/>
      <c r="DL1" s="478"/>
      <c r="DM1" s="478"/>
      <c r="DN1" s="478"/>
      <c r="DO1" s="478"/>
      <c r="DP1" s="478"/>
      <c r="DQ1" s="478"/>
      <c r="DR1" s="478"/>
      <c r="DS1" s="478"/>
      <c r="DT1" s="478"/>
      <c r="DU1" s="478"/>
      <c r="DV1" s="478"/>
      <c r="DW1" s="478"/>
      <c r="DX1" s="478"/>
      <c r="DY1" s="478"/>
      <c r="DZ1" s="478"/>
      <c r="EA1" s="478"/>
      <c r="EB1" s="478"/>
      <c r="EC1" s="478"/>
      <c r="ED1" s="478"/>
      <c r="EE1" s="478"/>
      <c r="EG1" s="84" t="s">
        <v>296</v>
      </c>
    </row>
    <row r="2" spans="2:137" ht="19.149999999999999" customHeight="1" thickTop="1">
      <c r="B2" s="18"/>
      <c r="C2" s="470"/>
      <c r="D2" s="71"/>
      <c r="E2" s="472" t="s">
        <v>316</v>
      </c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  <c r="AV2" s="472"/>
      <c r="AW2" s="472"/>
      <c r="AX2" s="472"/>
      <c r="AY2" s="472"/>
      <c r="AZ2" s="472"/>
      <c r="BA2" s="472"/>
      <c r="BB2" s="472"/>
      <c r="BC2" s="472"/>
      <c r="BD2" s="472"/>
      <c r="BE2" s="472"/>
      <c r="BF2" s="472"/>
      <c r="BG2" s="472"/>
      <c r="BH2" s="472"/>
      <c r="BI2" s="472"/>
      <c r="BJ2" s="472"/>
      <c r="BK2" s="472"/>
      <c r="BL2" s="472"/>
      <c r="BM2" s="472"/>
      <c r="BN2" s="472"/>
      <c r="BO2" s="472"/>
      <c r="BP2" s="472"/>
      <c r="BQ2" s="472"/>
      <c r="BR2" s="472"/>
      <c r="BS2" s="472"/>
      <c r="BT2" s="472"/>
      <c r="BU2" s="472"/>
      <c r="BV2" s="472"/>
      <c r="BW2" s="472"/>
      <c r="BX2" s="472"/>
      <c r="BY2" s="472"/>
      <c r="BZ2" s="472"/>
      <c r="CA2" s="472"/>
      <c r="CB2" s="472"/>
      <c r="CC2" s="472"/>
      <c r="CD2" s="472"/>
      <c r="CE2" s="472"/>
      <c r="CF2" s="472"/>
      <c r="CG2" s="472"/>
      <c r="CH2" s="472"/>
      <c r="CI2" s="472"/>
      <c r="CJ2" s="472"/>
      <c r="CK2" s="472"/>
      <c r="CL2" s="472"/>
      <c r="CM2" s="472"/>
      <c r="CN2" s="472"/>
      <c r="CO2" s="472"/>
      <c r="CP2" s="472"/>
      <c r="CQ2" s="472"/>
      <c r="CR2" s="472"/>
      <c r="CS2" s="472"/>
      <c r="CT2" s="472"/>
      <c r="CU2" s="472"/>
      <c r="CV2" s="472"/>
      <c r="CW2" s="472"/>
      <c r="CX2" s="472"/>
      <c r="CY2" s="472"/>
      <c r="CZ2" s="472"/>
      <c r="DA2" s="472"/>
      <c r="DB2" s="472"/>
      <c r="DC2" s="472"/>
      <c r="DD2" s="472"/>
      <c r="DE2" s="472"/>
      <c r="DF2" s="472"/>
      <c r="DG2" s="472"/>
      <c r="DH2" s="472"/>
      <c r="DI2" s="472"/>
      <c r="DJ2" s="472"/>
      <c r="DK2" s="472"/>
      <c r="DL2" s="472"/>
      <c r="DM2" s="472"/>
      <c r="DN2" s="472"/>
      <c r="DO2" s="472"/>
      <c r="DP2" s="472"/>
      <c r="DQ2" s="472"/>
      <c r="DR2" s="472"/>
      <c r="DS2" s="472"/>
      <c r="DT2" s="472"/>
      <c r="DU2" s="472"/>
      <c r="DV2" s="472"/>
      <c r="DW2" s="472"/>
      <c r="DX2" s="472"/>
      <c r="DY2" s="472"/>
      <c r="DZ2" s="472"/>
      <c r="EA2" s="472"/>
      <c r="EB2" s="472"/>
      <c r="EC2" s="472"/>
      <c r="ED2" s="472"/>
      <c r="EE2" s="472"/>
    </row>
    <row r="3" spans="2:137">
      <c r="B3" s="32"/>
      <c r="C3" s="471"/>
      <c r="D3" s="271"/>
      <c r="E3" s="227">
        <v>42005</v>
      </c>
      <c r="F3" s="227">
        <v>42036</v>
      </c>
      <c r="G3" s="227">
        <v>42064</v>
      </c>
      <c r="H3" s="74" t="s">
        <v>309</v>
      </c>
      <c r="I3" s="227">
        <v>42095</v>
      </c>
      <c r="J3" s="227">
        <v>42125</v>
      </c>
      <c r="K3" s="227">
        <v>42156</v>
      </c>
      <c r="L3" s="74" t="s">
        <v>310</v>
      </c>
      <c r="M3" s="227">
        <v>42186</v>
      </c>
      <c r="N3" s="227">
        <v>42217</v>
      </c>
      <c r="O3" s="227">
        <v>42248</v>
      </c>
      <c r="P3" s="74" t="s">
        <v>311</v>
      </c>
      <c r="Q3" s="227">
        <v>42278</v>
      </c>
      <c r="R3" s="227">
        <v>42309</v>
      </c>
      <c r="S3" s="227">
        <v>42339</v>
      </c>
      <c r="T3" s="74" t="s">
        <v>312</v>
      </c>
      <c r="U3" s="138">
        <v>2015</v>
      </c>
      <c r="V3" s="227">
        <v>42370</v>
      </c>
      <c r="W3" s="227">
        <v>42401</v>
      </c>
      <c r="X3" s="227">
        <v>42430</v>
      </c>
      <c r="Y3" s="74" t="s">
        <v>308</v>
      </c>
      <c r="Z3" s="227">
        <v>42461</v>
      </c>
      <c r="AA3" s="227">
        <v>42491</v>
      </c>
      <c r="AB3" s="227">
        <v>42522</v>
      </c>
      <c r="AC3" s="74" t="s">
        <v>307</v>
      </c>
      <c r="AD3" s="227">
        <v>42552</v>
      </c>
      <c r="AE3" s="227">
        <v>42583</v>
      </c>
      <c r="AF3" s="227">
        <v>42614</v>
      </c>
      <c r="AG3" s="74" t="s">
        <v>306</v>
      </c>
      <c r="AH3" s="227">
        <v>42644</v>
      </c>
      <c r="AI3" s="227">
        <v>42675</v>
      </c>
      <c r="AJ3" s="227">
        <v>42705</v>
      </c>
      <c r="AK3" s="74" t="s">
        <v>305</v>
      </c>
      <c r="AL3" s="138">
        <v>2016</v>
      </c>
      <c r="AM3" s="227">
        <v>42736</v>
      </c>
      <c r="AN3" s="227">
        <v>42767</v>
      </c>
      <c r="AO3" s="227">
        <v>42795</v>
      </c>
      <c r="AP3" s="74" t="s">
        <v>301</v>
      </c>
      <c r="AQ3" s="227">
        <v>42826</v>
      </c>
      <c r="AR3" s="227">
        <v>42856</v>
      </c>
      <c r="AS3" s="227">
        <v>42887</v>
      </c>
      <c r="AT3" s="74" t="s">
        <v>302</v>
      </c>
      <c r="AU3" s="227">
        <v>42917</v>
      </c>
      <c r="AV3" s="227">
        <v>42948</v>
      </c>
      <c r="AW3" s="227">
        <v>42979</v>
      </c>
      <c r="AX3" s="74" t="s">
        <v>303</v>
      </c>
      <c r="AY3" s="227">
        <v>43009</v>
      </c>
      <c r="AZ3" s="227">
        <v>43040</v>
      </c>
      <c r="BA3" s="227">
        <v>43070</v>
      </c>
      <c r="BB3" s="74" t="s">
        <v>304</v>
      </c>
      <c r="BC3" s="138">
        <v>2017</v>
      </c>
      <c r="BD3" s="227">
        <v>43101</v>
      </c>
      <c r="BE3" s="227">
        <v>43132</v>
      </c>
      <c r="BF3" s="227">
        <v>43160</v>
      </c>
      <c r="BG3" s="31" t="s">
        <v>281</v>
      </c>
      <c r="BH3" s="227">
        <v>43191</v>
      </c>
      <c r="BI3" s="227">
        <v>43221</v>
      </c>
      <c r="BJ3" s="227">
        <v>43252</v>
      </c>
      <c r="BK3" s="32" t="s">
        <v>282</v>
      </c>
      <c r="BL3" s="227">
        <v>43282</v>
      </c>
      <c r="BM3" s="227">
        <v>43313</v>
      </c>
      <c r="BN3" s="227">
        <v>43344</v>
      </c>
      <c r="BO3" s="31" t="s">
        <v>89</v>
      </c>
      <c r="BP3" s="227">
        <v>43374</v>
      </c>
      <c r="BQ3" s="227">
        <v>43405</v>
      </c>
      <c r="BR3" s="227">
        <v>43435</v>
      </c>
      <c r="BS3" s="32" t="s">
        <v>10</v>
      </c>
      <c r="BT3" s="138">
        <v>2018</v>
      </c>
      <c r="BU3" s="227">
        <v>43466</v>
      </c>
      <c r="BV3" s="227">
        <v>43497</v>
      </c>
      <c r="BW3" s="227">
        <v>43525</v>
      </c>
      <c r="BX3" s="32" t="s">
        <v>17</v>
      </c>
      <c r="BY3" s="227">
        <v>43556</v>
      </c>
      <c r="BZ3" s="227">
        <v>43586</v>
      </c>
      <c r="CA3" s="227">
        <v>43617</v>
      </c>
      <c r="CB3" s="31" t="s">
        <v>18</v>
      </c>
      <c r="CC3" s="227">
        <v>43647</v>
      </c>
      <c r="CD3" s="227">
        <v>43678</v>
      </c>
      <c r="CE3" s="227">
        <v>43709</v>
      </c>
      <c r="CF3" s="32" t="s">
        <v>19</v>
      </c>
      <c r="CG3" s="227">
        <v>43739</v>
      </c>
      <c r="CH3" s="227">
        <v>43770</v>
      </c>
      <c r="CI3" s="227">
        <v>43800</v>
      </c>
      <c r="CJ3" s="32" t="s">
        <v>11</v>
      </c>
      <c r="CK3" s="223">
        <v>2019</v>
      </c>
      <c r="CL3" s="227">
        <v>43831</v>
      </c>
      <c r="CM3" s="227">
        <v>43862</v>
      </c>
      <c r="CN3" s="227">
        <v>43891</v>
      </c>
      <c r="CO3" s="32" t="s">
        <v>315</v>
      </c>
      <c r="CP3" s="227">
        <v>43922</v>
      </c>
      <c r="CQ3" s="227">
        <v>43952</v>
      </c>
      <c r="CR3" s="227">
        <v>43983</v>
      </c>
      <c r="CS3" s="32" t="s">
        <v>348</v>
      </c>
      <c r="CT3" s="227">
        <v>44013</v>
      </c>
      <c r="CU3" s="227">
        <v>43952</v>
      </c>
      <c r="CV3" s="227">
        <v>43983</v>
      </c>
      <c r="CW3" s="32" t="s">
        <v>357</v>
      </c>
      <c r="CX3" s="227">
        <v>44105</v>
      </c>
      <c r="CY3" s="227">
        <v>44136</v>
      </c>
      <c r="CZ3" s="227">
        <v>44166</v>
      </c>
      <c r="DA3" s="32" t="s">
        <v>384</v>
      </c>
      <c r="DB3" s="223">
        <v>2020</v>
      </c>
      <c r="DC3" s="227">
        <v>44197</v>
      </c>
      <c r="DD3" s="227">
        <v>44228</v>
      </c>
      <c r="DE3" s="227">
        <v>44256</v>
      </c>
      <c r="DF3" s="32" t="s">
        <v>398</v>
      </c>
      <c r="DG3" s="227">
        <v>44287</v>
      </c>
      <c r="DH3" s="227">
        <v>44317</v>
      </c>
      <c r="DI3" s="227">
        <v>44348</v>
      </c>
      <c r="DJ3" s="32" t="s">
        <v>423</v>
      </c>
      <c r="DK3" s="227">
        <v>44378</v>
      </c>
      <c r="DL3" s="227">
        <v>44409</v>
      </c>
      <c r="DM3" s="227">
        <v>44440</v>
      </c>
      <c r="DN3" s="32" t="s">
        <v>441</v>
      </c>
      <c r="DO3" s="227">
        <v>44470</v>
      </c>
      <c r="DP3" s="227">
        <v>44501</v>
      </c>
      <c r="DQ3" s="227">
        <v>44531</v>
      </c>
      <c r="DR3" s="227" t="s">
        <v>456</v>
      </c>
      <c r="DS3" s="223">
        <v>2021</v>
      </c>
      <c r="DT3" s="227">
        <v>44562</v>
      </c>
      <c r="DU3" s="227">
        <v>44593</v>
      </c>
      <c r="DV3" s="227">
        <v>44621</v>
      </c>
      <c r="DW3" s="32" t="s">
        <v>476</v>
      </c>
      <c r="DX3" s="227">
        <v>44652</v>
      </c>
      <c r="DY3" s="227">
        <v>44682</v>
      </c>
      <c r="DZ3" s="227">
        <v>44713</v>
      </c>
      <c r="EA3" s="32" t="s">
        <v>477</v>
      </c>
      <c r="EB3" s="227">
        <v>44743</v>
      </c>
      <c r="EC3" s="227">
        <v>44774</v>
      </c>
      <c r="ED3" s="227">
        <v>44805</v>
      </c>
      <c r="EE3" s="32" t="s">
        <v>521</v>
      </c>
      <c r="EF3" s="73"/>
    </row>
    <row r="4" spans="2:137" ht="15" customHeight="1">
      <c r="B4" s="2" t="s">
        <v>239</v>
      </c>
      <c r="C4" s="507"/>
      <c r="D4" s="156"/>
      <c r="E4" s="156">
        <v>169559</v>
      </c>
      <c r="F4" s="156">
        <v>165270</v>
      </c>
      <c r="G4" s="156">
        <v>217276</v>
      </c>
      <c r="H4" s="156">
        <f>+SUM(E4:G4)</f>
        <v>552105</v>
      </c>
      <c r="I4" s="156">
        <v>233775</v>
      </c>
      <c r="J4" s="156">
        <v>232044</v>
      </c>
      <c r="K4" s="156">
        <v>249142</v>
      </c>
      <c r="L4" s="156">
        <f>+SUM(I4:K4)</f>
        <v>714961</v>
      </c>
      <c r="M4" s="156">
        <v>287542</v>
      </c>
      <c r="N4" s="156">
        <v>317769</v>
      </c>
      <c r="O4" s="156">
        <v>255118</v>
      </c>
      <c r="P4" s="156">
        <f>+SUM(M4:O4)</f>
        <v>860429</v>
      </c>
      <c r="Q4" s="156">
        <v>229992</v>
      </c>
      <c r="R4" s="156">
        <v>185481</v>
      </c>
      <c r="S4" s="156">
        <v>185261</v>
      </c>
      <c r="T4" s="156">
        <f>+SUM(Q4:S4)</f>
        <v>600734</v>
      </c>
      <c r="U4" s="156">
        <v>2728229</v>
      </c>
      <c r="V4" s="156">
        <v>186728</v>
      </c>
      <c r="W4" s="156">
        <v>191228</v>
      </c>
      <c r="X4" s="156">
        <v>242928</v>
      </c>
      <c r="Y4" s="156">
        <f>+SUM(V4:X4)</f>
        <v>620884</v>
      </c>
      <c r="Z4" s="156">
        <v>265667</v>
      </c>
      <c r="AA4" s="156">
        <v>284625</v>
      </c>
      <c r="AB4" s="156">
        <v>285169</v>
      </c>
      <c r="AC4" s="156">
        <f>+SUM(Z4:AB4)</f>
        <v>835461</v>
      </c>
      <c r="AD4" s="156">
        <v>323572</v>
      </c>
      <c r="AE4" s="156">
        <v>346862</v>
      </c>
      <c r="AF4" s="156">
        <v>296155</v>
      </c>
      <c r="AG4" s="156">
        <f>+SUM(AD4:AF4)</f>
        <v>966589</v>
      </c>
      <c r="AH4" s="156">
        <v>278916</v>
      </c>
      <c r="AI4" s="156">
        <v>213178</v>
      </c>
      <c r="AJ4" s="156">
        <v>212817</v>
      </c>
      <c r="AK4" s="156">
        <f>+SUM(AH4:AJ4)</f>
        <v>704911</v>
      </c>
      <c r="AL4" s="156">
        <v>3127845</v>
      </c>
      <c r="AM4" s="156">
        <v>218901</v>
      </c>
      <c r="AN4" s="156">
        <v>210389</v>
      </c>
      <c r="AO4" s="156">
        <v>255731</v>
      </c>
      <c r="AP4" s="156">
        <f>+SUM(AM4:AO4)</f>
        <v>685021</v>
      </c>
      <c r="AQ4" s="156">
        <v>311939</v>
      </c>
      <c r="AR4" s="156">
        <v>309759</v>
      </c>
      <c r="AS4" s="156">
        <v>313865</v>
      </c>
      <c r="AT4" s="156">
        <f>+SUM(AQ4:AS4)</f>
        <v>935563</v>
      </c>
      <c r="AU4" s="156">
        <v>345568</v>
      </c>
      <c r="AV4" s="156">
        <v>350507</v>
      </c>
      <c r="AW4" s="156">
        <v>316896</v>
      </c>
      <c r="AX4" s="156">
        <f>+SUM(AU4:AW4)</f>
        <v>1012971</v>
      </c>
      <c r="AY4" s="156">
        <v>292882</v>
      </c>
      <c r="AZ4" s="156">
        <v>226641</v>
      </c>
      <c r="BA4" s="156">
        <v>224765</v>
      </c>
      <c r="BB4" s="156">
        <f>+SUM(AY4:BA4)</f>
        <v>744288</v>
      </c>
      <c r="BC4" s="156">
        <v>3377843</v>
      </c>
      <c r="BD4" s="156">
        <v>228277</v>
      </c>
      <c r="BE4" s="156">
        <v>209451</v>
      </c>
      <c r="BF4" s="156">
        <v>263843</v>
      </c>
      <c r="BG4" s="156">
        <f>+SUM(BD4:BF4)</f>
        <v>701571</v>
      </c>
      <c r="BH4" s="156">
        <v>290606</v>
      </c>
      <c r="BI4" s="156">
        <v>301861</v>
      </c>
      <c r="BJ4" s="156">
        <v>303819</v>
      </c>
      <c r="BK4" s="156">
        <f>+SUM(BH4:BJ4)</f>
        <v>896286</v>
      </c>
      <c r="BL4" s="156">
        <v>335480</v>
      </c>
      <c r="BM4" s="156">
        <v>342534</v>
      </c>
      <c r="BN4" s="156">
        <v>308598</v>
      </c>
      <c r="BO4" s="156">
        <f>+SUM(BL4:BN4)</f>
        <v>986612</v>
      </c>
      <c r="BP4" s="156">
        <v>292151</v>
      </c>
      <c r="BQ4" s="156">
        <v>237217</v>
      </c>
      <c r="BR4" s="156">
        <v>232045</v>
      </c>
      <c r="BS4" s="156">
        <f>+SUM(BP4:BR4)</f>
        <v>761413</v>
      </c>
      <c r="BT4" s="156">
        <v>3345882</v>
      </c>
      <c r="BU4" s="156">
        <v>232259</v>
      </c>
      <c r="BV4" s="156">
        <v>222488</v>
      </c>
      <c r="BW4" s="156">
        <v>276588</v>
      </c>
      <c r="BX4" s="156">
        <f>+SUM(BU4:BW4)</f>
        <v>731335</v>
      </c>
      <c r="BY4" s="156">
        <v>298781</v>
      </c>
      <c r="BZ4" s="156">
        <v>295173</v>
      </c>
      <c r="CA4" s="156">
        <v>305389</v>
      </c>
      <c r="CB4" s="156">
        <f>+SUM(BY4:CA4)</f>
        <v>899343</v>
      </c>
      <c r="CC4" s="156">
        <v>330941</v>
      </c>
      <c r="CD4" s="156">
        <v>346024</v>
      </c>
      <c r="CE4" s="156">
        <v>309290</v>
      </c>
      <c r="CF4" s="156">
        <f>+SUM(CC4:CE4)</f>
        <v>986255</v>
      </c>
      <c r="CG4" s="156">
        <v>280188</v>
      </c>
      <c r="CH4" s="156">
        <v>236270</v>
      </c>
      <c r="CI4" s="156">
        <v>235975</v>
      </c>
      <c r="CJ4" s="156">
        <f>+SUM(CG4:CI4)</f>
        <v>752433</v>
      </c>
      <c r="CK4" s="156">
        <v>3369366</v>
      </c>
      <c r="CL4" s="156">
        <v>232349</v>
      </c>
      <c r="CM4" s="156">
        <v>242660</v>
      </c>
      <c r="CN4" s="193">
        <v>138354</v>
      </c>
      <c r="CO4" s="194">
        <f>+SUM(CL4:CN4)</f>
        <v>613363</v>
      </c>
      <c r="CP4" s="156">
        <v>371</v>
      </c>
      <c r="CQ4" s="156">
        <v>1839</v>
      </c>
      <c r="CR4" s="193">
        <v>8841</v>
      </c>
      <c r="CS4" s="156">
        <f>+SUM(CP4:CR4)</f>
        <v>11051</v>
      </c>
      <c r="CT4" s="156">
        <v>57255</v>
      </c>
      <c r="CU4" s="156">
        <v>125601</v>
      </c>
      <c r="CV4" s="193">
        <v>119594</v>
      </c>
      <c r="CW4" s="156">
        <f>+SUM(CT4:CV4)</f>
        <v>302450</v>
      </c>
      <c r="CX4" s="156">
        <v>117861</v>
      </c>
      <c r="CY4" s="156">
        <v>52937</v>
      </c>
      <c r="CZ4" s="156">
        <v>74003</v>
      </c>
      <c r="DA4" s="156">
        <v>244801</v>
      </c>
      <c r="DB4" s="156">
        <v>1171665</v>
      </c>
      <c r="DC4" s="312">
        <v>54389</v>
      </c>
      <c r="DD4" s="312">
        <v>24109</v>
      </c>
      <c r="DE4" s="314">
        <v>39202</v>
      </c>
      <c r="DF4" s="314">
        <f>+SUM(DC4:DE4)</f>
        <v>117700</v>
      </c>
      <c r="DG4" s="312">
        <v>62176</v>
      </c>
      <c r="DH4" s="312">
        <v>102638</v>
      </c>
      <c r="DI4" s="314">
        <v>162701</v>
      </c>
      <c r="DJ4" s="314">
        <f>+SUM(DG4:DI4)</f>
        <v>327515</v>
      </c>
      <c r="DK4" s="312">
        <v>248185</v>
      </c>
      <c r="DL4" s="312">
        <v>330271</v>
      </c>
      <c r="DM4" s="314">
        <v>285044</v>
      </c>
      <c r="DN4" s="314">
        <f>+SUM(DK4:DM4)</f>
        <v>863500</v>
      </c>
      <c r="DO4" s="314">
        <v>288372</v>
      </c>
      <c r="DP4" s="314">
        <v>227025</v>
      </c>
      <c r="DQ4" s="314">
        <v>202053</v>
      </c>
      <c r="DR4" s="314">
        <f>+SUM(DO4:DQ4)</f>
        <v>717450</v>
      </c>
      <c r="DS4" s="402">
        <v>2026165</v>
      </c>
      <c r="DT4" s="312">
        <v>176422</v>
      </c>
      <c r="DU4" s="312">
        <v>186824</v>
      </c>
      <c r="DV4" s="314">
        <v>262398</v>
      </c>
      <c r="DW4" s="314">
        <f>+SUM(DT4:DV4)</f>
        <v>625644</v>
      </c>
      <c r="DX4" s="312">
        <v>375864</v>
      </c>
      <c r="DY4" s="312">
        <v>379108</v>
      </c>
      <c r="DZ4" s="314">
        <v>393318</v>
      </c>
      <c r="EA4" s="314">
        <f t="shared" ref="EA4:EA11" si="0">+SUM(DX4:DZ4)</f>
        <v>1148290</v>
      </c>
      <c r="EB4" s="312">
        <v>428902</v>
      </c>
      <c r="EC4" s="312">
        <v>457529</v>
      </c>
      <c r="ED4" s="312">
        <v>402093</v>
      </c>
      <c r="EE4" s="312">
        <f t="shared" ref="EE4:EE12" si="1">+SUM(EB4:ED4)</f>
        <v>1288524</v>
      </c>
      <c r="EF4" s="156"/>
    </row>
    <row r="5" spans="2:137" s="134" customFormat="1" ht="15" customHeight="1">
      <c r="B5" s="132" t="s">
        <v>129</v>
      </c>
      <c r="C5" s="507"/>
      <c r="D5" s="133"/>
      <c r="E5" s="195">
        <v>166586</v>
      </c>
      <c r="F5" s="195">
        <v>163031</v>
      </c>
      <c r="G5" s="195">
        <v>214159</v>
      </c>
      <c r="H5" s="195">
        <f t="shared" ref="H5:H12" si="2">+SUM(E5:G5)</f>
        <v>543776</v>
      </c>
      <c r="I5" s="195">
        <v>230509</v>
      </c>
      <c r="J5" s="195">
        <v>221532</v>
      </c>
      <c r="K5" s="195">
        <v>230621</v>
      </c>
      <c r="L5" s="195">
        <f t="shared" ref="L5:L12" si="3">+SUM(I5:K5)</f>
        <v>682662</v>
      </c>
      <c r="M5" s="195">
        <v>263269</v>
      </c>
      <c r="N5" s="195">
        <v>291370</v>
      </c>
      <c r="O5" s="195">
        <v>240622</v>
      </c>
      <c r="P5" s="195">
        <f t="shared" ref="P5:P12" si="4">+SUM(M5:O5)</f>
        <v>795261</v>
      </c>
      <c r="Q5" s="195">
        <v>220024</v>
      </c>
      <c r="R5" s="195">
        <v>182444</v>
      </c>
      <c r="S5" s="195">
        <v>181380</v>
      </c>
      <c r="T5" s="195">
        <f t="shared" ref="T5:T12" si="5">+SUM(Q5:S5)</f>
        <v>583848</v>
      </c>
      <c r="U5" s="195">
        <f t="shared" ref="U5:U12" si="6">+SUM(E5:S5)</f>
        <v>4627246</v>
      </c>
      <c r="V5" s="195">
        <v>181674</v>
      </c>
      <c r="W5" s="195">
        <v>186104</v>
      </c>
      <c r="X5" s="195">
        <v>235718</v>
      </c>
      <c r="Y5" s="195">
        <f t="shared" ref="Y5:Y12" si="7">+SUM(V5:X5)</f>
        <v>603496</v>
      </c>
      <c r="Z5" s="195">
        <v>256151</v>
      </c>
      <c r="AA5" s="195">
        <v>272567</v>
      </c>
      <c r="AB5" s="195">
        <v>266435</v>
      </c>
      <c r="AC5" s="195">
        <f t="shared" ref="AC5:AC12" si="8">+SUM(Z5:AB5)</f>
        <v>795153</v>
      </c>
      <c r="AD5" s="195">
        <v>299386</v>
      </c>
      <c r="AE5" s="195">
        <v>317131</v>
      </c>
      <c r="AF5" s="195">
        <v>276723</v>
      </c>
      <c r="AG5" s="195">
        <f t="shared" ref="AG5:AG12" si="9">+SUM(AD5:AF5)</f>
        <v>893240</v>
      </c>
      <c r="AH5" s="195">
        <v>266111</v>
      </c>
      <c r="AI5" s="195">
        <v>207434</v>
      </c>
      <c r="AJ5" s="195">
        <v>206291</v>
      </c>
      <c r="AK5" s="195">
        <f t="shared" ref="AK5:AK12" si="10">+SUM(AH5:AJ5)</f>
        <v>679836</v>
      </c>
      <c r="AL5" s="195">
        <f>+SUM(V5:AJ5)</f>
        <v>5263614</v>
      </c>
      <c r="AM5" s="195">
        <v>213038</v>
      </c>
      <c r="AN5" s="195">
        <v>205834</v>
      </c>
      <c r="AO5" s="195">
        <v>245533</v>
      </c>
      <c r="AP5" s="195">
        <f t="shared" ref="AP5:AP12" si="11">+SUM(AM5:AO5)</f>
        <v>664405</v>
      </c>
      <c r="AQ5" s="195">
        <v>302216</v>
      </c>
      <c r="AR5" s="195">
        <v>298702</v>
      </c>
      <c r="AS5" s="195">
        <v>291496</v>
      </c>
      <c r="AT5" s="195">
        <f t="shared" ref="AT5:AT12" si="12">+SUM(AQ5:AS5)</f>
        <v>892414</v>
      </c>
      <c r="AU5" s="195">
        <v>316916</v>
      </c>
      <c r="AV5" s="195">
        <v>320948</v>
      </c>
      <c r="AW5" s="195">
        <v>294702</v>
      </c>
      <c r="AX5" s="195">
        <f t="shared" ref="AX5:AX12" si="13">+SUM(AU5:AW5)</f>
        <v>932566</v>
      </c>
      <c r="AY5" s="195">
        <v>276222</v>
      </c>
      <c r="AZ5" s="195">
        <v>219810</v>
      </c>
      <c r="BA5" s="195">
        <v>217110</v>
      </c>
      <c r="BB5" s="195">
        <f t="shared" ref="BB5:BB12" si="14">+SUM(AY5:BA5)</f>
        <v>713142</v>
      </c>
      <c r="BC5" s="195">
        <f>+SUM(AM5:BA5)</f>
        <v>5691912</v>
      </c>
      <c r="BD5" s="195">
        <v>221535</v>
      </c>
      <c r="BE5" s="195">
        <v>204217</v>
      </c>
      <c r="BF5" s="195">
        <v>255104</v>
      </c>
      <c r="BG5" s="195">
        <f t="shared" ref="BG5:BG12" si="15">+SUM(BD5:BF5)</f>
        <v>680856</v>
      </c>
      <c r="BH5" s="195">
        <v>275117</v>
      </c>
      <c r="BI5" s="195">
        <v>290751</v>
      </c>
      <c r="BJ5" s="195">
        <v>284808</v>
      </c>
      <c r="BK5" s="195">
        <f t="shared" ref="BK5:BK12" si="16">+SUM(BH5:BJ5)</f>
        <v>850676</v>
      </c>
      <c r="BL5" s="195">
        <v>311210</v>
      </c>
      <c r="BM5" s="195">
        <v>316946</v>
      </c>
      <c r="BN5" s="195">
        <v>286628</v>
      </c>
      <c r="BO5" s="195">
        <f t="shared" ref="BO5:BO12" si="17">+SUM(BL5:BN5)</f>
        <v>914784</v>
      </c>
      <c r="BP5" s="195">
        <v>279958</v>
      </c>
      <c r="BQ5" s="195">
        <v>227766</v>
      </c>
      <c r="BR5" s="195">
        <v>227239</v>
      </c>
      <c r="BS5" s="195">
        <f t="shared" ref="BS5:BS12" si="18">+SUM(BP5:BR5)</f>
        <v>734963</v>
      </c>
      <c r="BT5" s="195">
        <f>+SUM(BD5:BR5)</f>
        <v>5627595</v>
      </c>
      <c r="BU5" s="195">
        <v>226490</v>
      </c>
      <c r="BV5" s="195">
        <v>216691</v>
      </c>
      <c r="BW5" s="195">
        <v>265721</v>
      </c>
      <c r="BX5" s="195">
        <f t="shared" ref="BX5:BX12" si="19">+SUM(BU5:BW5)</f>
        <v>708902</v>
      </c>
      <c r="BY5" s="195">
        <v>290956</v>
      </c>
      <c r="BZ5" s="195">
        <v>280921</v>
      </c>
      <c r="CA5" s="195">
        <v>284836</v>
      </c>
      <c r="CB5" s="195">
        <f t="shared" ref="CB5:CB12" si="20">+SUM(BY5:CA5)</f>
        <v>856713</v>
      </c>
      <c r="CC5" s="195">
        <v>305132</v>
      </c>
      <c r="CD5" s="195">
        <v>318394</v>
      </c>
      <c r="CE5" s="195">
        <v>286564</v>
      </c>
      <c r="CF5" s="195">
        <f t="shared" ref="CF5:CF12" si="21">+SUM(CC5:CE5)</f>
        <v>910090</v>
      </c>
      <c r="CG5" s="195">
        <v>271017</v>
      </c>
      <c r="CH5" s="225">
        <v>229842</v>
      </c>
      <c r="CI5" s="225">
        <v>229669</v>
      </c>
      <c r="CJ5" s="195">
        <f t="shared" ref="CJ5:CJ12" si="22">+SUM(CG5:CI5)</f>
        <v>730528</v>
      </c>
      <c r="CK5" s="225">
        <v>3206233</v>
      </c>
      <c r="CL5" s="225">
        <v>224523</v>
      </c>
      <c r="CM5" s="225">
        <v>235455</v>
      </c>
      <c r="CN5" s="225">
        <v>135286</v>
      </c>
      <c r="CO5" s="225">
        <f>+SUM(CL5:CN5)</f>
        <v>595264</v>
      </c>
      <c r="CP5" s="225">
        <v>331</v>
      </c>
      <c r="CQ5" s="225">
        <v>1839</v>
      </c>
      <c r="CR5" s="225">
        <v>7793</v>
      </c>
      <c r="CS5" s="156">
        <f t="shared" ref="CS5:CS12" si="23">+SUM(CP5:CR5)</f>
        <v>9963</v>
      </c>
      <c r="CT5" s="225">
        <v>52352</v>
      </c>
      <c r="CU5" s="225">
        <v>114735</v>
      </c>
      <c r="CV5" s="225">
        <v>111055</v>
      </c>
      <c r="CW5" s="156">
        <f t="shared" ref="CW5:CW12" si="24">+SUM(CT5:CV5)</f>
        <v>278142</v>
      </c>
      <c r="CX5" s="156">
        <v>113978</v>
      </c>
      <c r="CY5" s="156">
        <v>51104</v>
      </c>
      <c r="CZ5" s="156">
        <v>72095</v>
      </c>
      <c r="DA5" s="156">
        <v>237177</v>
      </c>
      <c r="DB5" s="156">
        <v>1120546</v>
      </c>
      <c r="DC5" s="312">
        <v>52567</v>
      </c>
      <c r="DD5" s="312">
        <v>22597</v>
      </c>
      <c r="DE5" s="312">
        <v>37332</v>
      </c>
      <c r="DF5" s="312">
        <f t="shared" ref="DF5:DF12" si="25">+SUM(DC5:DE5)</f>
        <v>112496</v>
      </c>
      <c r="DG5" s="312">
        <v>60198</v>
      </c>
      <c r="DH5" s="312">
        <v>97786</v>
      </c>
      <c r="DI5" s="312">
        <v>145119</v>
      </c>
      <c r="DJ5" s="312">
        <f t="shared" ref="DJ5:DJ12" si="26">+SUM(DG5:DI5)</f>
        <v>303103</v>
      </c>
      <c r="DK5" s="312">
        <v>222632</v>
      </c>
      <c r="DL5" s="312">
        <v>302720</v>
      </c>
      <c r="DM5" s="312">
        <v>264674</v>
      </c>
      <c r="DN5" s="312">
        <f t="shared" ref="DN5:DN12" si="27">+SUM(DK5:DM5)</f>
        <v>790026</v>
      </c>
      <c r="DO5" s="312">
        <v>274829</v>
      </c>
      <c r="DP5" s="312">
        <v>220900</v>
      </c>
      <c r="DQ5" s="312">
        <v>196231</v>
      </c>
      <c r="DR5" s="312">
        <f t="shared" ref="DR5:DR12" si="28">+SUM(DO5:DQ5)</f>
        <v>691960</v>
      </c>
      <c r="DS5" s="403">
        <v>1897585</v>
      </c>
      <c r="DT5" s="312">
        <v>168592</v>
      </c>
      <c r="DU5" s="312">
        <v>179192</v>
      </c>
      <c r="DV5" s="312">
        <v>255175</v>
      </c>
      <c r="DW5" s="312">
        <f t="shared" ref="DW5:DW12" si="29">+SUM(DT5:DV5)</f>
        <v>602959</v>
      </c>
      <c r="DX5" s="312">
        <v>362948</v>
      </c>
      <c r="DY5" s="312">
        <v>362776</v>
      </c>
      <c r="DZ5" s="312">
        <v>364418</v>
      </c>
      <c r="EA5" s="312">
        <f t="shared" si="0"/>
        <v>1090142</v>
      </c>
      <c r="EB5" s="312">
        <v>392310</v>
      </c>
      <c r="EC5" s="312">
        <v>420844</v>
      </c>
      <c r="ED5" s="312">
        <v>373549</v>
      </c>
      <c r="EE5" s="312">
        <f t="shared" si="1"/>
        <v>1186703</v>
      </c>
      <c r="EF5" s="156"/>
    </row>
    <row r="6" spans="2:137" s="134" customFormat="1" ht="15" customHeight="1">
      <c r="B6" s="135" t="s">
        <v>130</v>
      </c>
      <c r="C6" s="507"/>
      <c r="D6" s="133"/>
      <c r="E6" s="195">
        <v>71889</v>
      </c>
      <c r="F6" s="195">
        <v>82201</v>
      </c>
      <c r="G6" s="195">
        <v>107174</v>
      </c>
      <c r="H6" s="195">
        <f t="shared" si="2"/>
        <v>261264</v>
      </c>
      <c r="I6" s="195">
        <v>115852</v>
      </c>
      <c r="J6" s="195">
        <v>109744</v>
      </c>
      <c r="K6" s="195">
        <v>115287</v>
      </c>
      <c r="L6" s="195">
        <f t="shared" si="3"/>
        <v>340883</v>
      </c>
      <c r="M6" s="195">
        <v>137271</v>
      </c>
      <c r="N6" s="195">
        <v>141876</v>
      </c>
      <c r="O6" s="195">
        <v>114272</v>
      </c>
      <c r="P6" s="195">
        <f t="shared" si="4"/>
        <v>393419</v>
      </c>
      <c r="Q6" s="195">
        <v>106246</v>
      </c>
      <c r="R6" s="195">
        <v>88333</v>
      </c>
      <c r="S6" s="195">
        <v>102680</v>
      </c>
      <c r="T6" s="195">
        <f t="shared" si="5"/>
        <v>297259</v>
      </c>
      <c r="U6" s="195">
        <f t="shared" si="6"/>
        <v>2288391</v>
      </c>
      <c r="V6" s="195">
        <v>78687</v>
      </c>
      <c r="W6" s="195">
        <v>93118</v>
      </c>
      <c r="X6" s="195">
        <v>116745</v>
      </c>
      <c r="Y6" s="195">
        <f t="shared" si="7"/>
        <v>288550</v>
      </c>
      <c r="Z6" s="195">
        <v>129344</v>
      </c>
      <c r="AA6" s="195">
        <v>135740</v>
      </c>
      <c r="AB6" s="195">
        <v>134420</v>
      </c>
      <c r="AC6" s="195">
        <f t="shared" si="8"/>
        <v>399504</v>
      </c>
      <c r="AD6" s="195">
        <v>154532</v>
      </c>
      <c r="AE6" s="195">
        <v>155283</v>
      </c>
      <c r="AF6" s="195">
        <v>132360</v>
      </c>
      <c r="AG6" s="195">
        <f t="shared" si="9"/>
        <v>442175</v>
      </c>
      <c r="AH6" s="195">
        <v>129972</v>
      </c>
      <c r="AI6" s="195">
        <v>99840</v>
      </c>
      <c r="AJ6" s="195">
        <v>117116</v>
      </c>
      <c r="AK6" s="195">
        <f t="shared" si="10"/>
        <v>346928</v>
      </c>
      <c r="AL6" s="195">
        <f t="shared" ref="AL6:AL12" si="30">+SUM(V6:AJ6)</f>
        <v>2607386</v>
      </c>
      <c r="AM6" s="195">
        <v>93692</v>
      </c>
      <c r="AN6" s="195">
        <v>104494</v>
      </c>
      <c r="AO6" s="195">
        <v>122320</v>
      </c>
      <c r="AP6" s="195">
        <f t="shared" si="11"/>
        <v>320506</v>
      </c>
      <c r="AQ6" s="195">
        <v>151976</v>
      </c>
      <c r="AR6" s="195">
        <v>149670</v>
      </c>
      <c r="AS6" s="195">
        <v>146932</v>
      </c>
      <c r="AT6" s="195">
        <f t="shared" si="12"/>
        <v>448578</v>
      </c>
      <c r="AU6" s="195">
        <v>163709</v>
      </c>
      <c r="AV6" s="195">
        <v>157866</v>
      </c>
      <c r="AW6" s="195">
        <v>142936</v>
      </c>
      <c r="AX6" s="195">
        <f t="shared" si="13"/>
        <v>464511</v>
      </c>
      <c r="AY6" s="195">
        <v>136007</v>
      </c>
      <c r="AZ6" s="195">
        <v>105470</v>
      </c>
      <c r="BA6" s="195">
        <v>121522</v>
      </c>
      <c r="BB6" s="195">
        <f t="shared" si="14"/>
        <v>362999</v>
      </c>
      <c r="BC6" s="195">
        <f t="shared" ref="BC6:BC12" si="31">+SUM(AM6:BA6)</f>
        <v>2830189</v>
      </c>
      <c r="BD6" s="195">
        <v>99335</v>
      </c>
      <c r="BE6" s="195">
        <v>102907</v>
      </c>
      <c r="BF6" s="195">
        <v>127941</v>
      </c>
      <c r="BG6" s="195">
        <f t="shared" si="15"/>
        <v>330183</v>
      </c>
      <c r="BH6" s="195">
        <v>137862</v>
      </c>
      <c r="BI6" s="195">
        <v>145291</v>
      </c>
      <c r="BJ6" s="195">
        <v>143608</v>
      </c>
      <c r="BK6" s="195">
        <f t="shared" si="16"/>
        <v>426761</v>
      </c>
      <c r="BL6" s="195">
        <v>161935</v>
      </c>
      <c r="BM6" s="195">
        <v>155635</v>
      </c>
      <c r="BN6" s="195">
        <v>138641</v>
      </c>
      <c r="BO6" s="195">
        <f t="shared" si="17"/>
        <v>456211</v>
      </c>
      <c r="BP6" s="195">
        <v>137893</v>
      </c>
      <c r="BQ6" s="195">
        <v>110151</v>
      </c>
      <c r="BR6" s="195">
        <v>128446</v>
      </c>
      <c r="BS6" s="195">
        <f t="shared" si="18"/>
        <v>376490</v>
      </c>
      <c r="BT6" s="195">
        <f t="shared" ref="BT6:BT12" si="32">+SUM(BD6:BR6)</f>
        <v>2802800</v>
      </c>
      <c r="BU6" s="195">
        <v>100064</v>
      </c>
      <c r="BV6" s="195">
        <v>109574</v>
      </c>
      <c r="BW6" s="195">
        <v>131840</v>
      </c>
      <c r="BX6" s="195">
        <f t="shared" si="19"/>
        <v>341478</v>
      </c>
      <c r="BY6" s="195">
        <v>146641</v>
      </c>
      <c r="BZ6" s="195">
        <v>140505</v>
      </c>
      <c r="CA6" s="195">
        <v>143893</v>
      </c>
      <c r="CB6" s="195">
        <f t="shared" si="20"/>
        <v>431039</v>
      </c>
      <c r="CC6" s="195">
        <v>158319</v>
      </c>
      <c r="CD6" s="195">
        <v>156527</v>
      </c>
      <c r="CE6" s="195">
        <v>138615</v>
      </c>
      <c r="CF6" s="195">
        <f t="shared" si="21"/>
        <v>453461</v>
      </c>
      <c r="CG6" s="195">
        <v>132542</v>
      </c>
      <c r="CH6" s="225">
        <v>111389</v>
      </c>
      <c r="CI6" s="225">
        <v>129564</v>
      </c>
      <c r="CJ6" s="195">
        <f t="shared" si="22"/>
        <v>373495</v>
      </c>
      <c r="CK6" s="225">
        <v>1599473</v>
      </c>
      <c r="CL6" s="225">
        <v>99263</v>
      </c>
      <c r="CM6" s="225">
        <v>119121</v>
      </c>
      <c r="CN6" s="225">
        <v>58133</v>
      </c>
      <c r="CO6" s="225">
        <f t="shared" ref="CO6:CO12" si="33">+SUM(CL6:CN6)</f>
        <v>276517</v>
      </c>
      <c r="CP6" s="225">
        <v>168</v>
      </c>
      <c r="CQ6" s="225">
        <v>810</v>
      </c>
      <c r="CR6" s="225">
        <v>3687</v>
      </c>
      <c r="CS6" s="156">
        <f t="shared" si="23"/>
        <v>4665</v>
      </c>
      <c r="CT6" s="225">
        <v>30985</v>
      </c>
      <c r="CU6" s="225">
        <v>58902</v>
      </c>
      <c r="CV6" s="225">
        <v>52275</v>
      </c>
      <c r="CW6" s="156">
        <f t="shared" si="24"/>
        <v>142162</v>
      </c>
      <c r="CX6" s="156">
        <v>57255</v>
      </c>
      <c r="CY6" s="156">
        <v>23074</v>
      </c>
      <c r="CZ6" s="156">
        <v>45935</v>
      </c>
      <c r="DA6" s="156">
        <v>126264</v>
      </c>
      <c r="DB6" s="156">
        <v>549608</v>
      </c>
      <c r="DC6" s="312">
        <v>17506</v>
      </c>
      <c r="DD6" s="312">
        <v>11471</v>
      </c>
      <c r="DE6" s="312">
        <v>20236</v>
      </c>
      <c r="DF6" s="312">
        <f t="shared" si="25"/>
        <v>49213</v>
      </c>
      <c r="DG6" s="312">
        <v>27863</v>
      </c>
      <c r="DH6" s="312">
        <v>51575</v>
      </c>
      <c r="DI6" s="312">
        <v>73244</v>
      </c>
      <c r="DJ6" s="312">
        <f t="shared" si="26"/>
        <v>152682</v>
      </c>
      <c r="DK6" s="312">
        <v>121948</v>
      </c>
      <c r="DL6" s="312">
        <v>150907</v>
      </c>
      <c r="DM6" s="312">
        <v>127193</v>
      </c>
      <c r="DN6" s="312">
        <f t="shared" si="27"/>
        <v>400048</v>
      </c>
      <c r="DO6" s="312">
        <v>136231</v>
      </c>
      <c r="DP6" s="312">
        <v>106180</v>
      </c>
      <c r="DQ6" s="312">
        <v>113136</v>
      </c>
      <c r="DR6" s="312">
        <f t="shared" si="28"/>
        <v>355547</v>
      </c>
      <c r="DS6" s="403">
        <v>957490</v>
      </c>
      <c r="DT6" s="312">
        <v>68683</v>
      </c>
      <c r="DU6" s="312">
        <v>93487</v>
      </c>
      <c r="DV6" s="312">
        <v>129024</v>
      </c>
      <c r="DW6" s="312">
        <f t="shared" si="29"/>
        <v>291194</v>
      </c>
      <c r="DX6" s="312">
        <v>184129</v>
      </c>
      <c r="DY6" s="312">
        <v>181493</v>
      </c>
      <c r="DZ6" s="312">
        <v>183565</v>
      </c>
      <c r="EA6" s="312">
        <f t="shared" si="0"/>
        <v>549187</v>
      </c>
      <c r="EB6" s="312">
        <v>204347</v>
      </c>
      <c r="EC6" s="312">
        <v>208003</v>
      </c>
      <c r="ED6" s="312">
        <v>179428</v>
      </c>
      <c r="EE6" s="312">
        <f t="shared" si="1"/>
        <v>591778</v>
      </c>
      <c r="EF6" s="156"/>
    </row>
    <row r="7" spans="2:137" s="134" customFormat="1" ht="15" customHeight="1">
      <c r="B7" s="135" t="s">
        <v>131</v>
      </c>
      <c r="C7" s="507"/>
      <c r="D7" s="133"/>
      <c r="E7" s="195">
        <v>93497</v>
      </c>
      <c r="F7" s="195">
        <v>79873</v>
      </c>
      <c r="G7" s="195">
        <v>106231</v>
      </c>
      <c r="H7" s="195">
        <f t="shared" si="2"/>
        <v>279601</v>
      </c>
      <c r="I7" s="195">
        <v>114160</v>
      </c>
      <c r="J7" s="195">
        <v>110725</v>
      </c>
      <c r="K7" s="195">
        <v>113566</v>
      </c>
      <c r="L7" s="195">
        <f t="shared" si="3"/>
        <v>338451</v>
      </c>
      <c r="M7" s="195">
        <v>123898</v>
      </c>
      <c r="N7" s="195">
        <v>147343</v>
      </c>
      <c r="O7" s="195">
        <v>124103</v>
      </c>
      <c r="P7" s="195">
        <f t="shared" si="4"/>
        <v>395344</v>
      </c>
      <c r="Q7" s="195">
        <v>111355</v>
      </c>
      <c r="R7" s="195">
        <v>92451</v>
      </c>
      <c r="S7" s="195">
        <v>76429</v>
      </c>
      <c r="T7" s="195">
        <f t="shared" si="5"/>
        <v>280235</v>
      </c>
      <c r="U7" s="195">
        <f t="shared" si="6"/>
        <v>2307027</v>
      </c>
      <c r="V7" s="195">
        <v>100553</v>
      </c>
      <c r="W7" s="195">
        <v>91099</v>
      </c>
      <c r="X7" s="195">
        <v>116572</v>
      </c>
      <c r="Y7" s="195">
        <f t="shared" si="7"/>
        <v>308224</v>
      </c>
      <c r="Z7" s="195">
        <v>125959</v>
      </c>
      <c r="AA7" s="195">
        <v>136070</v>
      </c>
      <c r="AB7" s="195">
        <v>130930</v>
      </c>
      <c r="AC7" s="195">
        <f t="shared" si="8"/>
        <v>392959</v>
      </c>
      <c r="AD7" s="195">
        <v>143146</v>
      </c>
      <c r="AE7" s="195">
        <v>160645</v>
      </c>
      <c r="AF7" s="195">
        <v>142605</v>
      </c>
      <c r="AG7" s="195">
        <f t="shared" si="9"/>
        <v>446396</v>
      </c>
      <c r="AH7" s="195">
        <v>134532</v>
      </c>
      <c r="AI7" s="195">
        <v>106806</v>
      </c>
      <c r="AJ7" s="195">
        <v>88195</v>
      </c>
      <c r="AK7" s="195">
        <f t="shared" si="10"/>
        <v>329533</v>
      </c>
      <c r="AL7" s="195">
        <f t="shared" si="30"/>
        <v>2624691</v>
      </c>
      <c r="AM7" s="195">
        <v>118253</v>
      </c>
      <c r="AN7" s="195">
        <v>100763</v>
      </c>
      <c r="AO7" s="195">
        <v>122477</v>
      </c>
      <c r="AP7" s="195">
        <f t="shared" si="11"/>
        <v>341493</v>
      </c>
      <c r="AQ7" s="195">
        <v>149810</v>
      </c>
      <c r="AR7" s="195">
        <v>148518</v>
      </c>
      <c r="AS7" s="195">
        <v>144564</v>
      </c>
      <c r="AT7" s="195">
        <f t="shared" si="12"/>
        <v>442892</v>
      </c>
      <c r="AU7" s="195">
        <v>153206</v>
      </c>
      <c r="AV7" s="195">
        <v>163034</v>
      </c>
      <c r="AW7" s="195">
        <v>151554</v>
      </c>
      <c r="AX7" s="195">
        <f t="shared" si="13"/>
        <v>467794</v>
      </c>
      <c r="AY7" s="195">
        <v>139277</v>
      </c>
      <c r="AZ7" s="195">
        <v>113789</v>
      </c>
      <c r="BA7" s="195">
        <v>94720</v>
      </c>
      <c r="BB7" s="195">
        <f t="shared" si="14"/>
        <v>347786</v>
      </c>
      <c r="BC7" s="195">
        <f t="shared" si="31"/>
        <v>2852144</v>
      </c>
      <c r="BD7" s="195">
        <v>121820</v>
      </c>
      <c r="BE7" s="195">
        <v>100956</v>
      </c>
      <c r="BF7" s="195">
        <v>126865</v>
      </c>
      <c r="BG7" s="195">
        <f t="shared" si="15"/>
        <v>349641</v>
      </c>
      <c r="BH7" s="195">
        <v>136935</v>
      </c>
      <c r="BI7" s="195">
        <v>145378</v>
      </c>
      <c r="BJ7" s="195">
        <v>141119</v>
      </c>
      <c r="BK7" s="195">
        <f t="shared" si="16"/>
        <v>423432</v>
      </c>
      <c r="BL7" s="195">
        <v>149014</v>
      </c>
      <c r="BM7" s="195">
        <v>161311</v>
      </c>
      <c r="BN7" s="195">
        <v>147223</v>
      </c>
      <c r="BO7" s="195">
        <f t="shared" si="17"/>
        <v>457548</v>
      </c>
      <c r="BP7" s="195">
        <v>141048</v>
      </c>
      <c r="BQ7" s="195">
        <v>117361</v>
      </c>
      <c r="BR7" s="195">
        <v>98506</v>
      </c>
      <c r="BS7" s="195">
        <f t="shared" si="18"/>
        <v>356915</v>
      </c>
      <c r="BT7" s="195">
        <f t="shared" si="32"/>
        <v>2818157</v>
      </c>
      <c r="BU7" s="195">
        <v>126035</v>
      </c>
      <c r="BV7" s="195">
        <v>106205</v>
      </c>
      <c r="BW7" s="195">
        <v>133477</v>
      </c>
      <c r="BX7" s="195">
        <f t="shared" si="19"/>
        <v>365717</v>
      </c>
      <c r="BY7" s="195">
        <v>143889</v>
      </c>
      <c r="BZ7" s="195">
        <v>140326</v>
      </c>
      <c r="CA7" s="195">
        <v>140617</v>
      </c>
      <c r="CB7" s="195">
        <f t="shared" si="20"/>
        <v>424832</v>
      </c>
      <c r="CC7" s="195">
        <v>146574</v>
      </c>
      <c r="CD7" s="195">
        <v>161574</v>
      </c>
      <c r="CE7" s="195">
        <v>147030</v>
      </c>
      <c r="CF7" s="195">
        <f t="shared" si="21"/>
        <v>455178</v>
      </c>
      <c r="CG7" s="195">
        <v>136845</v>
      </c>
      <c r="CH7" s="225">
        <v>117723</v>
      </c>
      <c r="CI7" s="225">
        <v>99213</v>
      </c>
      <c r="CJ7" s="195">
        <f t="shared" si="22"/>
        <v>353781</v>
      </c>
      <c r="CK7" s="225">
        <v>1599508</v>
      </c>
      <c r="CL7" s="225">
        <v>124464</v>
      </c>
      <c r="CM7" s="225">
        <v>115307</v>
      </c>
      <c r="CN7" s="225">
        <v>76434</v>
      </c>
      <c r="CO7" s="225">
        <f t="shared" si="33"/>
        <v>316205</v>
      </c>
      <c r="CP7" s="225">
        <v>162</v>
      </c>
      <c r="CQ7" s="225">
        <v>1029</v>
      </c>
      <c r="CR7" s="225">
        <v>4106</v>
      </c>
      <c r="CS7" s="156">
        <f t="shared" si="23"/>
        <v>5297</v>
      </c>
      <c r="CT7" s="225">
        <v>20981</v>
      </c>
      <c r="CU7" s="225">
        <v>55055</v>
      </c>
      <c r="CV7" s="225">
        <v>58709</v>
      </c>
      <c r="CW7" s="156">
        <f t="shared" si="24"/>
        <v>134745</v>
      </c>
      <c r="CX7" s="156">
        <v>56333</v>
      </c>
      <c r="CY7" s="156">
        <v>27980</v>
      </c>
      <c r="CZ7" s="156">
        <v>26157</v>
      </c>
      <c r="DA7" s="156">
        <v>110470</v>
      </c>
      <c r="DB7" s="156">
        <v>566717</v>
      </c>
      <c r="DC7" s="312">
        <v>35061</v>
      </c>
      <c r="DD7" s="312">
        <v>11126</v>
      </c>
      <c r="DE7" s="312">
        <v>17095</v>
      </c>
      <c r="DF7" s="312">
        <f t="shared" si="25"/>
        <v>63282</v>
      </c>
      <c r="DG7" s="312">
        <v>32333</v>
      </c>
      <c r="DH7" s="312">
        <v>45636</v>
      </c>
      <c r="DI7" s="312">
        <v>71274</v>
      </c>
      <c r="DJ7" s="312">
        <f t="shared" si="26"/>
        <v>149243</v>
      </c>
      <c r="DK7" s="312">
        <v>100425</v>
      </c>
      <c r="DL7" s="312">
        <v>151411</v>
      </c>
      <c r="DM7" s="312">
        <v>136875</v>
      </c>
      <c r="DN7" s="312">
        <f t="shared" si="27"/>
        <v>388711</v>
      </c>
      <c r="DO7" s="312">
        <v>137860</v>
      </c>
      <c r="DP7" s="312">
        <v>114349</v>
      </c>
      <c r="DQ7" s="312">
        <v>82401</v>
      </c>
      <c r="DR7" s="312">
        <f t="shared" si="28"/>
        <v>334610</v>
      </c>
      <c r="DS7" s="403">
        <v>935846</v>
      </c>
      <c r="DT7" s="312">
        <v>99494</v>
      </c>
      <c r="DU7" s="312">
        <v>85124</v>
      </c>
      <c r="DV7" s="312">
        <v>125516</v>
      </c>
      <c r="DW7" s="312">
        <f t="shared" si="29"/>
        <v>310134</v>
      </c>
      <c r="DX7" s="312">
        <v>178771</v>
      </c>
      <c r="DY7" s="312">
        <v>181168</v>
      </c>
      <c r="DZ7" s="312">
        <v>180853</v>
      </c>
      <c r="EA7" s="312">
        <f t="shared" si="0"/>
        <v>540792</v>
      </c>
      <c r="EB7" s="312">
        <v>187954</v>
      </c>
      <c r="EC7" s="312">
        <v>212837</v>
      </c>
      <c r="ED7" s="312">
        <v>192954</v>
      </c>
      <c r="EE7" s="312">
        <f t="shared" si="1"/>
        <v>593745</v>
      </c>
      <c r="EF7" s="156"/>
    </row>
    <row r="8" spans="2:137" s="134" customFormat="1" ht="15" customHeight="1">
      <c r="B8" s="135" t="s">
        <v>132</v>
      </c>
      <c r="C8" s="507"/>
      <c r="D8" s="133"/>
      <c r="E8" s="195">
        <v>1200</v>
      </c>
      <c r="F8" s="195">
        <v>957</v>
      </c>
      <c r="G8" s="195">
        <v>754</v>
      </c>
      <c r="H8" s="195">
        <f t="shared" si="2"/>
        <v>2911</v>
      </c>
      <c r="I8" s="195">
        <v>497</v>
      </c>
      <c r="J8" s="195">
        <v>1063</v>
      </c>
      <c r="K8" s="195">
        <v>1768</v>
      </c>
      <c r="L8" s="195">
        <f t="shared" si="3"/>
        <v>3328</v>
      </c>
      <c r="M8" s="195">
        <v>2100</v>
      </c>
      <c r="N8" s="195">
        <v>2151</v>
      </c>
      <c r="O8" s="195">
        <v>2247</v>
      </c>
      <c r="P8" s="195">
        <f t="shared" si="4"/>
        <v>6498</v>
      </c>
      <c r="Q8" s="195">
        <v>2423</v>
      </c>
      <c r="R8" s="195">
        <v>1660</v>
      </c>
      <c r="S8" s="195">
        <v>2271</v>
      </c>
      <c r="T8" s="195">
        <f t="shared" si="5"/>
        <v>6354</v>
      </c>
      <c r="U8" s="195">
        <f t="shared" si="6"/>
        <v>31828</v>
      </c>
      <c r="V8" s="195">
        <v>2434</v>
      </c>
      <c r="W8" s="195">
        <v>1887</v>
      </c>
      <c r="X8" s="195">
        <v>2401</v>
      </c>
      <c r="Y8" s="195">
        <f t="shared" si="7"/>
        <v>6722</v>
      </c>
      <c r="Z8" s="195">
        <v>848</v>
      </c>
      <c r="AA8" s="195">
        <v>757</v>
      </c>
      <c r="AB8" s="195">
        <v>1085</v>
      </c>
      <c r="AC8" s="195">
        <f t="shared" si="8"/>
        <v>2690</v>
      </c>
      <c r="AD8" s="195">
        <v>1708</v>
      </c>
      <c r="AE8" s="195">
        <v>1203</v>
      </c>
      <c r="AF8" s="195">
        <v>1758</v>
      </c>
      <c r="AG8" s="195">
        <f t="shared" si="9"/>
        <v>4669</v>
      </c>
      <c r="AH8" s="195">
        <v>1607</v>
      </c>
      <c r="AI8" s="195">
        <v>788</v>
      </c>
      <c r="AJ8" s="195">
        <v>980</v>
      </c>
      <c r="AK8" s="195">
        <f t="shared" si="10"/>
        <v>3375</v>
      </c>
      <c r="AL8" s="195">
        <f t="shared" si="30"/>
        <v>31537</v>
      </c>
      <c r="AM8" s="195">
        <v>1093</v>
      </c>
      <c r="AN8" s="195">
        <v>577</v>
      </c>
      <c r="AO8" s="195">
        <v>736</v>
      </c>
      <c r="AP8" s="195">
        <f t="shared" si="11"/>
        <v>2406</v>
      </c>
      <c r="AQ8" s="195">
        <v>430</v>
      </c>
      <c r="AR8" s="195">
        <v>514</v>
      </c>
      <c r="AS8" s="228">
        <v>0</v>
      </c>
      <c r="AT8" s="195">
        <f t="shared" si="12"/>
        <v>944</v>
      </c>
      <c r="AU8" s="195">
        <v>1</v>
      </c>
      <c r="AV8" s="195">
        <v>48</v>
      </c>
      <c r="AW8" s="195">
        <v>212</v>
      </c>
      <c r="AX8" s="195">
        <f t="shared" si="13"/>
        <v>261</v>
      </c>
      <c r="AY8" s="195">
        <v>938</v>
      </c>
      <c r="AZ8" s="195">
        <v>551</v>
      </c>
      <c r="BA8" s="195">
        <v>868</v>
      </c>
      <c r="BB8" s="195">
        <f t="shared" si="14"/>
        <v>2357</v>
      </c>
      <c r="BC8" s="195">
        <f t="shared" si="31"/>
        <v>9579</v>
      </c>
      <c r="BD8" s="195">
        <v>380</v>
      </c>
      <c r="BE8" s="195">
        <v>354</v>
      </c>
      <c r="BF8" s="195">
        <v>298</v>
      </c>
      <c r="BG8" s="195">
        <f t="shared" si="15"/>
        <v>1032</v>
      </c>
      <c r="BH8" s="195">
        <v>320</v>
      </c>
      <c r="BI8" s="195">
        <v>82</v>
      </c>
      <c r="BJ8" s="195">
        <v>81</v>
      </c>
      <c r="BK8" s="195">
        <f t="shared" si="16"/>
        <v>483</v>
      </c>
      <c r="BL8" s="195">
        <v>261</v>
      </c>
      <c r="BM8" s="228">
        <v>0</v>
      </c>
      <c r="BN8" s="195">
        <v>764</v>
      </c>
      <c r="BO8" s="195">
        <f t="shared" si="17"/>
        <v>1025</v>
      </c>
      <c r="BP8" s="195">
        <v>1017</v>
      </c>
      <c r="BQ8" s="195">
        <v>254</v>
      </c>
      <c r="BR8" s="195">
        <v>287</v>
      </c>
      <c r="BS8" s="195">
        <f t="shared" si="18"/>
        <v>1558</v>
      </c>
      <c r="BT8" s="195">
        <f t="shared" si="32"/>
        <v>6638</v>
      </c>
      <c r="BU8" s="195">
        <v>391</v>
      </c>
      <c r="BV8" s="195">
        <v>912</v>
      </c>
      <c r="BW8" s="195">
        <v>404</v>
      </c>
      <c r="BX8" s="195">
        <f t="shared" si="19"/>
        <v>1707</v>
      </c>
      <c r="BY8" s="195">
        <v>426</v>
      </c>
      <c r="BZ8" s="195">
        <v>90</v>
      </c>
      <c r="CA8" s="195">
        <v>326</v>
      </c>
      <c r="CB8" s="195">
        <f t="shared" si="20"/>
        <v>842</v>
      </c>
      <c r="CC8" s="195">
        <v>239</v>
      </c>
      <c r="CD8" s="195">
        <v>293</v>
      </c>
      <c r="CE8" s="195">
        <v>919</v>
      </c>
      <c r="CF8" s="195">
        <f t="shared" si="21"/>
        <v>1451</v>
      </c>
      <c r="CG8" s="195">
        <v>1630</v>
      </c>
      <c r="CH8" s="225">
        <v>730</v>
      </c>
      <c r="CI8" s="225">
        <v>892</v>
      </c>
      <c r="CJ8" s="195">
        <f t="shared" si="22"/>
        <v>3252</v>
      </c>
      <c r="CK8" s="225">
        <v>7252</v>
      </c>
      <c r="CL8" s="225">
        <v>796</v>
      </c>
      <c r="CM8" s="225">
        <v>1027</v>
      </c>
      <c r="CN8" s="225">
        <v>719</v>
      </c>
      <c r="CO8" s="225">
        <f t="shared" si="33"/>
        <v>2542</v>
      </c>
      <c r="CP8" s="225">
        <v>1</v>
      </c>
      <c r="CQ8" s="213">
        <v>0</v>
      </c>
      <c r="CR8" s="213">
        <v>0</v>
      </c>
      <c r="CS8" s="156">
        <f t="shared" si="23"/>
        <v>1</v>
      </c>
      <c r="CT8" s="225">
        <v>386</v>
      </c>
      <c r="CU8" s="213">
        <v>778</v>
      </c>
      <c r="CV8" s="213">
        <v>71</v>
      </c>
      <c r="CW8" s="156">
        <f t="shared" si="24"/>
        <v>1235</v>
      </c>
      <c r="CX8" s="156">
        <v>390</v>
      </c>
      <c r="CY8" s="156">
        <v>50</v>
      </c>
      <c r="CZ8" s="156">
        <v>3</v>
      </c>
      <c r="DA8" s="156">
        <v>443</v>
      </c>
      <c r="DB8" s="156">
        <v>4221</v>
      </c>
      <c r="DC8" s="312">
        <v>0</v>
      </c>
      <c r="DD8" s="312">
        <v>0</v>
      </c>
      <c r="DE8" s="312">
        <v>1</v>
      </c>
      <c r="DF8" s="312">
        <f t="shared" si="25"/>
        <v>1</v>
      </c>
      <c r="DG8" s="312">
        <v>2</v>
      </c>
      <c r="DH8" s="312">
        <v>575</v>
      </c>
      <c r="DI8" s="312">
        <v>601</v>
      </c>
      <c r="DJ8" s="312">
        <f t="shared" si="26"/>
        <v>1178</v>
      </c>
      <c r="DK8" s="312">
        <v>259</v>
      </c>
      <c r="DL8" s="312">
        <v>402</v>
      </c>
      <c r="DM8" s="312">
        <v>606</v>
      </c>
      <c r="DN8" s="312">
        <f t="shared" si="27"/>
        <v>1267</v>
      </c>
      <c r="DO8" s="312">
        <v>738</v>
      </c>
      <c r="DP8" s="312">
        <v>371</v>
      </c>
      <c r="DQ8" s="312">
        <v>694</v>
      </c>
      <c r="DR8" s="312">
        <f t="shared" si="28"/>
        <v>1803</v>
      </c>
      <c r="DS8" s="403">
        <v>4249</v>
      </c>
      <c r="DT8" s="312">
        <v>415</v>
      </c>
      <c r="DU8" s="312">
        <v>581</v>
      </c>
      <c r="DV8" s="312">
        <v>635</v>
      </c>
      <c r="DW8" s="312">
        <f t="shared" si="29"/>
        <v>1631</v>
      </c>
      <c r="DX8" s="312">
        <v>48</v>
      </c>
      <c r="DY8" s="312">
        <v>115</v>
      </c>
      <c r="DZ8" s="312">
        <v>0</v>
      </c>
      <c r="EA8" s="312">
        <f t="shared" si="0"/>
        <v>163</v>
      </c>
      <c r="EB8" s="312">
        <v>9</v>
      </c>
      <c r="EC8" s="312">
        <v>4</v>
      </c>
      <c r="ED8" s="312">
        <v>1167</v>
      </c>
      <c r="EE8" s="312">
        <f t="shared" si="1"/>
        <v>1180</v>
      </c>
      <c r="EF8" s="156"/>
    </row>
    <row r="9" spans="2:137" s="134" customFormat="1" ht="15" customHeight="1">
      <c r="B9" s="132" t="s">
        <v>133</v>
      </c>
      <c r="C9" s="507"/>
      <c r="D9" s="133"/>
      <c r="E9" s="195">
        <v>2973</v>
      </c>
      <c r="F9" s="195">
        <v>2239</v>
      </c>
      <c r="G9" s="195">
        <v>3117</v>
      </c>
      <c r="H9" s="195">
        <f t="shared" si="2"/>
        <v>8329</v>
      </c>
      <c r="I9" s="195">
        <v>3266</v>
      </c>
      <c r="J9" s="195">
        <v>10512</v>
      </c>
      <c r="K9" s="195">
        <v>18521</v>
      </c>
      <c r="L9" s="195">
        <f t="shared" si="3"/>
        <v>32299</v>
      </c>
      <c r="M9" s="195">
        <v>24273</v>
      </c>
      <c r="N9" s="195">
        <v>26399</v>
      </c>
      <c r="O9" s="195">
        <v>14496</v>
      </c>
      <c r="P9" s="195">
        <f t="shared" si="4"/>
        <v>65168</v>
      </c>
      <c r="Q9" s="195">
        <v>9968</v>
      </c>
      <c r="R9" s="195">
        <v>3037</v>
      </c>
      <c r="S9" s="195">
        <v>3881</v>
      </c>
      <c r="T9" s="195">
        <f t="shared" si="5"/>
        <v>16886</v>
      </c>
      <c r="U9" s="195">
        <f t="shared" si="6"/>
        <v>228478</v>
      </c>
      <c r="V9" s="195">
        <v>5054</v>
      </c>
      <c r="W9" s="195">
        <v>5124</v>
      </c>
      <c r="X9" s="195">
        <v>7210</v>
      </c>
      <c r="Y9" s="195">
        <f t="shared" si="7"/>
        <v>17388</v>
      </c>
      <c r="Z9" s="195">
        <v>9516</v>
      </c>
      <c r="AA9" s="195">
        <v>12058</v>
      </c>
      <c r="AB9" s="195">
        <v>18734</v>
      </c>
      <c r="AC9" s="195">
        <f t="shared" si="8"/>
        <v>40308</v>
      </c>
      <c r="AD9" s="195">
        <v>24186</v>
      </c>
      <c r="AE9" s="195">
        <v>29731</v>
      </c>
      <c r="AF9" s="195">
        <v>19432</v>
      </c>
      <c r="AG9" s="195">
        <f t="shared" si="9"/>
        <v>73349</v>
      </c>
      <c r="AH9" s="195">
        <v>12805</v>
      </c>
      <c r="AI9" s="195">
        <v>5744</v>
      </c>
      <c r="AJ9" s="195">
        <v>6526</v>
      </c>
      <c r="AK9" s="195">
        <f t="shared" si="10"/>
        <v>25075</v>
      </c>
      <c r="AL9" s="195">
        <f t="shared" si="30"/>
        <v>287165</v>
      </c>
      <c r="AM9" s="195">
        <v>5863</v>
      </c>
      <c r="AN9" s="195">
        <v>4555</v>
      </c>
      <c r="AO9" s="195">
        <v>10198</v>
      </c>
      <c r="AP9" s="195">
        <f t="shared" si="11"/>
        <v>20616</v>
      </c>
      <c r="AQ9" s="195">
        <v>9723</v>
      </c>
      <c r="AR9" s="195">
        <v>11057</v>
      </c>
      <c r="AS9" s="195">
        <v>22369</v>
      </c>
      <c r="AT9" s="195">
        <f t="shared" si="12"/>
        <v>43149</v>
      </c>
      <c r="AU9" s="195">
        <v>28652</v>
      </c>
      <c r="AV9" s="195">
        <v>29559</v>
      </c>
      <c r="AW9" s="195">
        <v>22194</v>
      </c>
      <c r="AX9" s="195">
        <f t="shared" si="13"/>
        <v>80405</v>
      </c>
      <c r="AY9" s="195">
        <v>16660</v>
      </c>
      <c r="AZ9" s="195">
        <v>6831</v>
      </c>
      <c r="BA9" s="195">
        <v>7655</v>
      </c>
      <c r="BB9" s="195">
        <f t="shared" si="14"/>
        <v>31146</v>
      </c>
      <c r="BC9" s="195">
        <f t="shared" si="31"/>
        <v>319486</v>
      </c>
      <c r="BD9" s="195">
        <v>6742</v>
      </c>
      <c r="BE9" s="195">
        <v>5234</v>
      </c>
      <c r="BF9" s="195">
        <v>8739</v>
      </c>
      <c r="BG9" s="195">
        <f t="shared" si="15"/>
        <v>20715</v>
      </c>
      <c r="BH9" s="195">
        <v>15489</v>
      </c>
      <c r="BI9" s="195">
        <v>11110</v>
      </c>
      <c r="BJ9" s="195">
        <v>19011</v>
      </c>
      <c r="BK9" s="195">
        <f t="shared" si="16"/>
        <v>45610</v>
      </c>
      <c r="BL9" s="195">
        <v>24270</v>
      </c>
      <c r="BM9" s="195">
        <v>25588</v>
      </c>
      <c r="BN9" s="195">
        <v>21970</v>
      </c>
      <c r="BO9" s="195">
        <f t="shared" si="17"/>
        <v>71828</v>
      </c>
      <c r="BP9" s="195">
        <v>12193</v>
      </c>
      <c r="BQ9" s="195">
        <v>9451</v>
      </c>
      <c r="BR9" s="195">
        <v>4806</v>
      </c>
      <c r="BS9" s="195">
        <f t="shared" si="18"/>
        <v>26450</v>
      </c>
      <c r="BT9" s="195">
        <f t="shared" si="32"/>
        <v>302756</v>
      </c>
      <c r="BU9" s="195">
        <v>5769</v>
      </c>
      <c r="BV9" s="195">
        <v>5797</v>
      </c>
      <c r="BW9" s="195">
        <v>10867</v>
      </c>
      <c r="BX9" s="195">
        <f t="shared" si="19"/>
        <v>22433</v>
      </c>
      <c r="BY9" s="195">
        <v>7825</v>
      </c>
      <c r="BZ9" s="195">
        <v>14252</v>
      </c>
      <c r="CA9" s="195">
        <v>20553</v>
      </c>
      <c r="CB9" s="195">
        <f t="shared" si="20"/>
        <v>42630</v>
      </c>
      <c r="CC9" s="195">
        <v>25809</v>
      </c>
      <c r="CD9" s="195">
        <v>27630</v>
      </c>
      <c r="CE9" s="195">
        <v>22726</v>
      </c>
      <c r="CF9" s="195">
        <f t="shared" si="21"/>
        <v>76165</v>
      </c>
      <c r="CG9" s="195">
        <v>9171</v>
      </c>
      <c r="CH9" s="225">
        <v>6428</v>
      </c>
      <c r="CI9" s="225">
        <v>6306</v>
      </c>
      <c r="CJ9" s="195">
        <f t="shared" si="22"/>
        <v>21905</v>
      </c>
      <c r="CK9" s="225">
        <v>163133</v>
      </c>
      <c r="CL9" s="225">
        <v>7826</v>
      </c>
      <c r="CM9" s="225">
        <v>7205</v>
      </c>
      <c r="CN9" s="225">
        <v>3068</v>
      </c>
      <c r="CO9" s="225">
        <f t="shared" si="33"/>
        <v>18099</v>
      </c>
      <c r="CP9" s="225">
        <v>40</v>
      </c>
      <c r="CQ9" s="213">
        <v>0</v>
      </c>
      <c r="CR9" s="225">
        <v>1048</v>
      </c>
      <c r="CS9" s="156">
        <f t="shared" si="23"/>
        <v>1088</v>
      </c>
      <c r="CT9" s="225">
        <v>4903</v>
      </c>
      <c r="CU9" s="213">
        <v>10866</v>
      </c>
      <c r="CV9" s="225">
        <v>8539</v>
      </c>
      <c r="CW9" s="156">
        <f t="shared" si="24"/>
        <v>24308</v>
      </c>
      <c r="CX9" s="156">
        <v>3883</v>
      </c>
      <c r="CY9" s="156">
        <v>1833</v>
      </c>
      <c r="CZ9" s="156">
        <v>1908</v>
      </c>
      <c r="DA9" s="156">
        <v>7624</v>
      </c>
      <c r="DB9" s="156">
        <v>51119</v>
      </c>
      <c r="DC9" s="312">
        <v>1822</v>
      </c>
      <c r="DD9" s="312">
        <v>1512</v>
      </c>
      <c r="DE9" s="312">
        <v>1870</v>
      </c>
      <c r="DF9" s="312">
        <f t="shared" si="25"/>
        <v>5204</v>
      </c>
      <c r="DG9" s="312">
        <v>1978</v>
      </c>
      <c r="DH9" s="312">
        <v>4852</v>
      </c>
      <c r="DI9" s="312">
        <v>17582</v>
      </c>
      <c r="DJ9" s="312">
        <f t="shared" si="26"/>
        <v>24412</v>
      </c>
      <c r="DK9" s="312">
        <v>25553</v>
      </c>
      <c r="DL9" s="312">
        <v>27551</v>
      </c>
      <c r="DM9" s="312">
        <v>20370</v>
      </c>
      <c r="DN9" s="312">
        <f t="shared" si="27"/>
        <v>73474</v>
      </c>
      <c r="DO9" s="312">
        <v>13543</v>
      </c>
      <c r="DP9" s="312">
        <v>6125</v>
      </c>
      <c r="DQ9" s="312">
        <v>5822</v>
      </c>
      <c r="DR9" s="312">
        <f t="shared" si="28"/>
        <v>25490</v>
      </c>
      <c r="DS9" s="403">
        <v>128580</v>
      </c>
      <c r="DT9" s="312">
        <v>7830</v>
      </c>
      <c r="DU9" s="312">
        <v>7632</v>
      </c>
      <c r="DV9" s="312">
        <v>7223</v>
      </c>
      <c r="DW9" s="312">
        <f t="shared" si="29"/>
        <v>22685</v>
      </c>
      <c r="DX9" s="312">
        <v>12916</v>
      </c>
      <c r="DY9" s="312">
        <v>16332</v>
      </c>
      <c r="DZ9" s="312">
        <v>28900</v>
      </c>
      <c r="EA9" s="312">
        <f t="shared" si="0"/>
        <v>58148</v>
      </c>
      <c r="EB9" s="312">
        <v>36592</v>
      </c>
      <c r="EC9" s="312">
        <v>36685</v>
      </c>
      <c r="ED9" s="312">
        <v>28544</v>
      </c>
      <c r="EE9" s="312">
        <f t="shared" si="1"/>
        <v>101821</v>
      </c>
      <c r="EF9" s="156"/>
    </row>
    <row r="10" spans="2:137" s="134" customFormat="1" ht="15" customHeight="1">
      <c r="B10" s="135" t="s">
        <v>130</v>
      </c>
      <c r="C10" s="507"/>
      <c r="D10" s="133"/>
      <c r="E10" s="195">
        <v>1458</v>
      </c>
      <c r="F10" s="195">
        <v>1015</v>
      </c>
      <c r="G10" s="195">
        <v>1201</v>
      </c>
      <c r="H10" s="195">
        <f t="shared" si="2"/>
        <v>3674</v>
      </c>
      <c r="I10" s="195">
        <v>1510</v>
      </c>
      <c r="J10" s="195">
        <v>5080</v>
      </c>
      <c r="K10" s="195">
        <v>9620</v>
      </c>
      <c r="L10" s="195">
        <f t="shared" si="3"/>
        <v>16210</v>
      </c>
      <c r="M10" s="195">
        <v>11746</v>
      </c>
      <c r="N10" s="195">
        <v>12990</v>
      </c>
      <c r="O10" s="195">
        <v>6168</v>
      </c>
      <c r="P10" s="195">
        <f t="shared" si="4"/>
        <v>30904</v>
      </c>
      <c r="Q10" s="195">
        <v>3940</v>
      </c>
      <c r="R10" s="195">
        <v>1356</v>
      </c>
      <c r="S10" s="195">
        <v>1662</v>
      </c>
      <c r="T10" s="195">
        <f t="shared" si="5"/>
        <v>6958</v>
      </c>
      <c r="U10" s="195">
        <f t="shared" si="6"/>
        <v>108534</v>
      </c>
      <c r="V10" s="195">
        <v>2362</v>
      </c>
      <c r="W10" s="195">
        <v>2293</v>
      </c>
      <c r="X10" s="195">
        <v>3488</v>
      </c>
      <c r="Y10" s="195">
        <f t="shared" si="7"/>
        <v>8143</v>
      </c>
      <c r="Z10" s="195">
        <v>4046</v>
      </c>
      <c r="AA10" s="195">
        <v>6127</v>
      </c>
      <c r="AB10" s="195">
        <v>9953</v>
      </c>
      <c r="AC10" s="195">
        <f t="shared" si="8"/>
        <v>20126</v>
      </c>
      <c r="AD10" s="195">
        <v>11366</v>
      </c>
      <c r="AE10" s="195">
        <v>12770</v>
      </c>
      <c r="AF10" s="195">
        <v>8873</v>
      </c>
      <c r="AG10" s="195">
        <f t="shared" si="9"/>
        <v>33009</v>
      </c>
      <c r="AH10" s="195">
        <v>6070</v>
      </c>
      <c r="AI10" s="195">
        <v>2619</v>
      </c>
      <c r="AJ10" s="195">
        <v>3203</v>
      </c>
      <c r="AK10" s="195">
        <f t="shared" si="10"/>
        <v>11892</v>
      </c>
      <c r="AL10" s="195">
        <f t="shared" si="30"/>
        <v>134448</v>
      </c>
      <c r="AM10" s="195">
        <v>2760</v>
      </c>
      <c r="AN10" s="195">
        <v>2256</v>
      </c>
      <c r="AO10" s="195">
        <v>4030</v>
      </c>
      <c r="AP10" s="195">
        <f t="shared" si="11"/>
        <v>9046</v>
      </c>
      <c r="AQ10" s="195">
        <v>4097</v>
      </c>
      <c r="AR10" s="195">
        <v>5461</v>
      </c>
      <c r="AS10" s="195">
        <v>11151</v>
      </c>
      <c r="AT10" s="195">
        <f t="shared" si="12"/>
        <v>20709</v>
      </c>
      <c r="AU10" s="195">
        <v>13690</v>
      </c>
      <c r="AV10" s="195">
        <v>14313</v>
      </c>
      <c r="AW10" s="195">
        <v>9644</v>
      </c>
      <c r="AX10" s="195">
        <f t="shared" si="13"/>
        <v>37647</v>
      </c>
      <c r="AY10" s="195">
        <v>6772</v>
      </c>
      <c r="AZ10" s="195">
        <v>2997</v>
      </c>
      <c r="BA10" s="195">
        <v>3459</v>
      </c>
      <c r="BB10" s="195">
        <f t="shared" si="14"/>
        <v>13228</v>
      </c>
      <c r="BC10" s="195">
        <f t="shared" si="31"/>
        <v>148032</v>
      </c>
      <c r="BD10" s="195">
        <v>3057</v>
      </c>
      <c r="BE10" s="195">
        <v>2253</v>
      </c>
      <c r="BF10" s="195">
        <v>4296</v>
      </c>
      <c r="BG10" s="195">
        <f t="shared" si="15"/>
        <v>9606</v>
      </c>
      <c r="BH10" s="195">
        <v>7072</v>
      </c>
      <c r="BI10" s="195">
        <v>6000</v>
      </c>
      <c r="BJ10" s="195">
        <v>9804</v>
      </c>
      <c r="BK10" s="195">
        <f t="shared" si="16"/>
        <v>22876</v>
      </c>
      <c r="BL10" s="195">
        <v>12178</v>
      </c>
      <c r="BM10" s="195">
        <v>12699</v>
      </c>
      <c r="BN10" s="195">
        <v>9810</v>
      </c>
      <c r="BO10" s="195">
        <f t="shared" si="17"/>
        <v>34687</v>
      </c>
      <c r="BP10" s="195">
        <v>5340</v>
      </c>
      <c r="BQ10" s="195">
        <v>3474</v>
      </c>
      <c r="BR10" s="195">
        <v>2387</v>
      </c>
      <c r="BS10" s="195">
        <f t="shared" si="18"/>
        <v>11201</v>
      </c>
      <c r="BT10" s="195">
        <f t="shared" si="32"/>
        <v>145539</v>
      </c>
      <c r="BU10" s="195">
        <v>2796</v>
      </c>
      <c r="BV10" s="195">
        <v>3113</v>
      </c>
      <c r="BW10" s="195">
        <v>3917</v>
      </c>
      <c r="BX10" s="195">
        <f t="shared" si="19"/>
        <v>9826</v>
      </c>
      <c r="BY10" s="195">
        <v>3842</v>
      </c>
      <c r="BZ10" s="195">
        <v>7045</v>
      </c>
      <c r="CA10" s="195">
        <v>10355</v>
      </c>
      <c r="CB10" s="195">
        <f t="shared" si="20"/>
        <v>21242</v>
      </c>
      <c r="CC10" s="195">
        <v>13211</v>
      </c>
      <c r="CD10" s="195">
        <v>13301</v>
      </c>
      <c r="CE10" s="195">
        <v>9875</v>
      </c>
      <c r="CF10" s="195">
        <f t="shared" si="21"/>
        <v>36387</v>
      </c>
      <c r="CG10" s="195">
        <v>4138</v>
      </c>
      <c r="CH10" s="225">
        <v>3077</v>
      </c>
      <c r="CI10" s="225">
        <v>3097</v>
      </c>
      <c r="CJ10" s="195">
        <f t="shared" si="22"/>
        <v>10312</v>
      </c>
      <c r="CK10" s="225">
        <v>77767</v>
      </c>
      <c r="CL10" s="225">
        <v>3660</v>
      </c>
      <c r="CM10" s="225">
        <v>3550</v>
      </c>
      <c r="CN10" s="225">
        <v>1314</v>
      </c>
      <c r="CO10" s="225">
        <f t="shared" si="33"/>
        <v>8524</v>
      </c>
      <c r="CP10" s="213">
        <v>0</v>
      </c>
      <c r="CQ10" s="213">
        <v>0</v>
      </c>
      <c r="CR10" s="225">
        <v>538</v>
      </c>
      <c r="CS10" s="156">
        <f t="shared" si="23"/>
        <v>538</v>
      </c>
      <c r="CT10" s="213">
        <v>2736</v>
      </c>
      <c r="CU10" s="213">
        <v>5414</v>
      </c>
      <c r="CV10" s="225">
        <v>3912</v>
      </c>
      <c r="CW10" s="156">
        <f t="shared" si="24"/>
        <v>12062</v>
      </c>
      <c r="CX10" s="156">
        <v>1698</v>
      </c>
      <c r="CY10" s="156">
        <v>839</v>
      </c>
      <c r="CZ10" s="156">
        <v>1049</v>
      </c>
      <c r="DA10" s="156">
        <v>3586</v>
      </c>
      <c r="DB10" s="156">
        <v>24710</v>
      </c>
      <c r="DC10" s="312">
        <v>722</v>
      </c>
      <c r="DD10" s="312">
        <v>774</v>
      </c>
      <c r="DE10" s="312">
        <v>901</v>
      </c>
      <c r="DF10" s="312">
        <f t="shared" si="25"/>
        <v>2397</v>
      </c>
      <c r="DG10" s="312">
        <v>883</v>
      </c>
      <c r="DH10" s="312">
        <v>2773</v>
      </c>
      <c r="DI10" s="312">
        <v>8997</v>
      </c>
      <c r="DJ10" s="312">
        <f t="shared" si="26"/>
        <v>12653</v>
      </c>
      <c r="DK10" s="312">
        <v>12769</v>
      </c>
      <c r="DL10" s="312">
        <v>13283</v>
      </c>
      <c r="DM10" s="312">
        <v>9307</v>
      </c>
      <c r="DN10" s="312">
        <f t="shared" si="27"/>
        <v>35359</v>
      </c>
      <c r="DO10" s="312">
        <v>6092</v>
      </c>
      <c r="DP10" s="312">
        <v>2826</v>
      </c>
      <c r="DQ10" s="312">
        <v>2805</v>
      </c>
      <c r="DR10" s="312">
        <f t="shared" si="28"/>
        <v>11723</v>
      </c>
      <c r="DS10" s="403">
        <v>62132</v>
      </c>
      <c r="DT10" s="312">
        <v>3506</v>
      </c>
      <c r="DU10" s="312">
        <v>3258</v>
      </c>
      <c r="DV10" s="312">
        <v>3299</v>
      </c>
      <c r="DW10" s="312">
        <f t="shared" si="29"/>
        <v>10063</v>
      </c>
      <c r="DX10" s="312">
        <v>5095</v>
      </c>
      <c r="DY10" s="312">
        <v>7946</v>
      </c>
      <c r="DZ10" s="312">
        <v>15080</v>
      </c>
      <c r="EA10" s="312">
        <f t="shared" si="0"/>
        <v>28121</v>
      </c>
      <c r="EB10" s="312">
        <v>17884</v>
      </c>
      <c r="EC10" s="312">
        <v>17327</v>
      </c>
      <c r="ED10" s="312">
        <v>13216</v>
      </c>
      <c r="EE10" s="312">
        <f t="shared" si="1"/>
        <v>48427</v>
      </c>
      <c r="EF10" s="156"/>
    </row>
    <row r="11" spans="2:137" s="134" customFormat="1" ht="15" customHeight="1">
      <c r="B11" s="135" t="s">
        <v>131</v>
      </c>
      <c r="C11" s="507"/>
      <c r="D11" s="133"/>
      <c r="E11" s="195">
        <v>1379</v>
      </c>
      <c r="F11" s="195">
        <v>959</v>
      </c>
      <c r="G11" s="195">
        <v>953</v>
      </c>
      <c r="H11" s="195">
        <f t="shared" si="2"/>
        <v>3291</v>
      </c>
      <c r="I11" s="195">
        <v>1363</v>
      </c>
      <c r="J11" s="195">
        <v>3956</v>
      </c>
      <c r="K11" s="195">
        <v>8160</v>
      </c>
      <c r="L11" s="195">
        <f t="shared" si="3"/>
        <v>13479</v>
      </c>
      <c r="M11" s="195">
        <v>10681</v>
      </c>
      <c r="N11" s="195">
        <v>13409</v>
      </c>
      <c r="O11" s="195">
        <v>7816</v>
      </c>
      <c r="P11" s="195">
        <f t="shared" si="4"/>
        <v>31906</v>
      </c>
      <c r="Q11" s="195">
        <v>4647</v>
      </c>
      <c r="R11" s="195">
        <v>1508</v>
      </c>
      <c r="S11" s="195">
        <v>1489</v>
      </c>
      <c r="T11" s="195">
        <f t="shared" si="5"/>
        <v>7644</v>
      </c>
      <c r="U11" s="195">
        <f t="shared" si="6"/>
        <v>104996</v>
      </c>
      <c r="V11" s="195">
        <v>2349</v>
      </c>
      <c r="W11" s="195">
        <v>2091</v>
      </c>
      <c r="X11" s="195">
        <v>2957</v>
      </c>
      <c r="Y11" s="195">
        <f t="shared" si="7"/>
        <v>7397</v>
      </c>
      <c r="Z11" s="195">
        <v>4013</v>
      </c>
      <c r="AA11" s="195">
        <v>4962</v>
      </c>
      <c r="AB11" s="195">
        <v>8641</v>
      </c>
      <c r="AC11" s="195">
        <f t="shared" si="8"/>
        <v>17616</v>
      </c>
      <c r="AD11" s="195">
        <v>10807</v>
      </c>
      <c r="AE11" s="195">
        <v>12270</v>
      </c>
      <c r="AF11" s="195">
        <v>10335</v>
      </c>
      <c r="AG11" s="195">
        <f t="shared" si="9"/>
        <v>33412</v>
      </c>
      <c r="AH11" s="195">
        <v>6340</v>
      </c>
      <c r="AI11" s="195">
        <v>2921</v>
      </c>
      <c r="AJ11" s="195">
        <v>2385</v>
      </c>
      <c r="AK11" s="195">
        <f t="shared" si="10"/>
        <v>11646</v>
      </c>
      <c r="AL11" s="195">
        <f t="shared" si="30"/>
        <v>128496</v>
      </c>
      <c r="AM11" s="195">
        <v>3044</v>
      </c>
      <c r="AN11" s="195">
        <v>2088</v>
      </c>
      <c r="AO11" s="195">
        <v>3000</v>
      </c>
      <c r="AP11" s="195">
        <f t="shared" si="11"/>
        <v>8132</v>
      </c>
      <c r="AQ11" s="195">
        <v>3808</v>
      </c>
      <c r="AR11" s="195">
        <v>4727</v>
      </c>
      <c r="AS11" s="195">
        <v>9535</v>
      </c>
      <c r="AT11" s="195">
        <f t="shared" si="12"/>
        <v>18070</v>
      </c>
      <c r="AU11" s="195">
        <v>12398</v>
      </c>
      <c r="AV11" s="195">
        <v>13379</v>
      </c>
      <c r="AW11" s="195">
        <v>10977</v>
      </c>
      <c r="AX11" s="195">
        <f t="shared" si="13"/>
        <v>36754</v>
      </c>
      <c r="AY11" s="195">
        <v>7389</v>
      </c>
      <c r="AZ11" s="195">
        <v>3011</v>
      </c>
      <c r="BA11" s="195">
        <v>3130</v>
      </c>
      <c r="BB11" s="195">
        <f t="shared" si="14"/>
        <v>13530</v>
      </c>
      <c r="BC11" s="195">
        <f t="shared" si="31"/>
        <v>139442</v>
      </c>
      <c r="BD11" s="195">
        <v>3306</v>
      </c>
      <c r="BE11" s="195">
        <v>2108</v>
      </c>
      <c r="BF11" s="195">
        <v>3670</v>
      </c>
      <c r="BG11" s="195">
        <f t="shared" si="15"/>
        <v>9084</v>
      </c>
      <c r="BH11" s="195">
        <v>4677</v>
      </c>
      <c r="BI11" s="195">
        <v>4850</v>
      </c>
      <c r="BJ11" s="195">
        <v>9207</v>
      </c>
      <c r="BK11" s="195">
        <f t="shared" si="16"/>
        <v>18734</v>
      </c>
      <c r="BL11" s="195">
        <v>11911</v>
      </c>
      <c r="BM11" s="195">
        <v>11615</v>
      </c>
      <c r="BN11" s="195">
        <v>11820</v>
      </c>
      <c r="BO11" s="195">
        <f t="shared" si="17"/>
        <v>35346</v>
      </c>
      <c r="BP11" s="195">
        <v>5944</v>
      </c>
      <c r="BQ11" s="195">
        <v>3365</v>
      </c>
      <c r="BR11" s="195">
        <v>2149</v>
      </c>
      <c r="BS11" s="195">
        <f t="shared" si="18"/>
        <v>11458</v>
      </c>
      <c r="BT11" s="195">
        <f t="shared" si="32"/>
        <v>137786</v>
      </c>
      <c r="BU11" s="195">
        <v>2973</v>
      </c>
      <c r="BV11" s="195">
        <v>2111</v>
      </c>
      <c r="BW11" s="195">
        <v>3841</v>
      </c>
      <c r="BX11" s="195">
        <f t="shared" si="19"/>
        <v>8925</v>
      </c>
      <c r="BY11" s="195">
        <v>3616</v>
      </c>
      <c r="BZ11" s="195">
        <v>5888</v>
      </c>
      <c r="CA11" s="195">
        <v>9867</v>
      </c>
      <c r="CB11" s="195">
        <f t="shared" si="20"/>
        <v>19371</v>
      </c>
      <c r="CC11" s="195">
        <v>12598</v>
      </c>
      <c r="CD11" s="195">
        <v>13739</v>
      </c>
      <c r="CE11" s="195">
        <v>12234</v>
      </c>
      <c r="CF11" s="195">
        <f t="shared" si="21"/>
        <v>38571</v>
      </c>
      <c r="CG11" s="195">
        <v>4566</v>
      </c>
      <c r="CH11" s="225">
        <v>3178</v>
      </c>
      <c r="CI11" s="225">
        <v>2750</v>
      </c>
      <c r="CJ11" s="195">
        <f t="shared" si="22"/>
        <v>10494</v>
      </c>
      <c r="CK11" s="225">
        <v>77361</v>
      </c>
      <c r="CL11" s="225">
        <v>3986</v>
      </c>
      <c r="CM11" s="225">
        <v>3272</v>
      </c>
      <c r="CN11" s="225">
        <v>1754</v>
      </c>
      <c r="CO11" s="225">
        <f t="shared" si="33"/>
        <v>9012</v>
      </c>
      <c r="CP11" s="225">
        <v>40</v>
      </c>
      <c r="CQ11" s="213">
        <v>0</v>
      </c>
      <c r="CR11" s="225">
        <v>510</v>
      </c>
      <c r="CS11" s="156">
        <f t="shared" si="23"/>
        <v>550</v>
      </c>
      <c r="CT11" s="225">
        <v>1803</v>
      </c>
      <c r="CU11" s="213">
        <v>5452</v>
      </c>
      <c r="CV11" s="225">
        <v>4627</v>
      </c>
      <c r="CW11" s="156">
        <f t="shared" si="24"/>
        <v>11882</v>
      </c>
      <c r="CX11" s="156">
        <v>2185</v>
      </c>
      <c r="CY11" s="156">
        <v>915</v>
      </c>
      <c r="CZ11" s="156">
        <v>859</v>
      </c>
      <c r="DA11" s="156">
        <v>3959</v>
      </c>
      <c r="DB11" s="156">
        <v>25403</v>
      </c>
      <c r="DC11" s="312">
        <v>778</v>
      </c>
      <c r="DD11" s="312">
        <v>738</v>
      </c>
      <c r="DE11" s="312">
        <v>612</v>
      </c>
      <c r="DF11" s="312">
        <f t="shared" si="25"/>
        <v>2128</v>
      </c>
      <c r="DG11" s="312">
        <v>1095</v>
      </c>
      <c r="DH11" s="312">
        <v>1686</v>
      </c>
      <c r="DI11" s="312">
        <v>8313</v>
      </c>
      <c r="DJ11" s="312">
        <f t="shared" si="26"/>
        <v>11094</v>
      </c>
      <c r="DK11" s="312">
        <v>10795</v>
      </c>
      <c r="DL11" s="312">
        <v>13724</v>
      </c>
      <c r="DM11" s="312">
        <v>10980</v>
      </c>
      <c r="DN11" s="312">
        <f t="shared" si="27"/>
        <v>35499</v>
      </c>
      <c r="DO11" s="312">
        <v>7444</v>
      </c>
      <c r="DP11" s="312">
        <v>3208</v>
      </c>
      <c r="DQ11" s="312">
        <v>2578</v>
      </c>
      <c r="DR11" s="312">
        <f t="shared" si="28"/>
        <v>13230</v>
      </c>
      <c r="DS11" s="403">
        <v>61951</v>
      </c>
      <c r="DT11" s="312">
        <v>3687</v>
      </c>
      <c r="DU11" s="312">
        <v>2964</v>
      </c>
      <c r="DV11" s="312">
        <v>3320</v>
      </c>
      <c r="DW11" s="312">
        <f t="shared" si="29"/>
        <v>9971</v>
      </c>
      <c r="DX11" s="312">
        <v>4980</v>
      </c>
      <c r="DY11" s="312">
        <v>6842</v>
      </c>
      <c r="DZ11" s="312">
        <v>13792</v>
      </c>
      <c r="EA11" s="312">
        <f t="shared" si="0"/>
        <v>25614</v>
      </c>
      <c r="EB11" s="312">
        <v>16712</v>
      </c>
      <c r="EC11" s="312">
        <v>17824</v>
      </c>
      <c r="ED11" s="312">
        <v>14928</v>
      </c>
      <c r="EE11" s="312">
        <f t="shared" si="1"/>
        <v>49464</v>
      </c>
      <c r="EF11" s="156"/>
    </row>
    <row r="12" spans="2:137" s="134" customFormat="1" ht="15" customHeight="1" thickBot="1">
      <c r="B12" s="136" t="s">
        <v>132</v>
      </c>
      <c r="C12" s="508"/>
      <c r="D12" s="137"/>
      <c r="E12" s="226">
        <v>136</v>
      </c>
      <c r="F12" s="226">
        <v>265</v>
      </c>
      <c r="G12" s="226">
        <v>963</v>
      </c>
      <c r="H12" s="226">
        <f t="shared" si="2"/>
        <v>1364</v>
      </c>
      <c r="I12" s="226">
        <v>393</v>
      </c>
      <c r="J12" s="226">
        <v>1476</v>
      </c>
      <c r="K12" s="226">
        <v>741</v>
      </c>
      <c r="L12" s="226">
        <f t="shared" si="3"/>
        <v>2610</v>
      </c>
      <c r="M12" s="226">
        <v>1846</v>
      </c>
      <c r="N12" s="229">
        <v>0</v>
      </c>
      <c r="O12" s="226">
        <v>512</v>
      </c>
      <c r="P12" s="226">
        <f t="shared" si="4"/>
        <v>2358</v>
      </c>
      <c r="Q12" s="226">
        <v>1381</v>
      </c>
      <c r="R12" s="226">
        <v>173</v>
      </c>
      <c r="S12" s="226">
        <v>730</v>
      </c>
      <c r="T12" s="226">
        <f t="shared" si="5"/>
        <v>2284</v>
      </c>
      <c r="U12" s="226">
        <f t="shared" si="6"/>
        <v>14948</v>
      </c>
      <c r="V12" s="226">
        <v>343</v>
      </c>
      <c r="W12" s="226">
        <v>740</v>
      </c>
      <c r="X12" s="226">
        <v>765</v>
      </c>
      <c r="Y12" s="226">
        <f t="shared" si="7"/>
        <v>1848</v>
      </c>
      <c r="Z12" s="226">
        <v>1457</v>
      </c>
      <c r="AA12" s="226">
        <v>969</v>
      </c>
      <c r="AB12" s="226">
        <v>140</v>
      </c>
      <c r="AC12" s="226">
        <f t="shared" si="8"/>
        <v>2566</v>
      </c>
      <c r="AD12" s="226">
        <v>2013</v>
      </c>
      <c r="AE12" s="226">
        <v>4691</v>
      </c>
      <c r="AF12" s="226">
        <v>224</v>
      </c>
      <c r="AG12" s="226">
        <f t="shared" si="9"/>
        <v>6928</v>
      </c>
      <c r="AH12" s="226">
        <v>395</v>
      </c>
      <c r="AI12" s="226">
        <v>204</v>
      </c>
      <c r="AJ12" s="226">
        <v>938</v>
      </c>
      <c r="AK12" s="226">
        <f t="shared" si="10"/>
        <v>1537</v>
      </c>
      <c r="AL12" s="226">
        <f t="shared" si="30"/>
        <v>24221</v>
      </c>
      <c r="AM12" s="226">
        <v>59</v>
      </c>
      <c r="AN12" s="226">
        <v>211</v>
      </c>
      <c r="AO12" s="226">
        <v>3168</v>
      </c>
      <c r="AP12" s="226">
        <f t="shared" si="11"/>
        <v>3438</v>
      </c>
      <c r="AQ12" s="226">
        <v>1818</v>
      </c>
      <c r="AR12" s="226">
        <v>869</v>
      </c>
      <c r="AS12" s="226">
        <v>1683</v>
      </c>
      <c r="AT12" s="226">
        <f t="shared" si="12"/>
        <v>4370</v>
      </c>
      <c r="AU12" s="226">
        <v>2564</v>
      </c>
      <c r="AV12" s="226">
        <v>1867</v>
      </c>
      <c r="AW12" s="226">
        <v>1573</v>
      </c>
      <c r="AX12" s="226">
        <f t="shared" si="13"/>
        <v>6004</v>
      </c>
      <c r="AY12" s="226">
        <v>2499</v>
      </c>
      <c r="AZ12" s="226">
        <v>823</v>
      </c>
      <c r="BA12" s="226">
        <v>1066</v>
      </c>
      <c r="BB12" s="226">
        <f t="shared" si="14"/>
        <v>4388</v>
      </c>
      <c r="BC12" s="226">
        <f t="shared" si="31"/>
        <v>32012</v>
      </c>
      <c r="BD12" s="226">
        <v>379</v>
      </c>
      <c r="BE12" s="226">
        <v>873</v>
      </c>
      <c r="BF12" s="226">
        <v>773</v>
      </c>
      <c r="BG12" s="226">
        <f t="shared" si="15"/>
        <v>2025</v>
      </c>
      <c r="BH12" s="226">
        <v>3740</v>
      </c>
      <c r="BI12" s="226">
        <v>260</v>
      </c>
      <c r="BJ12" s="229">
        <v>0</v>
      </c>
      <c r="BK12" s="226">
        <f t="shared" si="16"/>
        <v>4000</v>
      </c>
      <c r="BL12" s="226">
        <v>181</v>
      </c>
      <c r="BM12" s="226">
        <v>1274</v>
      </c>
      <c r="BN12" s="226">
        <v>340</v>
      </c>
      <c r="BO12" s="226">
        <f t="shared" si="17"/>
        <v>1795</v>
      </c>
      <c r="BP12" s="226">
        <v>909</v>
      </c>
      <c r="BQ12" s="226">
        <v>2612</v>
      </c>
      <c r="BR12" s="226">
        <v>270</v>
      </c>
      <c r="BS12" s="226">
        <f t="shared" si="18"/>
        <v>3791</v>
      </c>
      <c r="BT12" s="226">
        <f t="shared" si="32"/>
        <v>19431</v>
      </c>
      <c r="BU12" s="192">
        <v>0</v>
      </c>
      <c r="BV12" s="226">
        <v>573</v>
      </c>
      <c r="BW12" s="226">
        <v>3109</v>
      </c>
      <c r="BX12" s="226">
        <f t="shared" si="19"/>
        <v>3682</v>
      </c>
      <c r="BY12" s="226">
        <v>367</v>
      </c>
      <c r="BZ12" s="226">
        <v>1319</v>
      </c>
      <c r="CA12" s="226">
        <v>331</v>
      </c>
      <c r="CB12" s="226">
        <f t="shared" si="20"/>
        <v>2017</v>
      </c>
      <c r="CC12" s="229">
        <v>0</v>
      </c>
      <c r="CD12" s="226">
        <v>590</v>
      </c>
      <c r="CE12" s="226">
        <v>617</v>
      </c>
      <c r="CF12" s="226">
        <f t="shared" si="21"/>
        <v>1207</v>
      </c>
      <c r="CG12" s="226">
        <v>467</v>
      </c>
      <c r="CH12" s="126">
        <v>173</v>
      </c>
      <c r="CI12" s="126">
        <v>459</v>
      </c>
      <c r="CJ12" s="226">
        <f t="shared" si="22"/>
        <v>1099</v>
      </c>
      <c r="CK12" s="126">
        <v>8005</v>
      </c>
      <c r="CL12" s="126">
        <v>180</v>
      </c>
      <c r="CM12" s="126">
        <v>383</v>
      </c>
      <c r="CN12" s="230" t="s">
        <v>322</v>
      </c>
      <c r="CO12" s="126">
        <f t="shared" si="33"/>
        <v>563</v>
      </c>
      <c r="CP12" s="214">
        <v>0</v>
      </c>
      <c r="CQ12" s="214">
        <v>0</v>
      </c>
      <c r="CR12" s="230">
        <v>0</v>
      </c>
      <c r="CS12" s="230">
        <f t="shared" si="23"/>
        <v>0</v>
      </c>
      <c r="CT12" s="214">
        <v>364</v>
      </c>
      <c r="CU12" s="214" t="s">
        <v>322</v>
      </c>
      <c r="CV12" s="230" t="s">
        <v>322</v>
      </c>
      <c r="CW12" s="230">
        <f t="shared" si="24"/>
        <v>364</v>
      </c>
      <c r="CX12" s="230">
        <v>0</v>
      </c>
      <c r="CY12" s="230">
        <v>79</v>
      </c>
      <c r="CZ12" s="230">
        <v>0</v>
      </c>
      <c r="DA12" s="230">
        <v>79</v>
      </c>
      <c r="DB12" s="126">
        <v>1006</v>
      </c>
      <c r="DC12" s="313">
        <v>322</v>
      </c>
      <c r="DD12" s="313">
        <v>0</v>
      </c>
      <c r="DE12" s="308">
        <v>357</v>
      </c>
      <c r="DF12" s="313">
        <f t="shared" si="25"/>
        <v>679</v>
      </c>
      <c r="DG12" s="313">
        <v>0</v>
      </c>
      <c r="DH12" s="313">
        <v>393</v>
      </c>
      <c r="DI12" s="308">
        <v>272</v>
      </c>
      <c r="DJ12" s="313">
        <f t="shared" si="26"/>
        <v>665</v>
      </c>
      <c r="DK12" s="313">
        <v>1989</v>
      </c>
      <c r="DL12" s="313">
        <v>544</v>
      </c>
      <c r="DM12" s="308">
        <v>83</v>
      </c>
      <c r="DN12" s="313">
        <f t="shared" si="27"/>
        <v>2616</v>
      </c>
      <c r="DO12" s="308">
        <v>7</v>
      </c>
      <c r="DP12" s="308">
        <v>91</v>
      </c>
      <c r="DQ12" s="308">
        <v>439</v>
      </c>
      <c r="DR12" s="308">
        <f t="shared" si="28"/>
        <v>537</v>
      </c>
      <c r="DS12" s="404">
        <v>4497</v>
      </c>
      <c r="DT12" s="313">
        <v>637</v>
      </c>
      <c r="DU12" s="313">
        <v>1410</v>
      </c>
      <c r="DV12" s="308">
        <v>604</v>
      </c>
      <c r="DW12" s="313">
        <f t="shared" si="29"/>
        <v>2651</v>
      </c>
      <c r="DX12" s="313">
        <v>2841</v>
      </c>
      <c r="DY12" s="313">
        <v>1544</v>
      </c>
      <c r="DZ12" s="308">
        <v>28</v>
      </c>
      <c r="EA12" s="313">
        <f>+SUM(DX12:DZ12)</f>
        <v>4413</v>
      </c>
      <c r="EB12" s="313">
        <v>1996</v>
      </c>
      <c r="EC12" s="313">
        <v>1534</v>
      </c>
      <c r="ED12" s="313">
        <v>400</v>
      </c>
      <c r="EE12" s="313">
        <f t="shared" si="1"/>
        <v>3930</v>
      </c>
      <c r="EF12" s="225"/>
    </row>
    <row r="13" spans="2:137" ht="15.75" thickTop="1">
      <c r="B13" s="75" t="s">
        <v>268</v>
      </c>
    </row>
  </sheetData>
  <mergeCells count="4">
    <mergeCell ref="C4:C12"/>
    <mergeCell ref="C2:C3"/>
    <mergeCell ref="E2:EE2"/>
    <mergeCell ref="B1:EE1"/>
  </mergeCells>
  <phoneticPr fontId="13" type="noConversion"/>
  <hyperlinks>
    <hyperlink ref="EG1" location="ÍNDICE!A1" display="ÍNDICE" xr:uid="{00000000-0004-0000-15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BG4 Y4 AP4 BX4 CO4 DF4:DF12 CO5:CO12 DW4:DW12" formulaRange="1"/>
    <ignoredError sqref="CN12 CU12:CV12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AQ23"/>
  <sheetViews>
    <sheetView showGridLines="0" zoomScaleNormal="100" workbookViewId="0">
      <selection activeCell="B1" sqref="B1:AI1"/>
    </sheetView>
  </sheetViews>
  <sheetFormatPr defaultRowHeight="15" outlineLevelCol="2"/>
  <cols>
    <col min="1" max="1" width="6.7109375" customWidth="1"/>
    <col min="2" max="2" width="42.7109375" customWidth="1"/>
    <col min="3" max="3" width="5.140625" bestFit="1" customWidth="1"/>
    <col min="4" max="7" width="8.28515625" hidden="1" customWidth="1" outlineLevel="1"/>
    <col min="8" max="8" width="8.28515625" customWidth="1" collapsed="1"/>
    <col min="9" max="12" width="8.28515625" hidden="1" customWidth="1" outlineLevel="1"/>
    <col min="13" max="13" width="8.28515625" customWidth="1" collapsed="1"/>
    <col min="14" max="17" width="8.28515625" hidden="1" customWidth="1" outlineLevel="1"/>
    <col min="18" max="18" width="8.28515625" customWidth="1" collapsed="1"/>
    <col min="19" max="22" width="8.28515625" hidden="1" customWidth="1" outlineLevel="1"/>
    <col min="23" max="23" width="8.28515625" customWidth="1" collapsed="1"/>
    <col min="24" max="27" width="8.28515625" hidden="1" customWidth="1" outlineLevel="1"/>
    <col min="28" max="28" width="8.28515625" customWidth="1" collapsed="1"/>
    <col min="29" max="32" width="8.28515625" hidden="1" customWidth="1" outlineLevel="1"/>
    <col min="33" max="33" width="8.28515625" customWidth="1" collapsed="1"/>
    <col min="34" max="37" width="8.28515625" hidden="1" customWidth="1" outlineLevel="2"/>
    <col min="38" max="38" width="8.28515625" customWidth="1" collapsed="1"/>
    <col min="39" max="41" width="7" bestFit="1" customWidth="1"/>
    <col min="42" max="42" width="6.7109375" customWidth="1"/>
  </cols>
  <sheetData>
    <row r="1" spans="2:43" ht="20.100000000000001" customHeight="1" thickBot="1">
      <c r="B1" s="464" t="s">
        <v>134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235"/>
      <c r="AK1" s="235"/>
      <c r="AL1" s="235"/>
      <c r="AM1" s="235"/>
      <c r="AN1" s="235"/>
      <c r="AO1" s="235"/>
      <c r="AP1" s="235"/>
      <c r="AQ1" s="84" t="s">
        <v>296</v>
      </c>
    </row>
    <row r="2" spans="2:43" ht="23.25" customHeight="1" thickTop="1">
      <c r="B2" s="242"/>
      <c r="C2" s="475" t="s">
        <v>216</v>
      </c>
      <c r="D2" s="488" t="s">
        <v>87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73"/>
    </row>
    <row r="3" spans="2:43" ht="18.600000000000001" customHeight="1">
      <c r="B3" s="32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2" t="s">
        <v>281</v>
      </c>
      <c r="T3" s="32" t="s">
        <v>282</v>
      </c>
      <c r="U3" s="32" t="s">
        <v>89</v>
      </c>
      <c r="V3" s="32" t="s">
        <v>10</v>
      </c>
      <c r="W3" s="34">
        <v>2018</v>
      </c>
      <c r="X3" s="32" t="s">
        <v>17</v>
      </c>
      <c r="Y3" s="32" t="s">
        <v>18</v>
      </c>
      <c r="Z3" s="32" t="s">
        <v>19</v>
      </c>
      <c r="AA3" s="32" t="s">
        <v>11</v>
      </c>
      <c r="AB3" s="223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3">
        <v>2020</v>
      </c>
      <c r="AH3" s="32" t="s">
        <v>398</v>
      </c>
      <c r="AI3" s="32" t="s">
        <v>423</v>
      </c>
      <c r="AJ3" s="32" t="s">
        <v>441</v>
      </c>
      <c r="AK3" s="32" t="s">
        <v>456</v>
      </c>
      <c r="AL3" s="223">
        <v>2021</v>
      </c>
      <c r="AM3" s="32" t="s">
        <v>476</v>
      </c>
      <c r="AN3" s="32" t="s">
        <v>477</v>
      </c>
      <c r="AO3" s="32" t="s">
        <v>521</v>
      </c>
      <c r="AP3" s="73"/>
    </row>
    <row r="4" spans="2:43" ht="15" customHeight="1">
      <c r="B4" s="5" t="s">
        <v>135</v>
      </c>
      <c r="C4" s="9" t="s">
        <v>13</v>
      </c>
      <c r="D4" s="195">
        <v>89</v>
      </c>
      <c r="E4" s="195">
        <v>67</v>
      </c>
      <c r="F4" s="195">
        <v>29</v>
      </c>
      <c r="G4" s="195">
        <v>127</v>
      </c>
      <c r="H4" s="195">
        <v>312</v>
      </c>
      <c r="I4" s="195">
        <v>82</v>
      </c>
      <c r="J4" s="195">
        <v>70</v>
      </c>
      <c r="K4" s="195">
        <v>30</v>
      </c>
      <c r="L4" s="195">
        <v>115</v>
      </c>
      <c r="M4" s="195">
        <v>297</v>
      </c>
      <c r="N4" s="195">
        <v>74</v>
      </c>
      <c r="O4" s="195">
        <v>57</v>
      </c>
      <c r="P4" s="195">
        <v>27</v>
      </c>
      <c r="Q4" s="195">
        <v>135</v>
      </c>
      <c r="R4" s="195">
        <v>293</v>
      </c>
      <c r="S4" s="195">
        <v>89</v>
      </c>
      <c r="T4" s="195">
        <v>58</v>
      </c>
      <c r="U4" s="195">
        <v>20</v>
      </c>
      <c r="V4" s="195">
        <v>126</v>
      </c>
      <c r="W4" s="195">
        <v>293</v>
      </c>
      <c r="X4" s="195">
        <v>92</v>
      </c>
      <c r="Y4" s="195">
        <v>59</v>
      </c>
      <c r="Z4" s="195">
        <v>14</v>
      </c>
      <c r="AA4" s="195">
        <v>133</v>
      </c>
      <c r="AB4" s="195">
        <v>298</v>
      </c>
      <c r="AC4" s="195">
        <v>68</v>
      </c>
      <c r="AD4" s="231">
        <v>0</v>
      </c>
      <c r="AE4" s="231">
        <v>0</v>
      </c>
      <c r="AF4" s="231">
        <v>2</v>
      </c>
      <c r="AG4" s="433">
        <v>70</v>
      </c>
      <c r="AH4" s="231">
        <v>0</v>
      </c>
      <c r="AI4" s="231">
        <v>3</v>
      </c>
      <c r="AJ4" s="231">
        <v>2</v>
      </c>
      <c r="AK4" s="231">
        <v>120</v>
      </c>
      <c r="AL4" s="433">
        <v>125</v>
      </c>
      <c r="AM4" s="231">
        <v>95</v>
      </c>
      <c r="AN4" s="231">
        <v>80</v>
      </c>
      <c r="AO4" s="231">
        <v>18</v>
      </c>
      <c r="AP4" s="231"/>
    </row>
    <row r="5" spans="2:43" ht="15" customHeight="1">
      <c r="B5" s="5" t="s">
        <v>136</v>
      </c>
      <c r="C5" s="9" t="s">
        <v>13</v>
      </c>
      <c r="D5" s="195">
        <v>171170</v>
      </c>
      <c r="E5" s="195">
        <v>113488</v>
      </c>
      <c r="F5" s="195">
        <v>66612</v>
      </c>
      <c r="G5" s="195">
        <v>225357</v>
      </c>
      <c r="H5" s="195">
        <v>576627</v>
      </c>
      <c r="I5" s="195">
        <v>170799</v>
      </c>
      <c r="J5" s="195">
        <v>111305</v>
      </c>
      <c r="K5" s="195">
        <v>52300</v>
      </c>
      <c r="L5" s="195">
        <v>185296</v>
      </c>
      <c r="M5" s="195">
        <v>519700</v>
      </c>
      <c r="N5" s="195">
        <v>139233</v>
      </c>
      <c r="O5" s="195">
        <v>93401</v>
      </c>
      <c r="P5" s="195">
        <v>54802</v>
      </c>
      <c r="Q5" s="195">
        <v>250096</v>
      </c>
      <c r="R5" s="195">
        <v>537532</v>
      </c>
      <c r="S5" s="195">
        <v>182663</v>
      </c>
      <c r="T5" s="195">
        <v>89578</v>
      </c>
      <c r="U5" s="195">
        <v>40138</v>
      </c>
      <c r="V5" s="195">
        <v>224495</v>
      </c>
      <c r="W5" s="195">
        <v>536874</v>
      </c>
      <c r="X5" s="195">
        <v>208402</v>
      </c>
      <c r="Y5" s="195">
        <v>105721</v>
      </c>
      <c r="Z5" s="195">
        <v>34256</v>
      </c>
      <c r="AA5" s="195">
        <v>240546</v>
      </c>
      <c r="AB5" s="195">
        <v>588925</v>
      </c>
      <c r="AC5" s="195">
        <v>143132</v>
      </c>
      <c r="AD5" s="231">
        <v>0</v>
      </c>
      <c r="AE5" s="231">
        <v>0</v>
      </c>
      <c r="AF5" s="231">
        <v>27</v>
      </c>
      <c r="AG5" s="195">
        <v>143159</v>
      </c>
      <c r="AH5" s="231">
        <v>0</v>
      </c>
      <c r="AI5" s="231">
        <v>86</v>
      </c>
      <c r="AJ5" s="231">
        <v>0</v>
      </c>
      <c r="AK5" s="231">
        <v>113738</v>
      </c>
      <c r="AL5" s="195">
        <v>113824</v>
      </c>
      <c r="AM5" s="195">
        <v>94886</v>
      </c>
      <c r="AN5" s="195">
        <v>65779</v>
      </c>
      <c r="AO5" s="195">
        <v>29597</v>
      </c>
      <c r="AP5" s="231"/>
    </row>
    <row r="6" spans="2:43" ht="15" customHeight="1">
      <c r="B6" s="5" t="s">
        <v>240</v>
      </c>
      <c r="C6" s="9" t="s">
        <v>13</v>
      </c>
      <c r="D6" s="195">
        <v>41724</v>
      </c>
      <c r="E6" s="195">
        <v>124958</v>
      </c>
      <c r="F6" s="195">
        <v>283730</v>
      </c>
      <c r="G6" s="195">
        <v>84670</v>
      </c>
      <c r="H6" s="195">
        <v>535082</v>
      </c>
      <c r="I6" s="195">
        <v>57134</v>
      </c>
      <c r="J6" s="195">
        <v>161318</v>
      </c>
      <c r="K6" s="195">
        <v>302492</v>
      </c>
      <c r="L6" s="195">
        <v>107434</v>
      </c>
      <c r="M6" s="195">
        <v>628378</v>
      </c>
      <c r="N6" s="195">
        <v>58204</v>
      </c>
      <c r="O6" s="195">
        <v>192034</v>
      </c>
      <c r="P6" s="195">
        <v>304600</v>
      </c>
      <c r="Q6" s="195">
        <v>121716</v>
      </c>
      <c r="R6" s="195">
        <v>676554</v>
      </c>
      <c r="S6" s="195">
        <v>57376</v>
      </c>
      <c r="T6" s="195">
        <v>192176</v>
      </c>
      <c r="U6" s="195">
        <v>306968</v>
      </c>
      <c r="V6" s="195">
        <v>129994</v>
      </c>
      <c r="W6" s="195">
        <v>686514</v>
      </c>
      <c r="X6" s="195">
        <v>68912</v>
      </c>
      <c r="Y6" s="195">
        <v>226102</v>
      </c>
      <c r="Z6" s="195">
        <v>306719</v>
      </c>
      <c r="AA6" s="195">
        <v>123890</v>
      </c>
      <c r="AB6" s="195">
        <v>725623</v>
      </c>
      <c r="AC6" s="195">
        <v>41222</v>
      </c>
      <c r="AD6" s="195">
        <v>75726</v>
      </c>
      <c r="AE6" s="195">
        <v>274244</v>
      </c>
      <c r="AF6" s="195">
        <v>89802</v>
      </c>
      <c r="AG6" s="195">
        <v>480994</v>
      </c>
      <c r="AH6" s="195">
        <v>17624</v>
      </c>
      <c r="AI6" s="195">
        <v>96010</v>
      </c>
      <c r="AJ6" s="195">
        <v>279086</v>
      </c>
      <c r="AK6" s="195">
        <v>121352</v>
      </c>
      <c r="AL6" s="195">
        <v>514072</v>
      </c>
      <c r="AM6" s="195">
        <v>50310</v>
      </c>
      <c r="AN6" s="195">
        <v>183276</v>
      </c>
      <c r="AO6" s="195">
        <v>303318</v>
      </c>
      <c r="AP6" s="195"/>
    </row>
    <row r="7" spans="2:43" ht="15" customHeight="1">
      <c r="B7" s="5" t="s">
        <v>323</v>
      </c>
      <c r="C7" s="9" t="s">
        <v>13</v>
      </c>
      <c r="D7" s="195">
        <v>20862</v>
      </c>
      <c r="E7" s="195">
        <v>62479</v>
      </c>
      <c r="F7" s="195">
        <v>141865</v>
      </c>
      <c r="G7" s="195">
        <v>42335</v>
      </c>
      <c r="H7" s="195">
        <v>267541</v>
      </c>
      <c r="I7" s="195">
        <v>28567</v>
      </c>
      <c r="J7" s="195">
        <v>80659</v>
      </c>
      <c r="K7" s="195">
        <v>151246</v>
      </c>
      <c r="L7" s="195">
        <v>53717</v>
      </c>
      <c r="M7" s="195">
        <v>314189</v>
      </c>
      <c r="N7" s="195">
        <v>29102</v>
      </c>
      <c r="O7" s="195">
        <v>96017</v>
      </c>
      <c r="P7" s="195">
        <v>152300</v>
      </c>
      <c r="Q7" s="195">
        <v>60858</v>
      </c>
      <c r="R7" s="195">
        <v>338277</v>
      </c>
      <c r="S7" s="195">
        <v>28688</v>
      </c>
      <c r="T7" s="195">
        <v>96088</v>
      </c>
      <c r="U7" s="195">
        <v>153525</v>
      </c>
      <c r="V7" s="195">
        <v>64997</v>
      </c>
      <c r="W7" s="195">
        <v>343298</v>
      </c>
      <c r="X7" s="195">
        <v>34456</v>
      </c>
      <c r="Y7" s="195">
        <v>113051</v>
      </c>
      <c r="Z7" s="195">
        <v>153481</v>
      </c>
      <c r="AA7" s="195">
        <v>61945</v>
      </c>
      <c r="AB7" s="195">
        <v>362933</v>
      </c>
      <c r="AC7" s="195">
        <v>20611</v>
      </c>
      <c r="AD7" s="195">
        <v>37863</v>
      </c>
      <c r="AE7" s="195">
        <v>137122</v>
      </c>
      <c r="AF7" s="195">
        <v>44901</v>
      </c>
      <c r="AG7" s="195">
        <v>240497</v>
      </c>
      <c r="AH7" s="195">
        <v>8812</v>
      </c>
      <c r="AI7" s="195">
        <v>48005</v>
      </c>
      <c r="AJ7" s="195">
        <v>139543</v>
      </c>
      <c r="AK7" s="195">
        <v>60676</v>
      </c>
      <c r="AL7" s="195">
        <v>257036</v>
      </c>
      <c r="AM7" s="195">
        <v>25155</v>
      </c>
      <c r="AN7" s="195">
        <v>91638</v>
      </c>
      <c r="AO7" s="195">
        <v>151659</v>
      </c>
      <c r="AP7" s="195"/>
    </row>
    <row r="8" spans="2:43" ht="15" customHeight="1">
      <c r="B8" s="5" t="s">
        <v>324</v>
      </c>
      <c r="C8" s="9" t="s">
        <v>13</v>
      </c>
      <c r="D8" s="195">
        <v>20862</v>
      </c>
      <c r="E8" s="195">
        <v>62479</v>
      </c>
      <c r="F8" s="195">
        <v>141865</v>
      </c>
      <c r="G8" s="195">
        <v>42335</v>
      </c>
      <c r="H8" s="195">
        <v>267541</v>
      </c>
      <c r="I8" s="195">
        <v>28567</v>
      </c>
      <c r="J8" s="195">
        <v>80659</v>
      </c>
      <c r="K8" s="195">
        <v>151246</v>
      </c>
      <c r="L8" s="195">
        <v>53717</v>
      </c>
      <c r="M8" s="195">
        <v>314189</v>
      </c>
      <c r="N8" s="195">
        <v>29102</v>
      </c>
      <c r="O8" s="195">
        <v>96017</v>
      </c>
      <c r="P8" s="195">
        <v>152300</v>
      </c>
      <c r="Q8" s="195">
        <v>60858</v>
      </c>
      <c r="R8" s="195">
        <v>338277</v>
      </c>
      <c r="S8" s="195">
        <v>28688</v>
      </c>
      <c r="T8" s="195">
        <v>96088</v>
      </c>
      <c r="U8" s="195">
        <v>153443</v>
      </c>
      <c r="V8" s="195">
        <v>64997</v>
      </c>
      <c r="W8" s="195">
        <v>343216</v>
      </c>
      <c r="X8" s="195">
        <v>34456</v>
      </c>
      <c r="Y8" s="195">
        <v>113051</v>
      </c>
      <c r="Z8" s="195">
        <v>153238</v>
      </c>
      <c r="AA8" s="195">
        <v>61945</v>
      </c>
      <c r="AB8" s="195">
        <v>362690</v>
      </c>
      <c r="AC8" s="195">
        <v>20611</v>
      </c>
      <c r="AD8" s="195">
        <v>37863</v>
      </c>
      <c r="AE8" s="195">
        <v>137122</v>
      </c>
      <c r="AF8" s="195">
        <v>44901</v>
      </c>
      <c r="AG8" s="195">
        <v>240497</v>
      </c>
      <c r="AH8" s="195">
        <v>8812</v>
      </c>
      <c r="AI8" s="195">
        <v>48005</v>
      </c>
      <c r="AJ8" s="195">
        <v>139543</v>
      </c>
      <c r="AK8" s="195">
        <v>60676</v>
      </c>
      <c r="AL8" s="195">
        <v>257036</v>
      </c>
      <c r="AM8" s="195">
        <v>25155</v>
      </c>
      <c r="AN8" s="195">
        <v>91638</v>
      </c>
      <c r="AO8" s="195">
        <v>151659</v>
      </c>
      <c r="AP8" s="195"/>
    </row>
    <row r="9" spans="2:43" ht="15" customHeight="1">
      <c r="B9" s="5" t="s">
        <v>137</v>
      </c>
      <c r="C9" s="9" t="s">
        <v>49</v>
      </c>
      <c r="D9" s="195">
        <v>246780</v>
      </c>
      <c r="E9" s="195">
        <v>265149</v>
      </c>
      <c r="F9" s="195">
        <v>276874</v>
      </c>
      <c r="G9" s="195">
        <v>267381</v>
      </c>
      <c r="H9" s="195">
        <v>1056184</v>
      </c>
      <c r="I9" s="195">
        <v>238393</v>
      </c>
      <c r="J9" s="195">
        <v>272221</v>
      </c>
      <c r="K9" s="195">
        <v>321140</v>
      </c>
      <c r="L9" s="195">
        <v>273929</v>
      </c>
      <c r="M9" s="195">
        <v>1105683</v>
      </c>
      <c r="N9" s="195">
        <v>255231</v>
      </c>
      <c r="O9" s="195">
        <v>304113</v>
      </c>
      <c r="P9" s="195">
        <v>310773</v>
      </c>
      <c r="Q9" s="195">
        <v>288147</v>
      </c>
      <c r="R9" s="195">
        <v>1158264</v>
      </c>
      <c r="S9" s="195">
        <v>260916</v>
      </c>
      <c r="T9" s="195">
        <v>293328</v>
      </c>
      <c r="U9" s="195">
        <v>313310</v>
      </c>
      <c r="V9" s="195">
        <v>302585</v>
      </c>
      <c r="W9" s="195">
        <v>1170139</v>
      </c>
      <c r="X9" s="195">
        <v>278106</v>
      </c>
      <c r="Y9" s="195">
        <v>303318</v>
      </c>
      <c r="Z9" s="195">
        <v>320385</v>
      </c>
      <c r="AA9" s="195">
        <v>298599</v>
      </c>
      <c r="AB9" s="195">
        <v>1200408</v>
      </c>
      <c r="AC9" s="195">
        <v>286681</v>
      </c>
      <c r="AD9" s="195">
        <v>215495</v>
      </c>
      <c r="AE9" s="195">
        <v>301736</v>
      </c>
      <c r="AF9" s="195">
        <v>276908</v>
      </c>
      <c r="AG9" s="195">
        <v>1080820</v>
      </c>
      <c r="AH9" s="195">
        <v>233813</v>
      </c>
      <c r="AI9" s="195">
        <v>290516</v>
      </c>
      <c r="AJ9" s="195">
        <v>327826</v>
      </c>
      <c r="AK9" s="195">
        <v>312597</v>
      </c>
      <c r="AL9" s="195">
        <v>1164752</v>
      </c>
      <c r="AM9" s="195">
        <v>307843</v>
      </c>
      <c r="AN9" s="195">
        <v>338657</v>
      </c>
      <c r="AO9" s="195">
        <v>358062</v>
      </c>
      <c r="AP9" s="195"/>
    </row>
    <row r="10" spans="2:43" ht="15" customHeight="1">
      <c r="B10" s="5" t="s">
        <v>138</v>
      </c>
      <c r="C10" s="9" t="s">
        <v>49</v>
      </c>
      <c r="D10" s="195">
        <v>33146</v>
      </c>
      <c r="E10" s="195">
        <v>34875</v>
      </c>
      <c r="F10" s="195">
        <v>39417</v>
      </c>
      <c r="G10" s="195">
        <v>34348</v>
      </c>
      <c r="H10" s="195">
        <v>141786</v>
      </c>
      <c r="I10" s="195">
        <v>33388</v>
      </c>
      <c r="J10" s="195">
        <v>36199</v>
      </c>
      <c r="K10" s="195">
        <v>43875</v>
      </c>
      <c r="L10" s="195">
        <v>34023</v>
      </c>
      <c r="M10" s="195">
        <v>147485</v>
      </c>
      <c r="N10" s="195">
        <v>36802</v>
      </c>
      <c r="O10" s="195">
        <v>38098</v>
      </c>
      <c r="P10" s="195">
        <v>42556</v>
      </c>
      <c r="Q10" s="195">
        <v>36576</v>
      </c>
      <c r="R10" s="195">
        <v>154032</v>
      </c>
      <c r="S10" s="195">
        <v>34864</v>
      </c>
      <c r="T10" s="195">
        <v>37157</v>
      </c>
      <c r="U10" s="195">
        <v>38943</v>
      </c>
      <c r="V10" s="195">
        <v>36288</v>
      </c>
      <c r="W10" s="195">
        <v>147252</v>
      </c>
      <c r="X10" s="195">
        <v>31784</v>
      </c>
      <c r="Y10" s="195">
        <v>37673</v>
      </c>
      <c r="Z10" s="195">
        <v>42636</v>
      </c>
      <c r="AA10" s="195">
        <v>36307</v>
      </c>
      <c r="AB10" s="195">
        <v>148400</v>
      </c>
      <c r="AC10" s="195">
        <v>33221</v>
      </c>
      <c r="AD10" s="195">
        <v>29561</v>
      </c>
      <c r="AE10" s="195">
        <v>37366</v>
      </c>
      <c r="AF10" s="195">
        <v>32855</v>
      </c>
      <c r="AG10" s="195">
        <v>133003</v>
      </c>
      <c r="AH10" s="195">
        <v>32519</v>
      </c>
      <c r="AI10" s="195">
        <v>37034</v>
      </c>
      <c r="AJ10" s="195">
        <v>39070</v>
      </c>
      <c r="AK10" s="195">
        <v>36605</v>
      </c>
      <c r="AL10" s="195">
        <v>145228</v>
      </c>
      <c r="AM10" s="195">
        <v>36222</v>
      </c>
      <c r="AN10" s="195">
        <v>40654</v>
      </c>
      <c r="AO10" s="195">
        <v>41116</v>
      </c>
      <c r="AP10" s="195"/>
    </row>
    <row r="11" spans="2:43" ht="15" customHeight="1">
      <c r="B11" s="8" t="s">
        <v>92</v>
      </c>
      <c r="C11" s="9" t="s">
        <v>49</v>
      </c>
      <c r="D11" s="195">
        <v>261</v>
      </c>
      <c r="E11" s="195">
        <v>397</v>
      </c>
      <c r="F11" s="195">
        <v>604</v>
      </c>
      <c r="G11" s="195">
        <v>374</v>
      </c>
      <c r="H11" s="195">
        <v>1636</v>
      </c>
      <c r="I11" s="195">
        <v>171</v>
      </c>
      <c r="J11" s="195">
        <v>478</v>
      </c>
      <c r="K11" s="195">
        <v>325</v>
      </c>
      <c r="L11" s="195">
        <v>1061</v>
      </c>
      <c r="M11" s="195">
        <v>2035</v>
      </c>
      <c r="N11" s="195">
        <v>215</v>
      </c>
      <c r="O11" s="195">
        <v>935</v>
      </c>
      <c r="P11" s="195">
        <v>731</v>
      </c>
      <c r="Q11" s="195">
        <v>251</v>
      </c>
      <c r="R11" s="195">
        <v>2132</v>
      </c>
      <c r="S11" s="195">
        <v>291</v>
      </c>
      <c r="T11" s="195">
        <v>472</v>
      </c>
      <c r="U11" s="195">
        <v>485</v>
      </c>
      <c r="V11" s="195">
        <v>577</v>
      </c>
      <c r="W11" s="195">
        <v>1825</v>
      </c>
      <c r="X11" s="195">
        <v>444</v>
      </c>
      <c r="Y11" s="225">
        <v>736</v>
      </c>
      <c r="Z11" s="225">
        <v>765</v>
      </c>
      <c r="AA11" s="225">
        <v>572</v>
      </c>
      <c r="AB11" s="225">
        <v>2517</v>
      </c>
      <c r="AC11" s="225">
        <v>535</v>
      </c>
      <c r="AD11" s="225">
        <v>717</v>
      </c>
      <c r="AE11" s="225">
        <v>541</v>
      </c>
      <c r="AF11" s="225">
        <v>700</v>
      </c>
      <c r="AG11" s="225">
        <v>2493</v>
      </c>
      <c r="AH11" s="225">
        <v>229</v>
      </c>
      <c r="AI11" s="225">
        <v>954</v>
      </c>
      <c r="AJ11" s="225">
        <v>419</v>
      </c>
      <c r="AK11" s="225">
        <v>449</v>
      </c>
      <c r="AL11" s="225">
        <v>2051</v>
      </c>
      <c r="AM11" s="225">
        <v>531</v>
      </c>
      <c r="AN11" s="225">
        <v>871</v>
      </c>
      <c r="AO11" s="225">
        <v>635</v>
      </c>
      <c r="AP11" s="225"/>
    </row>
    <row r="12" spans="2:43" ht="15" customHeight="1">
      <c r="B12" s="8" t="s">
        <v>139</v>
      </c>
      <c r="C12" s="9" t="s">
        <v>49</v>
      </c>
      <c r="D12" s="195">
        <v>352</v>
      </c>
      <c r="E12" s="195">
        <v>525</v>
      </c>
      <c r="F12" s="195">
        <v>622</v>
      </c>
      <c r="G12" s="195">
        <v>823</v>
      </c>
      <c r="H12" s="195">
        <v>2322</v>
      </c>
      <c r="I12" s="195">
        <v>314</v>
      </c>
      <c r="J12" s="195">
        <v>311</v>
      </c>
      <c r="K12" s="195">
        <v>609</v>
      </c>
      <c r="L12" s="195">
        <v>248</v>
      </c>
      <c r="M12" s="195">
        <v>1482</v>
      </c>
      <c r="N12" s="195">
        <v>319</v>
      </c>
      <c r="O12" s="195">
        <v>364</v>
      </c>
      <c r="P12" s="195">
        <v>548</v>
      </c>
      <c r="Q12" s="195">
        <v>343</v>
      </c>
      <c r="R12" s="195">
        <v>1574</v>
      </c>
      <c r="S12" s="195">
        <v>297</v>
      </c>
      <c r="T12" s="195">
        <v>388</v>
      </c>
      <c r="U12" s="195">
        <v>536</v>
      </c>
      <c r="V12" s="195">
        <v>429</v>
      </c>
      <c r="W12" s="195">
        <v>1650</v>
      </c>
      <c r="X12" s="195">
        <v>378</v>
      </c>
      <c r="Y12" s="225">
        <v>569</v>
      </c>
      <c r="Z12" s="225">
        <v>910</v>
      </c>
      <c r="AA12" s="225">
        <v>342</v>
      </c>
      <c r="AB12" s="225">
        <v>2199</v>
      </c>
      <c r="AC12" s="225">
        <v>632</v>
      </c>
      <c r="AD12" s="225">
        <v>312</v>
      </c>
      <c r="AE12" s="225">
        <v>582</v>
      </c>
      <c r="AF12" s="225">
        <v>883</v>
      </c>
      <c r="AG12" s="225">
        <v>2409</v>
      </c>
      <c r="AH12" s="225">
        <v>759</v>
      </c>
      <c r="AI12" s="225">
        <v>525</v>
      </c>
      <c r="AJ12" s="225">
        <v>601</v>
      </c>
      <c r="AK12" s="225">
        <v>486</v>
      </c>
      <c r="AL12" s="225">
        <v>2371</v>
      </c>
      <c r="AM12" s="225">
        <v>583</v>
      </c>
      <c r="AN12" s="225">
        <v>542</v>
      </c>
      <c r="AO12" s="225">
        <v>935</v>
      </c>
      <c r="AP12" s="225"/>
    </row>
    <row r="13" spans="2:43" ht="15" customHeight="1">
      <c r="B13" s="8" t="s">
        <v>140</v>
      </c>
      <c r="C13" s="9" t="s">
        <v>49</v>
      </c>
      <c r="D13" s="195">
        <v>32533</v>
      </c>
      <c r="E13" s="195">
        <v>33953</v>
      </c>
      <c r="F13" s="195">
        <v>38191</v>
      </c>
      <c r="G13" s="195">
        <v>33151</v>
      </c>
      <c r="H13" s="195">
        <v>137828</v>
      </c>
      <c r="I13" s="195">
        <v>32903</v>
      </c>
      <c r="J13" s="195">
        <v>35410</v>
      </c>
      <c r="K13" s="195">
        <v>42941</v>
      </c>
      <c r="L13" s="195">
        <v>32714</v>
      </c>
      <c r="M13" s="195">
        <v>143968</v>
      </c>
      <c r="N13" s="195">
        <v>36268</v>
      </c>
      <c r="O13" s="195">
        <v>36799</v>
      </c>
      <c r="P13" s="195">
        <v>41277</v>
      </c>
      <c r="Q13" s="195">
        <v>35982</v>
      </c>
      <c r="R13" s="195">
        <v>150326</v>
      </c>
      <c r="S13" s="195">
        <v>34276</v>
      </c>
      <c r="T13" s="195">
        <v>36297</v>
      </c>
      <c r="U13" s="195">
        <v>37922</v>
      </c>
      <c r="V13" s="195">
        <v>35282</v>
      </c>
      <c r="W13" s="195">
        <v>143777</v>
      </c>
      <c r="X13" s="195">
        <v>30962</v>
      </c>
      <c r="Y13" s="225">
        <v>36368</v>
      </c>
      <c r="Z13" s="225">
        <v>40961</v>
      </c>
      <c r="AA13" s="225">
        <v>35393</v>
      </c>
      <c r="AB13" s="225">
        <v>143684</v>
      </c>
      <c r="AC13" s="225">
        <v>32054</v>
      </c>
      <c r="AD13" s="225">
        <v>28532</v>
      </c>
      <c r="AE13" s="225">
        <v>36243</v>
      </c>
      <c r="AF13" s="225">
        <v>31272</v>
      </c>
      <c r="AG13" s="225">
        <v>128101</v>
      </c>
      <c r="AH13" s="225">
        <v>31531</v>
      </c>
      <c r="AI13" s="225">
        <v>35555</v>
      </c>
      <c r="AJ13" s="225">
        <v>38050</v>
      </c>
      <c r="AK13" s="225">
        <v>35670</v>
      </c>
      <c r="AL13" s="225">
        <v>140806</v>
      </c>
      <c r="AM13" s="225">
        <v>35108</v>
      </c>
      <c r="AN13" s="225">
        <v>39241</v>
      </c>
      <c r="AO13" s="225">
        <v>39546</v>
      </c>
      <c r="AP13" s="225"/>
    </row>
    <row r="14" spans="2:43" ht="15" customHeight="1">
      <c r="B14" s="5" t="s">
        <v>141</v>
      </c>
      <c r="C14" s="9" t="s">
        <v>49</v>
      </c>
      <c r="D14" s="195">
        <v>213634</v>
      </c>
      <c r="E14" s="195">
        <v>230274</v>
      </c>
      <c r="F14" s="195">
        <v>237457</v>
      </c>
      <c r="G14" s="195">
        <v>233033</v>
      </c>
      <c r="H14" s="195">
        <v>914398</v>
      </c>
      <c r="I14" s="195">
        <v>205005</v>
      </c>
      <c r="J14" s="195">
        <v>236022</v>
      </c>
      <c r="K14" s="195">
        <v>277265</v>
      </c>
      <c r="L14" s="195">
        <v>239906</v>
      </c>
      <c r="M14" s="195">
        <v>958198</v>
      </c>
      <c r="N14" s="195">
        <v>218429</v>
      </c>
      <c r="O14" s="195">
        <v>266015</v>
      </c>
      <c r="P14" s="195">
        <v>268217</v>
      </c>
      <c r="Q14" s="195">
        <v>251571</v>
      </c>
      <c r="R14" s="195">
        <v>1004232</v>
      </c>
      <c r="S14" s="195">
        <v>226052</v>
      </c>
      <c r="T14" s="195">
        <v>256171</v>
      </c>
      <c r="U14" s="195">
        <v>274367</v>
      </c>
      <c r="V14" s="195">
        <v>266297</v>
      </c>
      <c r="W14" s="195">
        <v>1022887</v>
      </c>
      <c r="X14" s="195">
        <v>246322</v>
      </c>
      <c r="Y14" s="195">
        <v>265645</v>
      </c>
      <c r="Z14" s="195">
        <v>277749</v>
      </c>
      <c r="AA14" s="195">
        <v>262292</v>
      </c>
      <c r="AB14" s="195">
        <v>1052008</v>
      </c>
      <c r="AC14" s="195">
        <v>253460</v>
      </c>
      <c r="AD14" s="195">
        <v>185934</v>
      </c>
      <c r="AE14" s="195">
        <v>264370</v>
      </c>
      <c r="AF14" s="195">
        <v>244053</v>
      </c>
      <c r="AG14" s="195">
        <v>947817</v>
      </c>
      <c r="AH14" s="195">
        <v>201294</v>
      </c>
      <c r="AI14" s="195">
        <v>253482</v>
      </c>
      <c r="AJ14" s="195">
        <v>288756</v>
      </c>
      <c r="AK14" s="195">
        <v>275992</v>
      </c>
      <c r="AL14" s="195">
        <v>1019524</v>
      </c>
      <c r="AM14" s="195">
        <v>271621</v>
      </c>
      <c r="AN14" s="195">
        <v>298003</v>
      </c>
      <c r="AO14" s="195">
        <v>316946</v>
      </c>
      <c r="AP14" s="195"/>
    </row>
    <row r="15" spans="2:43" ht="15" customHeight="1">
      <c r="B15" s="8" t="s">
        <v>92</v>
      </c>
      <c r="C15" s="9" t="s">
        <v>49</v>
      </c>
      <c r="D15" s="195">
        <v>26030</v>
      </c>
      <c r="E15" s="195">
        <v>16090</v>
      </c>
      <c r="F15" s="195">
        <v>13550</v>
      </c>
      <c r="G15" s="195">
        <v>12147</v>
      </c>
      <c r="H15" s="195">
        <v>67817</v>
      </c>
      <c r="I15" s="195">
        <v>12158</v>
      </c>
      <c r="J15" s="195">
        <v>12124</v>
      </c>
      <c r="K15" s="195">
        <v>15259</v>
      </c>
      <c r="L15" s="195">
        <v>17729</v>
      </c>
      <c r="M15" s="195">
        <v>57270</v>
      </c>
      <c r="N15" s="195">
        <v>8433</v>
      </c>
      <c r="O15" s="195">
        <v>17163</v>
      </c>
      <c r="P15" s="195">
        <v>15183</v>
      </c>
      <c r="Q15" s="195">
        <v>18123</v>
      </c>
      <c r="R15" s="195">
        <v>58902</v>
      </c>
      <c r="S15" s="195">
        <v>13900</v>
      </c>
      <c r="T15" s="195">
        <v>16853</v>
      </c>
      <c r="U15" s="195">
        <v>17528</v>
      </c>
      <c r="V15" s="195">
        <v>11748</v>
      </c>
      <c r="W15" s="195">
        <v>60029</v>
      </c>
      <c r="X15" s="195">
        <v>16826</v>
      </c>
      <c r="Y15" s="195">
        <v>16363</v>
      </c>
      <c r="Z15" s="195">
        <v>17536</v>
      </c>
      <c r="AA15" s="195">
        <v>20454</v>
      </c>
      <c r="AB15" s="195">
        <v>71179</v>
      </c>
      <c r="AC15" s="195">
        <v>18172</v>
      </c>
      <c r="AD15" s="195">
        <v>16801</v>
      </c>
      <c r="AE15" s="195">
        <v>17372</v>
      </c>
      <c r="AF15" s="195">
        <v>20361</v>
      </c>
      <c r="AG15" s="195">
        <v>72706</v>
      </c>
      <c r="AH15" s="195">
        <v>13882</v>
      </c>
      <c r="AI15" s="195">
        <v>29226</v>
      </c>
      <c r="AJ15" s="195">
        <v>14571</v>
      </c>
      <c r="AK15" s="195">
        <v>14999</v>
      </c>
      <c r="AL15" s="195">
        <v>72678</v>
      </c>
      <c r="AM15" s="195">
        <v>20579</v>
      </c>
      <c r="AN15" s="195">
        <v>26079</v>
      </c>
      <c r="AO15" s="195">
        <v>29076</v>
      </c>
      <c r="AP15" s="195"/>
    </row>
    <row r="16" spans="2:43" ht="15" customHeight="1">
      <c r="B16" s="8" t="s">
        <v>139</v>
      </c>
      <c r="C16" s="9" t="s">
        <v>49</v>
      </c>
      <c r="D16" s="195">
        <v>3478</v>
      </c>
      <c r="E16" s="195">
        <v>5680</v>
      </c>
      <c r="F16" s="195">
        <v>4485</v>
      </c>
      <c r="G16" s="195">
        <v>4986</v>
      </c>
      <c r="H16" s="195">
        <v>18629</v>
      </c>
      <c r="I16" s="195">
        <v>3309</v>
      </c>
      <c r="J16" s="195">
        <v>4304</v>
      </c>
      <c r="K16" s="195">
        <v>4562</v>
      </c>
      <c r="L16" s="195">
        <v>5116</v>
      </c>
      <c r="M16" s="195">
        <v>17291</v>
      </c>
      <c r="N16" s="195">
        <v>2755</v>
      </c>
      <c r="O16" s="195">
        <v>6340</v>
      </c>
      <c r="P16" s="195">
        <v>7386</v>
      </c>
      <c r="Q16" s="195">
        <v>3654</v>
      </c>
      <c r="R16" s="195">
        <v>20135</v>
      </c>
      <c r="S16" s="195">
        <v>5279</v>
      </c>
      <c r="T16" s="195">
        <v>5653</v>
      </c>
      <c r="U16" s="195">
        <v>5952</v>
      </c>
      <c r="V16" s="195">
        <v>4291</v>
      </c>
      <c r="W16" s="195">
        <v>21175</v>
      </c>
      <c r="X16" s="195">
        <v>5932</v>
      </c>
      <c r="Y16" s="195">
        <v>7393</v>
      </c>
      <c r="Z16" s="195">
        <v>5379</v>
      </c>
      <c r="AA16" s="195">
        <v>7308</v>
      </c>
      <c r="AB16" s="195">
        <v>26012</v>
      </c>
      <c r="AC16" s="195">
        <v>4697</v>
      </c>
      <c r="AD16" s="195">
        <v>2985</v>
      </c>
      <c r="AE16" s="195">
        <v>5415</v>
      </c>
      <c r="AF16" s="195">
        <v>6304</v>
      </c>
      <c r="AG16" s="195">
        <v>19401</v>
      </c>
      <c r="AH16" s="195">
        <v>4399</v>
      </c>
      <c r="AI16" s="195">
        <v>5511</v>
      </c>
      <c r="AJ16" s="195">
        <v>6242</v>
      </c>
      <c r="AK16" s="195">
        <v>4622</v>
      </c>
      <c r="AL16" s="195">
        <v>20774</v>
      </c>
      <c r="AM16" s="195">
        <v>5870</v>
      </c>
      <c r="AN16" s="195">
        <v>7242</v>
      </c>
      <c r="AO16" s="195">
        <v>6584</v>
      </c>
      <c r="AP16" s="195"/>
    </row>
    <row r="17" spans="2:42" ht="15" customHeight="1">
      <c r="B17" s="8" t="s">
        <v>140</v>
      </c>
      <c r="C17" s="9" t="s">
        <v>49</v>
      </c>
      <c r="D17" s="195">
        <v>184126</v>
      </c>
      <c r="E17" s="195">
        <v>208504</v>
      </c>
      <c r="F17" s="195">
        <v>219422</v>
      </c>
      <c r="G17" s="195">
        <v>215900</v>
      </c>
      <c r="H17" s="195">
        <v>827952</v>
      </c>
      <c r="I17" s="195">
        <v>189538</v>
      </c>
      <c r="J17" s="195">
        <v>219594</v>
      </c>
      <c r="K17" s="195">
        <v>257444</v>
      </c>
      <c r="L17" s="195">
        <v>217061</v>
      </c>
      <c r="M17" s="195">
        <v>883637</v>
      </c>
      <c r="N17" s="195">
        <v>207241</v>
      </c>
      <c r="O17" s="195">
        <v>242512</v>
      </c>
      <c r="P17" s="195">
        <v>245648</v>
      </c>
      <c r="Q17" s="195">
        <v>229794</v>
      </c>
      <c r="R17" s="195">
        <v>925195</v>
      </c>
      <c r="S17" s="195">
        <v>206873</v>
      </c>
      <c r="T17" s="195">
        <v>233665</v>
      </c>
      <c r="U17" s="195">
        <v>250887</v>
      </c>
      <c r="V17" s="195">
        <v>250258</v>
      </c>
      <c r="W17" s="195">
        <v>941683</v>
      </c>
      <c r="X17" s="195">
        <v>223564</v>
      </c>
      <c r="Y17" s="195">
        <v>241889</v>
      </c>
      <c r="Z17" s="195">
        <v>254834</v>
      </c>
      <c r="AA17" s="195">
        <v>234530</v>
      </c>
      <c r="AB17" s="195">
        <v>954817</v>
      </c>
      <c r="AC17" s="195">
        <v>230591</v>
      </c>
      <c r="AD17" s="195">
        <v>166148</v>
      </c>
      <c r="AE17" s="195">
        <v>241583</v>
      </c>
      <c r="AF17" s="195">
        <v>217388</v>
      </c>
      <c r="AG17" s="195">
        <v>855710</v>
      </c>
      <c r="AH17" s="195">
        <v>183013</v>
      </c>
      <c r="AI17" s="195">
        <v>218745</v>
      </c>
      <c r="AJ17" s="195">
        <v>267943</v>
      </c>
      <c r="AK17" s="195">
        <v>256371</v>
      </c>
      <c r="AL17" s="195">
        <v>926072</v>
      </c>
      <c r="AM17" s="195">
        <v>245172</v>
      </c>
      <c r="AN17" s="195">
        <v>264682</v>
      </c>
      <c r="AO17" s="195">
        <v>281286</v>
      </c>
      <c r="AP17" s="195"/>
    </row>
    <row r="18" spans="2:42" ht="15" customHeight="1">
      <c r="B18" s="5" t="s">
        <v>142</v>
      </c>
      <c r="C18" s="9" t="s">
        <v>13</v>
      </c>
      <c r="D18" s="4"/>
      <c r="E18" s="4"/>
      <c r="F18" s="4"/>
      <c r="G18" s="4"/>
      <c r="H18" s="195" t="s">
        <v>297</v>
      </c>
      <c r="I18" s="195"/>
      <c r="J18" s="195"/>
      <c r="K18" s="195"/>
      <c r="L18" s="195"/>
      <c r="M18" s="195" t="s">
        <v>297</v>
      </c>
      <c r="N18" s="195">
        <v>195</v>
      </c>
      <c r="O18" s="195">
        <v>516</v>
      </c>
      <c r="P18" s="195">
        <v>798</v>
      </c>
      <c r="Q18" s="195">
        <v>670</v>
      </c>
      <c r="R18" s="195">
        <v>2179</v>
      </c>
      <c r="S18" s="195">
        <v>169</v>
      </c>
      <c r="T18" s="195">
        <v>480</v>
      </c>
      <c r="U18" s="195">
        <v>778</v>
      </c>
      <c r="V18" s="195">
        <v>536</v>
      </c>
      <c r="W18" s="195">
        <v>1963</v>
      </c>
      <c r="X18" s="195">
        <v>208</v>
      </c>
      <c r="Y18" s="195">
        <v>480</v>
      </c>
      <c r="Z18" s="195">
        <v>801</v>
      </c>
      <c r="AA18" s="195">
        <v>535</v>
      </c>
      <c r="AB18" s="195">
        <v>2024</v>
      </c>
      <c r="AC18" s="195">
        <v>221</v>
      </c>
      <c r="AD18" s="195">
        <v>93</v>
      </c>
      <c r="AE18" s="195">
        <v>435</v>
      </c>
      <c r="AF18" s="195">
        <v>319</v>
      </c>
      <c r="AG18" s="195">
        <v>1068</v>
      </c>
      <c r="AH18" s="195">
        <v>120</v>
      </c>
      <c r="AI18" s="195">
        <v>319</v>
      </c>
      <c r="AJ18" s="195">
        <v>790</v>
      </c>
      <c r="AK18" s="195">
        <v>791</v>
      </c>
      <c r="AL18" s="195">
        <v>2020</v>
      </c>
      <c r="AM18" s="195">
        <v>275</v>
      </c>
      <c r="AN18" s="195">
        <v>616</v>
      </c>
      <c r="AO18" s="195">
        <v>802</v>
      </c>
      <c r="AP18" s="195"/>
    </row>
    <row r="19" spans="2:42" ht="15" customHeight="1" thickBot="1">
      <c r="B19" s="330" t="s">
        <v>143</v>
      </c>
      <c r="C19" s="436" t="s">
        <v>13</v>
      </c>
      <c r="D19" s="360"/>
      <c r="E19" s="360"/>
      <c r="F19" s="360"/>
      <c r="G19" s="360"/>
      <c r="H19" s="245" t="s">
        <v>297</v>
      </c>
      <c r="I19" s="245"/>
      <c r="J19" s="245"/>
      <c r="K19" s="245"/>
      <c r="L19" s="245"/>
      <c r="M19" s="245" t="s">
        <v>297</v>
      </c>
      <c r="N19" s="245">
        <v>944</v>
      </c>
      <c r="O19" s="245">
        <v>1880</v>
      </c>
      <c r="P19" s="245">
        <v>2260</v>
      </c>
      <c r="Q19" s="245">
        <v>2601</v>
      </c>
      <c r="R19" s="245">
        <v>7685</v>
      </c>
      <c r="S19" s="245">
        <v>661</v>
      </c>
      <c r="T19" s="245">
        <v>1552</v>
      </c>
      <c r="U19" s="245">
        <v>2189</v>
      </c>
      <c r="V19" s="245">
        <v>1992</v>
      </c>
      <c r="W19" s="245">
        <v>6394</v>
      </c>
      <c r="X19" s="245">
        <v>886</v>
      </c>
      <c r="Y19" s="245">
        <v>1637</v>
      </c>
      <c r="Z19" s="245">
        <v>1495</v>
      </c>
      <c r="AA19" s="245">
        <v>1539</v>
      </c>
      <c r="AB19" s="245">
        <v>5557</v>
      </c>
      <c r="AC19" s="245">
        <v>558</v>
      </c>
      <c r="AD19" s="245">
        <v>173</v>
      </c>
      <c r="AE19" s="245">
        <v>722</v>
      </c>
      <c r="AF19" s="245">
        <v>1184</v>
      </c>
      <c r="AG19" s="245">
        <v>2637</v>
      </c>
      <c r="AH19" s="245">
        <v>253</v>
      </c>
      <c r="AI19" s="245">
        <v>643</v>
      </c>
      <c r="AJ19" s="245">
        <v>1409</v>
      </c>
      <c r="AK19" s="245">
        <v>2076</v>
      </c>
      <c r="AL19" s="245">
        <v>4381</v>
      </c>
      <c r="AM19" s="245">
        <v>752</v>
      </c>
      <c r="AN19" s="245">
        <v>1222</v>
      </c>
      <c r="AO19" s="245">
        <v>1354</v>
      </c>
      <c r="AP19" s="195"/>
    </row>
    <row r="20" spans="2:42" ht="12" customHeight="1" thickTop="1">
      <c r="B20" s="48" t="s">
        <v>241</v>
      </c>
    </row>
    <row r="21" spans="2:42" ht="12" customHeight="1">
      <c r="B21" s="48" t="s">
        <v>242</v>
      </c>
    </row>
    <row r="22" spans="2:42" ht="12" customHeight="1">
      <c r="B22" s="48" t="s">
        <v>243</v>
      </c>
    </row>
    <row r="23" spans="2:42" ht="12" customHeight="1">
      <c r="B23" s="48" t="s">
        <v>244</v>
      </c>
    </row>
  </sheetData>
  <mergeCells count="3">
    <mergeCell ref="C2:C3"/>
    <mergeCell ref="B1:AI1"/>
    <mergeCell ref="D2:AO2"/>
  </mergeCells>
  <phoneticPr fontId="13" type="noConversion"/>
  <hyperlinks>
    <hyperlink ref="AQ1" location="ÍNDICE!A1" display="ÍNDICE" xr:uid="{00000000-0004-0000-16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J8"/>
  <sheetViews>
    <sheetView showGridLines="0" zoomScaleNormal="100" workbookViewId="0">
      <selection activeCell="B1" sqref="B1:AH1"/>
    </sheetView>
  </sheetViews>
  <sheetFormatPr defaultRowHeight="15" outlineLevelCol="1"/>
  <cols>
    <col min="1" max="1" width="6.7109375" customWidth="1"/>
    <col min="2" max="2" width="51.28515625" customWidth="1"/>
    <col min="3" max="3" width="4" customWidth="1"/>
    <col min="4" max="6" width="6.5703125" hidden="1" customWidth="1" outlineLevel="1"/>
    <col min="7" max="7" width="6.5703125" customWidth="1" collapsed="1"/>
    <col min="8" max="10" width="6.5703125" hidden="1" customWidth="1" outlineLevel="1"/>
    <col min="11" max="11" width="6.5703125" customWidth="1" collapsed="1"/>
    <col min="12" max="14" width="6.5703125" hidden="1" customWidth="1" outlineLevel="1"/>
    <col min="15" max="15" width="6.5703125" customWidth="1" collapsed="1"/>
    <col min="16" max="18" width="6.5703125" hidden="1" customWidth="1" outlineLevel="1"/>
    <col min="19" max="19" width="6.5703125" customWidth="1" collapsed="1"/>
    <col min="20" max="22" width="6.5703125" hidden="1" customWidth="1" outlineLevel="1"/>
    <col min="23" max="23" width="6.5703125" customWidth="1" collapsed="1"/>
    <col min="24" max="24" width="6.5703125" hidden="1" customWidth="1" outlineLevel="1"/>
    <col min="25" max="25" width="6.7109375" hidden="1" customWidth="1" outlineLevel="1"/>
    <col min="26" max="26" width="6.5703125" hidden="1" customWidth="1" outlineLevel="1"/>
    <col min="27" max="27" width="6.5703125" customWidth="1" collapsed="1"/>
    <col min="28" max="30" width="6.5703125" hidden="1" customWidth="1" outlineLevel="1"/>
    <col min="31" max="31" width="6.5703125" customWidth="1" collapsed="1"/>
    <col min="32" max="32" width="6.5703125" customWidth="1"/>
    <col min="33" max="34" width="7" bestFit="1" customWidth="1"/>
    <col min="35" max="35" width="6.7109375" customWidth="1"/>
  </cols>
  <sheetData>
    <row r="1" spans="2:36" ht="20.100000000000001" customHeight="1" thickBot="1">
      <c r="B1" s="502" t="s">
        <v>144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  <c r="T1" s="502"/>
      <c r="U1" s="502"/>
      <c r="V1" s="502"/>
      <c r="W1" s="502"/>
      <c r="X1" s="502"/>
      <c r="Y1" s="502"/>
      <c r="Z1" s="502"/>
      <c r="AA1" s="502"/>
      <c r="AB1" s="502"/>
      <c r="AC1" s="502"/>
      <c r="AD1" s="502"/>
      <c r="AE1" s="502"/>
      <c r="AF1" s="502"/>
      <c r="AG1" s="502"/>
      <c r="AH1" s="502"/>
      <c r="AJ1" s="84" t="s">
        <v>296</v>
      </c>
    </row>
    <row r="2" spans="2:36" ht="18" customHeight="1" thickTop="1">
      <c r="B2" s="24"/>
      <c r="C2" s="470"/>
      <c r="D2" s="476" t="s">
        <v>316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272"/>
    </row>
    <row r="3" spans="2:36" ht="20.45" customHeight="1">
      <c r="B3" s="50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74" t="s">
        <v>308</v>
      </c>
      <c r="I3" s="74" t="s">
        <v>307</v>
      </c>
      <c r="J3" s="74" t="s">
        <v>306</v>
      </c>
      <c r="K3" s="74" t="s">
        <v>305</v>
      </c>
      <c r="L3" s="74" t="s">
        <v>301</v>
      </c>
      <c r="M3" s="74" t="s">
        <v>302</v>
      </c>
      <c r="N3" s="74" t="s">
        <v>303</v>
      </c>
      <c r="O3" s="74" t="s">
        <v>304</v>
      </c>
      <c r="P3" s="32" t="s">
        <v>281</v>
      </c>
      <c r="Q3" s="32" t="s">
        <v>282</v>
      </c>
      <c r="R3" s="32" t="s">
        <v>89</v>
      </c>
      <c r="S3" s="32" t="s">
        <v>10</v>
      </c>
      <c r="T3" s="32" t="s">
        <v>17</v>
      </c>
      <c r="U3" s="32" t="s">
        <v>18</v>
      </c>
      <c r="V3" s="32" t="s">
        <v>19</v>
      </c>
      <c r="W3" s="32" t="s">
        <v>11</v>
      </c>
      <c r="X3" s="32" t="s">
        <v>315</v>
      </c>
      <c r="Y3" s="32" t="s">
        <v>348</v>
      </c>
      <c r="Z3" s="32" t="s">
        <v>357</v>
      </c>
      <c r="AA3" s="32" t="s">
        <v>384</v>
      </c>
      <c r="AB3" s="32" t="s">
        <v>398</v>
      </c>
      <c r="AC3" s="32" t="s">
        <v>423</v>
      </c>
      <c r="AD3" s="32" t="s">
        <v>441</v>
      </c>
      <c r="AE3" s="32" t="s">
        <v>456</v>
      </c>
      <c r="AF3" s="32" t="s">
        <v>476</v>
      </c>
      <c r="AG3" s="32" t="s">
        <v>477</v>
      </c>
      <c r="AH3" s="32" t="s">
        <v>521</v>
      </c>
      <c r="AI3" s="13"/>
    </row>
    <row r="4" spans="2:36" ht="21.75" customHeight="1">
      <c r="B4" s="2" t="s">
        <v>145</v>
      </c>
      <c r="C4" s="9"/>
      <c r="D4" s="49">
        <v>45292</v>
      </c>
      <c r="E4" s="49">
        <v>46572</v>
      </c>
      <c r="F4" s="49">
        <v>48352</v>
      </c>
      <c r="G4" s="49">
        <v>49958</v>
      </c>
      <c r="H4" s="203">
        <v>50351</v>
      </c>
      <c r="I4" s="203">
        <v>51387</v>
      </c>
      <c r="J4" s="203">
        <v>52613</v>
      </c>
      <c r="K4" s="203">
        <v>54115</v>
      </c>
      <c r="L4" s="203">
        <v>55427</v>
      </c>
      <c r="M4" s="203">
        <v>56988</v>
      </c>
      <c r="N4" s="203">
        <v>59452</v>
      </c>
      <c r="O4" s="203">
        <v>60793</v>
      </c>
      <c r="P4" s="203">
        <v>61047</v>
      </c>
      <c r="Q4" s="203">
        <v>60787</v>
      </c>
      <c r="R4" s="203">
        <v>62821</v>
      </c>
      <c r="S4" s="203">
        <v>64652</v>
      </c>
      <c r="T4" s="205">
        <v>66817</v>
      </c>
      <c r="U4" s="205">
        <v>68358</v>
      </c>
      <c r="V4" s="205">
        <v>69959</v>
      </c>
      <c r="W4" s="205">
        <v>71219</v>
      </c>
      <c r="X4" s="205">
        <v>77354</v>
      </c>
      <c r="Y4" s="205">
        <v>75514</v>
      </c>
      <c r="Z4" s="205">
        <v>75206</v>
      </c>
      <c r="AA4" s="205">
        <v>76844</v>
      </c>
      <c r="AB4" s="205">
        <v>78454</v>
      </c>
      <c r="AC4" s="205">
        <v>80063</v>
      </c>
      <c r="AD4" s="205">
        <v>81564</v>
      </c>
      <c r="AE4" s="205">
        <v>82696</v>
      </c>
      <c r="AF4" s="205">
        <v>84037</v>
      </c>
      <c r="AG4" s="195">
        <v>85319</v>
      </c>
      <c r="AH4" s="195">
        <v>86436</v>
      </c>
      <c r="AI4" s="205"/>
    </row>
    <row r="5" spans="2:36" ht="15" customHeight="1" thickBot="1">
      <c r="B5" s="19" t="s">
        <v>146</v>
      </c>
      <c r="C5" s="10"/>
      <c r="D5" s="361">
        <v>30623</v>
      </c>
      <c r="E5" s="361">
        <v>30870</v>
      </c>
      <c r="F5" s="361">
        <v>30714</v>
      </c>
      <c r="G5" s="289">
        <v>30975</v>
      </c>
      <c r="H5" s="364">
        <v>31102</v>
      </c>
      <c r="I5" s="364">
        <v>36196</v>
      </c>
      <c r="J5" s="364">
        <v>44665</v>
      </c>
      <c r="K5" s="364">
        <v>55398</v>
      </c>
      <c r="L5" s="364">
        <v>63434</v>
      </c>
      <c r="M5" s="364">
        <v>73830</v>
      </c>
      <c r="N5" s="364">
        <v>85424</v>
      </c>
      <c r="O5" s="364">
        <v>91285</v>
      </c>
      <c r="P5" s="364">
        <v>97411</v>
      </c>
      <c r="Q5" s="364">
        <v>102645</v>
      </c>
      <c r="R5" s="364">
        <v>105032</v>
      </c>
      <c r="S5" s="364">
        <v>107984</v>
      </c>
      <c r="T5" s="289">
        <v>109832</v>
      </c>
      <c r="U5" s="289">
        <v>114004</v>
      </c>
      <c r="V5" s="289">
        <v>115891</v>
      </c>
      <c r="W5" s="289">
        <v>118803</v>
      </c>
      <c r="X5" s="289">
        <v>124210</v>
      </c>
      <c r="Y5" s="289">
        <v>128228</v>
      </c>
      <c r="Z5" s="289">
        <v>144284</v>
      </c>
      <c r="AA5" s="289">
        <v>153578</v>
      </c>
      <c r="AB5" s="289">
        <v>155816</v>
      </c>
      <c r="AC5" s="289">
        <v>161103</v>
      </c>
      <c r="AD5" s="289">
        <v>163133</v>
      </c>
      <c r="AE5" s="289">
        <v>163874</v>
      </c>
      <c r="AF5" s="289">
        <v>170072</v>
      </c>
      <c r="AG5" s="226">
        <v>172687</v>
      </c>
      <c r="AH5" s="226">
        <v>172788</v>
      </c>
      <c r="AI5" s="205"/>
    </row>
    <row r="6" spans="2:36" ht="9.9499999999999993" customHeight="1" thickTop="1">
      <c r="B6" s="48" t="s">
        <v>245</v>
      </c>
    </row>
    <row r="7" spans="2:36" ht="9.9499999999999993" customHeight="1">
      <c r="B7" s="48" t="s">
        <v>246</v>
      </c>
    </row>
    <row r="8" spans="2:36" ht="9.9499999999999993" customHeight="1">
      <c r="B8" s="48" t="s">
        <v>247</v>
      </c>
    </row>
  </sheetData>
  <mergeCells count="3">
    <mergeCell ref="C2:C3"/>
    <mergeCell ref="D2:AH2"/>
    <mergeCell ref="B1:AH1"/>
  </mergeCells>
  <phoneticPr fontId="13" type="noConversion"/>
  <hyperlinks>
    <hyperlink ref="AJ1" location="ÍNDICE!A1" display="ÍNDICE" xr:uid="{00000000-0004-0000-17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EF27"/>
  <sheetViews>
    <sheetView showGridLines="0" zoomScaleNormal="100" workbookViewId="0">
      <pane xSplit="6" ySplit="3" topLeftCell="T4" activePane="bottomRight" state="frozen"/>
      <selection activeCell="D1" sqref="D1:F1"/>
      <selection pane="topRight" activeCell="D1" sqref="D1:F1"/>
      <selection pane="bottomLeft" activeCell="D1" sqref="D1:F1"/>
      <selection pane="bottomRight" activeCell="B1" sqref="B1:ED1"/>
    </sheetView>
  </sheetViews>
  <sheetFormatPr defaultRowHeight="15" outlineLevelCol="2"/>
  <cols>
    <col min="1" max="1" width="6.7109375" customWidth="1"/>
    <col min="2" max="2" width="31.140625" customWidth="1"/>
    <col min="3" max="3" width="7.5703125" customWidth="1"/>
    <col min="4" max="6" width="7.5703125" hidden="1" customWidth="1" outlineLevel="2"/>
    <col min="7" max="7" width="7.5703125" hidden="1" customWidth="1" outlineLevel="1"/>
    <col min="8" max="10" width="7.5703125" hidden="1" customWidth="1" outlineLevel="2"/>
    <col min="11" max="11" width="7.5703125" hidden="1" customWidth="1" outlineLevel="1"/>
    <col min="12" max="14" width="7.5703125" hidden="1" customWidth="1" outlineLevel="2"/>
    <col min="15" max="15" width="7.5703125" hidden="1" customWidth="1" outlineLevel="1"/>
    <col min="16" max="18" width="7.5703125" hidden="1" customWidth="1" outlineLevel="2"/>
    <col min="19" max="19" width="7.5703125" hidden="1" customWidth="1" outlineLevel="1"/>
    <col min="20" max="20" width="7.5703125" customWidth="1" collapsed="1"/>
    <col min="21" max="23" width="7.5703125" hidden="1" customWidth="1" outlineLevel="2"/>
    <col min="24" max="24" width="7.5703125" hidden="1" customWidth="1" outlineLevel="1"/>
    <col min="25" max="27" width="7.5703125" hidden="1" customWidth="1" outlineLevel="2"/>
    <col min="28" max="28" width="7.5703125" hidden="1" customWidth="1" outlineLevel="1"/>
    <col min="29" max="31" width="7.5703125" hidden="1" customWidth="1" outlineLevel="2"/>
    <col min="32" max="32" width="7.5703125" hidden="1" customWidth="1" outlineLevel="1"/>
    <col min="33" max="35" width="7.5703125" hidden="1" customWidth="1" outlineLevel="2"/>
    <col min="36" max="36" width="7.5703125" hidden="1" customWidth="1" outlineLevel="1"/>
    <col min="37" max="37" width="7.5703125" customWidth="1" collapsed="1"/>
    <col min="38" max="40" width="7.5703125" hidden="1" customWidth="1" outlineLevel="2"/>
    <col min="41" max="41" width="7.5703125" hidden="1" customWidth="1" outlineLevel="1"/>
    <col min="42" max="44" width="7.5703125" hidden="1" customWidth="1" outlineLevel="2"/>
    <col min="45" max="45" width="7.5703125" hidden="1" customWidth="1" outlineLevel="1"/>
    <col min="46" max="48" width="7.5703125" hidden="1" customWidth="1" outlineLevel="2"/>
    <col min="49" max="49" width="7.5703125" hidden="1" customWidth="1" outlineLevel="1"/>
    <col min="50" max="52" width="7.5703125" hidden="1" customWidth="1" outlineLevel="2"/>
    <col min="53" max="53" width="7.5703125" hidden="1" customWidth="1" outlineLevel="1"/>
    <col min="54" max="54" width="7.5703125" customWidth="1" collapsed="1"/>
    <col min="55" max="57" width="7.5703125" hidden="1" customWidth="1" outlineLevel="2"/>
    <col min="58" max="58" width="7.5703125" hidden="1" customWidth="1" outlineLevel="1"/>
    <col min="59" max="61" width="7.5703125" hidden="1" customWidth="1" outlineLevel="2"/>
    <col min="62" max="62" width="7.5703125" hidden="1" customWidth="1" outlineLevel="1"/>
    <col min="63" max="65" width="7.5703125" hidden="1" customWidth="1" outlineLevel="2"/>
    <col min="66" max="66" width="7.5703125" hidden="1" customWidth="1" outlineLevel="1"/>
    <col min="67" max="69" width="7.5703125" hidden="1" customWidth="1" outlineLevel="2"/>
    <col min="70" max="70" width="7.5703125" hidden="1" customWidth="1" outlineLevel="1"/>
    <col min="71" max="71" width="7.5703125" customWidth="1" collapsed="1"/>
    <col min="72" max="74" width="7.5703125" hidden="1" customWidth="1" outlineLevel="2"/>
    <col min="75" max="75" width="7.5703125" hidden="1" customWidth="1" outlineLevel="1"/>
    <col min="76" max="78" width="7.5703125" hidden="1" customWidth="1" outlineLevel="2"/>
    <col min="79" max="79" width="7.5703125" hidden="1" customWidth="1" outlineLevel="1"/>
    <col min="80" max="82" width="7.5703125" hidden="1" customWidth="1" outlineLevel="2"/>
    <col min="83" max="83" width="7.5703125" hidden="1" customWidth="1" outlineLevel="1"/>
    <col min="84" max="86" width="7.5703125" hidden="1" customWidth="1" outlineLevel="2"/>
    <col min="87" max="87" width="7.5703125" hidden="1" customWidth="1" outlineLevel="1"/>
    <col min="88" max="88" width="7.5703125" customWidth="1" collapsed="1"/>
    <col min="89" max="91" width="7.5703125" hidden="1" customWidth="1" outlineLevel="2"/>
    <col min="92" max="92" width="7.5703125" hidden="1" customWidth="1" outlineLevel="1" collapsed="1"/>
    <col min="93" max="95" width="7.5703125" hidden="1" customWidth="1" outlineLevel="2"/>
    <col min="96" max="96" width="7.5703125" hidden="1" customWidth="1" outlineLevel="1" collapsed="1"/>
    <col min="97" max="99" width="7.5703125" hidden="1" customWidth="1" outlineLevel="2"/>
    <col min="100" max="100" width="7.5703125" hidden="1" customWidth="1" outlineLevel="1" collapsed="1"/>
    <col min="101" max="103" width="7.5703125" hidden="1" customWidth="1" outlineLevel="2"/>
    <col min="104" max="104" width="7.5703125" hidden="1" customWidth="1" outlineLevel="1" collapsed="1"/>
    <col min="105" max="105" width="7.5703125" customWidth="1" collapsed="1"/>
    <col min="106" max="108" width="7.5703125" hidden="1" customWidth="1" outlineLevel="1"/>
    <col min="109" max="109" width="7.5703125" hidden="1" customWidth="1" outlineLevel="1" collapsed="1"/>
    <col min="110" max="112" width="7.5703125" hidden="1" customWidth="1" outlineLevel="2"/>
    <col min="113" max="113" width="7.5703125" hidden="1" customWidth="1" outlineLevel="1" collapsed="1"/>
    <col min="114" max="116" width="7.5703125" hidden="1" customWidth="1" outlineLevel="2"/>
    <col min="117" max="117" width="7.5703125" hidden="1" customWidth="1" outlineLevel="1" collapsed="1"/>
    <col min="118" max="120" width="7.5703125" hidden="1" customWidth="1" outlineLevel="2"/>
    <col min="121" max="121" width="7.5703125" hidden="1" customWidth="1" outlineLevel="1" collapsed="1"/>
    <col min="122" max="122" width="7.5703125" customWidth="1" collapsed="1"/>
    <col min="123" max="125" width="7.5703125" hidden="1" customWidth="1" outlineLevel="1"/>
    <col min="126" max="126" width="7.5703125" customWidth="1" collapsed="1"/>
    <col min="127" max="127" width="7.5703125" hidden="1" customWidth="1" outlineLevel="1" collapsed="1"/>
    <col min="128" max="128" width="7.5703125" hidden="1" customWidth="1" outlineLevel="1"/>
    <col min="129" max="129" width="7" hidden="1" customWidth="1" outlineLevel="1"/>
    <col min="130" max="130" width="8.85546875" collapsed="1"/>
    <col min="131" max="131" width="7.5703125" hidden="1" customWidth="1" outlineLevel="1" collapsed="1"/>
    <col min="132" max="132" width="7.5703125" hidden="1" customWidth="1" outlineLevel="1"/>
    <col min="133" max="133" width="7" hidden="1" customWidth="1" outlineLevel="1"/>
    <col min="134" max="134" width="8.85546875" collapsed="1"/>
    <col min="135" max="135" width="6.7109375" customWidth="1"/>
  </cols>
  <sheetData>
    <row r="1" spans="2:136" ht="20.100000000000001" customHeight="1" thickBot="1">
      <c r="B1" s="528" t="s">
        <v>1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528"/>
      <c r="AL1" s="528"/>
      <c r="AM1" s="528"/>
      <c r="AN1" s="528"/>
      <c r="AO1" s="528"/>
      <c r="AP1" s="528"/>
      <c r="AQ1" s="528"/>
      <c r="AR1" s="528"/>
      <c r="AS1" s="528"/>
      <c r="AT1" s="528"/>
      <c r="AU1" s="528"/>
      <c r="AV1" s="528"/>
      <c r="AW1" s="528"/>
      <c r="AX1" s="528"/>
      <c r="AY1" s="528"/>
      <c r="AZ1" s="528"/>
      <c r="BA1" s="528"/>
      <c r="BB1" s="528"/>
      <c r="BC1" s="528"/>
      <c r="BD1" s="528"/>
      <c r="BE1" s="528"/>
      <c r="BF1" s="528"/>
      <c r="BG1" s="528"/>
      <c r="BH1" s="528"/>
      <c r="BI1" s="528"/>
      <c r="BJ1" s="528"/>
      <c r="BK1" s="528"/>
      <c r="BL1" s="528"/>
      <c r="BM1" s="528"/>
      <c r="BN1" s="528"/>
      <c r="BO1" s="528"/>
      <c r="BP1" s="528"/>
      <c r="BQ1" s="528"/>
      <c r="BR1" s="528"/>
      <c r="BS1" s="528"/>
      <c r="BT1" s="528"/>
      <c r="BU1" s="528"/>
      <c r="BV1" s="528"/>
      <c r="BW1" s="528"/>
      <c r="BX1" s="528"/>
      <c r="BY1" s="528"/>
      <c r="BZ1" s="528"/>
      <c r="CA1" s="528"/>
      <c r="CB1" s="528"/>
      <c r="CC1" s="528"/>
      <c r="CD1" s="528"/>
      <c r="CE1" s="528"/>
      <c r="CF1" s="528"/>
      <c r="CG1" s="528"/>
      <c r="CH1" s="528"/>
      <c r="CI1" s="528"/>
      <c r="CJ1" s="528"/>
      <c r="CK1" s="528"/>
      <c r="CL1" s="528"/>
      <c r="CM1" s="528"/>
      <c r="CN1" s="528"/>
      <c r="CO1" s="528"/>
      <c r="CP1" s="528"/>
      <c r="CQ1" s="528"/>
      <c r="CR1" s="528"/>
      <c r="CS1" s="528"/>
      <c r="CT1" s="528"/>
      <c r="CU1" s="528"/>
      <c r="CV1" s="528"/>
      <c r="CW1" s="528"/>
      <c r="CX1" s="528"/>
      <c r="CY1" s="528"/>
      <c r="CZ1" s="528"/>
      <c r="DA1" s="528"/>
      <c r="DB1" s="528"/>
      <c r="DC1" s="528"/>
      <c r="DD1" s="528"/>
      <c r="DE1" s="528"/>
      <c r="DF1" s="528"/>
      <c r="DG1" s="528"/>
      <c r="DH1" s="528"/>
      <c r="DI1" s="528"/>
      <c r="DJ1" s="528"/>
      <c r="DK1" s="528"/>
      <c r="DL1" s="528"/>
      <c r="DM1" s="528"/>
      <c r="DN1" s="528"/>
      <c r="DO1" s="528"/>
      <c r="DP1" s="528"/>
      <c r="DQ1" s="528"/>
      <c r="DR1" s="528"/>
      <c r="DS1" s="528"/>
      <c r="DT1" s="528"/>
      <c r="DU1" s="528"/>
      <c r="DV1" s="528"/>
      <c r="DW1" s="528"/>
      <c r="DX1" s="528"/>
      <c r="DY1" s="528"/>
      <c r="DZ1" s="528"/>
      <c r="EA1" s="528"/>
      <c r="EB1" s="528"/>
      <c r="EC1" s="528"/>
      <c r="ED1" s="528"/>
      <c r="EF1" s="84" t="s">
        <v>296</v>
      </c>
    </row>
    <row r="2" spans="2:136" ht="22.5" customHeight="1">
      <c r="B2" s="13"/>
      <c r="C2" s="525" t="s">
        <v>216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527" t="s">
        <v>87</v>
      </c>
      <c r="U2" s="527"/>
      <c r="V2" s="527"/>
      <c r="W2" s="527"/>
      <c r="X2" s="527"/>
      <c r="Y2" s="527"/>
      <c r="Z2" s="527"/>
      <c r="AA2" s="527"/>
      <c r="AB2" s="527"/>
      <c r="AC2" s="527"/>
      <c r="AD2" s="527"/>
      <c r="AE2" s="527"/>
      <c r="AF2" s="527"/>
      <c r="AG2" s="527"/>
      <c r="AH2" s="527"/>
      <c r="AI2" s="527"/>
      <c r="AJ2" s="527"/>
      <c r="AK2" s="527"/>
      <c r="AL2" s="527"/>
      <c r="AM2" s="527"/>
      <c r="AN2" s="527"/>
      <c r="AO2" s="527"/>
      <c r="AP2" s="527"/>
      <c r="AQ2" s="527"/>
      <c r="AR2" s="527"/>
      <c r="AS2" s="527"/>
      <c r="AT2" s="527"/>
      <c r="AU2" s="527"/>
      <c r="AV2" s="527"/>
      <c r="AW2" s="527"/>
      <c r="AX2" s="527"/>
      <c r="AY2" s="527"/>
      <c r="AZ2" s="527"/>
      <c r="BA2" s="527"/>
      <c r="BB2" s="527"/>
      <c r="BC2" s="527"/>
      <c r="BD2" s="527"/>
      <c r="BE2" s="527"/>
      <c r="BF2" s="527"/>
      <c r="BG2" s="527"/>
      <c r="BH2" s="527"/>
      <c r="BI2" s="527"/>
      <c r="BJ2" s="527"/>
      <c r="BK2" s="527"/>
      <c r="BL2" s="527"/>
      <c r="BM2" s="527"/>
      <c r="BN2" s="527"/>
      <c r="BO2" s="527"/>
      <c r="BP2" s="527"/>
      <c r="BQ2" s="527"/>
      <c r="BR2" s="527"/>
      <c r="BS2" s="527"/>
      <c r="BT2" s="527"/>
      <c r="BU2" s="527"/>
      <c r="BV2" s="527"/>
      <c r="BW2" s="527"/>
      <c r="BX2" s="527"/>
      <c r="BY2" s="527"/>
      <c r="BZ2" s="527"/>
      <c r="CA2" s="527"/>
      <c r="CB2" s="527"/>
      <c r="CC2" s="527"/>
      <c r="CD2" s="527"/>
      <c r="CE2" s="527"/>
      <c r="CF2" s="527"/>
      <c r="CG2" s="527"/>
      <c r="CH2" s="527"/>
      <c r="CI2" s="527"/>
      <c r="CJ2" s="527"/>
      <c r="CK2" s="527"/>
      <c r="CL2" s="527"/>
      <c r="CM2" s="527"/>
      <c r="CN2" s="527"/>
      <c r="CO2" s="527"/>
      <c r="CP2" s="527"/>
      <c r="CQ2" s="527"/>
      <c r="CR2" s="527"/>
      <c r="CS2" s="527"/>
      <c r="CT2" s="527"/>
      <c r="CU2" s="527"/>
      <c r="CV2" s="527"/>
      <c r="CW2" s="527"/>
      <c r="CX2" s="527"/>
      <c r="CY2" s="527"/>
      <c r="CZ2" s="527"/>
      <c r="DA2" s="527"/>
      <c r="DB2" s="527"/>
      <c r="DC2" s="527"/>
      <c r="DD2" s="527"/>
      <c r="DE2" s="527"/>
      <c r="DF2" s="527"/>
      <c r="DG2" s="527"/>
      <c r="DH2" s="527"/>
      <c r="DI2" s="527"/>
      <c r="DJ2" s="527"/>
      <c r="DK2" s="527"/>
      <c r="DL2" s="527"/>
      <c r="DM2" s="527"/>
      <c r="DN2" s="527"/>
      <c r="DO2" s="527"/>
      <c r="DP2" s="527"/>
      <c r="DQ2" s="527"/>
      <c r="DR2" s="527"/>
      <c r="DS2" s="527"/>
      <c r="DT2" s="527"/>
      <c r="DU2" s="527"/>
      <c r="DV2" s="527"/>
      <c r="DW2" s="527"/>
      <c r="DX2" s="527"/>
      <c r="DY2" s="527"/>
      <c r="DZ2" s="527"/>
      <c r="EA2" s="527"/>
      <c r="EB2" s="527"/>
      <c r="EC2" s="527"/>
      <c r="ED2" s="527"/>
    </row>
    <row r="3" spans="2:136">
      <c r="B3" s="32"/>
      <c r="C3" s="526"/>
      <c r="D3" s="103">
        <v>42005</v>
      </c>
      <c r="E3" s="103">
        <v>42036</v>
      </c>
      <c r="F3" s="103">
        <v>42064</v>
      </c>
      <c r="G3" s="187" t="s">
        <v>309</v>
      </c>
      <c r="H3" s="103">
        <v>42095</v>
      </c>
      <c r="I3" s="103">
        <v>42125</v>
      </c>
      <c r="J3" s="103">
        <v>42156</v>
      </c>
      <c r="K3" s="187" t="s">
        <v>310</v>
      </c>
      <c r="L3" s="103">
        <v>42186</v>
      </c>
      <c r="M3" s="103">
        <v>42217</v>
      </c>
      <c r="N3" s="103">
        <v>42248</v>
      </c>
      <c r="O3" s="187" t="s">
        <v>311</v>
      </c>
      <c r="P3" s="103">
        <v>42278</v>
      </c>
      <c r="Q3" s="103">
        <v>42309</v>
      </c>
      <c r="R3" s="103">
        <v>42339</v>
      </c>
      <c r="S3" s="187" t="s">
        <v>312</v>
      </c>
      <c r="T3" s="111">
        <v>2015</v>
      </c>
      <c r="U3" s="103">
        <v>42370</v>
      </c>
      <c r="V3" s="103">
        <v>42401</v>
      </c>
      <c r="W3" s="103">
        <v>42430</v>
      </c>
      <c r="X3" s="187" t="s">
        <v>308</v>
      </c>
      <c r="Y3" s="103">
        <v>42461</v>
      </c>
      <c r="Z3" s="103">
        <v>42491</v>
      </c>
      <c r="AA3" s="103">
        <v>42522</v>
      </c>
      <c r="AB3" s="187" t="s">
        <v>307</v>
      </c>
      <c r="AC3" s="103">
        <v>42552</v>
      </c>
      <c r="AD3" s="103">
        <v>42583</v>
      </c>
      <c r="AE3" s="103">
        <v>42614</v>
      </c>
      <c r="AF3" s="187" t="s">
        <v>306</v>
      </c>
      <c r="AG3" s="103">
        <v>42644</v>
      </c>
      <c r="AH3" s="103">
        <v>42675</v>
      </c>
      <c r="AI3" s="103">
        <v>42705</v>
      </c>
      <c r="AJ3" s="187" t="s">
        <v>305</v>
      </c>
      <c r="AK3" s="111">
        <v>2016</v>
      </c>
      <c r="AL3" s="103">
        <v>42736</v>
      </c>
      <c r="AM3" s="103">
        <v>42767</v>
      </c>
      <c r="AN3" s="103">
        <v>42795</v>
      </c>
      <c r="AO3" s="187" t="s">
        <v>301</v>
      </c>
      <c r="AP3" s="103">
        <v>42826</v>
      </c>
      <c r="AQ3" s="103">
        <v>42856</v>
      </c>
      <c r="AR3" s="103">
        <v>42887</v>
      </c>
      <c r="AS3" s="187" t="s">
        <v>302</v>
      </c>
      <c r="AT3" s="103">
        <v>42917</v>
      </c>
      <c r="AU3" s="103">
        <v>42948</v>
      </c>
      <c r="AV3" s="103">
        <v>42979</v>
      </c>
      <c r="AW3" s="187" t="s">
        <v>303</v>
      </c>
      <c r="AX3" s="103">
        <v>43009</v>
      </c>
      <c r="AY3" s="103">
        <v>43040</v>
      </c>
      <c r="AZ3" s="103">
        <v>43070</v>
      </c>
      <c r="BA3" s="187" t="s">
        <v>304</v>
      </c>
      <c r="BB3" s="111">
        <v>2017</v>
      </c>
      <c r="BC3" s="103">
        <v>43101</v>
      </c>
      <c r="BD3" s="103">
        <v>43132</v>
      </c>
      <c r="BE3" s="103">
        <v>43160</v>
      </c>
      <c r="BF3" s="187" t="s">
        <v>281</v>
      </c>
      <c r="BG3" s="103">
        <v>43191</v>
      </c>
      <c r="BH3" s="103">
        <v>43221</v>
      </c>
      <c r="BI3" s="103">
        <v>43252</v>
      </c>
      <c r="BJ3" s="187" t="s">
        <v>282</v>
      </c>
      <c r="BK3" s="103">
        <v>43282</v>
      </c>
      <c r="BL3" s="103">
        <v>43313</v>
      </c>
      <c r="BM3" s="103">
        <v>43344</v>
      </c>
      <c r="BN3" s="187" t="s">
        <v>89</v>
      </c>
      <c r="BO3" s="103">
        <v>43374</v>
      </c>
      <c r="BP3" s="103">
        <v>43405</v>
      </c>
      <c r="BQ3" s="103">
        <v>43435</v>
      </c>
      <c r="BR3" s="187" t="s">
        <v>10</v>
      </c>
      <c r="BS3" s="111">
        <v>2018</v>
      </c>
      <c r="BT3" s="103">
        <v>43466</v>
      </c>
      <c r="BU3" s="103">
        <v>43497</v>
      </c>
      <c r="BV3" s="103">
        <v>43525</v>
      </c>
      <c r="BW3" s="187" t="s">
        <v>17</v>
      </c>
      <c r="BX3" s="103">
        <v>43556</v>
      </c>
      <c r="BY3" s="103">
        <v>43586</v>
      </c>
      <c r="BZ3" s="103">
        <v>43617</v>
      </c>
      <c r="CA3" s="187" t="s">
        <v>18</v>
      </c>
      <c r="CB3" s="103">
        <v>43647</v>
      </c>
      <c r="CC3" s="103">
        <v>43678</v>
      </c>
      <c r="CD3" s="103">
        <v>43709</v>
      </c>
      <c r="CE3" s="187" t="s">
        <v>19</v>
      </c>
      <c r="CF3" s="97">
        <v>43739</v>
      </c>
      <c r="CG3" s="97">
        <v>43770</v>
      </c>
      <c r="CH3" s="97">
        <v>43800</v>
      </c>
      <c r="CI3" s="187" t="s">
        <v>11</v>
      </c>
      <c r="CJ3" s="223">
        <v>2019</v>
      </c>
      <c r="CK3" s="170">
        <v>43831</v>
      </c>
      <c r="CL3" s="171" t="s">
        <v>404</v>
      </c>
      <c r="CM3" s="171" t="s">
        <v>405</v>
      </c>
      <c r="CN3" s="172" t="s">
        <v>315</v>
      </c>
      <c r="CO3" s="170">
        <v>43922</v>
      </c>
      <c r="CP3" s="171" t="s">
        <v>407</v>
      </c>
      <c r="CQ3" s="171" t="s">
        <v>408</v>
      </c>
      <c r="CR3" s="172" t="s">
        <v>348</v>
      </c>
      <c r="CS3" s="170">
        <v>44013</v>
      </c>
      <c r="CT3" s="171" t="s">
        <v>410</v>
      </c>
      <c r="CU3" s="171" t="s">
        <v>411</v>
      </c>
      <c r="CV3" s="172" t="s">
        <v>357</v>
      </c>
      <c r="CW3" s="171" t="s">
        <v>412</v>
      </c>
      <c r="CX3" s="171" t="s">
        <v>413</v>
      </c>
      <c r="CY3" s="171" t="s">
        <v>414</v>
      </c>
      <c r="CZ3" s="172" t="s">
        <v>384</v>
      </c>
      <c r="DA3" s="223">
        <v>2020</v>
      </c>
      <c r="DB3" s="170">
        <v>44197</v>
      </c>
      <c r="DC3" s="171" t="s">
        <v>482</v>
      </c>
      <c r="DD3" s="171" t="s">
        <v>483</v>
      </c>
      <c r="DE3" s="172" t="s">
        <v>398</v>
      </c>
      <c r="DF3" s="170">
        <v>44287</v>
      </c>
      <c r="DG3" s="171" t="s">
        <v>484</v>
      </c>
      <c r="DH3" s="171" t="s">
        <v>485</v>
      </c>
      <c r="DI3" s="172" t="s">
        <v>423</v>
      </c>
      <c r="DJ3" s="170">
        <v>44378</v>
      </c>
      <c r="DK3" s="171" t="s">
        <v>487</v>
      </c>
      <c r="DL3" s="171" t="s">
        <v>488</v>
      </c>
      <c r="DM3" s="172" t="s">
        <v>441</v>
      </c>
      <c r="DN3" s="170">
        <v>44470</v>
      </c>
      <c r="DO3" s="171" t="s">
        <v>489</v>
      </c>
      <c r="DP3" s="171" t="s">
        <v>490</v>
      </c>
      <c r="DQ3" s="172" t="s">
        <v>456</v>
      </c>
      <c r="DR3" s="223">
        <v>2021</v>
      </c>
      <c r="DS3" s="170" t="s">
        <v>495</v>
      </c>
      <c r="DT3" s="171" t="s">
        <v>496</v>
      </c>
      <c r="DU3" s="171" t="s">
        <v>497</v>
      </c>
      <c r="DV3" s="172" t="s">
        <v>498</v>
      </c>
      <c r="DW3" s="170" t="s">
        <v>505</v>
      </c>
      <c r="DX3" s="171" t="s">
        <v>506</v>
      </c>
      <c r="DY3" s="171" t="s">
        <v>507</v>
      </c>
      <c r="DZ3" s="172" t="s">
        <v>504</v>
      </c>
      <c r="EA3" s="170" t="s">
        <v>526</v>
      </c>
      <c r="EB3" s="171" t="s">
        <v>527</v>
      </c>
      <c r="EC3" s="171" t="s">
        <v>528</v>
      </c>
      <c r="ED3" s="172" t="s">
        <v>525</v>
      </c>
    </row>
    <row r="4" spans="2:136" ht="15" customHeight="1">
      <c r="B4" s="51" t="s">
        <v>147</v>
      </c>
      <c r="C4" s="52"/>
      <c r="D4" s="52"/>
      <c r="E4" s="52"/>
      <c r="F4" s="52"/>
      <c r="G4" s="155"/>
      <c r="H4" s="52"/>
      <c r="I4" s="52"/>
      <c r="J4" s="52"/>
      <c r="K4" s="155"/>
      <c r="L4" s="52"/>
      <c r="M4" s="52"/>
      <c r="N4" s="52"/>
      <c r="O4" s="155"/>
      <c r="P4" s="52"/>
      <c r="Q4" s="52"/>
      <c r="R4" s="52"/>
      <c r="S4" s="155"/>
      <c r="T4" s="52"/>
      <c r="U4" s="52"/>
      <c r="V4" s="52"/>
      <c r="W4" s="52"/>
      <c r="X4" s="155"/>
      <c r="Y4" s="52"/>
      <c r="Z4" s="52"/>
      <c r="AA4" s="52"/>
      <c r="AB4" s="155"/>
      <c r="AC4" s="52"/>
      <c r="AD4" s="52"/>
      <c r="AE4" s="52"/>
      <c r="AF4" s="155"/>
      <c r="AG4" s="52"/>
      <c r="AH4" s="52"/>
      <c r="AI4" s="52"/>
      <c r="AJ4" s="155"/>
      <c r="AK4" s="52"/>
      <c r="AL4" s="52"/>
      <c r="AM4" s="52"/>
      <c r="AN4" s="52"/>
      <c r="AO4" s="155"/>
      <c r="AP4" s="52"/>
      <c r="AQ4" s="52"/>
      <c r="AR4" s="52"/>
      <c r="AS4" s="155"/>
      <c r="AT4" s="52"/>
      <c r="AU4" s="52"/>
      <c r="AV4" s="52"/>
      <c r="AW4" s="155"/>
      <c r="AX4" s="52"/>
      <c r="AY4" s="52"/>
      <c r="AZ4" s="52"/>
      <c r="BA4" s="155"/>
      <c r="BB4" s="52"/>
      <c r="BC4" s="52"/>
      <c r="BD4" s="52"/>
      <c r="BE4" s="52"/>
      <c r="BF4" s="155"/>
      <c r="BG4" s="52"/>
      <c r="BH4" s="52"/>
      <c r="BI4" s="52"/>
      <c r="BJ4" s="155"/>
      <c r="BK4" s="52"/>
      <c r="BL4" s="52"/>
      <c r="BM4" s="52"/>
      <c r="BN4" s="155"/>
      <c r="BO4" s="52"/>
      <c r="BP4" s="52"/>
      <c r="BQ4" s="52"/>
      <c r="BR4" s="155"/>
      <c r="BS4" s="52"/>
      <c r="BT4" s="52"/>
      <c r="BU4" s="52"/>
      <c r="BV4" s="52"/>
      <c r="BW4" s="155"/>
      <c r="BX4" s="52"/>
      <c r="BY4" s="52"/>
      <c r="BZ4" s="52"/>
      <c r="CA4" s="155"/>
      <c r="CB4" s="52"/>
      <c r="CC4" s="52"/>
      <c r="CD4" s="52"/>
      <c r="CE4" s="155"/>
      <c r="CF4" s="53"/>
      <c r="CG4" s="54"/>
      <c r="CH4" s="54"/>
      <c r="CI4" s="155"/>
      <c r="CJ4" s="54"/>
      <c r="CK4" s="54"/>
      <c r="CL4" s="54"/>
      <c r="CM4" s="54"/>
      <c r="CN4" s="155"/>
      <c r="CO4" s="54"/>
      <c r="CP4" s="54"/>
      <c r="CQ4" s="54"/>
      <c r="CR4" s="155"/>
      <c r="CS4" s="54"/>
      <c r="CT4" s="54"/>
      <c r="CU4" s="54"/>
      <c r="CV4" s="155"/>
      <c r="CW4" s="212"/>
      <c r="CX4" s="212"/>
      <c r="CY4" s="212"/>
      <c r="CZ4" s="155"/>
      <c r="DA4" s="54"/>
      <c r="DB4" s="54"/>
      <c r="DC4" s="54"/>
      <c r="DD4" s="54"/>
      <c r="DE4" s="155"/>
      <c r="DF4" s="54"/>
      <c r="DG4" s="54"/>
      <c r="DH4" s="54"/>
      <c r="DI4" s="155"/>
      <c r="DJ4" s="54"/>
      <c r="DK4" s="54"/>
      <c r="DL4" s="54"/>
      <c r="DM4" s="155"/>
      <c r="DN4" s="212"/>
      <c r="DO4" s="212"/>
      <c r="DP4" s="212"/>
      <c r="DQ4" s="212"/>
      <c r="DR4" s="54"/>
      <c r="DS4" s="54"/>
      <c r="DT4" s="54"/>
      <c r="DU4" s="54"/>
      <c r="DV4" s="155"/>
      <c r="DW4" s="212"/>
      <c r="DX4" s="212"/>
      <c r="DY4" s="4"/>
      <c r="EA4" s="212"/>
      <c r="EB4" s="212"/>
      <c r="EC4" s="4"/>
    </row>
    <row r="5" spans="2:136" ht="15" customHeight="1">
      <c r="B5" s="2" t="s">
        <v>148</v>
      </c>
      <c r="C5" s="17" t="s">
        <v>13</v>
      </c>
      <c r="D5" s="164">
        <v>52752</v>
      </c>
      <c r="E5" s="164">
        <v>66544</v>
      </c>
      <c r="F5" s="164">
        <v>88212</v>
      </c>
      <c r="G5" s="182">
        <v>207508</v>
      </c>
      <c r="H5" s="164">
        <v>98820</v>
      </c>
      <c r="I5" s="164">
        <v>107443</v>
      </c>
      <c r="J5" s="164">
        <v>109069</v>
      </c>
      <c r="K5" s="182">
        <v>315332</v>
      </c>
      <c r="L5" s="164">
        <v>116630</v>
      </c>
      <c r="M5" s="164">
        <v>125205</v>
      </c>
      <c r="N5" s="164">
        <v>104345</v>
      </c>
      <c r="O5" s="182">
        <v>346180</v>
      </c>
      <c r="P5" s="164">
        <v>95875</v>
      </c>
      <c r="Q5" s="164">
        <v>72173</v>
      </c>
      <c r="R5" s="164">
        <v>66848</v>
      </c>
      <c r="S5" s="182">
        <v>234896</v>
      </c>
      <c r="T5" s="164">
        <v>1103916</v>
      </c>
      <c r="U5" s="164">
        <v>60400</v>
      </c>
      <c r="V5" s="164">
        <v>80768</v>
      </c>
      <c r="W5" s="164">
        <v>99816</v>
      </c>
      <c r="X5" s="182">
        <v>240984</v>
      </c>
      <c r="Y5" s="164">
        <v>117111</v>
      </c>
      <c r="Z5" s="164">
        <v>130765</v>
      </c>
      <c r="AA5" s="164">
        <v>124410</v>
      </c>
      <c r="AB5" s="182">
        <v>372286</v>
      </c>
      <c r="AC5" s="164">
        <v>130514</v>
      </c>
      <c r="AD5" s="164">
        <v>139380</v>
      </c>
      <c r="AE5" s="164">
        <v>117820</v>
      </c>
      <c r="AF5" s="182">
        <v>387714</v>
      </c>
      <c r="AG5" s="164">
        <v>117843</v>
      </c>
      <c r="AH5" s="164">
        <v>81742</v>
      </c>
      <c r="AI5" s="164">
        <v>75980</v>
      </c>
      <c r="AJ5" s="182">
        <v>275565</v>
      </c>
      <c r="AK5" s="164">
        <v>1276549</v>
      </c>
      <c r="AL5" s="185">
        <v>73039</v>
      </c>
      <c r="AM5" s="185">
        <v>85887</v>
      </c>
      <c r="AN5" s="185">
        <v>113983</v>
      </c>
      <c r="AO5" s="247">
        <v>272909</v>
      </c>
      <c r="AP5" s="185">
        <v>128337</v>
      </c>
      <c r="AQ5" s="185">
        <v>135269</v>
      </c>
      <c r="AR5" s="185">
        <v>134461</v>
      </c>
      <c r="AS5" s="247">
        <v>398067</v>
      </c>
      <c r="AT5" s="185">
        <v>142804</v>
      </c>
      <c r="AU5" s="185">
        <v>147842</v>
      </c>
      <c r="AV5" s="185">
        <v>130912</v>
      </c>
      <c r="AW5" s="247">
        <v>421558</v>
      </c>
      <c r="AX5" s="185">
        <v>131152</v>
      </c>
      <c r="AY5" s="185">
        <v>91119</v>
      </c>
      <c r="AZ5" s="185">
        <v>81176</v>
      </c>
      <c r="BA5" s="247">
        <v>303447</v>
      </c>
      <c r="BB5" s="185">
        <v>1395981</v>
      </c>
      <c r="BC5" s="248">
        <v>79421</v>
      </c>
      <c r="BD5" s="248">
        <v>87846</v>
      </c>
      <c r="BE5" s="249">
        <v>114945</v>
      </c>
      <c r="BF5" s="247">
        <v>282212</v>
      </c>
      <c r="BG5" s="249">
        <v>133328</v>
      </c>
      <c r="BH5" s="249">
        <v>135166</v>
      </c>
      <c r="BI5" s="248">
        <v>130425</v>
      </c>
      <c r="BJ5" s="247">
        <v>398919</v>
      </c>
      <c r="BK5" s="248">
        <v>134296</v>
      </c>
      <c r="BL5" s="248">
        <v>143870</v>
      </c>
      <c r="BM5" s="248">
        <v>127643</v>
      </c>
      <c r="BN5" s="247">
        <v>405809</v>
      </c>
      <c r="BO5" s="248">
        <v>127065</v>
      </c>
      <c r="BP5" s="248">
        <v>96654</v>
      </c>
      <c r="BQ5" s="248">
        <v>84364</v>
      </c>
      <c r="BR5" s="247">
        <v>308083</v>
      </c>
      <c r="BS5" s="317">
        <v>1395023</v>
      </c>
      <c r="BT5" s="254">
        <v>76144</v>
      </c>
      <c r="BU5" s="254">
        <v>91089</v>
      </c>
      <c r="BV5" s="249">
        <v>115569</v>
      </c>
      <c r="BW5" s="317">
        <v>282802</v>
      </c>
      <c r="BX5" s="249">
        <v>124885</v>
      </c>
      <c r="BY5" s="249">
        <v>133620</v>
      </c>
      <c r="BZ5" s="254">
        <v>132527</v>
      </c>
      <c r="CA5" s="317">
        <v>391032</v>
      </c>
      <c r="CB5" s="254">
        <v>134799</v>
      </c>
      <c r="CC5" s="254">
        <v>145020</v>
      </c>
      <c r="CD5" s="254">
        <v>129039</v>
      </c>
      <c r="CE5" s="317">
        <v>408858</v>
      </c>
      <c r="CF5" s="254">
        <v>119785</v>
      </c>
      <c r="CG5" s="254">
        <v>92729</v>
      </c>
      <c r="CH5" s="254">
        <v>87781</v>
      </c>
      <c r="CI5" s="317">
        <v>300295</v>
      </c>
      <c r="CJ5" s="317">
        <v>1382987</v>
      </c>
      <c r="CK5" s="317">
        <v>77209</v>
      </c>
      <c r="CL5" s="317">
        <v>98950</v>
      </c>
      <c r="CM5" s="317">
        <v>50406</v>
      </c>
      <c r="CN5" s="317">
        <v>226565</v>
      </c>
      <c r="CO5" s="317">
        <v>86</v>
      </c>
      <c r="CP5" s="317">
        <v>973</v>
      </c>
      <c r="CQ5" s="317">
        <v>6347</v>
      </c>
      <c r="CR5" s="317">
        <v>7406</v>
      </c>
      <c r="CS5" s="317">
        <v>28749</v>
      </c>
      <c r="CT5" s="317">
        <v>61042</v>
      </c>
      <c r="CU5" s="317">
        <v>54951</v>
      </c>
      <c r="CV5" s="317">
        <v>144742</v>
      </c>
      <c r="CW5" s="317">
        <v>57424</v>
      </c>
      <c r="CX5" s="317">
        <v>25081</v>
      </c>
      <c r="CY5" s="317">
        <v>31797</v>
      </c>
      <c r="CZ5" s="317">
        <v>114302</v>
      </c>
      <c r="DA5" s="317">
        <v>493015</v>
      </c>
      <c r="DB5" s="317">
        <v>18578</v>
      </c>
      <c r="DC5" s="317">
        <v>11908</v>
      </c>
      <c r="DD5" s="317">
        <v>18965</v>
      </c>
      <c r="DE5" s="317">
        <v>49451</v>
      </c>
      <c r="DF5" s="317">
        <v>26774</v>
      </c>
      <c r="DG5" s="317">
        <v>49500</v>
      </c>
      <c r="DH5" s="317">
        <v>72882</v>
      </c>
      <c r="DI5" s="317">
        <v>149156</v>
      </c>
      <c r="DJ5" s="317">
        <v>121957</v>
      </c>
      <c r="DK5" s="317">
        <v>149332</v>
      </c>
      <c r="DL5" s="317">
        <v>129586</v>
      </c>
      <c r="DM5" s="317">
        <v>400875</v>
      </c>
      <c r="DN5" s="317">
        <v>132693</v>
      </c>
      <c r="DO5" s="317">
        <v>97913</v>
      </c>
      <c r="DP5" s="317">
        <v>79870</v>
      </c>
      <c r="DQ5" s="317">
        <v>310476</v>
      </c>
      <c r="DR5" s="317">
        <v>909958</v>
      </c>
      <c r="DS5" s="317">
        <v>60139</v>
      </c>
      <c r="DT5" s="317">
        <v>89768</v>
      </c>
      <c r="DU5" s="317">
        <v>120266</v>
      </c>
      <c r="DV5" s="317">
        <v>270173</v>
      </c>
      <c r="DW5" s="317">
        <v>169206</v>
      </c>
      <c r="DX5" s="317">
        <v>175655</v>
      </c>
      <c r="DY5" s="317">
        <v>174463</v>
      </c>
      <c r="DZ5" s="317">
        <v>519324</v>
      </c>
      <c r="EA5" s="317">
        <v>188934</v>
      </c>
      <c r="EB5" s="317">
        <v>190120</v>
      </c>
      <c r="EC5" s="317">
        <v>170420</v>
      </c>
      <c r="ED5" s="317">
        <v>549474</v>
      </c>
    </row>
    <row r="6" spans="2:136" ht="15" customHeight="1">
      <c r="B6" s="16" t="s">
        <v>149</v>
      </c>
      <c r="C6" s="17" t="s">
        <v>13</v>
      </c>
      <c r="D6" s="164">
        <v>10422</v>
      </c>
      <c r="E6" s="164">
        <v>12343</v>
      </c>
      <c r="F6" s="164">
        <v>14934</v>
      </c>
      <c r="G6" s="182">
        <v>37699</v>
      </c>
      <c r="H6" s="164">
        <v>17220</v>
      </c>
      <c r="I6" s="164">
        <v>19275</v>
      </c>
      <c r="J6" s="164">
        <v>24394</v>
      </c>
      <c r="K6" s="182">
        <v>60889</v>
      </c>
      <c r="L6" s="164">
        <v>25022</v>
      </c>
      <c r="M6" s="164">
        <v>28064</v>
      </c>
      <c r="N6" s="164">
        <v>22306</v>
      </c>
      <c r="O6" s="182">
        <v>75392</v>
      </c>
      <c r="P6" s="164">
        <v>18554</v>
      </c>
      <c r="Q6" s="164">
        <v>12547</v>
      </c>
      <c r="R6" s="164">
        <v>16530</v>
      </c>
      <c r="S6" s="182">
        <v>47631</v>
      </c>
      <c r="T6" s="164">
        <v>221611</v>
      </c>
      <c r="U6" s="164">
        <v>11255</v>
      </c>
      <c r="V6" s="164">
        <v>16541</v>
      </c>
      <c r="W6" s="164">
        <v>19059</v>
      </c>
      <c r="X6" s="182">
        <v>46855</v>
      </c>
      <c r="Y6" s="164">
        <v>22749</v>
      </c>
      <c r="Z6" s="164">
        <v>23188</v>
      </c>
      <c r="AA6" s="164">
        <v>30071</v>
      </c>
      <c r="AB6" s="182">
        <v>76008</v>
      </c>
      <c r="AC6" s="164">
        <v>29562</v>
      </c>
      <c r="AD6" s="164">
        <v>32090</v>
      </c>
      <c r="AE6" s="164">
        <v>25751</v>
      </c>
      <c r="AF6" s="182">
        <v>87403</v>
      </c>
      <c r="AG6" s="164">
        <v>25458</v>
      </c>
      <c r="AH6" s="164">
        <v>14680</v>
      </c>
      <c r="AI6" s="164">
        <v>17794</v>
      </c>
      <c r="AJ6" s="182">
        <v>57932</v>
      </c>
      <c r="AK6" s="164">
        <v>268198</v>
      </c>
      <c r="AL6" s="185">
        <v>12354</v>
      </c>
      <c r="AM6" s="185">
        <v>16408</v>
      </c>
      <c r="AN6" s="185">
        <v>22458</v>
      </c>
      <c r="AO6" s="247">
        <v>51220</v>
      </c>
      <c r="AP6" s="185">
        <v>25182</v>
      </c>
      <c r="AQ6" s="185">
        <v>25790</v>
      </c>
      <c r="AR6" s="185">
        <v>30494</v>
      </c>
      <c r="AS6" s="247">
        <v>81466</v>
      </c>
      <c r="AT6" s="185">
        <v>30915</v>
      </c>
      <c r="AU6" s="185">
        <v>32516</v>
      </c>
      <c r="AV6" s="185">
        <v>27860</v>
      </c>
      <c r="AW6" s="247">
        <v>91291</v>
      </c>
      <c r="AX6" s="185">
        <v>25000</v>
      </c>
      <c r="AY6" s="185">
        <v>16578</v>
      </c>
      <c r="AZ6" s="185">
        <v>18849</v>
      </c>
      <c r="BA6" s="247">
        <v>60427</v>
      </c>
      <c r="BB6" s="185">
        <v>284404</v>
      </c>
      <c r="BC6" s="248">
        <v>12957</v>
      </c>
      <c r="BD6" s="248">
        <v>16972</v>
      </c>
      <c r="BE6" s="249">
        <v>22640</v>
      </c>
      <c r="BF6" s="247">
        <v>52569</v>
      </c>
      <c r="BG6" s="249">
        <v>26568</v>
      </c>
      <c r="BH6" s="249">
        <v>25029</v>
      </c>
      <c r="BI6" s="248">
        <v>28894</v>
      </c>
      <c r="BJ6" s="247">
        <v>80491</v>
      </c>
      <c r="BK6" s="248">
        <v>27591</v>
      </c>
      <c r="BL6" s="248">
        <v>32991</v>
      </c>
      <c r="BM6" s="248">
        <v>27070</v>
      </c>
      <c r="BN6" s="247">
        <v>87652</v>
      </c>
      <c r="BO6" s="248">
        <v>26714</v>
      </c>
      <c r="BP6" s="248">
        <v>20136</v>
      </c>
      <c r="BQ6" s="248">
        <v>19199</v>
      </c>
      <c r="BR6" s="247">
        <v>66049</v>
      </c>
      <c r="BS6" s="317">
        <v>286761</v>
      </c>
      <c r="BT6" s="254">
        <v>14419</v>
      </c>
      <c r="BU6" s="254">
        <v>18065</v>
      </c>
      <c r="BV6" s="249">
        <v>23335</v>
      </c>
      <c r="BW6" s="317">
        <v>55819</v>
      </c>
      <c r="BX6" s="249">
        <v>24807</v>
      </c>
      <c r="BY6" s="249">
        <v>28767</v>
      </c>
      <c r="BZ6" s="254">
        <v>33807</v>
      </c>
      <c r="CA6" s="317">
        <v>87381</v>
      </c>
      <c r="CB6" s="254">
        <v>30917</v>
      </c>
      <c r="CC6" s="254">
        <v>37404</v>
      </c>
      <c r="CD6" s="254">
        <v>30827</v>
      </c>
      <c r="CE6" s="317">
        <v>99148</v>
      </c>
      <c r="CF6" s="254">
        <v>27738</v>
      </c>
      <c r="CG6" s="254">
        <v>21902</v>
      </c>
      <c r="CH6" s="254">
        <v>21273</v>
      </c>
      <c r="CI6" s="317">
        <v>70913</v>
      </c>
      <c r="CJ6" s="317">
        <v>313261</v>
      </c>
      <c r="CK6" s="317">
        <v>16388</v>
      </c>
      <c r="CL6" s="317">
        <v>22273</v>
      </c>
      <c r="CM6" s="317">
        <v>10280</v>
      </c>
      <c r="CN6" s="317">
        <v>48941</v>
      </c>
      <c r="CO6" s="317">
        <v>43</v>
      </c>
      <c r="CP6" s="317">
        <v>914</v>
      </c>
      <c r="CQ6" s="317">
        <v>6128</v>
      </c>
      <c r="CR6" s="317">
        <v>7085</v>
      </c>
      <c r="CS6" s="317">
        <v>18816</v>
      </c>
      <c r="CT6" s="317">
        <v>37709</v>
      </c>
      <c r="CU6" s="317">
        <v>28128</v>
      </c>
      <c r="CV6" s="317">
        <v>84653</v>
      </c>
      <c r="CW6" s="317">
        <v>24335</v>
      </c>
      <c r="CX6" s="317">
        <v>9632</v>
      </c>
      <c r="CY6" s="317">
        <v>11594</v>
      </c>
      <c r="CZ6" s="317">
        <v>45561</v>
      </c>
      <c r="DA6" s="317">
        <v>186240</v>
      </c>
      <c r="DB6" s="317">
        <v>7454</v>
      </c>
      <c r="DC6" s="317">
        <v>7581</v>
      </c>
      <c r="DD6" s="317">
        <v>11747</v>
      </c>
      <c r="DE6" s="317">
        <v>26782</v>
      </c>
      <c r="DF6" s="317">
        <v>14945</v>
      </c>
      <c r="DG6" s="317">
        <v>21879</v>
      </c>
      <c r="DH6" s="317">
        <v>35948</v>
      </c>
      <c r="DI6" s="317">
        <v>72772</v>
      </c>
      <c r="DJ6" s="317">
        <v>46893</v>
      </c>
      <c r="DK6" s="317">
        <v>55320</v>
      </c>
      <c r="DL6" s="317">
        <v>42619</v>
      </c>
      <c r="DM6" s="317">
        <v>144832</v>
      </c>
      <c r="DN6" s="317">
        <v>40464</v>
      </c>
      <c r="DO6" s="317">
        <v>22314</v>
      </c>
      <c r="DP6" s="317">
        <v>23005</v>
      </c>
      <c r="DQ6" s="317">
        <v>85783</v>
      </c>
      <c r="DR6" s="317">
        <v>330169</v>
      </c>
      <c r="DS6" s="317">
        <v>13789</v>
      </c>
      <c r="DT6" s="317">
        <v>26265</v>
      </c>
      <c r="DU6" s="317">
        <v>30843</v>
      </c>
      <c r="DV6" s="317">
        <v>70897</v>
      </c>
      <c r="DW6" s="317">
        <v>45929</v>
      </c>
      <c r="DX6" s="317">
        <v>44133</v>
      </c>
      <c r="DY6" s="317">
        <v>53506</v>
      </c>
      <c r="DZ6" s="317">
        <v>143568</v>
      </c>
      <c r="EA6" s="317">
        <v>52457</v>
      </c>
      <c r="EB6" s="317">
        <v>53885</v>
      </c>
      <c r="EC6" s="317">
        <v>45953</v>
      </c>
      <c r="ED6" s="317">
        <v>152295</v>
      </c>
    </row>
    <row r="7" spans="2:136" ht="15" customHeight="1">
      <c r="B7" s="16" t="s">
        <v>150</v>
      </c>
      <c r="C7" s="17" t="s">
        <v>13</v>
      </c>
      <c r="D7" s="164">
        <v>42330</v>
      </c>
      <c r="E7" s="164">
        <v>54201</v>
      </c>
      <c r="F7" s="164">
        <v>73278</v>
      </c>
      <c r="G7" s="182">
        <v>169809</v>
      </c>
      <c r="H7" s="164">
        <v>81600</v>
      </c>
      <c r="I7" s="164">
        <v>88168</v>
      </c>
      <c r="J7" s="164">
        <v>84675</v>
      </c>
      <c r="K7" s="182">
        <v>254443</v>
      </c>
      <c r="L7" s="164">
        <v>91608</v>
      </c>
      <c r="M7" s="164">
        <v>97141</v>
      </c>
      <c r="N7" s="164">
        <v>82039</v>
      </c>
      <c r="O7" s="182">
        <v>270788</v>
      </c>
      <c r="P7" s="164">
        <v>77321</v>
      </c>
      <c r="Q7" s="164">
        <v>59626</v>
      </c>
      <c r="R7" s="164">
        <v>50318</v>
      </c>
      <c r="S7" s="182">
        <v>187265</v>
      </c>
      <c r="T7" s="164">
        <v>882305</v>
      </c>
      <c r="U7" s="164">
        <v>49145</v>
      </c>
      <c r="V7" s="164">
        <v>64227</v>
      </c>
      <c r="W7" s="164">
        <v>80757</v>
      </c>
      <c r="X7" s="182">
        <v>194129</v>
      </c>
      <c r="Y7" s="164">
        <v>94362</v>
      </c>
      <c r="Z7" s="164">
        <v>107577</v>
      </c>
      <c r="AA7" s="164">
        <v>94339</v>
      </c>
      <c r="AB7" s="182">
        <v>296278</v>
      </c>
      <c r="AC7" s="164">
        <v>100952</v>
      </c>
      <c r="AD7" s="164">
        <v>107290</v>
      </c>
      <c r="AE7" s="164">
        <v>92069</v>
      </c>
      <c r="AF7" s="182">
        <v>300311</v>
      </c>
      <c r="AG7" s="164">
        <v>92385</v>
      </c>
      <c r="AH7" s="164">
        <v>67062</v>
      </c>
      <c r="AI7" s="164">
        <v>58186</v>
      </c>
      <c r="AJ7" s="182">
        <v>217633</v>
      </c>
      <c r="AK7" s="164">
        <v>1008351</v>
      </c>
      <c r="AL7" s="185">
        <v>60685</v>
      </c>
      <c r="AM7" s="185">
        <v>69479</v>
      </c>
      <c r="AN7" s="185">
        <v>91525</v>
      </c>
      <c r="AO7" s="247">
        <v>221689</v>
      </c>
      <c r="AP7" s="185">
        <v>103155</v>
      </c>
      <c r="AQ7" s="185">
        <v>109479</v>
      </c>
      <c r="AR7" s="185">
        <v>103967</v>
      </c>
      <c r="AS7" s="247">
        <v>316601</v>
      </c>
      <c r="AT7" s="185">
        <v>111889</v>
      </c>
      <c r="AU7" s="185">
        <v>115326</v>
      </c>
      <c r="AV7" s="185">
        <v>103052</v>
      </c>
      <c r="AW7" s="247">
        <v>330267</v>
      </c>
      <c r="AX7" s="185">
        <v>106152</v>
      </c>
      <c r="AY7" s="185">
        <v>74541</v>
      </c>
      <c r="AZ7" s="185">
        <v>62327</v>
      </c>
      <c r="BA7" s="247">
        <v>243020</v>
      </c>
      <c r="BB7" s="185">
        <v>1111577</v>
      </c>
      <c r="BC7" s="248">
        <v>66464</v>
      </c>
      <c r="BD7" s="248">
        <v>70874</v>
      </c>
      <c r="BE7" s="249">
        <v>92305</v>
      </c>
      <c r="BF7" s="247">
        <v>229643</v>
      </c>
      <c r="BG7" s="249">
        <v>106760</v>
      </c>
      <c r="BH7" s="249">
        <v>110137</v>
      </c>
      <c r="BI7" s="248">
        <v>101531</v>
      </c>
      <c r="BJ7" s="247">
        <v>318428</v>
      </c>
      <c r="BK7" s="248">
        <v>106705</v>
      </c>
      <c r="BL7" s="248">
        <v>110879</v>
      </c>
      <c r="BM7" s="248">
        <v>100573</v>
      </c>
      <c r="BN7" s="247">
        <v>318157</v>
      </c>
      <c r="BO7" s="248">
        <v>100351</v>
      </c>
      <c r="BP7" s="248">
        <v>76518</v>
      </c>
      <c r="BQ7" s="248">
        <v>65165</v>
      </c>
      <c r="BR7" s="247">
        <v>242034</v>
      </c>
      <c r="BS7" s="317">
        <v>1108262</v>
      </c>
      <c r="BT7" s="254">
        <v>61725</v>
      </c>
      <c r="BU7" s="254">
        <v>73024</v>
      </c>
      <c r="BV7" s="249">
        <v>92234</v>
      </c>
      <c r="BW7" s="317">
        <v>226983</v>
      </c>
      <c r="BX7" s="249">
        <v>100078</v>
      </c>
      <c r="BY7" s="249">
        <v>104853</v>
      </c>
      <c r="BZ7" s="254">
        <v>98720</v>
      </c>
      <c r="CA7" s="317">
        <v>303651</v>
      </c>
      <c r="CB7" s="254">
        <v>103882</v>
      </c>
      <c r="CC7" s="254">
        <v>107616</v>
      </c>
      <c r="CD7" s="254">
        <v>98212</v>
      </c>
      <c r="CE7" s="317">
        <v>309710</v>
      </c>
      <c r="CF7" s="254">
        <v>92047</v>
      </c>
      <c r="CG7" s="254">
        <v>70827</v>
      </c>
      <c r="CH7" s="254">
        <v>66508</v>
      </c>
      <c r="CI7" s="317">
        <v>229382</v>
      </c>
      <c r="CJ7" s="317">
        <v>1069726</v>
      </c>
      <c r="CK7" s="317">
        <v>60821</v>
      </c>
      <c r="CL7" s="317">
        <v>76677</v>
      </c>
      <c r="CM7" s="317">
        <v>40126</v>
      </c>
      <c r="CN7" s="317">
        <v>177624</v>
      </c>
      <c r="CO7" s="317">
        <v>43</v>
      </c>
      <c r="CP7" s="317">
        <v>59</v>
      </c>
      <c r="CQ7" s="317">
        <v>219</v>
      </c>
      <c r="CR7" s="317">
        <v>321</v>
      </c>
      <c r="CS7" s="317">
        <v>9933</v>
      </c>
      <c r="CT7" s="317">
        <v>23333</v>
      </c>
      <c r="CU7" s="317">
        <v>26823</v>
      </c>
      <c r="CV7" s="317">
        <v>60089</v>
      </c>
      <c r="CW7" s="317">
        <v>33089</v>
      </c>
      <c r="CX7" s="317">
        <v>15449</v>
      </c>
      <c r="CY7" s="317">
        <v>20203</v>
      </c>
      <c r="CZ7" s="317">
        <v>68741</v>
      </c>
      <c r="DA7" s="317">
        <v>306775</v>
      </c>
      <c r="DB7" s="317">
        <v>11124</v>
      </c>
      <c r="DC7" s="317">
        <v>4327</v>
      </c>
      <c r="DD7" s="317">
        <v>7218</v>
      </c>
      <c r="DE7" s="317">
        <v>22669</v>
      </c>
      <c r="DF7" s="317">
        <v>11829</v>
      </c>
      <c r="DG7" s="317">
        <v>27621</v>
      </c>
      <c r="DH7" s="317">
        <v>36934</v>
      </c>
      <c r="DI7" s="317">
        <v>76384</v>
      </c>
      <c r="DJ7" s="317">
        <v>75064</v>
      </c>
      <c r="DK7" s="317">
        <v>94012</v>
      </c>
      <c r="DL7" s="317">
        <v>86967</v>
      </c>
      <c r="DM7" s="317">
        <v>256043</v>
      </c>
      <c r="DN7" s="317">
        <v>92229</v>
      </c>
      <c r="DO7" s="317">
        <v>75599</v>
      </c>
      <c r="DP7" s="317">
        <v>56865</v>
      </c>
      <c r="DQ7" s="317">
        <v>224693</v>
      </c>
      <c r="DR7" s="317">
        <v>579789</v>
      </c>
      <c r="DS7" s="317">
        <v>46350</v>
      </c>
      <c r="DT7" s="317">
        <v>63503</v>
      </c>
      <c r="DU7" s="317">
        <v>89423</v>
      </c>
      <c r="DV7" s="317">
        <v>199276</v>
      </c>
      <c r="DW7" s="317">
        <v>123277</v>
      </c>
      <c r="DX7" s="317">
        <v>131522</v>
      </c>
      <c r="DY7" s="317">
        <v>120957</v>
      </c>
      <c r="DZ7" s="317">
        <v>375756</v>
      </c>
      <c r="EA7" s="317">
        <v>136477</v>
      </c>
      <c r="EB7" s="317">
        <v>136235</v>
      </c>
      <c r="EC7" s="317">
        <v>124467</v>
      </c>
      <c r="ED7" s="317">
        <v>397179</v>
      </c>
    </row>
    <row r="8" spans="2:136" ht="15" customHeight="1">
      <c r="B8" s="2" t="s">
        <v>151</v>
      </c>
      <c r="C8" s="17" t="s">
        <v>13</v>
      </c>
      <c r="D8" s="164">
        <v>70798</v>
      </c>
      <c r="E8" s="164">
        <v>78321</v>
      </c>
      <c r="F8" s="164">
        <v>102633</v>
      </c>
      <c r="G8" s="182">
        <v>251752</v>
      </c>
      <c r="H8" s="164">
        <v>115101</v>
      </c>
      <c r="I8" s="164">
        <v>124862</v>
      </c>
      <c r="J8" s="164">
        <v>125000</v>
      </c>
      <c r="K8" s="182">
        <v>364963</v>
      </c>
      <c r="L8" s="164">
        <v>135067</v>
      </c>
      <c r="M8" s="164">
        <v>147401</v>
      </c>
      <c r="N8" s="164">
        <v>123871</v>
      </c>
      <c r="O8" s="182">
        <v>406339</v>
      </c>
      <c r="P8" s="164">
        <v>112336</v>
      </c>
      <c r="Q8" s="164">
        <v>85609</v>
      </c>
      <c r="R8" s="164">
        <v>76927</v>
      </c>
      <c r="S8" s="182">
        <v>274872</v>
      </c>
      <c r="T8" s="164">
        <v>1297926</v>
      </c>
      <c r="U8" s="164">
        <v>79581</v>
      </c>
      <c r="V8" s="164">
        <v>92346</v>
      </c>
      <c r="W8" s="164">
        <v>114357</v>
      </c>
      <c r="X8" s="182">
        <v>286284</v>
      </c>
      <c r="Y8" s="164">
        <v>134406</v>
      </c>
      <c r="Z8" s="164">
        <v>149037</v>
      </c>
      <c r="AA8" s="164">
        <v>144555</v>
      </c>
      <c r="AB8" s="182">
        <v>427998</v>
      </c>
      <c r="AC8" s="164">
        <v>151928</v>
      </c>
      <c r="AD8" s="164">
        <v>161879</v>
      </c>
      <c r="AE8" s="164">
        <v>138062</v>
      </c>
      <c r="AF8" s="182">
        <v>451869</v>
      </c>
      <c r="AG8" s="164">
        <v>137276</v>
      </c>
      <c r="AH8" s="164">
        <v>96470</v>
      </c>
      <c r="AI8" s="164">
        <v>87588</v>
      </c>
      <c r="AJ8" s="182">
        <v>321334</v>
      </c>
      <c r="AK8" s="164">
        <v>1487485</v>
      </c>
      <c r="AL8" s="185">
        <v>93565</v>
      </c>
      <c r="AM8" s="185">
        <v>99877</v>
      </c>
      <c r="AN8" s="185">
        <v>131799</v>
      </c>
      <c r="AO8" s="247">
        <v>325241</v>
      </c>
      <c r="AP8" s="185">
        <v>145272</v>
      </c>
      <c r="AQ8" s="185">
        <v>152058</v>
      </c>
      <c r="AR8" s="185">
        <v>153864</v>
      </c>
      <c r="AS8" s="247">
        <v>451194</v>
      </c>
      <c r="AT8" s="185">
        <v>164350</v>
      </c>
      <c r="AU8" s="185">
        <v>171108</v>
      </c>
      <c r="AV8" s="185">
        <v>153134</v>
      </c>
      <c r="AW8" s="247">
        <v>488592</v>
      </c>
      <c r="AX8" s="185">
        <v>151640</v>
      </c>
      <c r="AY8" s="185">
        <v>109644</v>
      </c>
      <c r="AZ8" s="185">
        <v>94399</v>
      </c>
      <c r="BA8" s="247">
        <v>355683</v>
      </c>
      <c r="BB8" s="185">
        <v>1620710</v>
      </c>
      <c r="BC8" s="248">
        <v>98033</v>
      </c>
      <c r="BD8" s="248">
        <v>101319</v>
      </c>
      <c r="BE8" s="249">
        <v>129992</v>
      </c>
      <c r="BF8" s="247">
        <v>329344</v>
      </c>
      <c r="BG8" s="249">
        <v>150456</v>
      </c>
      <c r="BH8" s="249">
        <v>152013</v>
      </c>
      <c r="BI8" s="248">
        <v>150928</v>
      </c>
      <c r="BJ8" s="247">
        <v>453397</v>
      </c>
      <c r="BK8" s="248">
        <v>154711</v>
      </c>
      <c r="BL8" s="248">
        <v>166942</v>
      </c>
      <c r="BM8" s="248">
        <v>148190</v>
      </c>
      <c r="BN8" s="247">
        <v>469843</v>
      </c>
      <c r="BO8" s="248">
        <v>144576</v>
      </c>
      <c r="BP8" s="248">
        <v>113143</v>
      </c>
      <c r="BQ8" s="248">
        <v>97596</v>
      </c>
      <c r="BR8" s="247">
        <v>355315</v>
      </c>
      <c r="BS8" s="317">
        <v>1607899</v>
      </c>
      <c r="BT8" s="254">
        <v>96184</v>
      </c>
      <c r="BU8" s="254">
        <v>104319</v>
      </c>
      <c r="BV8" s="249">
        <v>131830</v>
      </c>
      <c r="BW8" s="317">
        <v>332333</v>
      </c>
      <c r="BX8" s="249">
        <v>139653</v>
      </c>
      <c r="BY8" s="249">
        <v>150310</v>
      </c>
      <c r="BZ8" s="254">
        <v>151452</v>
      </c>
      <c r="CA8" s="317">
        <v>441415</v>
      </c>
      <c r="CB8" s="254">
        <v>154264</v>
      </c>
      <c r="CC8" s="254">
        <v>167292</v>
      </c>
      <c r="CD8" s="254">
        <v>149359</v>
      </c>
      <c r="CE8" s="317">
        <v>470915</v>
      </c>
      <c r="CF8" s="254">
        <v>137422</v>
      </c>
      <c r="CG8" s="254">
        <v>108663</v>
      </c>
      <c r="CH8" s="254">
        <v>100134</v>
      </c>
      <c r="CI8" s="317">
        <v>346219</v>
      </c>
      <c r="CJ8" s="317">
        <v>1590882</v>
      </c>
      <c r="CK8" s="317">
        <v>98825</v>
      </c>
      <c r="CL8" s="317">
        <v>112438</v>
      </c>
      <c r="CM8" s="317">
        <v>66247</v>
      </c>
      <c r="CN8" s="317">
        <v>277510</v>
      </c>
      <c r="CO8" s="317">
        <v>193</v>
      </c>
      <c r="CP8" s="317">
        <v>1052</v>
      </c>
      <c r="CQ8" s="317">
        <v>6449</v>
      </c>
      <c r="CR8" s="317">
        <v>7694</v>
      </c>
      <c r="CS8" s="317">
        <v>29313</v>
      </c>
      <c r="CT8" s="317">
        <v>65304</v>
      </c>
      <c r="CU8" s="317">
        <v>61112</v>
      </c>
      <c r="CV8" s="317">
        <v>155729</v>
      </c>
      <c r="CW8" s="317">
        <v>63770</v>
      </c>
      <c r="CX8" s="317">
        <v>30221</v>
      </c>
      <c r="CY8" s="317">
        <v>33966</v>
      </c>
      <c r="CZ8" s="317">
        <v>127957</v>
      </c>
      <c r="DA8" s="317">
        <v>568890</v>
      </c>
      <c r="DB8" s="317">
        <v>25682</v>
      </c>
      <c r="DC8" s="317">
        <v>13235</v>
      </c>
      <c r="DD8" s="317">
        <v>20073</v>
      </c>
      <c r="DE8" s="317">
        <v>58990</v>
      </c>
      <c r="DF8" s="317">
        <v>30181</v>
      </c>
      <c r="DG8" s="317">
        <v>52330</v>
      </c>
      <c r="DH8" s="317">
        <v>80514</v>
      </c>
      <c r="DI8" s="317">
        <v>163025</v>
      </c>
      <c r="DJ8" s="317">
        <v>131064</v>
      </c>
      <c r="DK8" s="317">
        <v>169539</v>
      </c>
      <c r="DL8" s="317">
        <v>149144</v>
      </c>
      <c r="DM8" s="317">
        <v>449747</v>
      </c>
      <c r="DN8" s="317">
        <v>149789</v>
      </c>
      <c r="DO8" s="317">
        <v>112497</v>
      </c>
      <c r="DP8" s="317">
        <v>90899</v>
      </c>
      <c r="DQ8" s="317">
        <v>353185</v>
      </c>
      <c r="DR8" s="317">
        <v>1024947</v>
      </c>
      <c r="DS8" s="317">
        <v>79102</v>
      </c>
      <c r="DT8" s="317">
        <v>98330</v>
      </c>
      <c r="DU8" s="317">
        <v>134911</v>
      </c>
      <c r="DV8" s="317">
        <v>312343</v>
      </c>
      <c r="DW8" s="317">
        <v>186987</v>
      </c>
      <c r="DX8" s="317">
        <v>195185</v>
      </c>
      <c r="DY8" s="317">
        <v>196402</v>
      </c>
      <c r="DZ8" s="317">
        <v>578574</v>
      </c>
      <c r="EA8" s="317">
        <v>211961</v>
      </c>
      <c r="EB8" s="317">
        <v>215451</v>
      </c>
      <c r="EC8" s="317">
        <v>194251</v>
      </c>
      <c r="ED8" s="317">
        <v>621663</v>
      </c>
    </row>
    <row r="9" spans="2:136" ht="15" customHeight="1">
      <c r="B9" s="16" t="s">
        <v>149</v>
      </c>
      <c r="C9" s="17" t="s">
        <v>13</v>
      </c>
      <c r="D9" s="164">
        <v>14012</v>
      </c>
      <c r="E9" s="164">
        <v>13155</v>
      </c>
      <c r="F9" s="164">
        <v>15825</v>
      </c>
      <c r="G9" s="182">
        <v>42992</v>
      </c>
      <c r="H9" s="164">
        <v>18673</v>
      </c>
      <c r="I9" s="164">
        <v>20878</v>
      </c>
      <c r="J9" s="164">
        <v>25396</v>
      </c>
      <c r="K9" s="182">
        <v>64947</v>
      </c>
      <c r="L9" s="164">
        <v>27194</v>
      </c>
      <c r="M9" s="164">
        <v>31004</v>
      </c>
      <c r="N9" s="164">
        <v>25161</v>
      </c>
      <c r="O9" s="182">
        <v>83359</v>
      </c>
      <c r="P9" s="164">
        <v>19676</v>
      </c>
      <c r="Q9" s="164">
        <v>13431</v>
      </c>
      <c r="R9" s="164">
        <v>17533</v>
      </c>
      <c r="S9" s="182">
        <v>50640</v>
      </c>
      <c r="T9" s="164">
        <v>241938</v>
      </c>
      <c r="U9" s="164">
        <v>15414</v>
      </c>
      <c r="V9" s="164">
        <v>17171</v>
      </c>
      <c r="W9" s="164">
        <v>19848</v>
      </c>
      <c r="X9" s="182">
        <v>52433</v>
      </c>
      <c r="Y9" s="164">
        <v>24270</v>
      </c>
      <c r="Z9" s="164">
        <v>24680</v>
      </c>
      <c r="AA9" s="164">
        <v>31615</v>
      </c>
      <c r="AB9" s="182">
        <v>80565</v>
      </c>
      <c r="AC9" s="164">
        <v>32455</v>
      </c>
      <c r="AD9" s="164">
        <v>34959</v>
      </c>
      <c r="AE9" s="164">
        <v>29131</v>
      </c>
      <c r="AF9" s="182">
        <v>96545</v>
      </c>
      <c r="AG9" s="164">
        <v>27448</v>
      </c>
      <c r="AH9" s="164">
        <v>15687</v>
      </c>
      <c r="AI9" s="164">
        <v>18852</v>
      </c>
      <c r="AJ9" s="182">
        <v>61987</v>
      </c>
      <c r="AK9" s="164">
        <v>291530</v>
      </c>
      <c r="AL9" s="185">
        <v>16037</v>
      </c>
      <c r="AM9" s="185">
        <v>17026</v>
      </c>
      <c r="AN9" s="185">
        <v>23599</v>
      </c>
      <c r="AO9" s="247">
        <v>56662</v>
      </c>
      <c r="AP9" s="185">
        <v>27001</v>
      </c>
      <c r="AQ9" s="185">
        <v>28014</v>
      </c>
      <c r="AR9" s="185">
        <v>32124</v>
      </c>
      <c r="AS9" s="247">
        <v>87139</v>
      </c>
      <c r="AT9" s="185">
        <v>34172</v>
      </c>
      <c r="AU9" s="185">
        <v>35371</v>
      </c>
      <c r="AV9" s="185">
        <v>31242</v>
      </c>
      <c r="AW9" s="247">
        <v>100785</v>
      </c>
      <c r="AX9" s="185">
        <v>26482</v>
      </c>
      <c r="AY9" s="185">
        <v>17681</v>
      </c>
      <c r="AZ9" s="185">
        <v>20046</v>
      </c>
      <c r="BA9" s="247">
        <v>64209</v>
      </c>
      <c r="BB9" s="185">
        <v>308795</v>
      </c>
      <c r="BC9" s="248">
        <v>16529</v>
      </c>
      <c r="BD9" s="248">
        <v>17701</v>
      </c>
      <c r="BE9" s="249">
        <v>23434</v>
      </c>
      <c r="BF9" s="247">
        <v>57664</v>
      </c>
      <c r="BG9" s="249">
        <v>28446</v>
      </c>
      <c r="BH9" s="249">
        <v>26548</v>
      </c>
      <c r="BI9" s="248">
        <v>32018</v>
      </c>
      <c r="BJ9" s="247">
        <v>87012</v>
      </c>
      <c r="BK9" s="248">
        <v>30346</v>
      </c>
      <c r="BL9" s="248">
        <v>35606</v>
      </c>
      <c r="BM9" s="248">
        <v>30596</v>
      </c>
      <c r="BN9" s="247">
        <v>96548</v>
      </c>
      <c r="BO9" s="248">
        <v>28170</v>
      </c>
      <c r="BP9" s="248">
        <v>21172</v>
      </c>
      <c r="BQ9" s="248">
        <v>20713</v>
      </c>
      <c r="BR9" s="247">
        <v>70055</v>
      </c>
      <c r="BS9" s="317">
        <v>311279</v>
      </c>
      <c r="BT9" s="254">
        <v>18165</v>
      </c>
      <c r="BU9" s="254">
        <v>18909</v>
      </c>
      <c r="BV9" s="249">
        <v>24287</v>
      </c>
      <c r="BW9" s="317">
        <v>61361</v>
      </c>
      <c r="BX9" s="249">
        <v>25817</v>
      </c>
      <c r="BY9" s="249">
        <v>30225</v>
      </c>
      <c r="BZ9" s="254">
        <v>36294</v>
      </c>
      <c r="CA9" s="317">
        <v>92336</v>
      </c>
      <c r="CB9" s="254">
        <v>33787</v>
      </c>
      <c r="CC9" s="254">
        <v>41083</v>
      </c>
      <c r="CD9" s="254">
        <v>34130</v>
      </c>
      <c r="CE9" s="317">
        <v>109000</v>
      </c>
      <c r="CF9" s="254">
        <v>29271</v>
      </c>
      <c r="CG9" s="254">
        <v>23796</v>
      </c>
      <c r="CH9" s="254">
        <v>22427</v>
      </c>
      <c r="CI9" s="317">
        <v>75494</v>
      </c>
      <c r="CJ9" s="317">
        <v>338191</v>
      </c>
      <c r="CK9" s="317">
        <v>20484</v>
      </c>
      <c r="CL9" s="317">
        <v>23600</v>
      </c>
      <c r="CM9" s="317">
        <v>11339</v>
      </c>
      <c r="CN9" s="317">
        <v>55423</v>
      </c>
      <c r="CO9" s="317">
        <v>94</v>
      </c>
      <c r="CP9" s="317">
        <v>954</v>
      </c>
      <c r="CQ9" s="317">
        <v>6204</v>
      </c>
      <c r="CR9" s="317">
        <v>7252</v>
      </c>
      <c r="CS9" s="317">
        <v>19264</v>
      </c>
      <c r="CT9" s="317">
        <v>39806</v>
      </c>
      <c r="CU9" s="317">
        <v>30600</v>
      </c>
      <c r="CV9" s="317">
        <v>89670</v>
      </c>
      <c r="CW9" s="317">
        <v>26019</v>
      </c>
      <c r="CX9" s="317">
        <v>10416</v>
      </c>
      <c r="CY9" s="317">
        <v>12129</v>
      </c>
      <c r="CZ9" s="317">
        <v>48564</v>
      </c>
      <c r="DA9" s="317">
        <v>200909</v>
      </c>
      <c r="DB9" s="317">
        <v>9532</v>
      </c>
      <c r="DC9" s="317">
        <v>7797</v>
      </c>
      <c r="DD9" s="317">
        <v>12028</v>
      </c>
      <c r="DE9" s="317">
        <v>29357</v>
      </c>
      <c r="DF9" s="317">
        <v>16652</v>
      </c>
      <c r="DG9" s="317">
        <v>23145</v>
      </c>
      <c r="DH9" s="317">
        <v>38063</v>
      </c>
      <c r="DI9" s="317">
        <v>77860</v>
      </c>
      <c r="DJ9" s="317">
        <v>49973</v>
      </c>
      <c r="DK9" s="317">
        <v>60626</v>
      </c>
      <c r="DL9" s="317">
        <v>47910</v>
      </c>
      <c r="DM9" s="317">
        <v>158509</v>
      </c>
      <c r="DN9" s="317">
        <v>43642</v>
      </c>
      <c r="DO9" s="317">
        <v>24600</v>
      </c>
      <c r="DP9" s="317">
        <v>24331</v>
      </c>
      <c r="DQ9" s="317">
        <v>92573</v>
      </c>
      <c r="DR9" s="317">
        <v>358299</v>
      </c>
      <c r="DS9" s="317">
        <v>19036</v>
      </c>
      <c r="DT9" s="317">
        <v>27182</v>
      </c>
      <c r="DU9" s="317">
        <v>33280</v>
      </c>
      <c r="DV9" s="317">
        <v>79498</v>
      </c>
      <c r="DW9" s="317">
        <v>47985</v>
      </c>
      <c r="DX9" s="317">
        <v>46907</v>
      </c>
      <c r="DY9" s="317">
        <v>56031</v>
      </c>
      <c r="DZ9" s="317">
        <v>150923</v>
      </c>
      <c r="EA9" s="317">
        <v>57136</v>
      </c>
      <c r="EB9" s="317">
        <v>59317</v>
      </c>
      <c r="EC9" s="317">
        <v>51391</v>
      </c>
      <c r="ED9" s="317">
        <v>167844</v>
      </c>
    </row>
    <row r="10" spans="2:136" ht="15" customHeight="1">
      <c r="B10" s="16" t="s">
        <v>150</v>
      </c>
      <c r="C10" s="17" t="s">
        <v>13</v>
      </c>
      <c r="D10" s="164">
        <v>56786</v>
      </c>
      <c r="E10" s="164">
        <v>65166</v>
      </c>
      <c r="F10" s="164">
        <v>86808</v>
      </c>
      <c r="G10" s="182">
        <v>208760</v>
      </c>
      <c r="H10" s="164">
        <v>96428</v>
      </c>
      <c r="I10" s="164">
        <v>103984</v>
      </c>
      <c r="J10" s="164">
        <v>99604</v>
      </c>
      <c r="K10" s="182">
        <v>300016</v>
      </c>
      <c r="L10" s="164">
        <v>107873</v>
      </c>
      <c r="M10" s="164">
        <v>116397</v>
      </c>
      <c r="N10" s="164">
        <v>98710</v>
      </c>
      <c r="O10" s="182">
        <v>322980</v>
      </c>
      <c r="P10" s="164">
        <v>92660</v>
      </c>
      <c r="Q10" s="164">
        <v>72178</v>
      </c>
      <c r="R10" s="164">
        <v>59394</v>
      </c>
      <c r="S10" s="182">
        <v>224232</v>
      </c>
      <c r="T10" s="164">
        <v>1055988</v>
      </c>
      <c r="U10" s="164">
        <v>64167</v>
      </c>
      <c r="V10" s="164">
        <v>75175</v>
      </c>
      <c r="W10" s="164">
        <v>94509</v>
      </c>
      <c r="X10" s="182">
        <v>233851</v>
      </c>
      <c r="Y10" s="164">
        <v>110136</v>
      </c>
      <c r="Z10" s="164">
        <v>124357</v>
      </c>
      <c r="AA10" s="164">
        <v>112940</v>
      </c>
      <c r="AB10" s="182">
        <v>347433</v>
      </c>
      <c r="AC10" s="164">
        <v>119473</v>
      </c>
      <c r="AD10" s="164">
        <v>126920</v>
      </c>
      <c r="AE10" s="164">
        <v>108931</v>
      </c>
      <c r="AF10" s="182">
        <v>355324</v>
      </c>
      <c r="AG10" s="164">
        <v>109828</v>
      </c>
      <c r="AH10" s="164">
        <v>80783</v>
      </c>
      <c r="AI10" s="164">
        <v>68736</v>
      </c>
      <c r="AJ10" s="182">
        <v>259347</v>
      </c>
      <c r="AK10" s="164">
        <v>1195955</v>
      </c>
      <c r="AL10" s="185">
        <v>77528</v>
      </c>
      <c r="AM10" s="185">
        <v>82851</v>
      </c>
      <c r="AN10" s="185">
        <v>108200</v>
      </c>
      <c r="AO10" s="247">
        <v>268579</v>
      </c>
      <c r="AP10" s="185">
        <v>118271</v>
      </c>
      <c r="AQ10" s="185">
        <v>124044</v>
      </c>
      <c r="AR10" s="185">
        <v>121740</v>
      </c>
      <c r="AS10" s="247">
        <v>364055</v>
      </c>
      <c r="AT10" s="185">
        <v>130178</v>
      </c>
      <c r="AU10" s="185">
        <v>135737</v>
      </c>
      <c r="AV10" s="185">
        <v>121892</v>
      </c>
      <c r="AW10" s="247">
        <v>387807</v>
      </c>
      <c r="AX10" s="185">
        <v>125158</v>
      </c>
      <c r="AY10" s="185">
        <v>91963</v>
      </c>
      <c r="AZ10" s="185">
        <v>74353</v>
      </c>
      <c r="BA10" s="247">
        <v>291474</v>
      </c>
      <c r="BB10" s="185">
        <v>1311915</v>
      </c>
      <c r="BC10" s="248">
        <v>81504</v>
      </c>
      <c r="BD10" s="248">
        <v>83618</v>
      </c>
      <c r="BE10" s="249">
        <v>106558</v>
      </c>
      <c r="BF10" s="247">
        <v>271680</v>
      </c>
      <c r="BG10" s="249">
        <v>122010</v>
      </c>
      <c r="BH10" s="249">
        <v>125465</v>
      </c>
      <c r="BI10" s="248">
        <v>118910</v>
      </c>
      <c r="BJ10" s="247">
        <v>366385</v>
      </c>
      <c r="BK10" s="248">
        <v>124365</v>
      </c>
      <c r="BL10" s="248">
        <v>131336</v>
      </c>
      <c r="BM10" s="248">
        <v>117594</v>
      </c>
      <c r="BN10" s="247">
        <v>373295</v>
      </c>
      <c r="BO10" s="248">
        <v>116406</v>
      </c>
      <c r="BP10" s="248">
        <v>91971</v>
      </c>
      <c r="BQ10" s="248">
        <v>76883</v>
      </c>
      <c r="BR10" s="247">
        <v>285260</v>
      </c>
      <c r="BS10" s="317">
        <v>1296620</v>
      </c>
      <c r="BT10" s="254">
        <v>78019</v>
      </c>
      <c r="BU10" s="254">
        <v>85410</v>
      </c>
      <c r="BV10" s="249">
        <v>107543</v>
      </c>
      <c r="BW10" s="317">
        <v>270972</v>
      </c>
      <c r="BX10" s="249">
        <v>113836</v>
      </c>
      <c r="BY10" s="249">
        <v>120085</v>
      </c>
      <c r="BZ10" s="254">
        <v>115158</v>
      </c>
      <c r="CA10" s="317">
        <v>349079</v>
      </c>
      <c r="CB10" s="254">
        <v>120477</v>
      </c>
      <c r="CC10" s="254">
        <v>126209</v>
      </c>
      <c r="CD10" s="254">
        <v>115229</v>
      </c>
      <c r="CE10" s="317">
        <v>361915</v>
      </c>
      <c r="CF10" s="254">
        <v>108151</v>
      </c>
      <c r="CG10" s="254">
        <v>84867</v>
      </c>
      <c r="CH10" s="254">
        <v>77707</v>
      </c>
      <c r="CI10" s="317">
        <v>270725</v>
      </c>
      <c r="CJ10" s="317">
        <v>1252691</v>
      </c>
      <c r="CK10" s="317">
        <v>78341</v>
      </c>
      <c r="CL10" s="317">
        <v>88838</v>
      </c>
      <c r="CM10" s="317">
        <v>54908</v>
      </c>
      <c r="CN10" s="317">
        <v>222087</v>
      </c>
      <c r="CO10" s="317">
        <v>99</v>
      </c>
      <c r="CP10" s="317">
        <v>98</v>
      </c>
      <c r="CQ10" s="317">
        <v>245</v>
      </c>
      <c r="CR10" s="317">
        <v>442</v>
      </c>
      <c r="CS10" s="317">
        <v>10049</v>
      </c>
      <c r="CT10" s="317">
        <v>25498</v>
      </c>
      <c r="CU10" s="317">
        <v>30512</v>
      </c>
      <c r="CV10" s="317">
        <v>66059</v>
      </c>
      <c r="CW10" s="317">
        <v>37751</v>
      </c>
      <c r="CX10" s="317">
        <v>19805</v>
      </c>
      <c r="CY10" s="317">
        <v>21837</v>
      </c>
      <c r="CZ10" s="317">
        <v>79393</v>
      </c>
      <c r="DA10" s="317">
        <v>367981</v>
      </c>
      <c r="DB10" s="317">
        <v>16150</v>
      </c>
      <c r="DC10" s="317">
        <v>5438</v>
      </c>
      <c r="DD10" s="317">
        <v>8045</v>
      </c>
      <c r="DE10" s="317">
        <v>29633</v>
      </c>
      <c r="DF10" s="317">
        <v>13529</v>
      </c>
      <c r="DG10" s="317">
        <v>29185</v>
      </c>
      <c r="DH10" s="317">
        <v>42451</v>
      </c>
      <c r="DI10" s="317">
        <v>85165</v>
      </c>
      <c r="DJ10" s="317">
        <v>81091</v>
      </c>
      <c r="DK10" s="317">
        <v>108913</v>
      </c>
      <c r="DL10" s="317">
        <v>101234</v>
      </c>
      <c r="DM10" s="317">
        <v>291238</v>
      </c>
      <c r="DN10" s="317">
        <v>106147</v>
      </c>
      <c r="DO10" s="317">
        <v>87897</v>
      </c>
      <c r="DP10" s="317">
        <v>66568</v>
      </c>
      <c r="DQ10" s="317">
        <v>260612</v>
      </c>
      <c r="DR10" s="317">
        <v>666648</v>
      </c>
      <c r="DS10" s="317">
        <v>60066</v>
      </c>
      <c r="DT10" s="317">
        <v>71148</v>
      </c>
      <c r="DU10" s="317">
        <v>101631</v>
      </c>
      <c r="DV10" s="317">
        <v>232845</v>
      </c>
      <c r="DW10" s="317">
        <v>139002</v>
      </c>
      <c r="DX10" s="317">
        <v>148278</v>
      </c>
      <c r="DY10" s="317">
        <v>140371</v>
      </c>
      <c r="DZ10" s="317">
        <v>427651</v>
      </c>
      <c r="EA10" s="317">
        <v>154825</v>
      </c>
      <c r="EB10" s="317">
        <v>156134</v>
      </c>
      <c r="EC10" s="317">
        <v>142860</v>
      </c>
      <c r="ED10" s="317">
        <v>453819</v>
      </c>
    </row>
    <row r="11" spans="2:136" ht="15" customHeight="1">
      <c r="B11" s="2" t="s">
        <v>152</v>
      </c>
      <c r="C11" s="17" t="s">
        <v>13</v>
      </c>
      <c r="D11" s="164">
        <v>400498</v>
      </c>
      <c r="E11" s="164">
        <v>444713</v>
      </c>
      <c r="F11" s="164">
        <v>546967</v>
      </c>
      <c r="G11" s="182">
        <v>1392178</v>
      </c>
      <c r="H11" s="164">
        <v>587961</v>
      </c>
      <c r="I11" s="164">
        <v>630494</v>
      </c>
      <c r="J11" s="164">
        <v>656127</v>
      </c>
      <c r="K11" s="182">
        <v>1874582</v>
      </c>
      <c r="L11" s="164">
        <v>768855</v>
      </c>
      <c r="M11" s="164">
        <v>831667</v>
      </c>
      <c r="N11" s="164">
        <v>698097</v>
      </c>
      <c r="O11" s="182">
        <v>2298619</v>
      </c>
      <c r="P11" s="164">
        <v>598747</v>
      </c>
      <c r="Q11" s="164">
        <v>475800</v>
      </c>
      <c r="R11" s="164">
        <v>408055</v>
      </c>
      <c r="S11" s="182">
        <v>1482602</v>
      </c>
      <c r="T11" s="164">
        <v>7047981</v>
      </c>
      <c r="U11" s="164">
        <v>449471</v>
      </c>
      <c r="V11" s="164">
        <v>507149</v>
      </c>
      <c r="W11" s="164">
        <v>613098</v>
      </c>
      <c r="X11" s="182">
        <v>1569718</v>
      </c>
      <c r="Y11" s="164">
        <v>665103</v>
      </c>
      <c r="Z11" s="164">
        <v>727949</v>
      </c>
      <c r="AA11" s="164">
        <v>760700</v>
      </c>
      <c r="AB11" s="182">
        <v>2153752</v>
      </c>
      <c r="AC11" s="164">
        <v>850635</v>
      </c>
      <c r="AD11" s="164">
        <v>892755</v>
      </c>
      <c r="AE11" s="164">
        <v>769252</v>
      </c>
      <c r="AF11" s="182">
        <v>2512642</v>
      </c>
      <c r="AG11" s="164">
        <v>703431</v>
      </c>
      <c r="AH11" s="164">
        <v>546068</v>
      </c>
      <c r="AI11" s="164">
        <v>458387</v>
      </c>
      <c r="AJ11" s="182">
        <v>1707886</v>
      </c>
      <c r="AK11" s="164">
        <v>7943998</v>
      </c>
      <c r="AL11" s="185">
        <v>504690</v>
      </c>
      <c r="AM11" s="185">
        <v>542649</v>
      </c>
      <c r="AN11" s="185">
        <v>649273</v>
      </c>
      <c r="AO11" s="247">
        <v>1696612</v>
      </c>
      <c r="AP11" s="185">
        <v>712674</v>
      </c>
      <c r="AQ11" s="185">
        <v>747082</v>
      </c>
      <c r="AR11" s="185">
        <v>796070</v>
      </c>
      <c r="AS11" s="247">
        <v>2255826</v>
      </c>
      <c r="AT11" s="185">
        <v>866813</v>
      </c>
      <c r="AU11" s="185">
        <v>941832</v>
      </c>
      <c r="AV11" s="185">
        <v>820818</v>
      </c>
      <c r="AW11" s="247">
        <v>2629463</v>
      </c>
      <c r="AX11" s="185">
        <v>736040</v>
      </c>
      <c r="AY11" s="185">
        <v>584466</v>
      </c>
      <c r="AZ11" s="185">
        <v>479977</v>
      </c>
      <c r="BA11" s="247">
        <v>1800483</v>
      </c>
      <c r="BB11" s="185">
        <v>8382384</v>
      </c>
      <c r="BC11" s="248">
        <v>535549</v>
      </c>
      <c r="BD11" s="248">
        <v>556737</v>
      </c>
      <c r="BE11" s="249">
        <v>653172</v>
      </c>
      <c r="BF11" s="247">
        <v>1745458</v>
      </c>
      <c r="BG11" s="249">
        <v>690649</v>
      </c>
      <c r="BH11" s="249">
        <v>757141</v>
      </c>
      <c r="BI11" s="248">
        <v>783938</v>
      </c>
      <c r="BJ11" s="247">
        <v>2231728</v>
      </c>
      <c r="BK11" s="248">
        <v>839425</v>
      </c>
      <c r="BL11" s="248">
        <v>938638</v>
      </c>
      <c r="BM11" s="248">
        <v>807725</v>
      </c>
      <c r="BN11" s="247">
        <v>2585788</v>
      </c>
      <c r="BO11" s="248">
        <v>723667</v>
      </c>
      <c r="BP11" s="248">
        <v>576142</v>
      </c>
      <c r="BQ11" s="248">
        <v>498061</v>
      </c>
      <c r="BR11" s="247">
        <v>1797870</v>
      </c>
      <c r="BS11" s="317">
        <v>8360844</v>
      </c>
      <c r="BT11" s="254">
        <v>526713</v>
      </c>
      <c r="BU11" s="254">
        <v>541535</v>
      </c>
      <c r="BV11" s="249">
        <v>653781</v>
      </c>
      <c r="BW11" s="317">
        <v>1722029</v>
      </c>
      <c r="BX11" s="249">
        <v>666931</v>
      </c>
      <c r="BY11" s="249">
        <v>715710</v>
      </c>
      <c r="BZ11" s="254">
        <v>770408</v>
      </c>
      <c r="CA11" s="317">
        <v>2153049</v>
      </c>
      <c r="CB11" s="254">
        <v>829125</v>
      </c>
      <c r="CC11" s="254">
        <v>916476</v>
      </c>
      <c r="CD11" s="254">
        <v>777813</v>
      </c>
      <c r="CE11" s="317">
        <v>2523414</v>
      </c>
      <c r="CF11" s="254">
        <v>686332</v>
      </c>
      <c r="CG11" s="254">
        <v>547852</v>
      </c>
      <c r="CH11" s="254">
        <v>490633</v>
      </c>
      <c r="CI11" s="317">
        <v>1724817</v>
      </c>
      <c r="CJ11" s="317">
        <v>8123309</v>
      </c>
      <c r="CK11" s="317">
        <v>532493</v>
      </c>
      <c r="CL11" s="317">
        <v>586535</v>
      </c>
      <c r="CM11" s="317">
        <v>324843</v>
      </c>
      <c r="CN11" s="317">
        <v>1443871</v>
      </c>
      <c r="CO11" s="317">
        <v>4052</v>
      </c>
      <c r="CP11" s="317">
        <v>5056</v>
      </c>
      <c r="CQ11" s="317">
        <v>19813</v>
      </c>
      <c r="CR11" s="317">
        <v>28921</v>
      </c>
      <c r="CS11" s="317">
        <v>116732</v>
      </c>
      <c r="CT11" s="317">
        <v>281745</v>
      </c>
      <c r="CU11" s="317">
        <v>281885</v>
      </c>
      <c r="CV11" s="317">
        <v>680362</v>
      </c>
      <c r="CW11" s="317">
        <v>285566</v>
      </c>
      <c r="CX11" s="317">
        <v>141386</v>
      </c>
      <c r="CY11" s="317">
        <v>167502</v>
      </c>
      <c r="CZ11" s="317">
        <v>594454</v>
      </c>
      <c r="DA11" s="317">
        <v>2747608</v>
      </c>
      <c r="DB11" s="317">
        <v>119443</v>
      </c>
      <c r="DC11" s="317">
        <v>58950</v>
      </c>
      <c r="DD11" s="317">
        <v>83615</v>
      </c>
      <c r="DE11" s="317">
        <v>262008</v>
      </c>
      <c r="DF11" s="317">
        <v>123485</v>
      </c>
      <c r="DG11" s="317">
        <v>215586</v>
      </c>
      <c r="DH11" s="317">
        <v>367308</v>
      </c>
      <c r="DI11" s="317">
        <v>706379</v>
      </c>
      <c r="DJ11" s="317">
        <v>621667</v>
      </c>
      <c r="DK11" s="317">
        <v>868760</v>
      </c>
      <c r="DL11" s="317">
        <v>768253</v>
      </c>
      <c r="DM11" s="317">
        <v>2258680</v>
      </c>
      <c r="DN11" s="317">
        <v>725541</v>
      </c>
      <c r="DO11" s="317">
        <v>579798</v>
      </c>
      <c r="DP11" s="317">
        <v>452726</v>
      </c>
      <c r="DQ11" s="317">
        <v>1758065</v>
      </c>
      <c r="DR11" s="317">
        <v>4985132</v>
      </c>
      <c r="DS11" s="317">
        <v>394804</v>
      </c>
      <c r="DT11" s="317">
        <v>449780</v>
      </c>
      <c r="DU11" s="317">
        <v>644836</v>
      </c>
      <c r="DV11" s="317">
        <v>1489420</v>
      </c>
      <c r="DW11" s="317">
        <v>832766</v>
      </c>
      <c r="DX11" s="317">
        <v>888828</v>
      </c>
      <c r="DY11" s="317">
        <v>937903</v>
      </c>
      <c r="DZ11" s="317">
        <v>2659497</v>
      </c>
      <c r="EA11" s="317">
        <v>1049395</v>
      </c>
      <c r="EB11" s="317">
        <v>1130633</v>
      </c>
      <c r="EC11" s="317">
        <v>953557</v>
      </c>
      <c r="ED11" s="317">
        <v>3133585</v>
      </c>
    </row>
    <row r="12" spans="2:136" ht="15" customHeight="1">
      <c r="B12" s="16" t="s">
        <v>149</v>
      </c>
      <c r="C12" s="17" t="s">
        <v>13</v>
      </c>
      <c r="D12" s="164">
        <v>33857</v>
      </c>
      <c r="E12" s="164">
        <v>32557</v>
      </c>
      <c r="F12" s="164">
        <v>41845</v>
      </c>
      <c r="G12" s="182">
        <v>108259</v>
      </c>
      <c r="H12" s="164">
        <v>54457</v>
      </c>
      <c r="I12" s="164">
        <v>55032</v>
      </c>
      <c r="J12" s="164">
        <v>83266</v>
      </c>
      <c r="K12" s="182">
        <v>192755</v>
      </c>
      <c r="L12" s="164">
        <v>99173</v>
      </c>
      <c r="M12" s="164">
        <v>122504</v>
      </c>
      <c r="N12" s="164">
        <v>82726</v>
      </c>
      <c r="O12" s="182">
        <v>304403</v>
      </c>
      <c r="P12" s="164">
        <v>54860</v>
      </c>
      <c r="Q12" s="164">
        <v>35712</v>
      </c>
      <c r="R12" s="164">
        <v>46085</v>
      </c>
      <c r="S12" s="182">
        <v>136657</v>
      </c>
      <c r="T12" s="164">
        <v>742074</v>
      </c>
      <c r="U12" s="164">
        <v>38417</v>
      </c>
      <c r="V12" s="164">
        <v>40829</v>
      </c>
      <c r="W12" s="164">
        <v>57524</v>
      </c>
      <c r="X12" s="182">
        <v>136770</v>
      </c>
      <c r="Y12" s="164">
        <v>67844</v>
      </c>
      <c r="Z12" s="164">
        <v>69502</v>
      </c>
      <c r="AA12" s="164">
        <v>107625</v>
      </c>
      <c r="AB12" s="182">
        <v>244971</v>
      </c>
      <c r="AC12" s="164">
        <v>115672</v>
      </c>
      <c r="AD12" s="164">
        <v>135441</v>
      </c>
      <c r="AE12" s="164">
        <v>98753</v>
      </c>
      <c r="AF12" s="182">
        <v>349866</v>
      </c>
      <c r="AG12" s="164">
        <v>72082</v>
      </c>
      <c r="AH12" s="164">
        <v>40360</v>
      </c>
      <c r="AI12" s="164">
        <v>49652</v>
      </c>
      <c r="AJ12" s="182">
        <v>162094</v>
      </c>
      <c r="AK12" s="164">
        <v>893701</v>
      </c>
      <c r="AL12" s="185">
        <v>36740</v>
      </c>
      <c r="AM12" s="185">
        <v>41380</v>
      </c>
      <c r="AN12" s="185">
        <v>56476</v>
      </c>
      <c r="AO12" s="247">
        <v>134596</v>
      </c>
      <c r="AP12" s="185">
        <v>77030</v>
      </c>
      <c r="AQ12" s="185">
        <v>78112</v>
      </c>
      <c r="AR12" s="185">
        <v>103683</v>
      </c>
      <c r="AS12" s="247">
        <v>258825</v>
      </c>
      <c r="AT12" s="185">
        <v>118213</v>
      </c>
      <c r="AU12" s="185">
        <v>139312</v>
      </c>
      <c r="AV12" s="185">
        <v>102178</v>
      </c>
      <c r="AW12" s="247">
        <v>359703</v>
      </c>
      <c r="AX12" s="185">
        <v>71452</v>
      </c>
      <c r="AY12" s="185">
        <v>46150</v>
      </c>
      <c r="AZ12" s="185">
        <v>56374</v>
      </c>
      <c r="BA12" s="247">
        <v>173976</v>
      </c>
      <c r="BB12" s="185">
        <v>927100</v>
      </c>
      <c r="BC12" s="248">
        <v>40819</v>
      </c>
      <c r="BD12" s="248">
        <v>45750</v>
      </c>
      <c r="BE12" s="249">
        <v>65054</v>
      </c>
      <c r="BF12" s="247">
        <v>151623</v>
      </c>
      <c r="BG12" s="249">
        <v>77888</v>
      </c>
      <c r="BH12" s="249">
        <v>72633</v>
      </c>
      <c r="BI12" s="248">
        <v>103045</v>
      </c>
      <c r="BJ12" s="247">
        <v>253566</v>
      </c>
      <c r="BK12" s="248">
        <v>103185</v>
      </c>
      <c r="BL12" s="248">
        <v>141507</v>
      </c>
      <c r="BM12" s="248">
        <v>103129</v>
      </c>
      <c r="BN12" s="247">
        <v>347821</v>
      </c>
      <c r="BO12" s="248">
        <v>77934</v>
      </c>
      <c r="BP12" s="248">
        <v>51895</v>
      </c>
      <c r="BQ12" s="248">
        <v>55430</v>
      </c>
      <c r="BR12" s="247">
        <v>185259</v>
      </c>
      <c r="BS12" s="317">
        <v>938269</v>
      </c>
      <c r="BT12" s="254">
        <v>44710</v>
      </c>
      <c r="BU12" s="254">
        <v>47147</v>
      </c>
      <c r="BV12" s="249">
        <v>62837</v>
      </c>
      <c r="BW12" s="317">
        <v>154694</v>
      </c>
      <c r="BX12" s="249">
        <v>74793</v>
      </c>
      <c r="BY12" s="249">
        <v>82979</v>
      </c>
      <c r="BZ12" s="254">
        <v>116580</v>
      </c>
      <c r="CA12" s="317">
        <v>274352</v>
      </c>
      <c r="CB12" s="254">
        <v>118372</v>
      </c>
      <c r="CC12" s="254">
        <v>157685</v>
      </c>
      <c r="CD12" s="254">
        <v>115210</v>
      </c>
      <c r="CE12" s="317">
        <v>391267</v>
      </c>
      <c r="CF12" s="254">
        <v>80358</v>
      </c>
      <c r="CG12" s="254">
        <v>58759</v>
      </c>
      <c r="CH12" s="254">
        <v>58757</v>
      </c>
      <c r="CI12" s="317">
        <v>197874</v>
      </c>
      <c r="CJ12" s="317">
        <v>1018187</v>
      </c>
      <c r="CK12" s="317">
        <v>49971</v>
      </c>
      <c r="CL12" s="317">
        <v>58246</v>
      </c>
      <c r="CM12" s="317">
        <v>31687</v>
      </c>
      <c r="CN12" s="317">
        <v>139904</v>
      </c>
      <c r="CO12" s="317">
        <v>1804</v>
      </c>
      <c r="CP12" s="317">
        <v>3213</v>
      </c>
      <c r="CQ12" s="317">
        <v>17783</v>
      </c>
      <c r="CR12" s="317">
        <v>22800</v>
      </c>
      <c r="CS12" s="317">
        <v>57751</v>
      </c>
      <c r="CT12" s="317">
        <v>139267</v>
      </c>
      <c r="CU12" s="317">
        <v>101179</v>
      </c>
      <c r="CV12" s="317">
        <v>298197</v>
      </c>
      <c r="CW12" s="317">
        <v>71561</v>
      </c>
      <c r="CX12" s="317">
        <v>25963</v>
      </c>
      <c r="CY12" s="317">
        <v>32309</v>
      </c>
      <c r="CZ12" s="317">
        <v>129833</v>
      </c>
      <c r="DA12" s="317">
        <v>590734</v>
      </c>
      <c r="DB12" s="317">
        <v>23210</v>
      </c>
      <c r="DC12" s="317">
        <v>18052</v>
      </c>
      <c r="DD12" s="317">
        <v>32700</v>
      </c>
      <c r="DE12" s="317">
        <v>73962</v>
      </c>
      <c r="DF12" s="317">
        <v>45807</v>
      </c>
      <c r="DG12" s="317">
        <v>66115</v>
      </c>
      <c r="DH12" s="317">
        <v>140024</v>
      </c>
      <c r="DI12" s="317">
        <v>251946</v>
      </c>
      <c r="DJ12" s="317">
        <v>186711</v>
      </c>
      <c r="DK12" s="317">
        <v>252079</v>
      </c>
      <c r="DL12" s="317">
        <v>177368</v>
      </c>
      <c r="DM12" s="317">
        <v>616158</v>
      </c>
      <c r="DN12" s="317">
        <v>135260</v>
      </c>
      <c r="DO12" s="317">
        <v>68004</v>
      </c>
      <c r="DP12" s="317">
        <v>72830</v>
      </c>
      <c r="DQ12" s="317">
        <v>276094</v>
      </c>
      <c r="DR12" s="317">
        <v>1218160</v>
      </c>
      <c r="DS12" s="317">
        <v>50457</v>
      </c>
      <c r="DT12" s="317">
        <v>69258</v>
      </c>
      <c r="DU12" s="317">
        <v>99646</v>
      </c>
      <c r="DV12" s="317">
        <v>219361</v>
      </c>
      <c r="DW12" s="317">
        <v>157885</v>
      </c>
      <c r="DX12" s="317">
        <v>152271</v>
      </c>
      <c r="DY12" s="317">
        <v>209571</v>
      </c>
      <c r="DZ12" s="317">
        <v>519727</v>
      </c>
      <c r="EA12" s="317">
        <v>230998</v>
      </c>
      <c r="EB12" s="317">
        <v>261710</v>
      </c>
      <c r="EC12" s="317">
        <v>192379</v>
      </c>
      <c r="ED12" s="317">
        <v>685087</v>
      </c>
    </row>
    <row r="13" spans="2:136" ht="15" customHeight="1">
      <c r="B13" s="16" t="s">
        <v>150</v>
      </c>
      <c r="C13" s="17" t="s">
        <v>13</v>
      </c>
      <c r="D13" s="164">
        <v>366641</v>
      </c>
      <c r="E13" s="164">
        <v>412156</v>
      </c>
      <c r="F13" s="164">
        <v>505122</v>
      </c>
      <c r="G13" s="182">
        <v>1283919</v>
      </c>
      <c r="H13" s="164">
        <v>533504</v>
      </c>
      <c r="I13" s="164">
        <v>575462</v>
      </c>
      <c r="J13" s="164">
        <v>572861</v>
      </c>
      <c r="K13" s="182">
        <v>1681827</v>
      </c>
      <c r="L13" s="164">
        <v>669682</v>
      </c>
      <c r="M13" s="164">
        <v>709163</v>
      </c>
      <c r="N13" s="164">
        <v>615371</v>
      </c>
      <c r="O13" s="182">
        <v>1994216</v>
      </c>
      <c r="P13" s="164">
        <v>543887</v>
      </c>
      <c r="Q13" s="164">
        <v>440088</v>
      </c>
      <c r="R13" s="164">
        <v>361970</v>
      </c>
      <c r="S13" s="182">
        <v>1345945</v>
      </c>
      <c r="T13" s="164">
        <v>6305907</v>
      </c>
      <c r="U13" s="164">
        <v>411054</v>
      </c>
      <c r="V13" s="164">
        <v>466320</v>
      </c>
      <c r="W13" s="164">
        <v>555574</v>
      </c>
      <c r="X13" s="182">
        <v>1432948</v>
      </c>
      <c r="Y13" s="164">
        <v>597259</v>
      </c>
      <c r="Z13" s="164">
        <v>658447</v>
      </c>
      <c r="AA13" s="164">
        <v>653075</v>
      </c>
      <c r="AB13" s="182">
        <v>1908781</v>
      </c>
      <c r="AC13" s="164">
        <v>734963</v>
      </c>
      <c r="AD13" s="164">
        <v>757314</v>
      </c>
      <c r="AE13" s="164">
        <v>670499</v>
      </c>
      <c r="AF13" s="182">
        <v>2162776</v>
      </c>
      <c r="AG13" s="164">
        <v>631349</v>
      </c>
      <c r="AH13" s="164">
        <v>505708</v>
      </c>
      <c r="AI13" s="164">
        <v>408735</v>
      </c>
      <c r="AJ13" s="182">
        <v>1545792</v>
      </c>
      <c r="AK13" s="164">
        <v>7050297</v>
      </c>
      <c r="AL13" s="185">
        <v>467950</v>
      </c>
      <c r="AM13" s="185">
        <v>501269</v>
      </c>
      <c r="AN13" s="185">
        <v>592797</v>
      </c>
      <c r="AO13" s="247">
        <v>1562016</v>
      </c>
      <c r="AP13" s="185">
        <v>635644</v>
      </c>
      <c r="AQ13" s="185">
        <v>668970</v>
      </c>
      <c r="AR13" s="185">
        <v>692387</v>
      </c>
      <c r="AS13" s="247">
        <v>1997001</v>
      </c>
      <c r="AT13" s="185">
        <v>748600</v>
      </c>
      <c r="AU13" s="185">
        <v>802520</v>
      </c>
      <c r="AV13" s="185">
        <v>718640</v>
      </c>
      <c r="AW13" s="247">
        <v>2269760</v>
      </c>
      <c r="AX13" s="185">
        <v>664588</v>
      </c>
      <c r="AY13" s="185">
        <v>538316</v>
      </c>
      <c r="AZ13" s="185">
        <v>423603</v>
      </c>
      <c r="BA13" s="247">
        <v>1626507</v>
      </c>
      <c r="BB13" s="185">
        <v>7455284</v>
      </c>
      <c r="BC13" s="248">
        <v>494730</v>
      </c>
      <c r="BD13" s="248">
        <v>510987</v>
      </c>
      <c r="BE13" s="249">
        <v>588118</v>
      </c>
      <c r="BF13" s="247">
        <v>1593835</v>
      </c>
      <c r="BG13" s="249">
        <v>612761</v>
      </c>
      <c r="BH13" s="249">
        <v>684508</v>
      </c>
      <c r="BI13" s="248">
        <v>680893</v>
      </c>
      <c r="BJ13" s="247">
        <v>1978162</v>
      </c>
      <c r="BK13" s="248">
        <v>736240</v>
      </c>
      <c r="BL13" s="248">
        <v>797131</v>
      </c>
      <c r="BM13" s="248">
        <v>704596</v>
      </c>
      <c r="BN13" s="247">
        <v>2237967</v>
      </c>
      <c r="BO13" s="248">
        <v>645733</v>
      </c>
      <c r="BP13" s="248">
        <v>524247</v>
      </c>
      <c r="BQ13" s="248">
        <v>442631</v>
      </c>
      <c r="BR13" s="247">
        <v>1612611</v>
      </c>
      <c r="BS13" s="317">
        <v>7422575</v>
      </c>
      <c r="BT13" s="254">
        <v>482003</v>
      </c>
      <c r="BU13" s="254">
        <v>494388</v>
      </c>
      <c r="BV13" s="249">
        <v>590944</v>
      </c>
      <c r="BW13" s="317">
        <v>1567335</v>
      </c>
      <c r="BX13" s="249">
        <v>592138</v>
      </c>
      <c r="BY13" s="249">
        <v>632731</v>
      </c>
      <c r="BZ13" s="254">
        <v>653828</v>
      </c>
      <c r="CA13" s="317">
        <v>1878697</v>
      </c>
      <c r="CB13" s="254">
        <v>710753</v>
      </c>
      <c r="CC13" s="254">
        <v>758791</v>
      </c>
      <c r="CD13" s="254">
        <v>662603</v>
      </c>
      <c r="CE13" s="317">
        <v>2132147</v>
      </c>
      <c r="CF13" s="254">
        <v>605974</v>
      </c>
      <c r="CG13" s="254">
        <v>489093</v>
      </c>
      <c r="CH13" s="254">
        <v>431876</v>
      </c>
      <c r="CI13" s="317">
        <v>1526943</v>
      </c>
      <c r="CJ13" s="317">
        <v>7105122</v>
      </c>
      <c r="CK13" s="317">
        <v>482522</v>
      </c>
      <c r="CL13" s="317">
        <v>528289</v>
      </c>
      <c r="CM13" s="317">
        <v>293156</v>
      </c>
      <c r="CN13" s="317">
        <v>1303967</v>
      </c>
      <c r="CO13" s="317">
        <v>2248</v>
      </c>
      <c r="CP13" s="317">
        <v>1843</v>
      </c>
      <c r="CQ13" s="317">
        <v>2030</v>
      </c>
      <c r="CR13" s="317">
        <v>6121</v>
      </c>
      <c r="CS13" s="317">
        <v>58981</v>
      </c>
      <c r="CT13" s="317">
        <v>142478</v>
      </c>
      <c r="CU13" s="317">
        <v>180706</v>
      </c>
      <c r="CV13" s="317">
        <v>382165</v>
      </c>
      <c r="CW13" s="317">
        <v>214005</v>
      </c>
      <c r="CX13" s="317">
        <v>115423</v>
      </c>
      <c r="CY13" s="317">
        <v>135193</v>
      </c>
      <c r="CZ13" s="317">
        <v>464621</v>
      </c>
      <c r="DA13" s="317">
        <v>2156874</v>
      </c>
      <c r="DB13" s="317">
        <v>96233</v>
      </c>
      <c r="DC13" s="317">
        <v>40898</v>
      </c>
      <c r="DD13" s="317">
        <v>50915</v>
      </c>
      <c r="DE13" s="317">
        <v>188046</v>
      </c>
      <c r="DF13" s="317">
        <v>77678</v>
      </c>
      <c r="DG13" s="317">
        <v>149471</v>
      </c>
      <c r="DH13" s="317">
        <v>227284</v>
      </c>
      <c r="DI13" s="317">
        <v>454433</v>
      </c>
      <c r="DJ13" s="317">
        <v>434956</v>
      </c>
      <c r="DK13" s="317">
        <v>616681</v>
      </c>
      <c r="DL13" s="317">
        <v>590885</v>
      </c>
      <c r="DM13" s="317">
        <v>1642522</v>
      </c>
      <c r="DN13" s="317">
        <v>590281</v>
      </c>
      <c r="DO13" s="317">
        <v>511794</v>
      </c>
      <c r="DP13" s="317">
        <v>379896</v>
      </c>
      <c r="DQ13" s="317">
        <v>1481971</v>
      </c>
      <c r="DR13" s="317">
        <v>3766972</v>
      </c>
      <c r="DS13" s="317">
        <v>344347</v>
      </c>
      <c r="DT13" s="317">
        <v>380522</v>
      </c>
      <c r="DU13" s="317">
        <v>545190</v>
      </c>
      <c r="DV13" s="317">
        <v>1270059</v>
      </c>
      <c r="DW13" s="317">
        <v>674881</v>
      </c>
      <c r="DX13" s="317">
        <v>736557</v>
      </c>
      <c r="DY13" s="317">
        <v>728332</v>
      </c>
      <c r="DZ13" s="317">
        <v>2139770</v>
      </c>
      <c r="EA13" s="317">
        <v>818397</v>
      </c>
      <c r="EB13" s="317">
        <v>868923</v>
      </c>
      <c r="EC13" s="317">
        <v>761178</v>
      </c>
      <c r="ED13" s="317">
        <v>2448498</v>
      </c>
    </row>
    <row r="14" spans="2:136" ht="15" customHeight="1">
      <c r="B14" s="2" t="s">
        <v>153</v>
      </c>
      <c r="C14" s="17" t="s">
        <v>13</v>
      </c>
      <c r="D14" s="165">
        <v>5.6569112121811349</v>
      </c>
      <c r="E14" s="165">
        <v>5.6780812298106511</v>
      </c>
      <c r="F14" s="165">
        <v>5.3293482603061397</v>
      </c>
      <c r="G14" s="183">
        <v>5.5299580539578637</v>
      </c>
      <c r="H14" s="165">
        <v>5.1082179998436157</v>
      </c>
      <c r="I14" s="165">
        <v>5.0495266774519072</v>
      </c>
      <c r="J14" s="165">
        <v>5.2490160000000001</v>
      </c>
      <c r="K14" s="183">
        <v>5.1363617681792402</v>
      </c>
      <c r="L14" s="165">
        <v>5.6923971066211587</v>
      </c>
      <c r="M14" s="165">
        <v>5.6422073120263772</v>
      </c>
      <c r="N14" s="165">
        <v>5.6356774386256667</v>
      </c>
      <c r="O14" s="183">
        <v>5.6568997807249612</v>
      </c>
      <c r="P14" s="165">
        <v>5.3299654607605751</v>
      </c>
      <c r="Q14" s="165">
        <v>5.5578268639979438</v>
      </c>
      <c r="R14" s="165">
        <v>5.3044444733318601</v>
      </c>
      <c r="S14" s="183">
        <v>5.3937905643353998</v>
      </c>
      <c r="T14" s="165">
        <v>5.43018708308486</v>
      </c>
      <c r="U14" s="165">
        <v>5.6479687362561419</v>
      </c>
      <c r="V14" s="165">
        <v>5.4918350551187922</v>
      </c>
      <c r="W14" s="165">
        <v>5.3612634119467986</v>
      </c>
      <c r="X14" s="183">
        <v>5.4830797390004333</v>
      </c>
      <c r="Y14" s="165">
        <v>4.9484621222266867</v>
      </c>
      <c r="Z14" s="165">
        <v>4.8843508658923627</v>
      </c>
      <c r="AA14" s="165">
        <v>5.2623568883815848</v>
      </c>
      <c r="AB14" s="183">
        <v>5.0321543558614756</v>
      </c>
      <c r="AC14" s="165">
        <v>5.5989350218524567</v>
      </c>
      <c r="AD14" s="165">
        <v>5.5149525262696208</v>
      </c>
      <c r="AE14" s="165">
        <v>5.571786588634092</v>
      </c>
      <c r="AF14" s="183">
        <v>5.5605540543830179</v>
      </c>
      <c r="AG14" s="165">
        <v>5.1242096214924677</v>
      </c>
      <c r="AH14" s="165">
        <v>5.6604954908261638</v>
      </c>
      <c r="AI14" s="165">
        <v>5.2334452208065034</v>
      </c>
      <c r="AJ14" s="183">
        <v>5.3149868983674304</v>
      </c>
      <c r="AK14" s="165">
        <v>5.3405567114962507</v>
      </c>
      <c r="AL14" s="250">
        <v>5.3940041682252975</v>
      </c>
      <c r="AM14" s="250">
        <v>5.4331728025471326</v>
      </c>
      <c r="AN14" s="250">
        <v>4.9262361626415982</v>
      </c>
      <c r="AO14" s="251">
        <v>5.2164763975021602</v>
      </c>
      <c r="AP14" s="250">
        <v>4.9057905170989589</v>
      </c>
      <c r="AQ14" s="250">
        <v>4.9131384077128466</v>
      </c>
      <c r="AR14" s="250">
        <v>5.1738548328393907</v>
      </c>
      <c r="AS14" s="251">
        <v>4.9996808468197713</v>
      </c>
      <c r="AT14" s="250">
        <v>5.2741892303011868</v>
      </c>
      <c r="AU14" s="250">
        <v>5.5043130654323589</v>
      </c>
      <c r="AV14" s="250">
        <v>5.3601290373137251</v>
      </c>
      <c r="AW14" s="251">
        <v>5.381715214330157</v>
      </c>
      <c r="AX14" s="250">
        <v>4.8538644157214454</v>
      </c>
      <c r="AY14" s="250">
        <v>5.3305789646492281</v>
      </c>
      <c r="AZ14" s="250">
        <v>5.0845559804658951</v>
      </c>
      <c r="BA14" s="251">
        <v>5.0620440110997711</v>
      </c>
      <c r="BB14" s="250">
        <v>5.1720443509326159</v>
      </c>
      <c r="BC14" s="252">
        <v>5.4629461507859602</v>
      </c>
      <c r="BD14" s="252">
        <v>5.4948923696443908</v>
      </c>
      <c r="BE14" s="253">
        <v>5.0247092128746385</v>
      </c>
      <c r="BF14" s="251">
        <v>5.299802030703459</v>
      </c>
      <c r="BG14" s="253">
        <v>4.5903719359812838</v>
      </c>
      <c r="BH14" s="253">
        <v>4.9807648030102687</v>
      </c>
      <c r="BI14" s="252">
        <v>5.1941190501431143</v>
      </c>
      <c r="BJ14" s="251">
        <v>4.9222381268513029</v>
      </c>
      <c r="BK14" s="252">
        <v>5.4257615812708861</v>
      </c>
      <c r="BL14" s="252">
        <v>5.622539564639216</v>
      </c>
      <c r="BM14" s="252">
        <v>5.4506039543828866</v>
      </c>
      <c r="BN14" s="251">
        <v>5.5035150039481273</v>
      </c>
      <c r="BO14" s="252">
        <v>5.0054435037627272</v>
      </c>
      <c r="BP14" s="252">
        <v>5.0921577119220807</v>
      </c>
      <c r="BQ14" s="252">
        <v>5.1032931677527769</v>
      </c>
      <c r="BR14" s="251">
        <v>5.0599327357415254</v>
      </c>
      <c r="BS14" s="318">
        <v>5.1998564586457237</v>
      </c>
      <c r="BT14" s="252">
        <v>5.4760978956999082</v>
      </c>
      <c r="BU14" s="252">
        <v>5.1911444703265941</v>
      </c>
      <c r="BV14" s="253">
        <v>4.9592733065311387</v>
      </c>
      <c r="BW14" s="318">
        <v>5.1816370929158406</v>
      </c>
      <c r="BX14" s="253">
        <v>4.7756295962134718</v>
      </c>
      <c r="BY14" s="253">
        <v>4.7615594438161137</v>
      </c>
      <c r="BZ14" s="252">
        <v>5.0868129836515861</v>
      </c>
      <c r="CA14" s="318">
        <v>4.8776072403520496</v>
      </c>
      <c r="CB14" s="252">
        <v>5.3747147746719905</v>
      </c>
      <c r="CC14" s="252">
        <v>5.4783014130980563</v>
      </c>
      <c r="CD14" s="252">
        <v>5.2076741274379179</v>
      </c>
      <c r="CE14" s="318">
        <v>5.3585339180106812</v>
      </c>
      <c r="CF14" s="252">
        <v>4.9943386066277595</v>
      </c>
      <c r="CG14" s="252">
        <v>5.041752942583952</v>
      </c>
      <c r="CH14" s="252">
        <v>4.8997643158168058</v>
      </c>
      <c r="CI14" s="318">
        <v>4.9818669685950221</v>
      </c>
      <c r="CJ14" s="318">
        <v>5.1061668935848168</v>
      </c>
      <c r="CK14" s="252">
        <v>5.3882418416392612</v>
      </c>
      <c r="CL14" s="252">
        <v>5.2165193262064431</v>
      </c>
      <c r="CM14" s="252">
        <v>4.9035126118918591</v>
      </c>
      <c r="CN14" s="318">
        <v>5.2029512450001798</v>
      </c>
      <c r="CO14" s="252">
        <v>20.994818652849741</v>
      </c>
      <c r="CP14" s="252">
        <v>4.8060836501901143</v>
      </c>
      <c r="CQ14" s="252">
        <v>3.0722592650023262</v>
      </c>
      <c r="CR14" s="318">
        <v>3.7589030413309072</v>
      </c>
      <c r="CS14" s="252">
        <v>3.9822604305257054</v>
      </c>
      <c r="CT14" s="252">
        <v>4.3143605292171996</v>
      </c>
      <c r="CU14" s="252">
        <v>4.6125965440502688</v>
      </c>
      <c r="CV14" s="318">
        <v>4.3688844081706044</v>
      </c>
      <c r="CW14" s="318">
        <v>4.478061784538184</v>
      </c>
      <c r="CX14" s="318">
        <v>4.6784024353926075</v>
      </c>
      <c r="CY14" s="318">
        <v>4.9314608726373432</v>
      </c>
      <c r="CZ14" s="318">
        <v>4.645732550778777</v>
      </c>
      <c r="DA14" s="318">
        <v>4.8297702543549716</v>
      </c>
      <c r="DB14" s="252">
        <v>4.6508449497702671</v>
      </c>
      <c r="DC14" s="252">
        <v>4.4540989799773332</v>
      </c>
      <c r="DD14" s="252">
        <v>4.1655457579833604</v>
      </c>
      <c r="DE14" s="318">
        <v>4.4415663671808785</v>
      </c>
      <c r="DF14" s="318">
        <v>4.0914813955800007</v>
      </c>
      <c r="DG14" s="318">
        <v>4.1197401108350853</v>
      </c>
      <c r="DH14" s="318">
        <v>4.5620389000670691</v>
      </c>
      <c r="DI14" s="318">
        <v>4.3329489342125438</v>
      </c>
      <c r="DJ14" s="318">
        <v>4.7432323139840076</v>
      </c>
      <c r="DK14" s="318">
        <v>5.1242486979397075</v>
      </c>
      <c r="DL14" s="318">
        <v>5.151082175615513</v>
      </c>
      <c r="DM14" s="318">
        <v>5.0221124321007142</v>
      </c>
      <c r="DN14" s="318">
        <v>4.8437535466556287</v>
      </c>
      <c r="DO14" s="318">
        <v>5.1538974372649937</v>
      </c>
      <c r="DP14" s="318">
        <v>4.9805388398112189</v>
      </c>
      <c r="DQ14" s="318">
        <v>4.9777453742372977</v>
      </c>
      <c r="DR14" s="318">
        <v>4.8637949084196546</v>
      </c>
      <c r="DS14" s="252">
        <v>4.9910748147960859</v>
      </c>
      <c r="DT14" s="252">
        <v>4.5741889555578155</v>
      </c>
      <c r="DU14" s="252">
        <v>4.7797140336962887</v>
      </c>
      <c r="DV14" s="252">
        <v>4.7685397143524906</v>
      </c>
      <c r="DW14" s="252">
        <v>4.4536037264622674</v>
      </c>
      <c r="DX14" s="252">
        <v>4.5537720624023361</v>
      </c>
      <c r="DY14" s="252">
        <v>4.7754248938401851</v>
      </c>
      <c r="DZ14" s="252">
        <v>4.5966410519656948</v>
      </c>
      <c r="EA14" s="252">
        <v>4.9508871915116464</v>
      </c>
      <c r="EB14" s="252">
        <v>5.2477500684610421</v>
      </c>
      <c r="EC14" s="252">
        <v>4.9088910739198255</v>
      </c>
      <c r="ED14" s="252">
        <v>5.0406490333186955</v>
      </c>
    </row>
    <row r="15" spans="2:136" ht="15" customHeight="1">
      <c r="B15" s="2" t="s">
        <v>154</v>
      </c>
      <c r="C15" s="17" t="s">
        <v>13</v>
      </c>
      <c r="D15" s="4" t="s">
        <v>297</v>
      </c>
      <c r="E15" s="4" t="s">
        <v>297</v>
      </c>
      <c r="F15" s="4" t="s">
        <v>297</v>
      </c>
      <c r="G15" s="4" t="s">
        <v>297</v>
      </c>
      <c r="H15" s="4" t="s">
        <v>297</v>
      </c>
      <c r="I15" s="4" t="s">
        <v>297</v>
      </c>
      <c r="J15" s="4" t="s">
        <v>297</v>
      </c>
      <c r="K15" s="4" t="s">
        <v>297</v>
      </c>
      <c r="L15" s="4" t="s">
        <v>297</v>
      </c>
      <c r="M15" s="4" t="s">
        <v>297</v>
      </c>
      <c r="N15" s="4" t="s">
        <v>297</v>
      </c>
      <c r="O15" s="4" t="s">
        <v>297</v>
      </c>
      <c r="P15" s="4" t="s">
        <v>297</v>
      </c>
      <c r="Q15" s="4" t="s">
        <v>297</v>
      </c>
      <c r="R15" s="4" t="s">
        <v>297</v>
      </c>
      <c r="S15" s="4" t="s">
        <v>297</v>
      </c>
      <c r="T15" s="5">
        <v>283</v>
      </c>
      <c r="U15" s="4" t="s">
        <v>297</v>
      </c>
      <c r="V15" s="4" t="s">
        <v>297</v>
      </c>
      <c r="W15" s="4" t="s">
        <v>297</v>
      </c>
      <c r="X15" s="4" t="s">
        <v>297</v>
      </c>
      <c r="Y15" s="4" t="s">
        <v>297</v>
      </c>
      <c r="Z15" s="4" t="s">
        <v>297</v>
      </c>
      <c r="AA15" s="4" t="s">
        <v>297</v>
      </c>
      <c r="AB15" s="4" t="s">
        <v>297</v>
      </c>
      <c r="AC15" s="4" t="s">
        <v>297</v>
      </c>
      <c r="AD15" s="4" t="s">
        <v>297</v>
      </c>
      <c r="AE15" s="4" t="s">
        <v>297</v>
      </c>
      <c r="AF15" s="4" t="s">
        <v>297</v>
      </c>
      <c r="AG15" s="4" t="s">
        <v>297</v>
      </c>
      <c r="AH15" s="4" t="s">
        <v>297</v>
      </c>
      <c r="AI15" s="4" t="s">
        <v>297</v>
      </c>
      <c r="AJ15" s="4" t="s">
        <v>297</v>
      </c>
      <c r="AK15" s="5">
        <v>310</v>
      </c>
      <c r="AL15" s="185">
        <v>299</v>
      </c>
      <c r="AM15" s="185">
        <v>302</v>
      </c>
      <c r="AN15" s="185">
        <v>308</v>
      </c>
      <c r="AO15" s="247">
        <v>303</v>
      </c>
      <c r="AP15" s="185">
        <v>310</v>
      </c>
      <c r="AQ15" s="185">
        <v>317</v>
      </c>
      <c r="AR15" s="185">
        <v>324</v>
      </c>
      <c r="AS15" s="247">
        <v>317</v>
      </c>
      <c r="AT15" s="185">
        <v>327</v>
      </c>
      <c r="AU15" s="185">
        <v>331</v>
      </c>
      <c r="AV15" s="185">
        <v>332</v>
      </c>
      <c r="AW15" s="247">
        <v>330</v>
      </c>
      <c r="AX15" s="185">
        <v>334</v>
      </c>
      <c r="AY15" s="185">
        <v>330</v>
      </c>
      <c r="AZ15" s="185">
        <v>324</v>
      </c>
      <c r="BA15" s="247">
        <v>329.33333333333331</v>
      </c>
      <c r="BB15" s="185">
        <v>319.83333333333331</v>
      </c>
      <c r="BC15" s="254">
        <v>335</v>
      </c>
      <c r="BD15" s="254">
        <v>332</v>
      </c>
      <c r="BE15" s="249">
        <v>345</v>
      </c>
      <c r="BF15" s="247">
        <v>337.33333333333331</v>
      </c>
      <c r="BG15" s="249">
        <v>349</v>
      </c>
      <c r="BH15" s="249">
        <v>358</v>
      </c>
      <c r="BI15" s="254">
        <v>367</v>
      </c>
      <c r="BJ15" s="247">
        <v>358</v>
      </c>
      <c r="BK15" s="254">
        <v>367</v>
      </c>
      <c r="BL15" s="254">
        <v>371</v>
      </c>
      <c r="BM15" s="254">
        <v>370</v>
      </c>
      <c r="BN15" s="247">
        <v>369.33333333333331</v>
      </c>
      <c r="BO15" s="254">
        <v>369</v>
      </c>
      <c r="BP15" s="254">
        <v>368</v>
      </c>
      <c r="BQ15" s="254">
        <v>369</v>
      </c>
      <c r="BR15" s="247">
        <v>368.66666666666669</v>
      </c>
      <c r="BS15" s="317">
        <v>358.33333333333331</v>
      </c>
      <c r="BT15" s="254">
        <v>378</v>
      </c>
      <c r="BU15" s="254">
        <v>378</v>
      </c>
      <c r="BV15" s="249">
        <v>380</v>
      </c>
      <c r="BW15" s="317">
        <v>378.66666666666669</v>
      </c>
      <c r="BX15" s="249">
        <v>381</v>
      </c>
      <c r="BY15" s="249">
        <v>392</v>
      </c>
      <c r="BZ15" s="254">
        <v>397</v>
      </c>
      <c r="CA15" s="317">
        <v>390</v>
      </c>
      <c r="CB15" s="254">
        <v>399</v>
      </c>
      <c r="CC15" s="254">
        <v>399</v>
      </c>
      <c r="CD15" s="254">
        <v>401</v>
      </c>
      <c r="CE15" s="317">
        <v>399.66666666666669</v>
      </c>
      <c r="CF15" s="254">
        <v>399</v>
      </c>
      <c r="CG15" s="254">
        <v>393</v>
      </c>
      <c r="CH15" s="254">
        <v>389</v>
      </c>
      <c r="CI15" s="317">
        <v>393.66666666666669</v>
      </c>
      <c r="CJ15" s="317">
        <v>390.5</v>
      </c>
      <c r="CK15" s="317">
        <v>390</v>
      </c>
      <c r="CL15" s="317">
        <v>393</v>
      </c>
      <c r="CM15" s="317">
        <v>391</v>
      </c>
      <c r="CN15" s="317">
        <v>391.33333333333331</v>
      </c>
      <c r="CO15" s="317">
        <v>95</v>
      </c>
      <c r="CP15" s="317">
        <v>119</v>
      </c>
      <c r="CQ15" s="317">
        <v>168</v>
      </c>
      <c r="CR15" s="317">
        <v>127.33333333333333</v>
      </c>
      <c r="CS15" s="317">
        <v>310</v>
      </c>
      <c r="CT15" s="317">
        <v>340</v>
      </c>
      <c r="CU15" s="317">
        <v>347</v>
      </c>
      <c r="CV15" s="317">
        <v>332.33333333333331</v>
      </c>
      <c r="CW15" s="317">
        <v>352</v>
      </c>
      <c r="CX15" s="317">
        <v>339</v>
      </c>
      <c r="CY15" s="317">
        <v>336</v>
      </c>
      <c r="CZ15" s="317">
        <v>342.33333333333331</v>
      </c>
      <c r="DA15" s="317">
        <v>298.33333333333331</v>
      </c>
      <c r="DB15" s="317">
        <v>328</v>
      </c>
      <c r="DC15" s="317">
        <v>306</v>
      </c>
      <c r="DD15" s="317">
        <v>303</v>
      </c>
      <c r="DE15" s="317">
        <v>312</v>
      </c>
      <c r="DF15" s="317">
        <v>311</v>
      </c>
      <c r="DG15" s="317">
        <v>333</v>
      </c>
      <c r="DH15" s="317">
        <v>350</v>
      </c>
      <c r="DI15" s="317">
        <v>331.33333333333331</v>
      </c>
      <c r="DJ15" s="317">
        <v>365</v>
      </c>
      <c r="DK15" s="317">
        <v>374</v>
      </c>
      <c r="DL15" s="317">
        <v>376</v>
      </c>
      <c r="DM15" s="317">
        <v>371.66666666666669</v>
      </c>
      <c r="DN15" s="317">
        <v>373</v>
      </c>
      <c r="DO15" s="317">
        <v>368</v>
      </c>
      <c r="DP15" s="317">
        <v>364</v>
      </c>
      <c r="DQ15" s="317">
        <v>368.33333333333331</v>
      </c>
      <c r="DR15" s="317">
        <v>345.91666666666669</v>
      </c>
      <c r="DS15" s="317">
        <v>368</v>
      </c>
      <c r="DT15" s="317">
        <v>367</v>
      </c>
      <c r="DU15" s="317">
        <v>381</v>
      </c>
      <c r="DV15" s="317">
        <v>372</v>
      </c>
      <c r="DW15" s="317">
        <v>390</v>
      </c>
      <c r="DX15" s="317">
        <v>397</v>
      </c>
      <c r="DY15" s="317">
        <v>401</v>
      </c>
      <c r="DZ15" s="317">
        <v>396</v>
      </c>
      <c r="EA15" s="317">
        <v>403</v>
      </c>
      <c r="EB15" s="317">
        <v>405</v>
      </c>
      <c r="EC15" s="317">
        <v>407</v>
      </c>
      <c r="ED15" s="317">
        <v>405</v>
      </c>
    </row>
    <row r="16" spans="2:136" ht="15" customHeight="1">
      <c r="B16" s="2" t="s">
        <v>155</v>
      </c>
      <c r="C16" s="17" t="s">
        <v>13</v>
      </c>
      <c r="D16" s="4" t="s">
        <v>297</v>
      </c>
      <c r="E16" s="4" t="s">
        <v>297</v>
      </c>
      <c r="F16" s="4" t="s">
        <v>297</v>
      </c>
      <c r="G16" s="4" t="s">
        <v>297</v>
      </c>
      <c r="H16" s="4" t="s">
        <v>297</v>
      </c>
      <c r="I16" s="4" t="s">
        <v>297</v>
      </c>
      <c r="J16" s="4" t="s">
        <v>297</v>
      </c>
      <c r="K16" s="4" t="s">
        <v>297</v>
      </c>
      <c r="L16" s="4" t="s">
        <v>297</v>
      </c>
      <c r="M16" s="4" t="s">
        <v>297</v>
      </c>
      <c r="N16" s="4" t="s">
        <v>297</v>
      </c>
      <c r="O16" s="4" t="s">
        <v>297</v>
      </c>
      <c r="P16" s="4" t="s">
        <v>297</v>
      </c>
      <c r="Q16" s="4" t="s">
        <v>297</v>
      </c>
      <c r="R16" s="4" t="s">
        <v>297</v>
      </c>
      <c r="S16" s="4" t="s">
        <v>297</v>
      </c>
      <c r="T16" s="164">
        <v>31258</v>
      </c>
      <c r="U16" s="4" t="s">
        <v>297</v>
      </c>
      <c r="V16" s="4" t="s">
        <v>297</v>
      </c>
      <c r="W16" s="4" t="s">
        <v>297</v>
      </c>
      <c r="X16" s="4" t="s">
        <v>297</v>
      </c>
      <c r="Y16" s="4" t="s">
        <v>297</v>
      </c>
      <c r="Z16" s="4" t="s">
        <v>297</v>
      </c>
      <c r="AA16" s="4" t="s">
        <v>297</v>
      </c>
      <c r="AB16" s="4" t="s">
        <v>297</v>
      </c>
      <c r="AC16" s="4" t="s">
        <v>297</v>
      </c>
      <c r="AD16" s="4" t="s">
        <v>297</v>
      </c>
      <c r="AE16" s="4" t="s">
        <v>297</v>
      </c>
      <c r="AF16" s="4" t="s">
        <v>297</v>
      </c>
      <c r="AG16" s="4" t="s">
        <v>297</v>
      </c>
      <c r="AH16" s="4" t="s">
        <v>297</v>
      </c>
      <c r="AI16" s="4" t="s">
        <v>297</v>
      </c>
      <c r="AJ16" s="4" t="s">
        <v>297</v>
      </c>
      <c r="AK16" s="164">
        <v>32138</v>
      </c>
      <c r="AL16" s="185">
        <v>30837</v>
      </c>
      <c r="AM16" s="185">
        <v>30945</v>
      </c>
      <c r="AN16" s="185">
        <v>30973</v>
      </c>
      <c r="AO16" s="247">
        <v>30918.333333333332</v>
      </c>
      <c r="AP16" s="185">
        <v>32412</v>
      </c>
      <c r="AQ16" s="185">
        <v>33697</v>
      </c>
      <c r="AR16" s="185">
        <v>34120</v>
      </c>
      <c r="AS16" s="247">
        <v>33409.666666666664</v>
      </c>
      <c r="AT16" s="185">
        <v>35228</v>
      </c>
      <c r="AU16" s="185">
        <v>36132</v>
      </c>
      <c r="AV16" s="185">
        <v>35102</v>
      </c>
      <c r="AW16" s="247">
        <v>35487.333333333336</v>
      </c>
      <c r="AX16" s="185">
        <v>34982</v>
      </c>
      <c r="AY16" s="185">
        <v>32382</v>
      </c>
      <c r="AZ16" s="185">
        <v>32044</v>
      </c>
      <c r="BA16" s="247">
        <v>33136</v>
      </c>
      <c r="BB16" s="185">
        <v>33237.833333333336</v>
      </c>
      <c r="BC16" s="254">
        <v>32076</v>
      </c>
      <c r="BD16" s="254">
        <v>32083</v>
      </c>
      <c r="BE16" s="249">
        <v>32668</v>
      </c>
      <c r="BF16" s="247">
        <v>32275.666666666668</v>
      </c>
      <c r="BG16" s="249">
        <v>33375</v>
      </c>
      <c r="BH16" s="249">
        <v>34999</v>
      </c>
      <c r="BI16" s="254">
        <v>35591</v>
      </c>
      <c r="BJ16" s="247">
        <v>34655</v>
      </c>
      <c r="BK16" s="254">
        <v>36396</v>
      </c>
      <c r="BL16" s="254">
        <v>36953</v>
      </c>
      <c r="BM16" s="254">
        <v>35779</v>
      </c>
      <c r="BN16" s="247">
        <v>36376</v>
      </c>
      <c r="BO16" s="254">
        <v>34888</v>
      </c>
      <c r="BP16" s="254">
        <v>34003</v>
      </c>
      <c r="BQ16" s="254">
        <v>33972</v>
      </c>
      <c r="BR16" s="247">
        <v>34287.666666666664</v>
      </c>
      <c r="BS16" s="317">
        <v>34398.583333333336</v>
      </c>
      <c r="BT16" s="254">
        <v>34113</v>
      </c>
      <c r="BU16" s="254">
        <v>33713</v>
      </c>
      <c r="BV16" s="249">
        <v>33872</v>
      </c>
      <c r="BW16" s="317">
        <v>33899.333333333336</v>
      </c>
      <c r="BX16" s="249">
        <v>34345</v>
      </c>
      <c r="BY16" s="249">
        <v>36013</v>
      </c>
      <c r="BZ16" s="254">
        <v>36581</v>
      </c>
      <c r="CA16" s="317">
        <v>35646.333333333336</v>
      </c>
      <c r="CB16" s="254">
        <v>37775</v>
      </c>
      <c r="CC16" s="254">
        <v>38228</v>
      </c>
      <c r="CD16" s="254">
        <v>37203</v>
      </c>
      <c r="CE16" s="317">
        <v>37735.333333333336</v>
      </c>
      <c r="CF16" s="254">
        <v>36518</v>
      </c>
      <c r="CG16" s="254">
        <v>35401</v>
      </c>
      <c r="CH16" s="254">
        <v>35283</v>
      </c>
      <c r="CI16" s="317">
        <v>35734</v>
      </c>
      <c r="CJ16" s="317">
        <v>35753.75</v>
      </c>
      <c r="CK16" s="317">
        <v>35863</v>
      </c>
      <c r="CL16" s="317">
        <v>35718</v>
      </c>
      <c r="CM16" s="317">
        <v>35530</v>
      </c>
      <c r="CN16" s="317">
        <v>35703.666666666664</v>
      </c>
      <c r="CO16" s="317">
        <v>2606</v>
      </c>
      <c r="CP16" s="317">
        <v>2859</v>
      </c>
      <c r="CQ16" s="317">
        <v>6518</v>
      </c>
      <c r="CR16" s="317">
        <v>3994.3333333333335</v>
      </c>
      <c r="CS16" s="317">
        <v>23860</v>
      </c>
      <c r="CT16" s="317">
        <v>27110</v>
      </c>
      <c r="CU16" s="317">
        <v>27936</v>
      </c>
      <c r="CV16" s="317">
        <v>26302</v>
      </c>
      <c r="CW16" s="317">
        <v>28101</v>
      </c>
      <c r="CX16" s="317">
        <v>25094</v>
      </c>
      <c r="CY16" s="317">
        <v>23605</v>
      </c>
      <c r="CZ16" s="317">
        <v>25600</v>
      </c>
      <c r="DA16" s="317">
        <v>22900</v>
      </c>
      <c r="DB16" s="317">
        <v>22629</v>
      </c>
      <c r="DC16" s="317">
        <v>17734</v>
      </c>
      <c r="DD16" s="317">
        <v>17168</v>
      </c>
      <c r="DE16" s="317">
        <v>19177</v>
      </c>
      <c r="DF16" s="317">
        <v>18606</v>
      </c>
      <c r="DG16" s="317">
        <v>24515</v>
      </c>
      <c r="DH16" s="317">
        <v>28304</v>
      </c>
      <c r="DI16" s="317">
        <v>23808.333333333332</v>
      </c>
      <c r="DJ16" s="317">
        <v>31613</v>
      </c>
      <c r="DK16" s="317">
        <v>34809</v>
      </c>
      <c r="DL16" s="317">
        <v>34790</v>
      </c>
      <c r="DM16" s="317">
        <v>33737.333333333336</v>
      </c>
      <c r="DN16" s="317">
        <v>35305</v>
      </c>
      <c r="DO16" s="317">
        <v>33537</v>
      </c>
      <c r="DP16" s="317">
        <v>33271</v>
      </c>
      <c r="DQ16" s="317">
        <v>34037.666666666664</v>
      </c>
      <c r="DR16" s="317">
        <v>27690.083333333332</v>
      </c>
      <c r="DS16" s="317">
        <v>33201</v>
      </c>
      <c r="DT16" s="317">
        <v>32347</v>
      </c>
      <c r="DU16" s="317">
        <v>34403</v>
      </c>
      <c r="DV16" s="317">
        <v>33317</v>
      </c>
      <c r="DW16" s="317">
        <v>36724</v>
      </c>
      <c r="DX16" s="317">
        <v>38063</v>
      </c>
      <c r="DY16" s="317">
        <v>38953</v>
      </c>
      <c r="DZ16" s="317">
        <v>37913.333333333336</v>
      </c>
      <c r="EA16" s="317">
        <v>41276</v>
      </c>
      <c r="EB16" s="317">
        <v>41760</v>
      </c>
      <c r="EC16" s="317">
        <v>39346</v>
      </c>
      <c r="ED16" s="317">
        <v>40794</v>
      </c>
    </row>
    <row r="17" spans="2:135" ht="15" customHeight="1">
      <c r="B17" s="2" t="s">
        <v>156</v>
      </c>
      <c r="C17" s="13" t="s">
        <v>23</v>
      </c>
      <c r="D17" s="166">
        <v>44.059344988918987</v>
      </c>
      <c r="E17" s="166">
        <v>53.748134429443262</v>
      </c>
      <c r="F17" s="166">
        <v>58.083724423562323</v>
      </c>
      <c r="G17" s="188">
        <v>51.98593413005991</v>
      </c>
      <c r="H17" s="166">
        <v>63.408474222500523</v>
      </c>
      <c r="I17" s="166">
        <v>62.965831249872963</v>
      </c>
      <c r="J17" s="166">
        <v>66.328454783546448</v>
      </c>
      <c r="K17" s="188">
        <v>64.247946218112332</v>
      </c>
      <c r="L17" s="166">
        <v>74.231047410044397</v>
      </c>
      <c r="M17" s="166">
        <v>79.106180968336432</v>
      </c>
      <c r="N17" s="166">
        <v>71.577459204540716</v>
      </c>
      <c r="O17" s="188">
        <v>75.051999831730882</v>
      </c>
      <c r="P17" s="166">
        <v>61.637704193054674</v>
      </c>
      <c r="Q17" s="166">
        <v>53.252843334813349</v>
      </c>
      <c r="R17" s="166">
        <v>43.80459448025011</v>
      </c>
      <c r="S17" s="188">
        <v>53.028148917986506</v>
      </c>
      <c r="T17" s="166">
        <v>61.518965169977669</v>
      </c>
      <c r="U17" s="166">
        <v>47.929982766703567</v>
      </c>
      <c r="V17" s="166">
        <v>57.547023794977072</v>
      </c>
      <c r="W17" s="166">
        <v>62.942372152669698</v>
      </c>
      <c r="X17" s="188">
        <v>56.195676639894899</v>
      </c>
      <c r="Y17" s="166">
        <v>69.292253596620995</v>
      </c>
      <c r="Z17" s="166">
        <v>70.709928944224359</v>
      </c>
      <c r="AA17" s="166">
        <v>74.531509999092378</v>
      </c>
      <c r="AB17" s="188">
        <v>71.552975276962471</v>
      </c>
      <c r="AC17" s="166">
        <v>77.718119659578818</v>
      </c>
      <c r="AD17" s="166">
        <v>79.780919872248234</v>
      </c>
      <c r="AE17" s="166">
        <v>75.459661909100106</v>
      </c>
      <c r="AF17" s="188">
        <v>77.713474449159008</v>
      </c>
      <c r="AG17" s="166">
        <v>68.054090937286773</v>
      </c>
      <c r="AH17" s="166">
        <v>58.554492926877863</v>
      </c>
      <c r="AI17" s="166">
        <v>46.143294601283614</v>
      </c>
      <c r="AJ17" s="188">
        <v>57.735319179326183</v>
      </c>
      <c r="AK17" s="166">
        <v>66.210754420740187</v>
      </c>
      <c r="AL17" s="255">
        <v>51.381843484912061</v>
      </c>
      <c r="AM17" s="255">
        <v>60.692124049041773</v>
      </c>
      <c r="AN17" s="255">
        <v>65.504187268803136</v>
      </c>
      <c r="AO17" s="256">
        <v>59.200948726016314</v>
      </c>
      <c r="AP17" s="255">
        <v>69.672378823626801</v>
      </c>
      <c r="AQ17" s="255">
        <v>69.377883664391405</v>
      </c>
      <c r="AR17" s="255">
        <v>74.482524701371474</v>
      </c>
      <c r="AS17" s="256">
        <v>71.236049512612098</v>
      </c>
      <c r="AT17" s="255">
        <v>75.069224301455506</v>
      </c>
      <c r="AU17" s="255">
        <v>79.317663022290176</v>
      </c>
      <c r="AV17" s="255">
        <v>74.366345043471625</v>
      </c>
      <c r="AW17" s="256">
        <v>76.338787971161082</v>
      </c>
      <c r="AX17" s="255">
        <v>65.244745795792142</v>
      </c>
      <c r="AY17" s="255">
        <v>57.874773479972511</v>
      </c>
      <c r="AZ17" s="255">
        <v>45.402507233968215</v>
      </c>
      <c r="BA17" s="256">
        <v>56.430710097438272</v>
      </c>
      <c r="BB17" s="255">
        <v>66.159604008209584</v>
      </c>
      <c r="BC17" s="257">
        <v>50.779618309639496</v>
      </c>
      <c r="BD17" s="257">
        <v>58.485440132747755</v>
      </c>
      <c r="BE17" s="258">
        <v>60.391631962144501</v>
      </c>
      <c r="BF17" s="256">
        <v>56.522825139345677</v>
      </c>
      <c r="BG17" s="258">
        <v>64.220856184334764</v>
      </c>
      <c r="BH17" s="258">
        <v>66.157314019325241</v>
      </c>
      <c r="BI17" s="257">
        <v>69.874163473088146</v>
      </c>
      <c r="BJ17" s="256">
        <v>66.790590884292627</v>
      </c>
      <c r="BK17" s="257">
        <v>68.418003771580544</v>
      </c>
      <c r="BL17" s="257">
        <v>75.37706593908554</v>
      </c>
      <c r="BM17" s="257">
        <v>71.014480520698527</v>
      </c>
      <c r="BN17" s="256">
        <v>71.634034952487582</v>
      </c>
      <c r="BO17" s="257">
        <v>62.666255003157431</v>
      </c>
      <c r="BP17" s="257">
        <v>54.032842887537079</v>
      </c>
      <c r="BQ17" s="257">
        <v>43.991441679137935</v>
      </c>
      <c r="BR17" s="256">
        <v>53.650219007359347</v>
      </c>
      <c r="BS17" s="319">
        <v>62.421507706925638</v>
      </c>
      <c r="BT17" s="257">
        <v>46.963716799630703</v>
      </c>
      <c r="BU17" s="257">
        <v>53.890172810012849</v>
      </c>
      <c r="BV17" s="258">
        <v>58.654331468485488</v>
      </c>
      <c r="BW17" s="319">
        <v>53.140298473563675</v>
      </c>
      <c r="BX17" s="258">
        <v>59.65520284781266</v>
      </c>
      <c r="BY17" s="258">
        <v>61.218870953948191</v>
      </c>
      <c r="BZ17" s="257">
        <v>65.935416551240138</v>
      </c>
      <c r="CA17" s="319">
        <v>62.320151693400781</v>
      </c>
      <c r="CB17" s="257">
        <v>64.183832050851407</v>
      </c>
      <c r="CC17" s="257">
        <v>70.308135848979731</v>
      </c>
      <c r="CD17" s="257">
        <v>65.818737531799627</v>
      </c>
      <c r="CE17" s="319">
        <v>66.804654799687228</v>
      </c>
      <c r="CF17" s="257">
        <v>56.498054823902109</v>
      </c>
      <c r="CG17" s="257">
        <v>48.735797497483105</v>
      </c>
      <c r="CH17" s="257">
        <v>41.577455008390714</v>
      </c>
      <c r="CI17" s="319">
        <v>49.039278439058599</v>
      </c>
      <c r="CJ17" s="319">
        <v>58.042458684271303</v>
      </c>
      <c r="CK17" s="257">
        <v>44.803111978199276</v>
      </c>
      <c r="CL17" s="257">
        <v>53.217872010118462</v>
      </c>
      <c r="CM17" s="257">
        <v>27.914006003899438</v>
      </c>
      <c r="CN17" s="319">
        <v>41.81844551221419</v>
      </c>
      <c r="CO17" s="257">
        <v>7.904040404040404</v>
      </c>
      <c r="CP17" s="257">
        <v>12.283837712005322</v>
      </c>
      <c r="CQ17" s="257">
        <v>12.244362443624436</v>
      </c>
      <c r="CR17" s="319">
        <v>11.557279854483497</v>
      </c>
      <c r="CS17" s="257">
        <v>13.894708072439265</v>
      </c>
      <c r="CT17" s="257">
        <v>29.479874436799484</v>
      </c>
      <c r="CU17" s="257">
        <v>30.791415404226115</v>
      </c>
      <c r="CV17" s="319">
        <v>25.318355839247658</v>
      </c>
      <c r="CW17" s="319">
        <v>30.026988159270353</v>
      </c>
      <c r="CX17" s="319">
        <v>16.224856022034889</v>
      </c>
      <c r="CY17" s="319">
        <v>19.737099071776491</v>
      </c>
      <c r="CZ17" s="319">
        <v>22.468816348195329</v>
      </c>
      <c r="DA17" s="319">
        <v>30.807278864663466</v>
      </c>
      <c r="DB17" s="257">
        <v>13.967132272780514</v>
      </c>
      <c r="DC17" s="257">
        <v>9.2201764514848623</v>
      </c>
      <c r="DD17" s="257">
        <v>12.537092606484954</v>
      </c>
      <c r="DE17" s="319">
        <v>12.210881999458858</v>
      </c>
      <c r="DF17" s="319">
        <v>18.203670743143672</v>
      </c>
      <c r="DG17" s="319">
        <v>24.389644392659164</v>
      </c>
      <c r="DH17" s="319">
        <v>38.592043915477085</v>
      </c>
      <c r="DI17" s="319">
        <v>28.50640211655378</v>
      </c>
      <c r="DJ17" s="319">
        <v>56.872598559444533</v>
      </c>
      <c r="DK17" s="319">
        <v>72.8287841191067</v>
      </c>
      <c r="DL17" s="319">
        <v>67.265679240916455</v>
      </c>
      <c r="DM17" s="319">
        <v>65.922716175906132</v>
      </c>
      <c r="DN17" s="319">
        <v>60.307459677419352</v>
      </c>
      <c r="DO17" s="319">
        <v>52.344913400365265</v>
      </c>
      <c r="DP17" s="319">
        <v>39.067740068527144</v>
      </c>
      <c r="DQ17" s="319">
        <v>50.779517203288371</v>
      </c>
      <c r="DR17" s="319">
        <v>44.566332512826939</v>
      </c>
      <c r="DS17" s="257">
        <v>33.961799137399879</v>
      </c>
      <c r="DT17" s="257">
        <v>43.708210960444916</v>
      </c>
      <c r="DU17" s="257">
        <v>53.932203325624428</v>
      </c>
      <c r="DV17" s="257">
        <v>44.042287085706562</v>
      </c>
      <c r="DW17" s="257">
        <v>66.504457550404609</v>
      </c>
      <c r="DX17" s="257">
        <v>67.093916298095706</v>
      </c>
      <c r="DY17" s="257">
        <v>70.758521115866543</v>
      </c>
      <c r="DZ17" s="257">
        <v>68.152553259446535</v>
      </c>
      <c r="EA17" s="257">
        <v>71.255043263830927</v>
      </c>
      <c r="EB17" s="257">
        <v>76.401753462762983</v>
      </c>
      <c r="EC17" s="257">
        <v>71.276183650310159</v>
      </c>
      <c r="ED17" s="257">
        <v>73.036890292873593</v>
      </c>
    </row>
    <row r="18" spans="2:135" ht="15" customHeight="1">
      <c r="B18" s="2" t="s">
        <v>157</v>
      </c>
      <c r="C18" s="13" t="s">
        <v>23</v>
      </c>
      <c r="D18" s="166">
        <v>49.535988715245551</v>
      </c>
      <c r="E18" s="166">
        <v>59.303271975265673</v>
      </c>
      <c r="F18" s="166">
        <v>65.016920757996218</v>
      </c>
      <c r="G18" s="188">
        <v>57.995283186238446</v>
      </c>
      <c r="H18" s="166">
        <v>68.595831909805256</v>
      </c>
      <c r="I18" s="166">
        <v>68.774840558277106</v>
      </c>
      <c r="J18" s="166">
        <v>71.635074145712437</v>
      </c>
      <c r="K18" s="188">
        <v>69.68203096814949</v>
      </c>
      <c r="L18" s="166">
        <v>76.687633746190258</v>
      </c>
      <c r="M18" s="166">
        <v>82.241229675328071</v>
      </c>
      <c r="N18" s="166">
        <v>78.039139197711464</v>
      </c>
      <c r="O18" s="188">
        <v>79.000758999362333</v>
      </c>
      <c r="P18" s="166">
        <v>67.044611288140032</v>
      </c>
      <c r="Q18" s="166">
        <v>59.797432105720247</v>
      </c>
      <c r="R18" s="166">
        <v>49.152907948270851</v>
      </c>
      <c r="S18" s="188">
        <v>58.764828355696338</v>
      </c>
      <c r="T18" s="166">
        <v>66.700674410662799</v>
      </c>
      <c r="U18" s="166">
        <v>53.35865761777594</v>
      </c>
      <c r="V18" s="166">
        <v>63.761239542025486</v>
      </c>
      <c r="W18" s="166">
        <v>68.909990298983587</v>
      </c>
      <c r="X18" s="188">
        <v>62.043485949298017</v>
      </c>
      <c r="Y18" s="166">
        <v>76.179269461344745</v>
      </c>
      <c r="Z18" s="166">
        <v>77.9766074115214</v>
      </c>
      <c r="AA18" s="166">
        <v>81.115566588165393</v>
      </c>
      <c r="AB18" s="188">
        <v>78.4564368958481</v>
      </c>
      <c r="AC18" s="166">
        <v>81.538335818913566</v>
      </c>
      <c r="AD18" s="166">
        <v>83.625574725539238</v>
      </c>
      <c r="AE18" s="166">
        <v>82.613134657836639</v>
      </c>
      <c r="AF18" s="188">
        <v>82.592615057166725</v>
      </c>
      <c r="AG18" s="166">
        <v>74.975020246747377</v>
      </c>
      <c r="AH18" s="166">
        <v>65.193676070194712</v>
      </c>
      <c r="AI18" s="166">
        <v>51.447694919681339</v>
      </c>
      <c r="AJ18" s="188">
        <v>63.97980865603644</v>
      </c>
      <c r="AK18" s="166">
        <v>72.054543033769519</v>
      </c>
      <c r="AL18" s="255">
        <v>57.472798849169372</v>
      </c>
      <c r="AM18" s="255">
        <v>66.791702367970089</v>
      </c>
      <c r="AN18" s="255">
        <v>72.637473630935631</v>
      </c>
      <c r="AO18" s="256">
        <v>65.619893798567958</v>
      </c>
      <c r="AP18" s="255">
        <v>75.160821567224062</v>
      </c>
      <c r="AQ18" s="255">
        <v>76.692389633833969</v>
      </c>
      <c r="AR18" s="255">
        <v>80.714093570881701</v>
      </c>
      <c r="AS18" s="256">
        <v>77.553946115155597</v>
      </c>
      <c r="AT18" s="255">
        <v>79.110411100921084</v>
      </c>
      <c r="AU18" s="255">
        <v>82.974624395111789</v>
      </c>
      <c r="AV18" s="255">
        <v>82.127084729924633</v>
      </c>
      <c r="AW18" s="256">
        <v>81.403187132981344</v>
      </c>
      <c r="AX18" s="255">
        <v>72.080116454819006</v>
      </c>
      <c r="AY18" s="255">
        <v>65.413471412029452</v>
      </c>
      <c r="AZ18" s="255">
        <v>50.602355890256725</v>
      </c>
      <c r="BA18" s="256">
        <v>62.880064084372165</v>
      </c>
      <c r="BB18" s="255">
        <v>72.102371104482231</v>
      </c>
      <c r="BC18" s="257">
        <v>57.237162041105364</v>
      </c>
      <c r="BD18" s="257">
        <v>65.14106730723941</v>
      </c>
      <c r="BE18" s="258">
        <v>68.01288739771617</v>
      </c>
      <c r="BF18" s="256">
        <v>63.447175826263823</v>
      </c>
      <c r="BG18" s="258">
        <v>70.164141414141412</v>
      </c>
      <c r="BH18" s="258">
        <v>72.698423283391222</v>
      </c>
      <c r="BI18" s="257">
        <v>76.136038810717238</v>
      </c>
      <c r="BJ18" s="256">
        <v>73.038148177891216</v>
      </c>
      <c r="BK18" s="257">
        <v>72.381461908849118</v>
      </c>
      <c r="BL18" s="257">
        <v>78.463268566874461</v>
      </c>
      <c r="BM18" s="257">
        <v>78.62222222222222</v>
      </c>
      <c r="BN18" s="256">
        <v>76.470432194616976</v>
      </c>
      <c r="BO18" s="257">
        <v>69.049546186790295</v>
      </c>
      <c r="BP18" s="257">
        <v>60.988424612928306</v>
      </c>
      <c r="BQ18" s="257">
        <v>49.783997885378646</v>
      </c>
      <c r="BR18" s="256">
        <v>60.009374406923556</v>
      </c>
      <c r="BS18" s="319">
        <v>68.420384186346851</v>
      </c>
      <c r="BT18" s="257">
        <v>53.749855529128368</v>
      </c>
      <c r="BU18" s="257">
        <v>60.542715529371179</v>
      </c>
      <c r="BV18" s="258">
        <v>65.84377198586435</v>
      </c>
      <c r="BW18" s="319">
        <v>60.033070787867416</v>
      </c>
      <c r="BX18" s="258">
        <v>65.673152883455984</v>
      </c>
      <c r="BY18" s="258">
        <v>68.929907873121664</v>
      </c>
      <c r="BZ18" s="257">
        <v>72.969556702866299</v>
      </c>
      <c r="CA18" s="319">
        <v>69.247163639080412</v>
      </c>
      <c r="CB18" s="257">
        <v>67.996432184389505</v>
      </c>
      <c r="CC18" s="257">
        <v>74.577773779334663</v>
      </c>
      <c r="CD18" s="257">
        <v>74.609519317690527</v>
      </c>
      <c r="CE18" s="319">
        <v>72.356456008247619</v>
      </c>
      <c r="CF18" s="257">
        <v>63.037911637730282</v>
      </c>
      <c r="CG18" s="257">
        <v>55.3272752803354</v>
      </c>
      <c r="CH18" s="257">
        <v>47.430392973304215</v>
      </c>
      <c r="CI18" s="319">
        <v>55.350386289824627</v>
      </c>
      <c r="CJ18" s="319">
        <v>64.349971764183735</v>
      </c>
      <c r="CK18" s="257">
        <v>50.240317959145941</v>
      </c>
      <c r="CL18" s="257">
        <v>59.156701807540593</v>
      </c>
      <c r="CM18" s="257">
        <v>31.364077035464948</v>
      </c>
      <c r="CN18" s="319">
        <v>46.697140956349735</v>
      </c>
      <c r="CO18" s="257">
        <v>13.256704980842912</v>
      </c>
      <c r="CP18" s="257">
        <v>16.075268817204304</v>
      </c>
      <c r="CQ18" s="257">
        <v>14.170649672508409</v>
      </c>
      <c r="CR18" s="319">
        <v>14.286245353159851</v>
      </c>
      <c r="CS18" s="257">
        <v>15.026845761698404</v>
      </c>
      <c r="CT18" s="257">
        <v>30.606714944042135</v>
      </c>
      <c r="CU18" s="257">
        <v>34.726344963348616</v>
      </c>
      <c r="CV18" s="319">
        <v>27.42917783366628</v>
      </c>
      <c r="CW18" s="319">
        <v>33.556146428977399</v>
      </c>
      <c r="CX18" s="319">
        <v>19.094949494949496</v>
      </c>
      <c r="CY18" s="319">
        <v>23.3711495698726</v>
      </c>
      <c r="CZ18" s="319">
        <v>25.800529330349253</v>
      </c>
      <c r="DA18" s="319">
        <v>34.417017270293329</v>
      </c>
      <c r="DB18" s="257">
        <v>16.359668727805506</v>
      </c>
      <c r="DC18" s="257">
        <v>11.769321302471559</v>
      </c>
      <c r="DD18" s="257">
        <v>15.328160489450813</v>
      </c>
      <c r="DE18" s="319">
        <v>14.766288905538797</v>
      </c>
      <c r="DF18" s="319">
        <v>21.283146250203352</v>
      </c>
      <c r="DG18" s="319">
        <v>27.791365695090942</v>
      </c>
      <c r="DH18" s="319">
        <v>42.852228383651678</v>
      </c>
      <c r="DI18" s="319">
        <v>32.119116285061871</v>
      </c>
      <c r="DJ18" s="319">
        <v>61.782133297037348</v>
      </c>
      <c r="DK18" s="319">
        <v>78.737175414292707</v>
      </c>
      <c r="DL18" s="319">
        <v>76.296712676701446</v>
      </c>
      <c r="DM18" s="319">
        <v>72.566434839082632</v>
      </c>
      <c r="DN18" s="319">
        <v>67.839167238618174</v>
      </c>
      <c r="DO18" s="319">
        <v>59.99169063598594</v>
      </c>
      <c r="DP18" s="319">
        <v>45.663731586195382</v>
      </c>
      <c r="DQ18" s="319">
        <v>58.007784859780465</v>
      </c>
      <c r="DR18" s="319">
        <v>49.718658686159394</v>
      </c>
      <c r="DS18" s="257">
        <v>38.70028429845911</v>
      </c>
      <c r="DT18" s="257">
        <v>49.793933084365662</v>
      </c>
      <c r="DU18" s="257">
        <v>62.251552826335455</v>
      </c>
      <c r="DV18" s="257">
        <v>50.414269019105376</v>
      </c>
      <c r="DW18" s="257">
        <v>75.687295627952039</v>
      </c>
      <c r="DX18" s="257">
        <v>77.307363434806632</v>
      </c>
      <c r="DY18" s="257">
        <v>81.110406091370564</v>
      </c>
      <c r="DZ18" s="257">
        <v>78.068495031448492</v>
      </c>
      <c r="EA18" s="257">
        <v>80.712223963606107</v>
      </c>
      <c r="EB18" s="257">
        <v>85.899274968313506</v>
      </c>
      <c r="EC18" s="257">
        <v>82.410705817636909</v>
      </c>
      <c r="ED18" s="257">
        <v>83.004042649643239</v>
      </c>
    </row>
    <row r="19" spans="2:135" ht="15" customHeight="1">
      <c r="B19" s="2" t="s">
        <v>158</v>
      </c>
      <c r="C19" s="46" t="s">
        <v>248</v>
      </c>
      <c r="D19" s="164">
        <v>17378.507000000001</v>
      </c>
      <c r="E19" s="164">
        <v>19097.974999999999</v>
      </c>
      <c r="F19" s="164">
        <v>25973.707999999999</v>
      </c>
      <c r="G19" s="182">
        <v>62450.19</v>
      </c>
      <c r="H19" s="164">
        <v>27766.884999999998</v>
      </c>
      <c r="I19" s="164">
        <v>29295.375</v>
      </c>
      <c r="J19" s="164">
        <v>30155.737000000001</v>
      </c>
      <c r="K19" s="182">
        <v>87217.997000000003</v>
      </c>
      <c r="L19" s="164">
        <v>36010.218000000001</v>
      </c>
      <c r="M19" s="164">
        <v>40202.877</v>
      </c>
      <c r="N19" s="164">
        <v>33568.076999999997</v>
      </c>
      <c r="O19" s="182">
        <v>109781.17199999999</v>
      </c>
      <c r="P19" s="164">
        <v>28347.258000000002</v>
      </c>
      <c r="Q19" s="164">
        <v>21346.07</v>
      </c>
      <c r="R19" s="164">
        <v>21758.787</v>
      </c>
      <c r="S19" s="182">
        <v>71452.115000000005</v>
      </c>
      <c r="T19" s="164">
        <v>330901.47399999999</v>
      </c>
      <c r="U19" s="164">
        <v>20516.938999999998</v>
      </c>
      <c r="V19" s="164">
        <v>23558.99</v>
      </c>
      <c r="W19" s="164">
        <v>28971.192999999999</v>
      </c>
      <c r="X19" s="182">
        <v>73047.122000000003</v>
      </c>
      <c r="Y19" s="164">
        <v>32725.759999999998</v>
      </c>
      <c r="Z19" s="164">
        <v>35027.694000000003</v>
      </c>
      <c r="AA19" s="164">
        <v>35668.572</v>
      </c>
      <c r="AB19" s="182">
        <v>103422.026</v>
      </c>
      <c r="AC19" s="164">
        <v>41490.686999999998</v>
      </c>
      <c r="AD19" s="164">
        <v>46171.785000000003</v>
      </c>
      <c r="AE19" s="164">
        <v>39383.85</v>
      </c>
      <c r="AF19" s="182">
        <v>127046.32200000001</v>
      </c>
      <c r="AG19" s="164">
        <v>34669.258000000002</v>
      </c>
      <c r="AH19" s="164">
        <v>24608.877</v>
      </c>
      <c r="AI19" s="164">
        <v>24256.226999999999</v>
      </c>
      <c r="AJ19" s="182">
        <v>83534.361999999994</v>
      </c>
      <c r="AK19" s="164">
        <v>387049.83199999994</v>
      </c>
      <c r="AL19" s="185">
        <v>23264.6</v>
      </c>
      <c r="AM19" s="185">
        <v>24428.048999999999</v>
      </c>
      <c r="AN19" s="185">
        <v>32164.156999999999</v>
      </c>
      <c r="AO19" s="247">
        <v>79856.805999999997</v>
      </c>
      <c r="AP19" s="185">
        <v>35730.949999999997</v>
      </c>
      <c r="AQ19" s="185">
        <v>37579.319000000003</v>
      </c>
      <c r="AR19" s="185">
        <v>39743.588000000003</v>
      </c>
      <c r="AS19" s="247">
        <v>113053.857</v>
      </c>
      <c r="AT19" s="185">
        <v>44702.777999999998</v>
      </c>
      <c r="AU19" s="185">
        <v>49261.088000000003</v>
      </c>
      <c r="AV19" s="185">
        <v>42426.127999999997</v>
      </c>
      <c r="AW19" s="247">
        <v>136389.99400000001</v>
      </c>
      <c r="AX19" s="185">
        <v>37068.256000000001</v>
      </c>
      <c r="AY19" s="185">
        <v>27174.266</v>
      </c>
      <c r="AZ19" s="185">
        <v>26126.581999999999</v>
      </c>
      <c r="BA19" s="247">
        <v>90369.103999999992</v>
      </c>
      <c r="BB19" s="185">
        <v>419669.761</v>
      </c>
      <c r="BC19" s="248">
        <v>25530.169000000002</v>
      </c>
      <c r="BD19" s="248">
        <v>26315.736000000001</v>
      </c>
      <c r="BE19" s="249">
        <v>33997.642999999996</v>
      </c>
      <c r="BF19" s="247">
        <v>85843.547999999995</v>
      </c>
      <c r="BG19" s="249">
        <v>36927.046999999999</v>
      </c>
      <c r="BH19" s="249">
        <v>38581.396999999997</v>
      </c>
      <c r="BI19" s="248">
        <v>40420.392999999996</v>
      </c>
      <c r="BJ19" s="247">
        <v>115928.83699999998</v>
      </c>
      <c r="BK19" s="248">
        <v>42837.324000000001</v>
      </c>
      <c r="BL19" s="248">
        <v>49139.601000000002</v>
      </c>
      <c r="BM19" s="248">
        <v>42839.373</v>
      </c>
      <c r="BN19" s="247">
        <v>134816.29800000001</v>
      </c>
      <c r="BO19" s="248">
        <v>36129.866999999998</v>
      </c>
      <c r="BP19" s="248">
        <v>26558.784</v>
      </c>
      <c r="BQ19" s="248">
        <v>27473.784</v>
      </c>
      <c r="BR19" s="247">
        <v>90162.434999999998</v>
      </c>
      <c r="BS19" s="317">
        <v>426751.11799999996</v>
      </c>
      <c r="BT19" s="254">
        <v>24843.338</v>
      </c>
      <c r="BU19" s="254">
        <v>24599.739000000001</v>
      </c>
      <c r="BV19" s="249">
        <v>32014.071</v>
      </c>
      <c r="BW19" s="317">
        <v>81457.148000000001</v>
      </c>
      <c r="BX19" s="249">
        <v>32949.044999999998</v>
      </c>
      <c r="BY19" s="249">
        <v>38533.603000000003</v>
      </c>
      <c r="BZ19" s="254">
        <v>39067.762999999999</v>
      </c>
      <c r="CA19" s="317">
        <v>110550.41099999999</v>
      </c>
      <c r="CB19" s="254">
        <v>42147.144999999997</v>
      </c>
      <c r="CC19" s="254">
        <v>46635.281999999999</v>
      </c>
      <c r="CD19" s="254">
        <v>40428.303999999996</v>
      </c>
      <c r="CE19" s="317">
        <v>129210.731</v>
      </c>
      <c r="CF19" s="254">
        <v>33514.644999999997</v>
      </c>
      <c r="CG19" s="254">
        <v>25403.886999999999</v>
      </c>
      <c r="CH19" s="254">
        <v>27320.100999999999</v>
      </c>
      <c r="CI19" s="317">
        <v>86238.632999999987</v>
      </c>
      <c r="CJ19" s="317">
        <v>407456.92300000001</v>
      </c>
      <c r="CK19" s="254">
        <v>24906.924999999999</v>
      </c>
      <c r="CL19" s="254">
        <v>26774.672999999999</v>
      </c>
      <c r="CM19" s="249">
        <v>16285.842000000001</v>
      </c>
      <c r="CN19" s="317">
        <v>67967.44</v>
      </c>
      <c r="CO19" s="254">
        <v>91.02</v>
      </c>
      <c r="CP19" s="254">
        <v>80.462000000000003</v>
      </c>
      <c r="CQ19" s="249">
        <v>528.31500000000005</v>
      </c>
      <c r="CR19" s="317">
        <v>699.79700000000003</v>
      </c>
      <c r="CS19" s="254">
        <v>5176.5309999999999</v>
      </c>
      <c r="CT19" s="254">
        <v>13032.141</v>
      </c>
      <c r="CU19" s="249">
        <v>13644.593999999999</v>
      </c>
      <c r="CV19" s="317">
        <v>31853.265999999996</v>
      </c>
      <c r="CW19" s="317">
        <v>13772.398999999999</v>
      </c>
      <c r="CX19" s="317">
        <v>6457.34</v>
      </c>
      <c r="CY19" s="317">
        <v>9197.1910000000007</v>
      </c>
      <c r="CZ19" s="317">
        <v>29426.93</v>
      </c>
      <c r="DA19" s="317">
        <v>129947.43299999999</v>
      </c>
      <c r="DB19" s="254">
        <v>5373.5990000000002</v>
      </c>
      <c r="DC19" s="254">
        <v>2205.703</v>
      </c>
      <c r="DD19" s="249">
        <v>3325.25</v>
      </c>
      <c r="DE19" s="317">
        <v>10904.552</v>
      </c>
      <c r="DF19" s="317">
        <v>5300.7979999999998</v>
      </c>
      <c r="DG19" s="317">
        <v>11212.745000000001</v>
      </c>
      <c r="DH19" s="317">
        <v>18443.238000000001</v>
      </c>
      <c r="DI19" s="317">
        <v>34956.781000000003</v>
      </c>
      <c r="DJ19" s="317">
        <v>34551.358999999997</v>
      </c>
      <c r="DK19" s="317">
        <v>49912.271000000001</v>
      </c>
      <c r="DL19" s="317">
        <v>41718.324000000001</v>
      </c>
      <c r="DM19" s="317">
        <v>126181.954</v>
      </c>
      <c r="DN19" s="317">
        <v>37592.385999999999</v>
      </c>
      <c r="DO19" s="317">
        <v>28910.241000000002</v>
      </c>
      <c r="DP19" s="317">
        <v>26832.432000000001</v>
      </c>
      <c r="DQ19" s="317">
        <v>93335.059000000008</v>
      </c>
      <c r="DR19" s="317">
        <v>265378.34600000002</v>
      </c>
      <c r="DS19" s="254">
        <v>19679.795999999998</v>
      </c>
      <c r="DT19" s="254">
        <v>21137.696</v>
      </c>
      <c r="DU19" s="254">
        <v>33300.79</v>
      </c>
      <c r="DV19" s="254">
        <v>74118.282000000007</v>
      </c>
      <c r="DW19" s="254">
        <v>43678.239999999998</v>
      </c>
      <c r="DX19" s="254">
        <v>49367.394999999997</v>
      </c>
      <c r="DY19" s="254">
        <v>53418.557999999997</v>
      </c>
      <c r="DZ19" s="254">
        <v>146464.193</v>
      </c>
      <c r="EA19" s="254">
        <v>61450.834999999999</v>
      </c>
      <c r="EB19" s="254">
        <v>66066.747000000003</v>
      </c>
      <c r="EC19" s="254">
        <v>55467.571000000004</v>
      </c>
      <c r="ED19" s="254">
        <v>182985.15299999999</v>
      </c>
    </row>
    <row r="20" spans="2:135" ht="15" customHeight="1">
      <c r="B20" s="16" t="s">
        <v>159</v>
      </c>
      <c r="C20" s="46" t="s">
        <v>248</v>
      </c>
      <c r="D20" s="164">
        <v>11142.716</v>
      </c>
      <c r="E20" s="164">
        <v>12148.558000000001</v>
      </c>
      <c r="F20" s="164">
        <v>16839.824000000001</v>
      </c>
      <c r="G20" s="182">
        <v>40131.097999999998</v>
      </c>
      <c r="H20" s="164">
        <v>18408.239000000001</v>
      </c>
      <c r="I20" s="164">
        <v>18273.982</v>
      </c>
      <c r="J20" s="164">
        <v>18522.695</v>
      </c>
      <c r="K20" s="182">
        <v>55204.916000000005</v>
      </c>
      <c r="L20" s="164">
        <v>23009.917000000001</v>
      </c>
      <c r="M20" s="164">
        <v>26909.857</v>
      </c>
      <c r="N20" s="164">
        <v>21439.475999999999</v>
      </c>
      <c r="O20" s="182">
        <v>71359.25</v>
      </c>
      <c r="P20" s="164">
        <v>18215.037</v>
      </c>
      <c r="Q20" s="164">
        <v>13376.549000000001</v>
      </c>
      <c r="R20" s="164">
        <v>13457.048000000001</v>
      </c>
      <c r="S20" s="182">
        <v>45048.634000000005</v>
      </c>
      <c r="T20" s="164">
        <v>211743.89799999999</v>
      </c>
      <c r="U20" s="164">
        <v>13479.348</v>
      </c>
      <c r="V20" s="164">
        <v>14773.526</v>
      </c>
      <c r="W20" s="164">
        <v>19062.784</v>
      </c>
      <c r="X20" s="182">
        <v>47315.657999999996</v>
      </c>
      <c r="Y20" s="164">
        <v>21752.296999999999</v>
      </c>
      <c r="Z20" s="164">
        <v>22321.242999999999</v>
      </c>
      <c r="AA20" s="164">
        <v>22706.523000000001</v>
      </c>
      <c r="AB20" s="182">
        <v>66780.062999999995</v>
      </c>
      <c r="AC20" s="164">
        <v>27031.212</v>
      </c>
      <c r="AD20" s="164">
        <v>30870.776000000002</v>
      </c>
      <c r="AE20" s="164">
        <v>24986.625</v>
      </c>
      <c r="AF20" s="182">
        <v>82888.612999999998</v>
      </c>
      <c r="AG20" s="164">
        <v>21933.941999999999</v>
      </c>
      <c r="AH20" s="164">
        <v>15466.254000000001</v>
      </c>
      <c r="AI20" s="164">
        <v>15523.326999999999</v>
      </c>
      <c r="AJ20" s="182">
        <v>52923.522999999994</v>
      </c>
      <c r="AK20" s="164">
        <v>249907.85699999996</v>
      </c>
      <c r="AL20" s="185">
        <v>15156.531000000001</v>
      </c>
      <c r="AM20" s="185">
        <v>15875.698</v>
      </c>
      <c r="AN20" s="185">
        <v>21002.636999999999</v>
      </c>
      <c r="AO20" s="247">
        <v>52034.865999999995</v>
      </c>
      <c r="AP20" s="185">
        <v>23779.97</v>
      </c>
      <c r="AQ20" s="185">
        <v>23903.71</v>
      </c>
      <c r="AR20" s="185">
        <v>24988.754000000001</v>
      </c>
      <c r="AS20" s="247">
        <v>72672.434000000008</v>
      </c>
      <c r="AT20" s="185">
        <v>29675.657999999999</v>
      </c>
      <c r="AU20" s="185">
        <v>32990.731</v>
      </c>
      <c r="AV20" s="185">
        <v>27381.786</v>
      </c>
      <c r="AW20" s="247">
        <v>90048.174999999988</v>
      </c>
      <c r="AX20" s="185">
        <v>24300.964</v>
      </c>
      <c r="AY20" s="185">
        <v>17692.121999999999</v>
      </c>
      <c r="AZ20" s="185">
        <v>17063.307000000001</v>
      </c>
      <c r="BA20" s="247">
        <v>59056.392999999996</v>
      </c>
      <c r="BB20" s="185">
        <v>273811.86799999996</v>
      </c>
      <c r="BC20" s="248">
        <v>16676.27</v>
      </c>
      <c r="BD20" s="248">
        <v>16945.722000000002</v>
      </c>
      <c r="BE20" s="249">
        <v>22532.159</v>
      </c>
      <c r="BF20" s="247">
        <v>56154.150999999998</v>
      </c>
      <c r="BG20" s="249">
        <v>24720.832999999999</v>
      </c>
      <c r="BH20" s="249">
        <v>25064.429</v>
      </c>
      <c r="BI20" s="248">
        <v>25717.352999999999</v>
      </c>
      <c r="BJ20" s="247">
        <v>75502.615000000005</v>
      </c>
      <c r="BK20" s="248">
        <v>28583.581999999999</v>
      </c>
      <c r="BL20" s="248">
        <v>33336.167999999998</v>
      </c>
      <c r="BM20" s="248">
        <v>27695.261999999999</v>
      </c>
      <c r="BN20" s="247">
        <v>89615.012000000002</v>
      </c>
      <c r="BO20" s="248">
        <v>23488.607</v>
      </c>
      <c r="BP20" s="248">
        <v>16921.772000000001</v>
      </c>
      <c r="BQ20" s="248">
        <v>17504.718000000001</v>
      </c>
      <c r="BR20" s="247">
        <v>57915.097000000002</v>
      </c>
      <c r="BS20" s="317">
        <v>279186.875</v>
      </c>
      <c r="BT20" s="254">
        <v>16574.918000000001</v>
      </c>
      <c r="BU20" s="254">
        <v>15926.523999999999</v>
      </c>
      <c r="BV20" s="249">
        <v>21210.598000000002</v>
      </c>
      <c r="BW20" s="317">
        <v>53712.040000000008</v>
      </c>
      <c r="BX20" s="249">
        <v>22047.917000000001</v>
      </c>
      <c r="BY20" s="249">
        <v>25617.965</v>
      </c>
      <c r="BZ20" s="254">
        <v>24809.058000000001</v>
      </c>
      <c r="CA20" s="317">
        <v>72474.94</v>
      </c>
      <c r="CB20" s="254">
        <v>27996.595000000001</v>
      </c>
      <c r="CC20" s="254">
        <v>31528.074000000001</v>
      </c>
      <c r="CD20" s="254">
        <v>26401.539000000001</v>
      </c>
      <c r="CE20" s="317">
        <v>85926.207999999999</v>
      </c>
      <c r="CF20" s="254">
        <v>21842.36</v>
      </c>
      <c r="CG20" s="254">
        <v>16106.975</v>
      </c>
      <c r="CH20" s="254">
        <v>17387.325000000001</v>
      </c>
      <c r="CI20" s="317">
        <v>55336.66</v>
      </c>
      <c r="CJ20" s="317">
        <v>267449.848</v>
      </c>
      <c r="CK20" s="254">
        <v>16208.127</v>
      </c>
      <c r="CL20" s="254">
        <v>17524.670999999998</v>
      </c>
      <c r="CM20" s="249">
        <v>10577.464</v>
      </c>
      <c r="CN20" s="317">
        <v>44310.261999999995</v>
      </c>
      <c r="CO20" s="254">
        <v>85.816999999999993</v>
      </c>
      <c r="CP20" s="254">
        <v>76.367999999999995</v>
      </c>
      <c r="CQ20" s="249">
        <v>400.197</v>
      </c>
      <c r="CR20" s="317">
        <v>562.38200000000006</v>
      </c>
      <c r="CS20" s="254">
        <v>3471.0120000000002</v>
      </c>
      <c r="CT20" s="254">
        <v>8798.6890000000003</v>
      </c>
      <c r="CU20" s="249">
        <v>8757.857</v>
      </c>
      <c r="CV20" s="317">
        <v>21027.558000000001</v>
      </c>
      <c r="CW20" s="317">
        <v>8974.6080000000002</v>
      </c>
      <c r="CX20" s="317">
        <v>4173.12</v>
      </c>
      <c r="CY20" s="317">
        <v>5986.5069999999996</v>
      </c>
      <c r="CZ20" s="317">
        <v>19134.235000000001</v>
      </c>
      <c r="DA20" s="317">
        <v>85034.436999999991</v>
      </c>
      <c r="DB20" s="254">
        <v>3534.4340000000002</v>
      </c>
      <c r="DC20" s="254">
        <v>1275.0509999999999</v>
      </c>
      <c r="DD20" s="249">
        <v>2027.4459999999999</v>
      </c>
      <c r="DE20" s="317">
        <v>6836.9310000000005</v>
      </c>
      <c r="DF20" s="317">
        <v>3403.6689999999999</v>
      </c>
      <c r="DG20" s="317">
        <v>7263.8770000000004</v>
      </c>
      <c r="DH20" s="317">
        <v>12271.065000000001</v>
      </c>
      <c r="DI20" s="317">
        <v>22938.611000000001</v>
      </c>
      <c r="DJ20" s="317">
        <v>24008.048999999999</v>
      </c>
      <c r="DK20" s="317">
        <v>34951.792999999998</v>
      </c>
      <c r="DL20" s="317">
        <v>28146.006000000001</v>
      </c>
      <c r="DM20" s="317">
        <v>87105.847999999998</v>
      </c>
      <c r="DN20" s="317">
        <v>25436.84</v>
      </c>
      <c r="DO20" s="317">
        <v>19079.399000000001</v>
      </c>
      <c r="DP20" s="317">
        <v>17634.664000000001</v>
      </c>
      <c r="DQ20" s="317">
        <v>62150.903000000006</v>
      </c>
      <c r="DR20" s="317">
        <v>179032.29300000001</v>
      </c>
      <c r="DS20" s="254">
        <v>13033.975</v>
      </c>
      <c r="DT20" s="254">
        <v>13870.347</v>
      </c>
      <c r="DU20" s="254">
        <v>22277.924999999999</v>
      </c>
      <c r="DV20" s="254">
        <v>49182.247000000003</v>
      </c>
      <c r="DW20" s="254">
        <v>30372.758999999998</v>
      </c>
      <c r="DX20" s="254">
        <v>34184.493999999999</v>
      </c>
      <c r="DY20" s="254">
        <v>36576.267</v>
      </c>
      <c r="DZ20" s="254">
        <v>101133.51999999999</v>
      </c>
      <c r="EA20" s="254">
        <v>43785.618000000002</v>
      </c>
      <c r="EB20" s="254">
        <v>47561.427000000003</v>
      </c>
      <c r="EC20" s="254">
        <v>39097.347000000002</v>
      </c>
      <c r="ED20" s="254">
        <v>130444.39200000002</v>
      </c>
    </row>
    <row r="21" spans="2:135" ht="15" customHeight="1">
      <c r="B21" s="2" t="s">
        <v>160</v>
      </c>
      <c r="C21" s="13" t="s">
        <v>16</v>
      </c>
      <c r="D21" s="167">
        <v>25.851729834069566</v>
      </c>
      <c r="E21" s="167">
        <v>31.093383361657693</v>
      </c>
      <c r="F21" s="167">
        <v>37.715762621138516</v>
      </c>
      <c r="G21" s="189">
        <v>31.643416133837029</v>
      </c>
      <c r="H21" s="167">
        <v>41.927431955358159</v>
      </c>
      <c r="I21" s="167">
        <v>38.387815207253233</v>
      </c>
      <c r="J21" s="167">
        <v>39.808070062325385</v>
      </c>
      <c r="K21" s="189">
        <v>39.992376045540887</v>
      </c>
      <c r="L21" s="167">
        <v>48.132766169299927</v>
      </c>
      <c r="M21" s="167">
        <v>56.276168766664924</v>
      </c>
      <c r="N21" s="167">
        <v>46.463116832455626</v>
      </c>
      <c r="O21" s="189">
        <v>50.336082942547414</v>
      </c>
      <c r="P21" s="167">
        <v>39.755198830154086</v>
      </c>
      <c r="Q21" s="167">
        <v>31.398138628735065</v>
      </c>
      <c r="R21" s="167">
        <v>30.553091397849464</v>
      </c>
      <c r="S21" s="189">
        <v>34.007746905238939</v>
      </c>
      <c r="T21" s="167">
        <v>39.277812414149771</v>
      </c>
      <c r="U21" s="167">
        <v>30.351645778260146</v>
      </c>
      <c r="V21" s="167">
        <v>35.527716788791601</v>
      </c>
      <c r="W21" s="167">
        <v>41.65053617779953</v>
      </c>
      <c r="X21" s="189">
        <v>35.909914914835149</v>
      </c>
      <c r="Y21" s="167">
        <v>48.477406342626644</v>
      </c>
      <c r="Z21" s="167">
        <v>46.257233507271849</v>
      </c>
      <c r="AA21" s="167">
        <v>48.175424861561964</v>
      </c>
      <c r="AB21" s="189">
        <v>47.612098652061263</v>
      </c>
      <c r="AC21" s="167">
        <v>55.223216000326872</v>
      </c>
      <c r="AD21" s="167">
        <v>62.97151156386542</v>
      </c>
      <c r="AE21" s="167">
        <v>53.036646714212942</v>
      </c>
      <c r="AF21" s="189">
        <v>57.131306329281436</v>
      </c>
      <c r="AG21" s="167">
        <v>46.139322864625512</v>
      </c>
      <c r="AH21" s="167">
        <v>35.386217310728256</v>
      </c>
      <c r="AI21" s="167">
        <v>33.788966523007268</v>
      </c>
      <c r="AJ21" s="189">
        <v>38.577511070615031</v>
      </c>
      <c r="AK21" s="167">
        <v>45.085908958553659</v>
      </c>
      <c r="AL21" s="250">
        <v>33.367305605149667</v>
      </c>
      <c r="AM21" s="250">
        <v>38.617982174479927</v>
      </c>
      <c r="AN21" s="250">
        <v>45.786918446851693</v>
      </c>
      <c r="AO21" s="251">
        <v>39.326624575065793</v>
      </c>
      <c r="AP21" s="250">
        <v>51.549069076879725</v>
      </c>
      <c r="AQ21" s="250">
        <v>48.565719485024566</v>
      </c>
      <c r="AR21" s="250">
        <v>51.672626726205245</v>
      </c>
      <c r="AS21" s="251">
        <v>50.598806055778667</v>
      </c>
      <c r="AT21" s="250">
        <v>59.125436962822057</v>
      </c>
      <c r="AU21" s="250">
        <v>65.284494883455949</v>
      </c>
      <c r="AV21" s="250">
        <v>55.590619418736807</v>
      </c>
      <c r="AW21" s="251">
        <v>60.076092366278786</v>
      </c>
      <c r="AX21" s="250">
        <v>48.356810323217289</v>
      </c>
      <c r="AY21" s="250">
        <v>38.628848000698447</v>
      </c>
      <c r="AZ21" s="250">
        <v>36.221880305602717</v>
      </c>
      <c r="BA21" s="251">
        <v>41.280452309288179</v>
      </c>
      <c r="BB21" s="250">
        <v>48.130813811433121</v>
      </c>
      <c r="BC21" s="259">
        <v>35.568909914598457</v>
      </c>
      <c r="BD21" s="259">
        <v>39.907969478592626</v>
      </c>
      <c r="BE21" s="253">
        <v>46.926453528935205</v>
      </c>
      <c r="BF21" s="251">
        <v>40.880322330071643</v>
      </c>
      <c r="BG21" s="253">
        <v>52.021954966329965</v>
      </c>
      <c r="BH21" s="253">
        <v>49.159723216509725</v>
      </c>
      <c r="BI21" s="259">
        <v>51.769134609577875</v>
      </c>
      <c r="BJ21" s="251">
        <v>50.95238175576501</v>
      </c>
      <c r="BK21" s="259">
        <v>55.008413808499256</v>
      </c>
      <c r="BL21" s="259">
        <v>63.865082436424522</v>
      </c>
      <c r="BM21" s="259">
        <v>54.950916666666664</v>
      </c>
      <c r="BN21" s="251">
        <v>57.980727225672879</v>
      </c>
      <c r="BO21" s="259">
        <v>46.144762484774667</v>
      </c>
      <c r="BP21" s="259">
        <v>35.549194344656627</v>
      </c>
      <c r="BQ21" s="259">
        <v>35.320468041574102</v>
      </c>
      <c r="BR21" s="251">
        <v>39.11525117399588</v>
      </c>
      <c r="BS21" s="318">
        <v>47.467223208618904</v>
      </c>
      <c r="BT21" s="252">
        <v>33.608320711141388</v>
      </c>
      <c r="BU21" s="252">
        <v>36.144400366742616</v>
      </c>
      <c r="BV21" s="253">
        <v>42.881225790278101</v>
      </c>
      <c r="BW21" s="318">
        <v>37.601597814695779</v>
      </c>
      <c r="BX21" s="253">
        <v>45.835759427882415</v>
      </c>
      <c r="BY21" s="253">
        <v>49.981006879275157</v>
      </c>
      <c r="BZ21" s="252">
        <v>49.075342709631478</v>
      </c>
      <c r="CA21" s="318">
        <v>48.345505048348883</v>
      </c>
      <c r="CB21" s="252">
        <v>52.351513984229058</v>
      </c>
      <c r="CC21" s="252">
        <v>59.092129751977822</v>
      </c>
      <c r="CD21" s="252">
        <v>51.883698856266946</v>
      </c>
      <c r="CE21" s="318">
        <v>54.48084495004381</v>
      </c>
      <c r="CF21" s="252">
        <v>41.522320588397442</v>
      </c>
      <c r="CG21" s="252">
        <v>32.310234498806444</v>
      </c>
      <c r="CH21" s="252">
        <v>34.15011273824301</v>
      </c>
      <c r="CI21" s="318">
        <v>36.080662818438896</v>
      </c>
      <c r="CJ21" s="318">
        <v>44.291288960872279</v>
      </c>
      <c r="CK21" s="252">
        <v>31.210769248544228</v>
      </c>
      <c r="CL21" s="252">
        <v>36.268095066618656</v>
      </c>
      <c r="CM21" s="252">
        <v>20.633035987726448</v>
      </c>
      <c r="CN21" s="318">
        <v>29.244667054305264</v>
      </c>
      <c r="CO21" s="252">
        <v>6.5760153256704985</v>
      </c>
      <c r="CP21" s="252">
        <v>6.8430107526881718</v>
      </c>
      <c r="CQ21" s="252">
        <v>7.084386617100372</v>
      </c>
      <c r="CR21" s="318">
        <v>6.9687980173482034</v>
      </c>
      <c r="CS21" s="252">
        <v>10.698273364442773</v>
      </c>
      <c r="CT21" s="252">
        <v>23.169687952600395</v>
      </c>
      <c r="CU21" s="252">
        <v>22.684634910767478</v>
      </c>
      <c r="CV21" s="318">
        <v>19.286630968956199</v>
      </c>
      <c r="CW21" s="318">
        <v>22.177377345715318</v>
      </c>
      <c r="CX21" s="318">
        <v>12.043636363636363</v>
      </c>
      <c r="CY21" s="318">
        <v>17.844495382762712</v>
      </c>
      <c r="CZ21" s="318">
        <v>17.608364560633724</v>
      </c>
      <c r="DA21" s="318">
        <v>22.538939333578774</v>
      </c>
      <c r="DB21" s="252">
        <v>10.971324095458044</v>
      </c>
      <c r="DC21" s="252">
        <v>5.9549543238244693</v>
      </c>
      <c r="DD21" s="252">
        <v>8.8728101846381424</v>
      </c>
      <c r="DE21" s="318">
        <v>8.9398641942861179</v>
      </c>
      <c r="DF21" s="318">
        <v>13.842805433544818</v>
      </c>
      <c r="DG21" s="318">
        <v>20.730656719740406</v>
      </c>
      <c r="DH21" s="318">
        <v>31.503042205791743</v>
      </c>
      <c r="DI21" s="318">
        <v>23.26919647431053</v>
      </c>
      <c r="DJ21" s="318">
        <v>54.462249897917516</v>
      </c>
      <c r="DK21" s="318">
        <v>72.810926286624934</v>
      </c>
      <c r="DL21" s="318">
        <v>58.597226906501781</v>
      </c>
      <c r="DM21" s="318">
        <v>62.16584391068988</v>
      </c>
      <c r="DN21" s="318">
        <v>50.167719846322548</v>
      </c>
      <c r="DO21" s="318">
        <v>40.650684989879622</v>
      </c>
      <c r="DP21" s="318">
        <v>36.795609898593668</v>
      </c>
      <c r="DQ21" s="318">
        <v>42.696440618117315</v>
      </c>
      <c r="DR21" s="318">
        <v>38.857612754110619</v>
      </c>
      <c r="DS21" s="252">
        <v>27.206600650421439</v>
      </c>
      <c r="DT21" s="252">
        <v>33.119578506002924</v>
      </c>
      <c r="DU21" s="252">
        <v>44.912364348195979</v>
      </c>
      <c r="DV21" s="252">
        <v>35.283888167093643</v>
      </c>
      <c r="DW21" s="252">
        <v>61.307090953130675</v>
      </c>
      <c r="DX21" s="252">
        <v>64.668403290125838</v>
      </c>
      <c r="DY21" s="252">
        <v>70.328155283802488</v>
      </c>
      <c r="DZ21" s="252">
        <v>65.496233433844182</v>
      </c>
      <c r="EA21" s="252">
        <v>80.448783409613299</v>
      </c>
      <c r="EB21" s="252">
        <v>88.260920476624364</v>
      </c>
      <c r="EC21" s="252">
        <v>74.161776589085534</v>
      </c>
      <c r="ED21" s="252">
        <v>81.004758030962591</v>
      </c>
    </row>
    <row r="22" spans="2:135" ht="15" customHeight="1">
      <c r="B22" s="2" t="s">
        <v>161</v>
      </c>
      <c r="C22" s="13" t="s">
        <v>16</v>
      </c>
      <c r="D22" s="168">
        <v>52.187773989283976</v>
      </c>
      <c r="E22" s="168">
        <v>52.427772382986987</v>
      </c>
      <c r="F22" s="168">
        <v>58.005645961363577</v>
      </c>
      <c r="G22" s="189">
        <v>54.562051248584318</v>
      </c>
      <c r="H22" s="168">
        <v>61.118670518311916</v>
      </c>
      <c r="I22" s="168">
        <v>55.813377194991951</v>
      </c>
      <c r="J22" s="168">
        <v>55.56760510983505</v>
      </c>
      <c r="K22" s="189">
        <v>57.392667076280745</v>
      </c>
      <c r="L22" s="168">
        <v>62.761801498066042</v>
      </c>
      <c r="M22" s="168">
        <v>68.424684112425211</v>
      </c>
      <c r="N22" s="168">
        <v>59.526817848573714</v>
      </c>
      <c r="O22" s="189">
        <v>63.7159485302587</v>
      </c>
      <c r="P22" s="168">
        <v>59.288607842179793</v>
      </c>
      <c r="Q22" s="168">
        <v>52.500170752291417</v>
      </c>
      <c r="R22" s="168">
        <v>62.150702332177019</v>
      </c>
      <c r="S22" s="189">
        <v>57.870920169108963</v>
      </c>
      <c r="T22" s="168">
        <v>58.886679574368443</v>
      </c>
      <c r="U22" s="168">
        <v>56.874734669935727</v>
      </c>
      <c r="V22" s="168">
        <v>55.712614892565789</v>
      </c>
      <c r="W22" s="168">
        <v>60.431006055994168</v>
      </c>
      <c r="X22" s="189">
        <v>57.869830874203977</v>
      </c>
      <c r="Y22" s="168">
        <v>63.623762521063469</v>
      </c>
      <c r="Z22" s="168">
        <v>59.310261432523724</v>
      </c>
      <c r="AA22" s="168">
        <v>59.377611018983998</v>
      </c>
      <c r="AB22" s="189">
        <v>60.673567068543889</v>
      </c>
      <c r="AC22" s="168">
        <v>67.70901879625778</v>
      </c>
      <c r="AD22" s="168">
        <v>75.281443844658398</v>
      </c>
      <c r="AE22" s="168">
        <v>64.179996762648159</v>
      </c>
      <c r="AF22" s="189">
        <v>69.153476203590117</v>
      </c>
      <c r="AG22" s="168">
        <v>61.519510689635823</v>
      </c>
      <c r="AH22" s="168">
        <v>54.259758126215161</v>
      </c>
      <c r="AI22" s="168">
        <v>65.660701215513555</v>
      </c>
      <c r="AJ22" s="189">
        <v>60.277897468791409</v>
      </c>
      <c r="AK22" s="168">
        <v>62.556938404028109</v>
      </c>
      <c r="AL22" s="250">
        <v>58.095930054276167</v>
      </c>
      <c r="AM22" s="250">
        <v>57.857939947009925</v>
      </c>
      <c r="AN22" s="250">
        <v>63.07704343960981</v>
      </c>
      <c r="AO22" s="251">
        <v>59.930948220955557</v>
      </c>
      <c r="AP22" s="250">
        <v>68.62034835403297</v>
      </c>
      <c r="AQ22" s="250">
        <v>63.362040630235171</v>
      </c>
      <c r="AR22" s="250">
        <v>64.062722557919543</v>
      </c>
      <c r="AS22" s="251">
        <v>65.243367475650146</v>
      </c>
      <c r="AT22" s="250">
        <v>74.787067605506024</v>
      </c>
      <c r="AU22" s="250">
        <v>78.724615513106556</v>
      </c>
      <c r="AV22" s="250">
        <v>67.728583902029996</v>
      </c>
      <c r="AW22" s="251">
        <v>73.800663686714955</v>
      </c>
      <c r="AX22" s="250">
        <v>67.136411355825445</v>
      </c>
      <c r="AY22" s="250">
        <v>59.091134386982141</v>
      </c>
      <c r="AZ22" s="250">
        <v>71.633468092341403</v>
      </c>
      <c r="BA22" s="251">
        <v>65.649507376293812</v>
      </c>
      <c r="BB22" s="250">
        <v>66.753441078501623</v>
      </c>
      <c r="BC22" s="250">
        <v>62.143035479387223</v>
      </c>
      <c r="BD22" s="250">
        <v>61.263917108336166</v>
      </c>
      <c r="BE22" s="250">
        <v>68.996414245031687</v>
      </c>
      <c r="BF22" s="251">
        <v>64.432059895011619</v>
      </c>
      <c r="BG22" s="250">
        <v>74.143221762341796</v>
      </c>
      <c r="BH22" s="250">
        <v>67.621443486987999</v>
      </c>
      <c r="BI22" s="250">
        <v>67.995571372292915</v>
      </c>
      <c r="BJ22" s="251">
        <v>69.761327507463278</v>
      </c>
      <c r="BK22" s="250">
        <v>75.997931456222915</v>
      </c>
      <c r="BL22" s="250">
        <v>81.394878906927175</v>
      </c>
      <c r="BM22" s="250">
        <v>69.892347371396269</v>
      </c>
      <c r="BN22" s="251">
        <v>75.821105702805667</v>
      </c>
      <c r="BO22" s="250">
        <v>66.82848046523803</v>
      </c>
      <c r="BP22" s="250">
        <v>58.288428616208137</v>
      </c>
      <c r="BQ22" s="250">
        <v>70.947431989883597</v>
      </c>
      <c r="BR22" s="251">
        <v>65.181901262218418</v>
      </c>
      <c r="BS22" s="318">
        <v>69.375850155034485</v>
      </c>
      <c r="BT22" s="318">
        <v>62.527276362497787</v>
      </c>
      <c r="BU22" s="318">
        <v>59.700659362079371</v>
      </c>
      <c r="BV22" s="318">
        <v>65.125712724179962</v>
      </c>
      <c r="BW22" s="318">
        <v>62.634806651095047</v>
      </c>
      <c r="BX22" s="318">
        <v>69.793755005523877</v>
      </c>
      <c r="BY22" s="318">
        <v>72.509899434762801</v>
      </c>
      <c r="BZ22" s="318">
        <v>67.254544123746555</v>
      </c>
      <c r="CA22" s="318">
        <v>69.815863217630124</v>
      </c>
      <c r="CB22" s="318">
        <v>76.991560148721788</v>
      </c>
      <c r="CC22" s="318">
        <v>79.235577515123026</v>
      </c>
      <c r="CD22" s="318">
        <v>69.54032049897539</v>
      </c>
      <c r="CE22" s="318">
        <v>75.295071035311295</v>
      </c>
      <c r="CF22" s="318">
        <v>65.8688073726493</v>
      </c>
      <c r="CG22" s="318">
        <v>58.398383681638215</v>
      </c>
      <c r="CH22" s="318">
        <v>72.000484494117742</v>
      </c>
      <c r="CI22" s="318">
        <v>65.185927753988963</v>
      </c>
      <c r="CJ22" s="318">
        <v>68.828762074957382</v>
      </c>
      <c r="CK22" s="318">
        <v>62.122953270168338</v>
      </c>
      <c r="CL22" s="318">
        <v>61.308514434446764</v>
      </c>
      <c r="CM22" s="318">
        <v>65.785567241132682</v>
      </c>
      <c r="CN22" s="318">
        <v>62.626247464789728</v>
      </c>
      <c r="CO22" s="318">
        <v>49.605202312138729</v>
      </c>
      <c r="CP22" s="318">
        <v>42.568561872909697</v>
      </c>
      <c r="CQ22" s="318">
        <v>49.993379138038726</v>
      </c>
      <c r="CR22" s="318">
        <v>48.779772746985863</v>
      </c>
      <c r="CS22" s="318">
        <v>71.19440456167699</v>
      </c>
      <c r="CT22" s="318">
        <v>75.701322389420881</v>
      </c>
      <c r="CU22" s="318">
        <v>65.3239923024137</v>
      </c>
      <c r="CV22" s="318">
        <v>70.314287529551819</v>
      </c>
      <c r="CW22" s="318">
        <v>66.090358118607</v>
      </c>
      <c r="CX22" s="318">
        <v>63.072365636902241</v>
      </c>
      <c r="CY22" s="318">
        <v>76.352664336912994</v>
      </c>
      <c r="CZ22" s="318">
        <v>68.248074817290444</v>
      </c>
      <c r="DA22" s="318">
        <v>65.48777645828423</v>
      </c>
      <c r="DB22" s="318">
        <v>67.063241181716407</v>
      </c>
      <c r="DC22" s="318">
        <v>50.597261904761908</v>
      </c>
      <c r="DD22" s="318">
        <v>57.885681655960028</v>
      </c>
      <c r="DE22" s="318">
        <v>60.542389841314822</v>
      </c>
      <c r="DF22" s="318">
        <v>65.041161070875773</v>
      </c>
      <c r="DG22" s="318">
        <v>74.593875476232043</v>
      </c>
      <c r="DH22" s="318">
        <v>73.515528582896991</v>
      </c>
      <c r="DI22" s="318">
        <v>72.446565054259253</v>
      </c>
      <c r="DJ22" s="318">
        <v>88.152103191504992</v>
      </c>
      <c r="DK22" s="318">
        <v>92.473378557859704</v>
      </c>
      <c r="DL22" s="318">
        <v>76.801771466617183</v>
      </c>
      <c r="DM22" s="318">
        <v>85.6674908289814</v>
      </c>
      <c r="DN22" s="318">
        <v>73.950966511517024</v>
      </c>
      <c r="DO22" s="318">
        <v>67.760525764372048</v>
      </c>
      <c r="DP22" s="318">
        <v>80.579507237900273</v>
      </c>
      <c r="DQ22" s="318">
        <v>73.604673443961786</v>
      </c>
      <c r="DR22" s="318">
        <v>78.154990059954585</v>
      </c>
      <c r="DS22" s="318">
        <v>70.300777225826977</v>
      </c>
      <c r="DT22" s="318">
        <v>66.51328074423958</v>
      </c>
      <c r="DU22" s="318">
        <v>72.146576766508957</v>
      </c>
      <c r="DV22" s="318">
        <v>69.987899960866628</v>
      </c>
      <c r="DW22" s="318">
        <v>81.000504040323221</v>
      </c>
      <c r="DX22" s="318">
        <v>83.651026780470616</v>
      </c>
      <c r="DY22" s="318">
        <v>86.706698527163212</v>
      </c>
      <c r="DZ22" s="318">
        <v>83.895857615111183</v>
      </c>
      <c r="EA22" s="318">
        <v>99.673605135559654</v>
      </c>
      <c r="EB22" s="318">
        <v>102.7493194898118</v>
      </c>
      <c r="EC22" s="318">
        <v>89.990464046255013</v>
      </c>
      <c r="ED22" s="318">
        <v>97.591340668647263</v>
      </c>
    </row>
    <row r="23" spans="2:135" ht="15" customHeight="1">
      <c r="B23" s="28" t="s">
        <v>162</v>
      </c>
      <c r="C23" s="13"/>
      <c r="D23" s="13"/>
      <c r="E23" s="13"/>
      <c r="F23" s="13"/>
      <c r="G23" s="182"/>
      <c r="H23" s="13"/>
      <c r="I23" s="13"/>
      <c r="J23" s="13"/>
      <c r="K23" s="182"/>
      <c r="L23" s="13"/>
      <c r="M23" s="13"/>
      <c r="N23" s="13"/>
      <c r="O23" s="182"/>
      <c r="P23" s="13"/>
      <c r="Q23" s="13"/>
      <c r="R23" s="13"/>
      <c r="S23" s="182"/>
      <c r="T23" s="2"/>
      <c r="U23" s="2"/>
      <c r="V23" s="2"/>
      <c r="W23" s="2"/>
      <c r="X23" s="182"/>
      <c r="Y23" s="2"/>
      <c r="Z23" s="2"/>
      <c r="AA23" s="2"/>
      <c r="AB23" s="182"/>
      <c r="AC23" s="2"/>
      <c r="AD23" s="2"/>
      <c r="AE23" s="2"/>
      <c r="AF23" s="182"/>
      <c r="AG23" s="2"/>
      <c r="AH23" s="2"/>
      <c r="AI23" s="2"/>
      <c r="AJ23" s="182"/>
      <c r="AK23" s="2"/>
      <c r="AL23" s="260"/>
      <c r="AM23" s="260"/>
      <c r="AN23" s="260"/>
      <c r="AO23" s="261"/>
      <c r="AP23" s="260"/>
      <c r="AQ23" s="260"/>
      <c r="AR23" s="260"/>
      <c r="AS23" s="261"/>
      <c r="AT23" s="260"/>
      <c r="AU23" s="260"/>
      <c r="AV23" s="260"/>
      <c r="AW23" s="261"/>
      <c r="AX23" s="260"/>
      <c r="AY23" s="260"/>
      <c r="AZ23" s="260"/>
      <c r="BA23" s="261"/>
      <c r="BB23" s="260"/>
      <c r="BC23" s="260"/>
      <c r="BD23" s="260"/>
      <c r="BE23" s="260"/>
      <c r="BF23" s="261"/>
      <c r="BG23" s="260"/>
      <c r="BH23" s="260"/>
      <c r="BI23" s="260"/>
      <c r="BJ23" s="261"/>
      <c r="BK23" s="260"/>
      <c r="BL23" s="260"/>
      <c r="BM23" s="260"/>
      <c r="BN23" s="261"/>
      <c r="BO23" s="260"/>
      <c r="BP23" s="260"/>
      <c r="BQ23" s="260"/>
      <c r="BR23" s="261"/>
      <c r="BS23" s="320"/>
      <c r="BT23" s="320"/>
      <c r="BU23" s="320"/>
      <c r="BV23" s="320"/>
      <c r="BW23" s="320"/>
      <c r="BX23" s="320"/>
      <c r="BY23" s="320"/>
      <c r="BZ23" s="320"/>
      <c r="CA23" s="320"/>
      <c r="CB23" s="320"/>
      <c r="CC23" s="320"/>
      <c r="CD23" s="320"/>
      <c r="CE23" s="320"/>
      <c r="CF23" s="320"/>
      <c r="CG23" s="320"/>
      <c r="CH23" s="320"/>
      <c r="CI23" s="320"/>
      <c r="CJ23" s="320"/>
      <c r="CK23" s="320"/>
      <c r="CL23" s="320"/>
      <c r="CM23" s="320"/>
      <c r="CN23" s="320"/>
      <c r="CO23" s="320"/>
      <c r="CP23" s="320"/>
      <c r="CQ23" s="320"/>
      <c r="CR23" s="320"/>
      <c r="CS23" s="320"/>
      <c r="CT23" s="320"/>
      <c r="CU23" s="320"/>
      <c r="CV23" s="320"/>
      <c r="CW23" s="320"/>
      <c r="CX23" s="320"/>
      <c r="CY23" s="320"/>
      <c r="CZ23" s="320"/>
      <c r="DA23" s="320"/>
      <c r="DB23" s="320"/>
      <c r="DC23" s="320"/>
      <c r="DD23" s="320"/>
      <c r="DE23" s="320"/>
      <c r="DF23" s="320"/>
      <c r="DG23" s="320"/>
      <c r="DH23" s="320"/>
      <c r="DI23" s="320"/>
      <c r="DJ23" s="320"/>
      <c r="DK23" s="320"/>
      <c r="DL23" s="320"/>
      <c r="DM23" s="320"/>
      <c r="DN23" s="320"/>
      <c r="DO23" s="320"/>
      <c r="DP23" s="320"/>
      <c r="DQ23" s="320"/>
      <c r="DR23" s="320"/>
      <c r="DS23" s="320"/>
      <c r="DT23" s="320"/>
      <c r="DU23" s="320"/>
      <c r="DV23" s="320"/>
      <c r="DW23" s="320"/>
      <c r="DX23" s="320"/>
      <c r="DY23" s="320"/>
      <c r="DZ23" s="320"/>
      <c r="EA23" s="320"/>
      <c r="EB23" s="320"/>
      <c r="EC23" s="320"/>
      <c r="ED23" s="320"/>
    </row>
    <row r="24" spans="2:135" ht="15" customHeight="1">
      <c r="B24" s="16" t="s">
        <v>163</v>
      </c>
      <c r="C24" s="17" t="s">
        <v>13</v>
      </c>
      <c r="D24" s="125">
        <v>3739</v>
      </c>
      <c r="E24" s="125">
        <v>4166</v>
      </c>
      <c r="F24" s="125">
        <v>5938</v>
      </c>
      <c r="G24" s="182">
        <v>13843</v>
      </c>
      <c r="H24" s="125">
        <v>4173</v>
      </c>
      <c r="I24" s="125">
        <v>3179</v>
      </c>
      <c r="J24" s="125">
        <v>3017</v>
      </c>
      <c r="K24" s="182">
        <v>10369</v>
      </c>
      <c r="L24" s="125">
        <v>3176</v>
      </c>
      <c r="M24" s="125">
        <v>3380</v>
      </c>
      <c r="N24" s="125">
        <v>3090</v>
      </c>
      <c r="O24" s="182">
        <v>9646</v>
      </c>
      <c r="P24" s="125">
        <v>3363</v>
      </c>
      <c r="Q24" s="125">
        <v>4791</v>
      </c>
      <c r="R24" s="125">
        <v>3302</v>
      </c>
      <c r="S24" s="182">
        <v>11456</v>
      </c>
      <c r="T24" s="164">
        <v>45314</v>
      </c>
      <c r="U24" s="125">
        <v>4070</v>
      </c>
      <c r="V24" s="125">
        <v>6795</v>
      </c>
      <c r="W24" s="125">
        <v>9072</v>
      </c>
      <c r="X24" s="182">
        <v>19937</v>
      </c>
      <c r="Y24" s="125">
        <v>6362</v>
      </c>
      <c r="Z24" s="125">
        <v>3527</v>
      </c>
      <c r="AA24" s="125">
        <v>3473</v>
      </c>
      <c r="AB24" s="182">
        <v>13362</v>
      </c>
      <c r="AC24" s="125">
        <v>3177</v>
      </c>
      <c r="AD24" s="125">
        <v>2812</v>
      </c>
      <c r="AE24" s="125">
        <v>2867</v>
      </c>
      <c r="AF24" s="182">
        <v>8856</v>
      </c>
      <c r="AG24" s="125">
        <v>5675</v>
      </c>
      <c r="AH24" s="125">
        <v>8463</v>
      </c>
      <c r="AI24" s="125">
        <v>4183</v>
      </c>
      <c r="AJ24" s="182">
        <v>18321</v>
      </c>
      <c r="AK24" s="164">
        <v>60476</v>
      </c>
      <c r="AL24" s="162">
        <v>5273</v>
      </c>
      <c r="AM24" s="162">
        <v>6950</v>
      </c>
      <c r="AN24" s="162">
        <v>10159</v>
      </c>
      <c r="AO24" s="184">
        <v>22382</v>
      </c>
      <c r="AP24" s="162">
        <v>8317</v>
      </c>
      <c r="AQ24" s="162">
        <v>3342</v>
      </c>
      <c r="AR24" s="162">
        <v>3308</v>
      </c>
      <c r="AS24" s="184">
        <v>14967</v>
      </c>
      <c r="AT24" s="162">
        <v>3302</v>
      </c>
      <c r="AU24" s="162">
        <v>3175</v>
      </c>
      <c r="AV24" s="162">
        <v>3455</v>
      </c>
      <c r="AW24" s="184">
        <v>9932</v>
      </c>
      <c r="AX24" s="162">
        <v>6719</v>
      </c>
      <c r="AY24" s="162">
        <v>8048</v>
      </c>
      <c r="AZ24" s="162">
        <v>5171</v>
      </c>
      <c r="BA24" s="184">
        <v>19938</v>
      </c>
      <c r="BB24" s="185">
        <v>67219</v>
      </c>
      <c r="BC24" s="163">
        <v>6200</v>
      </c>
      <c r="BD24" s="163">
        <v>6220</v>
      </c>
      <c r="BE24" s="163">
        <v>9358</v>
      </c>
      <c r="BF24" s="184">
        <v>21778</v>
      </c>
      <c r="BG24" s="163">
        <v>7134</v>
      </c>
      <c r="BH24" s="163">
        <v>4298</v>
      </c>
      <c r="BI24" s="163">
        <v>3484</v>
      </c>
      <c r="BJ24" s="184">
        <v>14916</v>
      </c>
      <c r="BK24" s="163">
        <v>3172</v>
      </c>
      <c r="BL24" s="163">
        <v>3141</v>
      </c>
      <c r="BM24" s="163">
        <v>3694</v>
      </c>
      <c r="BN24" s="184">
        <v>10007</v>
      </c>
      <c r="BO24" s="163">
        <v>6367</v>
      </c>
      <c r="BP24" s="163">
        <v>7782</v>
      </c>
      <c r="BQ24" s="163">
        <v>5316</v>
      </c>
      <c r="BR24" s="184">
        <v>19465</v>
      </c>
      <c r="BS24" s="317">
        <v>66166</v>
      </c>
      <c r="BT24" s="321">
        <v>5590</v>
      </c>
      <c r="BU24" s="321">
        <v>7091</v>
      </c>
      <c r="BV24" s="321">
        <v>10089</v>
      </c>
      <c r="BW24" s="210">
        <v>22770</v>
      </c>
      <c r="BX24" s="321">
        <v>6690</v>
      </c>
      <c r="BY24" s="321">
        <v>4095</v>
      </c>
      <c r="BZ24" s="321">
        <v>3769</v>
      </c>
      <c r="CA24" s="210">
        <v>14554</v>
      </c>
      <c r="CB24" s="321">
        <v>2962</v>
      </c>
      <c r="CC24" s="321">
        <v>2761</v>
      </c>
      <c r="CD24" s="321">
        <v>3287</v>
      </c>
      <c r="CE24" s="210">
        <v>9010</v>
      </c>
      <c r="CF24" s="321">
        <v>5597</v>
      </c>
      <c r="CG24" s="321">
        <v>8556</v>
      </c>
      <c r="CH24" s="321">
        <v>4900</v>
      </c>
      <c r="CI24" s="210">
        <v>19053</v>
      </c>
      <c r="CJ24" s="317">
        <v>65387</v>
      </c>
      <c r="CK24" s="321">
        <v>6499</v>
      </c>
      <c r="CL24" s="321">
        <v>7959</v>
      </c>
      <c r="CM24" s="321">
        <v>4339</v>
      </c>
      <c r="CN24" s="210">
        <v>18797</v>
      </c>
      <c r="CO24" s="322">
        <v>0</v>
      </c>
      <c r="CP24" s="321">
        <v>1378</v>
      </c>
      <c r="CQ24" s="321">
        <v>1703</v>
      </c>
      <c r="CR24" s="210">
        <v>3081</v>
      </c>
      <c r="CS24" s="322">
        <v>2118</v>
      </c>
      <c r="CT24" s="321">
        <v>2186</v>
      </c>
      <c r="CU24" s="321">
        <v>2799</v>
      </c>
      <c r="CV24" s="210">
        <v>7103</v>
      </c>
      <c r="CW24" s="210">
        <v>3070</v>
      </c>
      <c r="CX24" s="210">
        <v>2609</v>
      </c>
      <c r="CY24" s="210">
        <v>2767</v>
      </c>
      <c r="CZ24" s="210">
        <v>8446</v>
      </c>
      <c r="DA24" s="317">
        <v>37427</v>
      </c>
      <c r="DB24" s="321">
        <v>1788</v>
      </c>
      <c r="DC24" s="322">
        <v>0</v>
      </c>
      <c r="DD24" s="321">
        <v>2039</v>
      </c>
      <c r="DE24" s="210">
        <v>3827</v>
      </c>
      <c r="DF24" s="210">
        <v>2353</v>
      </c>
      <c r="DG24" s="210">
        <v>2635</v>
      </c>
      <c r="DH24" s="210">
        <v>3046</v>
      </c>
      <c r="DI24" s="210">
        <v>8034</v>
      </c>
      <c r="DJ24" s="210">
        <v>3397</v>
      </c>
      <c r="DK24" s="210">
        <v>3325</v>
      </c>
      <c r="DL24" s="210">
        <v>4627</v>
      </c>
      <c r="DM24" s="210">
        <v>11349</v>
      </c>
      <c r="DN24" s="210">
        <v>8031</v>
      </c>
      <c r="DO24" s="210">
        <v>9289</v>
      </c>
      <c r="DP24" s="210">
        <v>5096</v>
      </c>
      <c r="DQ24" s="210">
        <v>22416</v>
      </c>
      <c r="DR24" s="317">
        <v>45626</v>
      </c>
      <c r="DS24" s="321">
        <v>6717</v>
      </c>
      <c r="DT24" s="321">
        <v>6079</v>
      </c>
      <c r="DU24" s="321">
        <v>10158</v>
      </c>
      <c r="DV24" s="321">
        <v>22954</v>
      </c>
      <c r="DW24" s="321">
        <v>6689</v>
      </c>
      <c r="DX24" s="321">
        <v>4578</v>
      </c>
      <c r="DY24" s="321">
        <v>3738</v>
      </c>
      <c r="DZ24" s="321">
        <v>15005</v>
      </c>
      <c r="EA24" s="321">
        <v>2884</v>
      </c>
      <c r="EB24" s="321">
        <v>3083</v>
      </c>
      <c r="EC24" s="321">
        <v>3757</v>
      </c>
      <c r="ED24" s="321">
        <v>9724</v>
      </c>
    </row>
    <row r="25" spans="2:135" ht="15" customHeight="1" thickBot="1">
      <c r="B25" s="27" t="s">
        <v>164</v>
      </c>
      <c r="C25" s="12" t="s">
        <v>16</v>
      </c>
      <c r="D25" s="169">
        <v>144257</v>
      </c>
      <c r="E25" s="169">
        <v>336627</v>
      </c>
      <c r="F25" s="169">
        <v>315609</v>
      </c>
      <c r="G25" s="186">
        <v>796493</v>
      </c>
      <c r="H25" s="169">
        <v>204959</v>
      </c>
      <c r="I25" s="169">
        <v>125839</v>
      </c>
      <c r="J25" s="169">
        <v>122002</v>
      </c>
      <c r="K25" s="186">
        <v>452800</v>
      </c>
      <c r="L25" s="169">
        <v>134934</v>
      </c>
      <c r="M25" s="169">
        <v>151525</v>
      </c>
      <c r="N25" s="169">
        <v>100112</v>
      </c>
      <c r="O25" s="186">
        <v>386571</v>
      </c>
      <c r="P25" s="169">
        <v>178597</v>
      </c>
      <c r="Q25" s="169">
        <v>208615</v>
      </c>
      <c r="R25" s="169">
        <v>181273</v>
      </c>
      <c r="S25" s="186">
        <v>568485</v>
      </c>
      <c r="T25" s="262">
        <v>2204349</v>
      </c>
      <c r="U25" s="262">
        <v>169116</v>
      </c>
      <c r="V25" s="262">
        <v>263453</v>
      </c>
      <c r="W25" s="262">
        <v>302188</v>
      </c>
      <c r="X25" s="263">
        <v>734757</v>
      </c>
      <c r="Y25" s="262">
        <v>224511</v>
      </c>
      <c r="Z25" s="262">
        <v>136695</v>
      </c>
      <c r="AA25" s="262">
        <v>163219</v>
      </c>
      <c r="AB25" s="263">
        <v>524425</v>
      </c>
      <c r="AC25" s="262">
        <v>129359</v>
      </c>
      <c r="AD25" s="262">
        <v>123648</v>
      </c>
      <c r="AE25" s="262">
        <v>118845</v>
      </c>
      <c r="AF25" s="263">
        <v>371852</v>
      </c>
      <c r="AG25" s="262">
        <v>210971</v>
      </c>
      <c r="AH25" s="262">
        <v>271738</v>
      </c>
      <c r="AI25" s="262">
        <v>195304</v>
      </c>
      <c r="AJ25" s="263">
        <v>678013</v>
      </c>
      <c r="AK25" s="262">
        <v>2309047</v>
      </c>
      <c r="AL25" s="264">
        <v>224730</v>
      </c>
      <c r="AM25" s="264">
        <v>302837</v>
      </c>
      <c r="AN25" s="264">
        <v>386876</v>
      </c>
      <c r="AO25" s="265">
        <v>914443</v>
      </c>
      <c r="AP25" s="264">
        <v>318918</v>
      </c>
      <c r="AQ25" s="264">
        <v>178704</v>
      </c>
      <c r="AR25" s="264">
        <v>143858</v>
      </c>
      <c r="AS25" s="265">
        <v>641480</v>
      </c>
      <c r="AT25" s="264">
        <v>133759</v>
      </c>
      <c r="AU25" s="264">
        <v>113080</v>
      </c>
      <c r="AV25" s="264">
        <v>159842</v>
      </c>
      <c r="AW25" s="265">
        <v>406681</v>
      </c>
      <c r="AX25" s="264">
        <v>262052</v>
      </c>
      <c r="AY25" s="264">
        <v>277626</v>
      </c>
      <c r="AZ25" s="264">
        <v>267176</v>
      </c>
      <c r="BA25" s="265">
        <v>806854</v>
      </c>
      <c r="BB25" s="266">
        <v>2769458</v>
      </c>
      <c r="BC25" s="267">
        <v>254142</v>
      </c>
      <c r="BD25" s="267">
        <v>259870</v>
      </c>
      <c r="BE25" s="267">
        <v>361599</v>
      </c>
      <c r="BF25" s="265">
        <v>875611</v>
      </c>
      <c r="BG25" s="267">
        <v>215584</v>
      </c>
      <c r="BH25" s="267">
        <v>172929</v>
      </c>
      <c r="BI25" s="267">
        <v>170490</v>
      </c>
      <c r="BJ25" s="265">
        <v>559003</v>
      </c>
      <c r="BK25" s="267">
        <v>110893</v>
      </c>
      <c r="BL25" s="267">
        <v>144689</v>
      </c>
      <c r="BM25" s="267">
        <v>135521</v>
      </c>
      <c r="BN25" s="265">
        <v>391103</v>
      </c>
      <c r="BO25" s="267">
        <v>256673</v>
      </c>
      <c r="BP25" s="267">
        <v>274096</v>
      </c>
      <c r="BQ25" s="267">
        <v>246847</v>
      </c>
      <c r="BR25" s="265">
        <v>777616</v>
      </c>
      <c r="BS25" s="323">
        <v>2603333</v>
      </c>
      <c r="BT25" s="324">
        <v>423814</v>
      </c>
      <c r="BU25" s="324">
        <v>247859</v>
      </c>
      <c r="BV25" s="324">
        <v>323428</v>
      </c>
      <c r="BW25" s="246">
        <v>995101</v>
      </c>
      <c r="BX25" s="324">
        <v>220405</v>
      </c>
      <c r="BY25" s="324">
        <v>149251</v>
      </c>
      <c r="BZ25" s="324">
        <v>137074</v>
      </c>
      <c r="CA25" s="246">
        <v>506730</v>
      </c>
      <c r="CB25" s="324">
        <v>130057</v>
      </c>
      <c r="CC25" s="324">
        <v>102502</v>
      </c>
      <c r="CD25" s="324">
        <v>141682</v>
      </c>
      <c r="CE25" s="246">
        <v>374241</v>
      </c>
      <c r="CF25" s="324">
        <v>210835</v>
      </c>
      <c r="CG25" s="324">
        <v>255967</v>
      </c>
      <c r="CH25" s="324">
        <v>216357</v>
      </c>
      <c r="CI25" s="246">
        <v>683159</v>
      </c>
      <c r="CJ25" s="323">
        <v>2559231</v>
      </c>
      <c r="CK25" s="324">
        <v>234654</v>
      </c>
      <c r="CL25" s="324">
        <v>364543</v>
      </c>
      <c r="CM25" s="324">
        <v>149619</v>
      </c>
      <c r="CN25" s="246">
        <v>748816</v>
      </c>
      <c r="CO25" s="325">
        <v>0</v>
      </c>
      <c r="CP25" s="324">
        <v>35153</v>
      </c>
      <c r="CQ25" s="324">
        <v>39755</v>
      </c>
      <c r="CR25" s="246">
        <v>74908</v>
      </c>
      <c r="CS25" s="325">
        <v>41833</v>
      </c>
      <c r="CT25" s="324">
        <v>40698</v>
      </c>
      <c r="CU25" s="324">
        <v>87095</v>
      </c>
      <c r="CV25" s="246">
        <v>169626</v>
      </c>
      <c r="CW25" s="246">
        <v>103617</v>
      </c>
      <c r="CX25" s="246">
        <v>91635</v>
      </c>
      <c r="CY25" s="246">
        <v>162858</v>
      </c>
      <c r="CZ25" s="246">
        <v>358110</v>
      </c>
      <c r="DA25" s="323">
        <v>1351460</v>
      </c>
      <c r="DB25" s="324">
        <v>263389</v>
      </c>
      <c r="DC25" s="325">
        <v>0</v>
      </c>
      <c r="DD25" s="324">
        <v>51023</v>
      </c>
      <c r="DE25" s="246">
        <v>314412</v>
      </c>
      <c r="DF25" s="246">
        <v>58668</v>
      </c>
      <c r="DG25" s="246">
        <v>93691</v>
      </c>
      <c r="DH25" s="246">
        <v>181883</v>
      </c>
      <c r="DI25" s="246">
        <v>334242</v>
      </c>
      <c r="DJ25" s="246">
        <v>111401</v>
      </c>
      <c r="DK25" s="246">
        <v>142961</v>
      </c>
      <c r="DL25" s="246">
        <v>139169</v>
      </c>
      <c r="DM25" s="246">
        <v>393531</v>
      </c>
      <c r="DN25" s="246">
        <v>324829</v>
      </c>
      <c r="DO25" s="246">
        <v>308977</v>
      </c>
      <c r="DP25" s="246">
        <v>177905</v>
      </c>
      <c r="DQ25" s="246">
        <v>811711</v>
      </c>
      <c r="DR25" s="323">
        <v>1853896</v>
      </c>
      <c r="DS25" s="324">
        <v>399879</v>
      </c>
      <c r="DT25" s="324">
        <v>201214</v>
      </c>
      <c r="DU25" s="324">
        <v>351649</v>
      </c>
      <c r="DV25" s="324">
        <v>952742</v>
      </c>
      <c r="DW25" s="324">
        <v>240426</v>
      </c>
      <c r="DX25" s="324">
        <v>187420</v>
      </c>
      <c r="DY25" s="324">
        <v>127831</v>
      </c>
      <c r="DZ25" s="324">
        <v>555677</v>
      </c>
      <c r="EA25" s="324">
        <v>159735</v>
      </c>
      <c r="EB25" s="324">
        <v>321952</v>
      </c>
      <c r="EC25" s="324">
        <v>149316</v>
      </c>
      <c r="ED25" s="324">
        <v>631003</v>
      </c>
    </row>
    <row r="26" spans="2:135" ht="12" customHeight="1" thickTop="1">
      <c r="B26" s="48" t="s">
        <v>267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 t="s">
        <v>256</v>
      </c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 t="s">
        <v>266</v>
      </c>
    </row>
    <row r="27" spans="2:135" ht="12" customHeight="1">
      <c r="B27" s="48" t="s">
        <v>337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</row>
  </sheetData>
  <mergeCells count="3">
    <mergeCell ref="C2:C3"/>
    <mergeCell ref="T2:ED2"/>
    <mergeCell ref="B1:ED1"/>
  </mergeCells>
  <conditionalFormatting sqref="CK5:CM11 CS5:CU13 CS15:CU16">
    <cfRule type="expression" dxfId="11" priority="15">
      <formula>IF($D$5="Pe",$D$8:$D$39,"")</formula>
    </cfRule>
  </conditionalFormatting>
  <conditionalFormatting sqref="CK12:CM13">
    <cfRule type="expression" dxfId="10" priority="14">
      <formula>IF($D$5="Pe",$D$8:$D$39,"")</formula>
    </cfRule>
  </conditionalFormatting>
  <conditionalFormatting sqref="CK15:CM16">
    <cfRule type="expression" dxfId="9" priority="13">
      <formula>IF($D$5="Pe",$D$8:$D$39,"")</formula>
    </cfRule>
  </conditionalFormatting>
  <conditionalFormatting sqref="CO5:CQ11">
    <cfRule type="expression" dxfId="8" priority="12">
      <formula>IF($D$5="Pe",$D$8:$D$39,"")</formula>
    </cfRule>
  </conditionalFormatting>
  <conditionalFormatting sqref="CO12:CQ13">
    <cfRule type="expression" dxfId="7" priority="11">
      <formula>IF($D$5="Pe",$D$8:$D$39,"")</formula>
    </cfRule>
  </conditionalFormatting>
  <conditionalFormatting sqref="CO15:CQ16">
    <cfRule type="expression" dxfId="6" priority="10">
      <formula>IF($D$5="Pe",$D$8:$D$39,"")</formula>
    </cfRule>
  </conditionalFormatting>
  <conditionalFormatting sqref="DB5:DD11">
    <cfRule type="expression" dxfId="5" priority="6">
      <formula>IF($D$5="Pe",$D$8:$D$39,"")</formula>
    </cfRule>
  </conditionalFormatting>
  <conditionalFormatting sqref="DB12:DD13">
    <cfRule type="expression" dxfId="4" priority="5">
      <formula>IF($D$5="Pe",$D$8:$D$39,"")</formula>
    </cfRule>
  </conditionalFormatting>
  <conditionalFormatting sqref="DB15:DD16">
    <cfRule type="expression" dxfId="3" priority="4">
      <formula>IF($D$5="Pe",$D$8:$D$39,"")</formula>
    </cfRule>
  </conditionalFormatting>
  <conditionalFormatting sqref="DS5:ED11">
    <cfRule type="expression" dxfId="2" priority="3">
      <formula>IF($D$5="Pe",$D$8:$D$39,"")</formula>
    </cfRule>
  </conditionalFormatting>
  <conditionalFormatting sqref="DS12:ED13">
    <cfRule type="expression" dxfId="1" priority="2">
      <formula>IF($D$5="Pe",$D$8:$D$39,"")</formula>
    </cfRule>
  </conditionalFormatting>
  <conditionalFormatting sqref="DS15:ED16">
    <cfRule type="expression" dxfId="0" priority="1">
      <formula>IF($D$5="Pe",$D$8:$D$39,"")</formula>
    </cfRule>
  </conditionalFormatting>
  <hyperlinks>
    <hyperlink ref="EF1" location="ÍNDICE!A1" display="ÍNDICE" xr:uid="{00000000-0004-0000-18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AQ12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33.85546875" customWidth="1"/>
    <col min="3" max="3" width="5" customWidth="1"/>
    <col min="4" max="7" width="5.7109375" hidden="1" customWidth="1" outlineLevel="1"/>
    <col min="8" max="8" width="5.42578125" customWidth="1" collapsed="1"/>
    <col min="9" max="12" width="5.5703125" hidden="1" customWidth="1" outlineLevel="1"/>
    <col min="13" max="13" width="5.42578125" customWidth="1" collapsed="1"/>
    <col min="14" max="17" width="5.5703125" hidden="1" customWidth="1" outlineLevel="1"/>
    <col min="18" max="18" width="5.28515625" customWidth="1" collapsed="1"/>
    <col min="19" max="22" width="5.5703125" hidden="1" customWidth="1" outlineLevel="1"/>
    <col min="23" max="23" width="5.42578125" customWidth="1" collapsed="1"/>
    <col min="24" max="27" width="5.7109375" hidden="1" customWidth="1" outlineLevel="1"/>
    <col min="28" max="28" width="5.7109375" customWidth="1" collapsed="1"/>
    <col min="29" max="32" width="6.5703125" hidden="1" customWidth="1" outlineLevel="1"/>
    <col min="33" max="33" width="6.5703125" customWidth="1" collapsed="1"/>
    <col min="34" max="37" width="6.5703125" hidden="1" customWidth="1" outlineLevel="1"/>
    <col min="38" max="38" width="6.5703125" customWidth="1" collapsed="1"/>
    <col min="39" max="42" width="6.5703125" customWidth="1"/>
  </cols>
  <sheetData>
    <row r="1" spans="2:43" ht="20.100000000000001" customHeight="1" thickBot="1">
      <c r="B1" s="464" t="s">
        <v>165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234"/>
      <c r="AQ1" s="84" t="s">
        <v>296</v>
      </c>
    </row>
    <row r="2" spans="2:43" ht="15.75" customHeight="1" thickTop="1">
      <c r="B2" s="22"/>
      <c r="C2" s="470"/>
      <c r="D2" s="488" t="s">
        <v>321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73"/>
    </row>
    <row r="3" spans="2:43" ht="22.5">
      <c r="B3" s="31"/>
      <c r="C3" s="471"/>
      <c r="D3" s="286" t="s">
        <v>309</v>
      </c>
      <c r="E3" s="286" t="s">
        <v>310</v>
      </c>
      <c r="F3" s="286" t="s">
        <v>311</v>
      </c>
      <c r="G3" s="286" t="s">
        <v>312</v>
      </c>
      <c r="H3" s="316">
        <v>2015</v>
      </c>
      <c r="I3" s="286" t="s">
        <v>308</v>
      </c>
      <c r="J3" s="286" t="s">
        <v>307</v>
      </c>
      <c r="K3" s="286" t="s">
        <v>306</v>
      </c>
      <c r="L3" s="286" t="s">
        <v>305</v>
      </c>
      <c r="M3" s="316">
        <v>2016</v>
      </c>
      <c r="N3" s="286" t="s">
        <v>301</v>
      </c>
      <c r="O3" s="286" t="s">
        <v>302</v>
      </c>
      <c r="P3" s="286" t="s">
        <v>303</v>
      </c>
      <c r="Q3" s="286" t="s">
        <v>304</v>
      </c>
      <c r="R3" s="316">
        <v>2017</v>
      </c>
      <c r="S3" s="96" t="s">
        <v>281</v>
      </c>
      <c r="T3" s="96" t="s">
        <v>282</v>
      </c>
      <c r="U3" s="96" t="s">
        <v>89</v>
      </c>
      <c r="V3" s="96" t="s">
        <v>10</v>
      </c>
      <c r="W3" s="316">
        <v>2018</v>
      </c>
      <c r="X3" s="96" t="s">
        <v>17</v>
      </c>
      <c r="Y3" s="96" t="s">
        <v>18</v>
      </c>
      <c r="Z3" s="96" t="s">
        <v>19</v>
      </c>
      <c r="AA3" s="96" t="s">
        <v>11</v>
      </c>
      <c r="AB3" s="391">
        <v>2019</v>
      </c>
      <c r="AC3" s="96" t="s">
        <v>315</v>
      </c>
      <c r="AD3" s="96" t="s">
        <v>348</v>
      </c>
      <c r="AE3" s="96" t="s">
        <v>357</v>
      </c>
      <c r="AF3" s="96" t="s">
        <v>384</v>
      </c>
      <c r="AG3" s="391">
        <v>2020</v>
      </c>
      <c r="AH3" s="96" t="s">
        <v>398</v>
      </c>
      <c r="AI3" s="96" t="s">
        <v>423</v>
      </c>
      <c r="AJ3" s="96" t="s">
        <v>441</v>
      </c>
      <c r="AK3" s="96" t="s">
        <v>456</v>
      </c>
      <c r="AL3" s="391">
        <v>2021</v>
      </c>
      <c r="AM3" s="96" t="s">
        <v>476</v>
      </c>
      <c r="AN3" s="96" t="s">
        <v>477</v>
      </c>
      <c r="AO3" s="96" t="s">
        <v>521</v>
      </c>
      <c r="AP3" s="13"/>
    </row>
    <row r="4" spans="2:43" ht="15" customHeight="1">
      <c r="B4" s="28" t="s">
        <v>166</v>
      </c>
      <c r="C4" s="17"/>
      <c r="D4" s="205">
        <v>339</v>
      </c>
      <c r="E4" s="205">
        <v>314</v>
      </c>
      <c r="F4" s="205">
        <v>158</v>
      </c>
      <c r="G4" s="205">
        <v>179</v>
      </c>
      <c r="H4" s="205">
        <f>+SUM(D4:G4)</f>
        <v>990</v>
      </c>
      <c r="I4" s="205">
        <v>220</v>
      </c>
      <c r="J4" s="205">
        <v>236</v>
      </c>
      <c r="K4" s="205">
        <v>213</v>
      </c>
      <c r="L4" s="205">
        <v>209</v>
      </c>
      <c r="M4" s="205">
        <f t="shared" ref="M4:M11" si="0">+SUM(I4:L4)</f>
        <v>878</v>
      </c>
      <c r="N4" s="205">
        <v>277</v>
      </c>
      <c r="O4" s="205">
        <v>234</v>
      </c>
      <c r="P4" s="205">
        <v>242</v>
      </c>
      <c r="Q4" s="205">
        <v>228</v>
      </c>
      <c r="R4" s="287">
        <f t="shared" ref="R4:R11" si="1">+SUM(N4:Q4)</f>
        <v>981</v>
      </c>
      <c r="S4" s="287">
        <v>310</v>
      </c>
      <c r="T4" s="287">
        <v>268</v>
      </c>
      <c r="U4" s="287">
        <v>222</v>
      </c>
      <c r="V4" s="287">
        <v>257</v>
      </c>
      <c r="W4" s="287">
        <f t="shared" ref="W4:W11" si="2">+SUM(S4:V4)</f>
        <v>1057</v>
      </c>
      <c r="X4" s="288">
        <v>343</v>
      </c>
      <c r="Y4" s="288">
        <v>250</v>
      </c>
      <c r="Z4" s="288">
        <v>240</v>
      </c>
      <c r="AA4" s="288">
        <v>226</v>
      </c>
      <c r="AB4" s="288">
        <f>+SUM(X4:AA4)</f>
        <v>1059</v>
      </c>
      <c r="AC4" s="288">
        <v>244</v>
      </c>
      <c r="AD4" s="288">
        <v>111</v>
      </c>
      <c r="AE4" s="288">
        <v>214</v>
      </c>
      <c r="AF4" s="288">
        <v>234</v>
      </c>
      <c r="AG4" s="288">
        <f t="shared" ref="AG4:AG11" si="3">AD4+AE4+AC4+AF4</f>
        <v>803</v>
      </c>
      <c r="AH4" s="288">
        <v>322</v>
      </c>
      <c r="AI4" s="288">
        <v>294</v>
      </c>
      <c r="AJ4" s="122">
        <v>257</v>
      </c>
      <c r="AK4" s="122">
        <v>279</v>
      </c>
      <c r="AL4" s="288">
        <f t="shared" ref="AL4:AL11" si="4">AI4+AJ4+AH4+AK4</f>
        <v>1152</v>
      </c>
      <c r="AM4" s="288">
        <v>414</v>
      </c>
      <c r="AN4" s="288">
        <v>346</v>
      </c>
      <c r="AO4" s="288">
        <v>278</v>
      </c>
      <c r="AP4" s="122"/>
    </row>
    <row r="5" spans="2:43" ht="15" customHeight="1">
      <c r="B5" s="16" t="s">
        <v>167</v>
      </c>
      <c r="C5" s="17"/>
      <c r="D5" s="228">
        <v>4</v>
      </c>
      <c r="E5" s="228">
        <v>1</v>
      </c>
      <c r="F5" s="228">
        <v>2</v>
      </c>
      <c r="G5" s="228">
        <v>3</v>
      </c>
      <c r="H5" s="228">
        <f t="shared" ref="H5:H11" si="5">+SUM(D5:G5)</f>
        <v>10</v>
      </c>
      <c r="I5" s="228">
        <v>8</v>
      </c>
      <c r="J5" s="228">
        <v>6</v>
      </c>
      <c r="K5" s="228">
        <v>8</v>
      </c>
      <c r="L5" s="228">
        <v>1</v>
      </c>
      <c r="M5" s="228">
        <f t="shared" si="0"/>
        <v>23</v>
      </c>
      <c r="N5" s="228">
        <v>6</v>
      </c>
      <c r="O5" s="228">
        <v>1</v>
      </c>
      <c r="P5" s="228">
        <v>7</v>
      </c>
      <c r="Q5" s="228">
        <v>5</v>
      </c>
      <c r="R5" s="228">
        <f t="shared" si="1"/>
        <v>19</v>
      </c>
      <c r="S5" s="228">
        <v>6</v>
      </c>
      <c r="T5" s="228">
        <v>1</v>
      </c>
      <c r="U5" s="228">
        <v>1</v>
      </c>
      <c r="V5" s="228">
        <v>8</v>
      </c>
      <c r="W5" s="228">
        <f t="shared" si="2"/>
        <v>16</v>
      </c>
      <c r="X5" s="202">
        <v>5</v>
      </c>
      <c r="Y5" s="202">
        <v>1</v>
      </c>
      <c r="Z5" s="202">
        <v>3</v>
      </c>
      <c r="AA5" s="202">
        <v>7</v>
      </c>
      <c r="AB5" s="202">
        <f t="shared" ref="AB5:AB11" si="6">+SUM(X5:AA5)</f>
        <v>16</v>
      </c>
      <c r="AC5" s="202">
        <v>7</v>
      </c>
      <c r="AD5" s="202">
        <v>4</v>
      </c>
      <c r="AE5" s="202">
        <v>7</v>
      </c>
      <c r="AF5" s="202">
        <v>5</v>
      </c>
      <c r="AG5" s="202">
        <f t="shared" si="3"/>
        <v>23</v>
      </c>
      <c r="AH5" s="202">
        <v>8</v>
      </c>
      <c r="AI5" s="202">
        <v>3</v>
      </c>
      <c r="AJ5" s="202">
        <v>2</v>
      </c>
      <c r="AK5" s="202">
        <v>2</v>
      </c>
      <c r="AL5" s="202">
        <f t="shared" si="4"/>
        <v>15</v>
      </c>
      <c r="AM5" s="202">
        <v>4</v>
      </c>
      <c r="AN5" s="202">
        <v>2</v>
      </c>
      <c r="AO5" s="202">
        <v>2</v>
      </c>
      <c r="AP5" s="202"/>
    </row>
    <row r="6" spans="2:43" ht="15" customHeight="1">
      <c r="B6" s="16" t="s">
        <v>168</v>
      </c>
      <c r="C6" s="17"/>
      <c r="D6" s="205">
        <v>30</v>
      </c>
      <c r="E6" s="205">
        <v>19</v>
      </c>
      <c r="F6" s="205">
        <v>20</v>
      </c>
      <c r="G6" s="205">
        <v>15</v>
      </c>
      <c r="H6" s="205">
        <f t="shared" si="5"/>
        <v>84</v>
      </c>
      <c r="I6" s="205">
        <v>18</v>
      </c>
      <c r="J6" s="205">
        <v>28</v>
      </c>
      <c r="K6" s="205">
        <v>15</v>
      </c>
      <c r="L6" s="205">
        <v>16</v>
      </c>
      <c r="M6" s="205">
        <f t="shared" si="0"/>
        <v>77</v>
      </c>
      <c r="N6" s="205">
        <v>37</v>
      </c>
      <c r="O6" s="205">
        <v>20</v>
      </c>
      <c r="P6" s="205">
        <v>17</v>
      </c>
      <c r="Q6" s="205">
        <v>19</v>
      </c>
      <c r="R6" s="205">
        <f t="shared" si="1"/>
        <v>93</v>
      </c>
      <c r="S6" s="205">
        <v>39</v>
      </c>
      <c r="T6" s="205">
        <v>30</v>
      </c>
      <c r="U6" s="205">
        <v>19</v>
      </c>
      <c r="V6" s="205">
        <v>13</v>
      </c>
      <c r="W6" s="205">
        <f t="shared" si="2"/>
        <v>101</v>
      </c>
      <c r="X6" s="122">
        <v>56</v>
      </c>
      <c r="Y6" s="122">
        <v>37</v>
      </c>
      <c r="Z6" s="122">
        <v>18</v>
      </c>
      <c r="AA6" s="122">
        <v>20</v>
      </c>
      <c r="AB6" s="122">
        <f t="shared" si="6"/>
        <v>131</v>
      </c>
      <c r="AC6" s="122">
        <v>33</v>
      </c>
      <c r="AD6" s="122">
        <v>18</v>
      </c>
      <c r="AE6" s="122">
        <v>23</v>
      </c>
      <c r="AF6" s="122">
        <v>20</v>
      </c>
      <c r="AG6" s="122">
        <f t="shared" si="3"/>
        <v>94</v>
      </c>
      <c r="AH6" s="122">
        <v>37</v>
      </c>
      <c r="AI6" s="122">
        <v>39</v>
      </c>
      <c r="AJ6" s="122">
        <v>33</v>
      </c>
      <c r="AK6" s="122">
        <v>27</v>
      </c>
      <c r="AL6" s="122">
        <f t="shared" si="4"/>
        <v>136</v>
      </c>
      <c r="AM6" s="122">
        <v>46</v>
      </c>
      <c r="AN6" s="122">
        <v>32</v>
      </c>
      <c r="AO6" s="122">
        <v>34</v>
      </c>
      <c r="AP6" s="122"/>
    </row>
    <row r="7" spans="2:43" ht="15" customHeight="1">
      <c r="B7" s="16" t="s">
        <v>169</v>
      </c>
      <c r="C7" s="17"/>
      <c r="D7" s="205">
        <v>305</v>
      </c>
      <c r="E7" s="205">
        <v>294</v>
      </c>
      <c r="F7" s="205">
        <v>136</v>
      </c>
      <c r="G7" s="205">
        <v>161</v>
      </c>
      <c r="H7" s="205">
        <f t="shared" si="5"/>
        <v>896</v>
      </c>
      <c r="I7" s="205">
        <v>194</v>
      </c>
      <c r="J7" s="205">
        <v>202</v>
      </c>
      <c r="K7" s="205">
        <v>190</v>
      </c>
      <c r="L7" s="205">
        <v>192</v>
      </c>
      <c r="M7" s="205">
        <f t="shared" si="0"/>
        <v>778</v>
      </c>
      <c r="N7" s="205">
        <v>234</v>
      </c>
      <c r="O7" s="205">
        <v>213</v>
      </c>
      <c r="P7" s="205">
        <v>218</v>
      </c>
      <c r="Q7" s="205">
        <v>204</v>
      </c>
      <c r="R7" s="205">
        <f t="shared" si="1"/>
        <v>869</v>
      </c>
      <c r="S7" s="205">
        <v>265</v>
      </c>
      <c r="T7" s="205">
        <v>237</v>
      </c>
      <c r="U7" s="205">
        <v>202</v>
      </c>
      <c r="V7" s="205">
        <v>236</v>
      </c>
      <c r="W7" s="205">
        <f t="shared" si="2"/>
        <v>940</v>
      </c>
      <c r="X7" s="122">
        <v>282</v>
      </c>
      <c r="Y7" s="122">
        <v>212</v>
      </c>
      <c r="Z7" s="122">
        <v>219</v>
      </c>
      <c r="AA7" s="122">
        <v>199</v>
      </c>
      <c r="AB7" s="122">
        <f t="shared" si="6"/>
        <v>912</v>
      </c>
      <c r="AC7" s="122">
        <v>204</v>
      </c>
      <c r="AD7" s="122">
        <v>89</v>
      </c>
      <c r="AE7" s="122">
        <v>184</v>
      </c>
      <c r="AF7" s="122">
        <v>209</v>
      </c>
      <c r="AG7" s="122">
        <f t="shared" si="3"/>
        <v>686</v>
      </c>
      <c r="AH7" s="122">
        <v>277</v>
      </c>
      <c r="AI7" s="122">
        <v>252</v>
      </c>
      <c r="AJ7" s="122">
        <v>222</v>
      </c>
      <c r="AK7" s="122">
        <v>250</v>
      </c>
      <c r="AL7" s="122">
        <f t="shared" si="4"/>
        <v>1001</v>
      </c>
      <c r="AM7" s="122">
        <v>364</v>
      </c>
      <c r="AN7" s="122">
        <v>312</v>
      </c>
      <c r="AO7" s="122">
        <v>242</v>
      </c>
      <c r="AP7" s="122"/>
    </row>
    <row r="8" spans="2:43" ht="15" customHeight="1">
      <c r="B8" s="28" t="s">
        <v>170</v>
      </c>
      <c r="C8" s="17"/>
      <c r="D8" s="205">
        <v>209</v>
      </c>
      <c r="E8" s="205">
        <v>144</v>
      </c>
      <c r="F8" s="205">
        <v>132</v>
      </c>
      <c r="G8" s="205">
        <v>315</v>
      </c>
      <c r="H8" s="205">
        <f t="shared" si="5"/>
        <v>800</v>
      </c>
      <c r="I8" s="205">
        <v>220</v>
      </c>
      <c r="J8" s="205">
        <v>214</v>
      </c>
      <c r="K8" s="205">
        <v>165</v>
      </c>
      <c r="L8" s="205">
        <v>219</v>
      </c>
      <c r="M8" s="205">
        <f t="shared" si="0"/>
        <v>818</v>
      </c>
      <c r="N8" s="205">
        <v>154</v>
      </c>
      <c r="O8" s="205">
        <v>150</v>
      </c>
      <c r="P8" s="205">
        <v>111</v>
      </c>
      <c r="Q8" s="205">
        <v>160</v>
      </c>
      <c r="R8" s="205">
        <f t="shared" si="1"/>
        <v>575</v>
      </c>
      <c r="S8" s="205">
        <v>150</v>
      </c>
      <c r="T8" s="205">
        <v>190</v>
      </c>
      <c r="U8" s="205">
        <v>132</v>
      </c>
      <c r="V8" s="205">
        <v>204</v>
      </c>
      <c r="W8" s="205">
        <f t="shared" si="2"/>
        <v>676</v>
      </c>
      <c r="X8" s="122">
        <v>209</v>
      </c>
      <c r="Y8" s="122">
        <v>109</v>
      </c>
      <c r="Z8" s="122">
        <v>106</v>
      </c>
      <c r="AA8" s="122">
        <v>200</v>
      </c>
      <c r="AB8" s="122">
        <f t="shared" si="6"/>
        <v>624</v>
      </c>
      <c r="AC8" s="122">
        <v>160</v>
      </c>
      <c r="AD8" s="122">
        <v>84</v>
      </c>
      <c r="AE8" s="122">
        <v>111</v>
      </c>
      <c r="AF8" s="122">
        <v>218</v>
      </c>
      <c r="AG8" s="122">
        <f t="shared" si="3"/>
        <v>573</v>
      </c>
      <c r="AH8" s="122">
        <v>97</v>
      </c>
      <c r="AI8" s="122">
        <v>135</v>
      </c>
      <c r="AJ8" s="122">
        <v>98</v>
      </c>
      <c r="AK8" s="122">
        <v>126</v>
      </c>
      <c r="AL8" s="122">
        <f t="shared" si="4"/>
        <v>456</v>
      </c>
      <c r="AM8" s="122">
        <v>291</v>
      </c>
      <c r="AN8" s="122">
        <v>142</v>
      </c>
      <c r="AO8" s="122">
        <v>180</v>
      </c>
      <c r="AP8" s="122"/>
    </row>
    <row r="9" spans="2:43" ht="15" customHeight="1">
      <c r="B9" s="16" t="s">
        <v>167</v>
      </c>
      <c r="C9" s="17"/>
      <c r="D9" s="205">
        <v>2</v>
      </c>
      <c r="E9" s="205">
        <v>2</v>
      </c>
      <c r="F9" s="228">
        <v>0</v>
      </c>
      <c r="G9" s="228">
        <v>1</v>
      </c>
      <c r="H9" s="228">
        <f t="shared" si="5"/>
        <v>5</v>
      </c>
      <c r="I9" s="228">
        <v>2</v>
      </c>
      <c r="J9" s="228">
        <v>1</v>
      </c>
      <c r="K9" s="228">
        <v>2</v>
      </c>
      <c r="L9" s="228">
        <v>2</v>
      </c>
      <c r="M9" s="228">
        <f t="shared" si="0"/>
        <v>7</v>
      </c>
      <c r="N9" s="228">
        <v>2</v>
      </c>
      <c r="O9" s="228">
        <v>1</v>
      </c>
      <c r="P9" s="228">
        <v>0</v>
      </c>
      <c r="Q9" s="228">
        <v>1</v>
      </c>
      <c r="R9" s="228">
        <f t="shared" si="1"/>
        <v>4</v>
      </c>
      <c r="S9" s="228">
        <v>1</v>
      </c>
      <c r="T9" s="228">
        <v>2</v>
      </c>
      <c r="U9" s="228">
        <v>3</v>
      </c>
      <c r="V9" s="228">
        <v>0</v>
      </c>
      <c r="W9" s="228">
        <f t="shared" si="2"/>
        <v>6</v>
      </c>
      <c r="X9" s="202">
        <v>0</v>
      </c>
      <c r="Y9" s="202">
        <v>0</v>
      </c>
      <c r="Z9" s="202">
        <v>0</v>
      </c>
      <c r="AA9" s="202">
        <v>1</v>
      </c>
      <c r="AB9" s="122">
        <f t="shared" si="6"/>
        <v>1</v>
      </c>
      <c r="AC9" s="122">
        <v>2</v>
      </c>
      <c r="AD9" s="122">
        <v>1</v>
      </c>
      <c r="AE9" s="122">
        <v>1</v>
      </c>
      <c r="AF9" s="122">
        <v>5</v>
      </c>
      <c r="AG9" s="122">
        <f t="shared" si="3"/>
        <v>9</v>
      </c>
      <c r="AH9" s="122">
        <v>2</v>
      </c>
      <c r="AI9" s="327">
        <v>0</v>
      </c>
      <c r="AJ9" s="327">
        <v>3</v>
      </c>
      <c r="AK9" s="327">
        <v>1</v>
      </c>
      <c r="AL9" s="122">
        <f t="shared" si="4"/>
        <v>6</v>
      </c>
      <c r="AM9" s="122">
        <v>6</v>
      </c>
      <c r="AN9" s="122">
        <v>1</v>
      </c>
      <c r="AO9" s="122">
        <v>1</v>
      </c>
      <c r="AP9" s="327"/>
    </row>
    <row r="10" spans="2:43" ht="15" customHeight="1">
      <c r="B10" s="16" t="s">
        <v>168</v>
      </c>
      <c r="C10" s="17"/>
      <c r="D10" s="205">
        <v>37</v>
      </c>
      <c r="E10" s="205">
        <v>35</v>
      </c>
      <c r="F10" s="205">
        <v>30</v>
      </c>
      <c r="G10" s="205">
        <v>42</v>
      </c>
      <c r="H10" s="205">
        <f t="shared" si="5"/>
        <v>144</v>
      </c>
      <c r="I10" s="205">
        <v>39</v>
      </c>
      <c r="J10" s="205">
        <v>50</v>
      </c>
      <c r="K10" s="205">
        <v>31</v>
      </c>
      <c r="L10" s="205">
        <v>42</v>
      </c>
      <c r="M10" s="205">
        <f t="shared" si="0"/>
        <v>162</v>
      </c>
      <c r="N10" s="205">
        <v>27</v>
      </c>
      <c r="O10" s="205">
        <v>30</v>
      </c>
      <c r="P10" s="205">
        <v>17</v>
      </c>
      <c r="Q10" s="205">
        <v>20</v>
      </c>
      <c r="R10" s="205">
        <f t="shared" si="1"/>
        <v>94</v>
      </c>
      <c r="S10" s="205">
        <v>31</v>
      </c>
      <c r="T10" s="205">
        <v>40</v>
      </c>
      <c r="U10" s="205">
        <v>14</v>
      </c>
      <c r="V10" s="205">
        <v>31</v>
      </c>
      <c r="W10" s="205">
        <f t="shared" si="2"/>
        <v>116</v>
      </c>
      <c r="X10" s="122">
        <v>34</v>
      </c>
      <c r="Y10" s="122">
        <v>21</v>
      </c>
      <c r="Z10" s="122">
        <v>22</v>
      </c>
      <c r="AA10" s="122">
        <v>20</v>
      </c>
      <c r="AB10" s="122">
        <f t="shared" si="6"/>
        <v>97</v>
      </c>
      <c r="AC10" s="122">
        <v>21</v>
      </c>
      <c r="AD10" s="122">
        <v>11</v>
      </c>
      <c r="AE10" s="122">
        <v>21</v>
      </c>
      <c r="AF10" s="122">
        <v>21</v>
      </c>
      <c r="AG10" s="122">
        <f t="shared" si="3"/>
        <v>74</v>
      </c>
      <c r="AH10" s="122">
        <v>11</v>
      </c>
      <c r="AI10" s="122">
        <v>20</v>
      </c>
      <c r="AJ10" s="122">
        <v>20</v>
      </c>
      <c r="AK10" s="122">
        <v>18</v>
      </c>
      <c r="AL10" s="122">
        <f t="shared" si="4"/>
        <v>69</v>
      </c>
      <c r="AM10" s="122">
        <v>50</v>
      </c>
      <c r="AN10" s="122">
        <v>18</v>
      </c>
      <c r="AO10" s="122">
        <v>18</v>
      </c>
      <c r="AP10" s="122"/>
    </row>
    <row r="11" spans="2:43" ht="15" customHeight="1" thickBot="1">
      <c r="B11" s="56" t="s">
        <v>169</v>
      </c>
      <c r="C11" s="55"/>
      <c r="D11" s="289">
        <v>170</v>
      </c>
      <c r="E11" s="289">
        <v>107</v>
      </c>
      <c r="F11" s="289">
        <v>102</v>
      </c>
      <c r="G11" s="289">
        <v>272</v>
      </c>
      <c r="H11" s="289">
        <f t="shared" si="5"/>
        <v>651</v>
      </c>
      <c r="I11" s="289">
        <v>179</v>
      </c>
      <c r="J11" s="289">
        <v>163</v>
      </c>
      <c r="K11" s="289">
        <v>132</v>
      </c>
      <c r="L11" s="289">
        <v>175</v>
      </c>
      <c r="M11" s="289">
        <f t="shared" si="0"/>
        <v>649</v>
      </c>
      <c r="N11" s="289">
        <v>125</v>
      </c>
      <c r="O11" s="289">
        <v>119</v>
      </c>
      <c r="P11" s="289">
        <v>94</v>
      </c>
      <c r="Q11" s="289">
        <v>139</v>
      </c>
      <c r="R11" s="289">
        <f t="shared" si="1"/>
        <v>477</v>
      </c>
      <c r="S11" s="289">
        <v>118</v>
      </c>
      <c r="T11" s="289">
        <v>148</v>
      </c>
      <c r="U11" s="289">
        <v>115</v>
      </c>
      <c r="V11" s="289">
        <v>173</v>
      </c>
      <c r="W11" s="289">
        <f t="shared" si="2"/>
        <v>554</v>
      </c>
      <c r="X11" s="240">
        <v>175</v>
      </c>
      <c r="Y11" s="240">
        <v>88</v>
      </c>
      <c r="Z11" s="240">
        <v>84</v>
      </c>
      <c r="AA11" s="240">
        <v>179</v>
      </c>
      <c r="AB11" s="240">
        <f t="shared" si="6"/>
        <v>526</v>
      </c>
      <c r="AC11" s="240">
        <v>137</v>
      </c>
      <c r="AD11" s="240">
        <v>72</v>
      </c>
      <c r="AE11" s="240">
        <v>89</v>
      </c>
      <c r="AF11" s="240">
        <v>192</v>
      </c>
      <c r="AG11" s="240">
        <f t="shared" si="3"/>
        <v>490</v>
      </c>
      <c r="AH11" s="240">
        <v>84</v>
      </c>
      <c r="AI11" s="240">
        <v>115</v>
      </c>
      <c r="AJ11" s="240">
        <v>75</v>
      </c>
      <c r="AK11" s="240">
        <v>107</v>
      </c>
      <c r="AL11" s="240">
        <f t="shared" si="4"/>
        <v>381</v>
      </c>
      <c r="AM11" s="240">
        <v>235</v>
      </c>
      <c r="AN11" s="240">
        <v>123</v>
      </c>
      <c r="AO11" s="240">
        <v>161</v>
      </c>
      <c r="AP11" s="122"/>
    </row>
    <row r="12" spans="2:43" ht="15.75" thickTop="1">
      <c r="B12" s="48" t="s">
        <v>249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</row>
  </sheetData>
  <mergeCells count="3">
    <mergeCell ref="C2:C3"/>
    <mergeCell ref="D2:AO2"/>
    <mergeCell ref="B1:AO1"/>
  </mergeCells>
  <phoneticPr fontId="13" type="noConversion"/>
  <hyperlinks>
    <hyperlink ref="AQ1" location="ÍNDICE!A1" display="ÍNDICE" xr:uid="{00000000-0004-0000-19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AQ26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44.28515625" customWidth="1"/>
    <col min="3" max="3" width="6.5703125" style="6" customWidth="1"/>
    <col min="4" max="7" width="7" style="6" hidden="1" customWidth="1" outlineLevel="1"/>
    <col min="8" max="8" width="7" style="6" bestFit="1" customWidth="1" collapsed="1"/>
    <col min="9" max="12" width="6.140625" style="6" hidden="1" customWidth="1" outlineLevel="1"/>
    <col min="13" max="13" width="7" style="6" bestFit="1" customWidth="1" collapsed="1"/>
    <col min="14" max="17" width="6.140625" style="6" hidden="1" customWidth="1" outlineLevel="1"/>
    <col min="18" max="18" width="7" style="6" bestFit="1" customWidth="1" collapsed="1"/>
    <col min="19" max="21" width="6.140625" style="6" hidden="1" customWidth="1" outlineLevel="1"/>
    <col min="22" max="22" width="6.140625" hidden="1" customWidth="1" outlineLevel="1"/>
    <col min="23" max="23" width="7" bestFit="1" customWidth="1" collapsed="1"/>
    <col min="24" max="27" width="7" hidden="1" customWidth="1" outlineLevel="1"/>
    <col min="28" max="28" width="7" bestFit="1" customWidth="1" collapsed="1"/>
    <col min="29" max="32" width="6.140625" hidden="1" customWidth="1" outlineLevel="1"/>
    <col min="33" max="33" width="7" bestFit="1" customWidth="1" collapsed="1"/>
    <col min="34" max="37" width="6.140625" hidden="1" customWidth="1" outlineLevel="1"/>
    <col min="38" max="38" width="7" bestFit="1" customWidth="1" collapsed="1"/>
    <col min="39" max="41" width="6.140625" customWidth="1"/>
    <col min="42" max="42" width="6.7109375" customWidth="1"/>
  </cols>
  <sheetData>
    <row r="1" spans="2:43" ht="20.100000000000001" customHeight="1" thickBot="1">
      <c r="B1" s="464" t="s">
        <v>171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235"/>
      <c r="AQ1" s="84" t="s">
        <v>296</v>
      </c>
    </row>
    <row r="2" spans="2:43" ht="15.75" customHeight="1" thickTop="1">
      <c r="B2" s="22"/>
      <c r="C2" s="470" t="s">
        <v>216</v>
      </c>
      <c r="D2" s="488" t="s">
        <v>319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73"/>
    </row>
    <row r="3" spans="2:43" ht="20.45" customHeight="1">
      <c r="B3" s="31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2" t="s">
        <v>281</v>
      </c>
      <c r="T3" s="32" t="s">
        <v>282</v>
      </c>
      <c r="U3" s="32" t="s">
        <v>89</v>
      </c>
      <c r="V3" s="32" t="s">
        <v>10</v>
      </c>
      <c r="W3" s="223">
        <v>2018</v>
      </c>
      <c r="X3" s="32" t="s">
        <v>17</v>
      </c>
      <c r="Y3" s="32" t="s">
        <v>18</v>
      </c>
      <c r="Z3" s="32" t="s">
        <v>19</v>
      </c>
      <c r="AA3" s="32" t="s">
        <v>11</v>
      </c>
      <c r="AB3" s="223">
        <v>2019</v>
      </c>
      <c r="AC3" s="32" t="s">
        <v>315</v>
      </c>
      <c r="AD3" s="32" t="s">
        <v>348</v>
      </c>
      <c r="AE3" s="32" t="s">
        <v>357</v>
      </c>
      <c r="AF3" s="32" t="s">
        <v>384</v>
      </c>
      <c r="AG3" s="223">
        <v>2020</v>
      </c>
      <c r="AH3" s="32" t="s">
        <v>398</v>
      </c>
      <c r="AI3" s="32" t="s">
        <v>423</v>
      </c>
      <c r="AJ3" s="32" t="s">
        <v>441</v>
      </c>
      <c r="AK3" s="32" t="s">
        <v>456</v>
      </c>
      <c r="AL3" s="223">
        <v>2021</v>
      </c>
      <c r="AM3" s="32" t="s">
        <v>476</v>
      </c>
      <c r="AN3" s="32" t="s">
        <v>477</v>
      </c>
      <c r="AO3" s="32" t="s">
        <v>521</v>
      </c>
      <c r="AP3" s="13"/>
    </row>
    <row r="4" spans="2:43" ht="15" customHeight="1">
      <c r="B4" s="28" t="s">
        <v>172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"/>
      <c r="W4" s="2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</row>
    <row r="5" spans="2:43" ht="15" customHeight="1">
      <c r="B5" s="16" t="s">
        <v>173</v>
      </c>
      <c r="C5" s="46" t="s">
        <v>250</v>
      </c>
      <c r="D5" s="437">
        <v>2904.4</v>
      </c>
      <c r="E5" s="437">
        <v>2824.8</v>
      </c>
      <c r="F5" s="437">
        <v>2477.1</v>
      </c>
      <c r="G5" s="437">
        <v>2311.1</v>
      </c>
      <c r="H5" s="437">
        <f>+G5</f>
        <v>2311.1</v>
      </c>
      <c r="I5" s="437">
        <v>2237</v>
      </c>
      <c r="J5" s="437">
        <v>2132.3000000000002</v>
      </c>
      <c r="K5" s="437">
        <v>2087.6</v>
      </c>
      <c r="L5" s="437">
        <v>1981</v>
      </c>
      <c r="M5" s="437">
        <f>+L5</f>
        <v>1981</v>
      </c>
      <c r="N5" s="437">
        <v>1885.8</v>
      </c>
      <c r="O5" s="437">
        <v>1825.6</v>
      </c>
      <c r="P5" s="437">
        <v>1818.7</v>
      </c>
      <c r="Q5" s="437">
        <v>1770.9</v>
      </c>
      <c r="R5" s="437">
        <f>+Q5</f>
        <v>1770.9</v>
      </c>
      <c r="S5" s="437">
        <v>1744.8</v>
      </c>
      <c r="T5" s="437">
        <v>1657.7</v>
      </c>
      <c r="U5" s="437">
        <v>1670.4</v>
      </c>
      <c r="V5" s="122">
        <v>1679.9</v>
      </c>
      <c r="W5" s="122">
        <f>+V5</f>
        <v>1679.9</v>
      </c>
      <c r="X5" s="122">
        <v>1654.1</v>
      </c>
      <c r="Y5" s="122">
        <v>1620.2</v>
      </c>
      <c r="Z5" s="122">
        <v>1609.4</v>
      </c>
      <c r="AA5" s="122">
        <v>1510.2</v>
      </c>
      <c r="AB5" s="122">
        <v>1510.2</v>
      </c>
      <c r="AC5" s="122">
        <v>1573.3</v>
      </c>
      <c r="AD5" s="122">
        <v>1873.9</v>
      </c>
      <c r="AE5" s="122">
        <v>1897.9</v>
      </c>
      <c r="AF5" s="122">
        <v>1941.5</v>
      </c>
      <c r="AG5" s="122">
        <f>+AF5</f>
        <v>1941.5</v>
      </c>
      <c r="AH5" s="122">
        <v>1964.1</v>
      </c>
      <c r="AI5" s="122">
        <v>1985.3</v>
      </c>
      <c r="AJ5" s="122">
        <v>2079.6999999999998</v>
      </c>
      <c r="AK5" s="122">
        <v>2040.9</v>
      </c>
      <c r="AL5" s="122">
        <f>+AK5</f>
        <v>2040.9</v>
      </c>
      <c r="AM5" s="122">
        <v>2062.6999999999998</v>
      </c>
      <c r="AN5" s="122">
        <v>2028.9</v>
      </c>
      <c r="AO5" s="122">
        <v>2000</v>
      </c>
      <c r="AP5" s="122"/>
    </row>
    <row r="6" spans="2:43" ht="15" customHeight="1">
      <c r="B6" s="16" t="s">
        <v>174</v>
      </c>
      <c r="C6" s="46" t="s">
        <v>250</v>
      </c>
      <c r="D6" s="437">
        <v>3858.1</v>
      </c>
      <c r="E6" s="437">
        <v>3808</v>
      </c>
      <c r="F6" s="437">
        <v>3792.1</v>
      </c>
      <c r="G6" s="437">
        <v>3689.7</v>
      </c>
      <c r="H6" s="437">
        <f t="shared" ref="H6:H22" si="0">+G6</f>
        <v>3689.7</v>
      </c>
      <c r="I6" s="437">
        <v>3685.9</v>
      </c>
      <c r="J6" s="437">
        <v>3660.4</v>
      </c>
      <c r="K6" s="437">
        <v>3636.4</v>
      </c>
      <c r="L6" s="437">
        <v>3585.2</v>
      </c>
      <c r="M6" s="437">
        <f t="shared" ref="M6:M22" si="1">+L6</f>
        <v>3585.2</v>
      </c>
      <c r="N6" s="437">
        <v>3565.9</v>
      </c>
      <c r="O6" s="437">
        <v>3520.7</v>
      </c>
      <c r="P6" s="437">
        <v>3513.6</v>
      </c>
      <c r="Q6" s="437">
        <v>3496.9</v>
      </c>
      <c r="R6" s="437">
        <f t="shared" ref="R6:R22" si="2">+Q6</f>
        <v>3496.9</v>
      </c>
      <c r="S6" s="437">
        <v>3485.8</v>
      </c>
      <c r="T6" s="437">
        <v>3495.8</v>
      </c>
      <c r="U6" s="437">
        <v>3497.3</v>
      </c>
      <c r="V6" s="122">
        <v>3468.1</v>
      </c>
      <c r="W6" s="122">
        <f t="shared" ref="W6:W22" si="3">+V6</f>
        <v>3468.1</v>
      </c>
      <c r="X6" s="122">
        <v>3297.8</v>
      </c>
      <c r="Y6" s="122">
        <v>3377.2</v>
      </c>
      <c r="Z6" s="122">
        <v>3384.7</v>
      </c>
      <c r="AA6" s="122">
        <v>3238.3</v>
      </c>
      <c r="AB6" s="122">
        <v>3238.3</v>
      </c>
      <c r="AC6" s="122">
        <v>3242.7</v>
      </c>
      <c r="AD6" s="122">
        <v>3176.3</v>
      </c>
      <c r="AE6" s="122">
        <v>3197.6</v>
      </c>
      <c r="AF6" s="122">
        <v>3160.3</v>
      </c>
      <c r="AG6" s="122">
        <f t="shared" ref="AG6:AG23" si="4">+AF6</f>
        <v>3160.3</v>
      </c>
      <c r="AH6" s="122">
        <v>3187</v>
      </c>
      <c r="AI6" s="122">
        <v>3204.3</v>
      </c>
      <c r="AJ6" s="122">
        <v>3240</v>
      </c>
      <c r="AK6" s="122">
        <v>3214</v>
      </c>
      <c r="AL6" s="122">
        <f t="shared" ref="AL6:AL23" si="5">+AK6</f>
        <v>3214</v>
      </c>
      <c r="AM6" s="122">
        <v>3249.5</v>
      </c>
      <c r="AN6" s="122">
        <v>3042.3</v>
      </c>
      <c r="AO6" s="122">
        <v>3064.6</v>
      </c>
      <c r="AP6" s="122"/>
    </row>
    <row r="7" spans="2:43" ht="15" customHeight="1">
      <c r="B7" s="16" t="s">
        <v>175</v>
      </c>
      <c r="C7" s="46" t="s">
        <v>250</v>
      </c>
      <c r="D7" s="437">
        <v>2420</v>
      </c>
      <c r="E7" s="437">
        <v>2394.3000000000002</v>
      </c>
      <c r="F7" s="437">
        <v>2382.8000000000002</v>
      </c>
      <c r="G7" s="437">
        <v>2326.8000000000002</v>
      </c>
      <c r="H7" s="437">
        <f t="shared" si="0"/>
        <v>2326.8000000000002</v>
      </c>
      <c r="I7" s="437">
        <v>2309.6</v>
      </c>
      <c r="J7" s="437">
        <v>2290.4</v>
      </c>
      <c r="K7" s="437">
        <v>2272.8000000000002</v>
      </c>
      <c r="L7" s="437">
        <v>2210.8000000000002</v>
      </c>
      <c r="M7" s="437">
        <f t="shared" si="1"/>
        <v>2210.8000000000002</v>
      </c>
      <c r="N7" s="437">
        <v>2201.6999999999998</v>
      </c>
      <c r="O7" s="437">
        <v>2182.8000000000002</v>
      </c>
      <c r="P7" s="437">
        <v>2172.6999999999998</v>
      </c>
      <c r="Q7" s="437">
        <v>2155.1999999999998</v>
      </c>
      <c r="R7" s="437">
        <f t="shared" si="2"/>
        <v>2155.1999999999998</v>
      </c>
      <c r="S7" s="437">
        <v>2142.5</v>
      </c>
      <c r="T7" s="437">
        <v>2132.6</v>
      </c>
      <c r="U7" s="437">
        <v>2151</v>
      </c>
      <c r="V7" s="122">
        <v>2125.8000000000002</v>
      </c>
      <c r="W7" s="122">
        <f t="shared" si="3"/>
        <v>2125.8000000000002</v>
      </c>
      <c r="X7" s="122">
        <v>2116.9</v>
      </c>
      <c r="Y7" s="122">
        <v>2112.4</v>
      </c>
      <c r="Z7" s="122">
        <v>2111.8000000000002</v>
      </c>
      <c r="AA7" s="122">
        <v>2101.8000000000002</v>
      </c>
      <c r="AB7" s="122">
        <v>2101.8000000000002</v>
      </c>
      <c r="AC7" s="122">
        <v>2097.6</v>
      </c>
      <c r="AD7" s="122">
        <v>2094.8000000000002</v>
      </c>
      <c r="AE7" s="122">
        <v>2104.4</v>
      </c>
      <c r="AF7" s="122">
        <v>2129.9</v>
      </c>
      <c r="AG7" s="122">
        <f t="shared" si="4"/>
        <v>2129.9</v>
      </c>
      <c r="AH7" s="122">
        <v>2150.4</v>
      </c>
      <c r="AI7" s="122">
        <v>2131.3000000000002</v>
      </c>
      <c r="AJ7" s="122">
        <v>2155.8000000000002</v>
      </c>
      <c r="AK7" s="122">
        <v>2175.3000000000002</v>
      </c>
      <c r="AL7" s="122">
        <f t="shared" si="5"/>
        <v>2175.3000000000002</v>
      </c>
      <c r="AM7" s="122">
        <v>2192.6999999999998</v>
      </c>
      <c r="AN7" s="122">
        <v>2212.6999999999998</v>
      </c>
      <c r="AO7" s="122">
        <v>2224.1999999999998</v>
      </c>
      <c r="AP7" s="122"/>
    </row>
    <row r="8" spans="2:43" ht="15" customHeight="1">
      <c r="B8" s="16" t="s">
        <v>176</v>
      </c>
      <c r="C8" s="46" t="s">
        <v>250</v>
      </c>
      <c r="D8" s="437">
        <v>1438.1</v>
      </c>
      <c r="E8" s="437">
        <v>1413.6</v>
      </c>
      <c r="F8" s="437">
        <v>1409.3</v>
      </c>
      <c r="G8" s="437">
        <v>1362.9</v>
      </c>
      <c r="H8" s="437">
        <f t="shared" si="0"/>
        <v>1362.9</v>
      </c>
      <c r="I8" s="437">
        <v>1376.3</v>
      </c>
      <c r="J8" s="437">
        <v>1369.9</v>
      </c>
      <c r="K8" s="437">
        <v>1363.6</v>
      </c>
      <c r="L8" s="437">
        <v>1374.5</v>
      </c>
      <c r="M8" s="437">
        <f t="shared" si="1"/>
        <v>1374.5</v>
      </c>
      <c r="N8" s="437">
        <v>1364.2</v>
      </c>
      <c r="O8" s="437">
        <v>1337.9</v>
      </c>
      <c r="P8" s="437">
        <v>1340.8</v>
      </c>
      <c r="Q8" s="437">
        <v>1341.7</v>
      </c>
      <c r="R8" s="437">
        <f t="shared" si="2"/>
        <v>1341.7</v>
      </c>
      <c r="S8" s="437">
        <v>1343.3</v>
      </c>
      <c r="T8" s="437">
        <v>1363.2</v>
      </c>
      <c r="U8" s="437">
        <v>1346.3</v>
      </c>
      <c r="V8" s="122">
        <v>1342.2</v>
      </c>
      <c r="W8" s="122">
        <f t="shared" si="3"/>
        <v>1342.2</v>
      </c>
      <c r="X8" s="122">
        <v>1180.9000000000001</v>
      </c>
      <c r="Y8" s="122">
        <v>1264.8</v>
      </c>
      <c r="Z8" s="122">
        <v>1272.9000000000001</v>
      </c>
      <c r="AA8" s="122">
        <v>1136.5</v>
      </c>
      <c r="AB8" s="122">
        <v>1136.5</v>
      </c>
      <c r="AC8" s="122">
        <v>1145.0999999999999</v>
      </c>
      <c r="AD8" s="122">
        <v>1081.5</v>
      </c>
      <c r="AE8" s="122">
        <v>1093.2</v>
      </c>
      <c r="AF8" s="122">
        <v>1030.5</v>
      </c>
      <c r="AG8" s="122">
        <f t="shared" si="4"/>
        <v>1030.5</v>
      </c>
      <c r="AH8" s="122">
        <v>1036.7</v>
      </c>
      <c r="AI8" s="122">
        <v>1073</v>
      </c>
      <c r="AJ8" s="122">
        <v>1084.3</v>
      </c>
      <c r="AK8" s="122">
        <v>1038.8</v>
      </c>
      <c r="AL8" s="122">
        <f t="shared" si="5"/>
        <v>1038.8</v>
      </c>
      <c r="AM8" s="122">
        <v>1056.7</v>
      </c>
      <c r="AN8" s="122">
        <v>829.6</v>
      </c>
      <c r="AO8" s="122">
        <v>840.4</v>
      </c>
      <c r="AP8" s="122"/>
    </row>
    <row r="9" spans="2:43" ht="15" customHeight="1">
      <c r="B9" s="28" t="s">
        <v>177</v>
      </c>
      <c r="C9" s="13"/>
      <c r="D9" s="21"/>
      <c r="E9" s="21"/>
      <c r="F9" s="21"/>
      <c r="G9" s="21"/>
      <c r="H9" s="438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</row>
    <row r="10" spans="2:43" ht="15" customHeight="1">
      <c r="B10" s="16" t="s">
        <v>173</v>
      </c>
      <c r="C10" s="13" t="s">
        <v>23</v>
      </c>
      <c r="D10" s="95">
        <v>19.5</v>
      </c>
      <c r="E10" s="95">
        <v>20.8</v>
      </c>
      <c r="F10" s="95">
        <v>21.5</v>
      </c>
      <c r="G10" s="95">
        <v>20.3</v>
      </c>
      <c r="H10" s="439">
        <f t="shared" si="0"/>
        <v>20.3</v>
      </c>
      <c r="I10" s="95">
        <v>21.5</v>
      </c>
      <c r="J10" s="95">
        <v>21.2</v>
      </c>
      <c r="K10" s="95">
        <v>21.2</v>
      </c>
      <c r="L10" s="95">
        <v>19.600000000000001</v>
      </c>
      <c r="M10" s="95">
        <f t="shared" si="1"/>
        <v>19.600000000000001</v>
      </c>
      <c r="N10" s="95">
        <v>20.3</v>
      </c>
      <c r="O10" s="95">
        <v>19.3</v>
      </c>
      <c r="P10" s="95">
        <v>18.899999999999999</v>
      </c>
      <c r="Q10" s="95">
        <v>20.100000000000001</v>
      </c>
      <c r="R10" s="95">
        <f t="shared" si="2"/>
        <v>20.100000000000001</v>
      </c>
      <c r="S10" s="95">
        <v>20.2</v>
      </c>
      <c r="T10" s="95">
        <v>18.399999999999999</v>
      </c>
      <c r="U10" s="95">
        <v>18.8</v>
      </c>
      <c r="V10" s="95">
        <v>14.9</v>
      </c>
      <c r="W10" s="95">
        <f t="shared" si="3"/>
        <v>14.9</v>
      </c>
      <c r="X10" s="95">
        <v>12.2</v>
      </c>
      <c r="Y10" s="95">
        <v>12.2</v>
      </c>
      <c r="Z10" s="95">
        <v>11.9</v>
      </c>
      <c r="AA10" s="95">
        <v>8</v>
      </c>
      <c r="AB10" s="95">
        <v>8</v>
      </c>
      <c r="AC10" s="95">
        <v>6.6</v>
      </c>
      <c r="AD10" s="95">
        <v>5.7</v>
      </c>
      <c r="AE10" s="95">
        <v>6.3</v>
      </c>
      <c r="AF10" s="95">
        <v>3.6</v>
      </c>
      <c r="AG10" s="95">
        <f t="shared" si="4"/>
        <v>3.6</v>
      </c>
      <c r="AH10" s="95">
        <v>3.6</v>
      </c>
      <c r="AI10" s="95">
        <v>2.2000000000000002</v>
      </c>
      <c r="AJ10" s="95">
        <v>1.9</v>
      </c>
      <c r="AK10" s="95">
        <v>2</v>
      </c>
      <c r="AL10" s="95">
        <f t="shared" si="5"/>
        <v>2</v>
      </c>
      <c r="AM10" s="95">
        <v>2.4</v>
      </c>
      <c r="AN10" s="95">
        <v>2.6</v>
      </c>
      <c r="AO10" s="95">
        <v>2.5</v>
      </c>
      <c r="AP10" s="95"/>
    </row>
    <row r="11" spans="2:43" ht="15" customHeight="1">
      <c r="B11" s="16" t="s">
        <v>174</v>
      </c>
      <c r="C11" s="13" t="s">
        <v>23</v>
      </c>
      <c r="D11" s="95">
        <v>4.5999999999999996</v>
      </c>
      <c r="E11" s="95">
        <v>4.5</v>
      </c>
      <c r="F11" s="95">
        <v>4.3</v>
      </c>
      <c r="G11" s="95">
        <v>3.7</v>
      </c>
      <c r="H11" s="439">
        <f t="shared" si="0"/>
        <v>3.7</v>
      </c>
      <c r="I11" s="95">
        <v>4.0999999999999996</v>
      </c>
      <c r="J11" s="95">
        <v>4.5999999999999996</v>
      </c>
      <c r="K11" s="95">
        <v>4.8</v>
      </c>
      <c r="L11" s="95">
        <v>4.2</v>
      </c>
      <c r="M11" s="95">
        <f t="shared" si="1"/>
        <v>4.2</v>
      </c>
      <c r="N11" s="95">
        <v>13.5</v>
      </c>
      <c r="O11" s="95">
        <v>29.1</v>
      </c>
      <c r="P11" s="95">
        <v>28.9</v>
      </c>
      <c r="Q11" s="95">
        <v>28.7</v>
      </c>
      <c r="R11" s="95">
        <f t="shared" si="2"/>
        <v>28.7</v>
      </c>
      <c r="S11" s="95">
        <v>28.1</v>
      </c>
      <c r="T11" s="95">
        <v>27.9</v>
      </c>
      <c r="U11" s="95">
        <v>28.7</v>
      </c>
      <c r="V11" s="95">
        <v>27.6</v>
      </c>
      <c r="W11" s="95">
        <f t="shared" si="3"/>
        <v>27.6</v>
      </c>
      <c r="X11" s="95">
        <v>23.9</v>
      </c>
      <c r="Y11" s="95">
        <v>23.2</v>
      </c>
      <c r="Z11" s="95">
        <v>22</v>
      </c>
      <c r="AA11" s="95">
        <v>18.600000000000001</v>
      </c>
      <c r="AB11" s="95">
        <v>18.600000000000001</v>
      </c>
      <c r="AC11" s="95">
        <v>18.5</v>
      </c>
      <c r="AD11" s="95">
        <v>17</v>
      </c>
      <c r="AE11" s="95">
        <v>16.899999999999999</v>
      </c>
      <c r="AF11" s="95">
        <v>15.4</v>
      </c>
      <c r="AG11" s="95">
        <f t="shared" si="4"/>
        <v>15.4</v>
      </c>
      <c r="AH11" s="95">
        <v>15.2</v>
      </c>
      <c r="AI11" s="95">
        <v>15</v>
      </c>
      <c r="AJ11" s="95">
        <v>14.8</v>
      </c>
      <c r="AK11" s="95">
        <v>13.2</v>
      </c>
      <c r="AL11" s="95">
        <f t="shared" si="5"/>
        <v>13.2</v>
      </c>
      <c r="AM11" s="95">
        <v>13</v>
      </c>
      <c r="AN11" s="95">
        <v>5.9</v>
      </c>
      <c r="AO11" s="95">
        <v>5.8</v>
      </c>
      <c r="AP11" s="95"/>
    </row>
    <row r="12" spans="2:43" ht="15" customHeight="1">
      <c r="B12" s="16" t="s">
        <v>175</v>
      </c>
      <c r="C12" s="13" t="s">
        <v>23</v>
      </c>
      <c r="D12" s="95">
        <v>3.2</v>
      </c>
      <c r="E12" s="95">
        <v>3.3</v>
      </c>
      <c r="F12" s="95">
        <v>3.4</v>
      </c>
      <c r="G12" s="95">
        <v>3.2</v>
      </c>
      <c r="H12" s="439">
        <f t="shared" si="0"/>
        <v>3.2</v>
      </c>
      <c r="I12" s="95">
        <v>3.3</v>
      </c>
      <c r="J12" s="95">
        <v>4</v>
      </c>
      <c r="K12" s="95">
        <v>4.0999999999999996</v>
      </c>
      <c r="L12" s="95">
        <v>3.2</v>
      </c>
      <c r="M12" s="95">
        <f t="shared" si="1"/>
        <v>3.2</v>
      </c>
      <c r="N12" s="95">
        <v>3.1</v>
      </c>
      <c r="O12" s="95">
        <v>2.9</v>
      </c>
      <c r="P12" s="95">
        <v>2.9</v>
      </c>
      <c r="Q12" s="95">
        <v>2.8</v>
      </c>
      <c r="R12" s="95">
        <f t="shared" si="2"/>
        <v>2.8</v>
      </c>
      <c r="S12" s="95">
        <v>2.8</v>
      </c>
      <c r="T12" s="95">
        <v>2.6</v>
      </c>
      <c r="U12" s="95">
        <v>2.6</v>
      </c>
      <c r="V12" s="95">
        <v>1.9</v>
      </c>
      <c r="W12" s="95">
        <f t="shared" si="3"/>
        <v>1.9</v>
      </c>
      <c r="X12" s="95">
        <v>1.7</v>
      </c>
      <c r="Y12" s="95">
        <v>1.6</v>
      </c>
      <c r="Z12" s="95">
        <v>1.5</v>
      </c>
      <c r="AA12" s="95">
        <v>1.4</v>
      </c>
      <c r="AB12" s="95">
        <v>1.4</v>
      </c>
      <c r="AC12" s="95">
        <v>1.1000000000000001</v>
      </c>
      <c r="AD12" s="95">
        <v>0.8</v>
      </c>
      <c r="AE12" s="95">
        <v>0.8</v>
      </c>
      <c r="AF12" s="95">
        <v>0.8</v>
      </c>
      <c r="AG12" s="95">
        <f t="shared" si="4"/>
        <v>0.8</v>
      </c>
      <c r="AH12" s="95">
        <v>0.8</v>
      </c>
      <c r="AI12" s="95">
        <v>0.7</v>
      </c>
      <c r="AJ12" s="95">
        <v>0.7</v>
      </c>
      <c r="AK12" s="95">
        <v>0.7</v>
      </c>
      <c r="AL12" s="95">
        <f t="shared" si="5"/>
        <v>0.7</v>
      </c>
      <c r="AM12" s="95">
        <v>0.5</v>
      </c>
      <c r="AN12" s="95">
        <v>0.5</v>
      </c>
      <c r="AO12" s="95">
        <v>0.4</v>
      </c>
      <c r="AP12" s="95"/>
    </row>
    <row r="13" spans="2:43" ht="15" customHeight="1">
      <c r="B13" s="16" t="s">
        <v>176</v>
      </c>
      <c r="C13" s="13" t="s">
        <v>23</v>
      </c>
      <c r="D13" s="95">
        <v>6.9</v>
      </c>
      <c r="E13" s="95">
        <v>6.5</v>
      </c>
      <c r="F13" s="95">
        <v>5.7</v>
      </c>
      <c r="G13" s="95">
        <v>4.5999999999999996</v>
      </c>
      <c r="H13" s="439">
        <f t="shared" si="0"/>
        <v>4.5999999999999996</v>
      </c>
      <c r="I13" s="95">
        <v>5.4</v>
      </c>
      <c r="J13" s="95">
        <v>5.6</v>
      </c>
      <c r="K13" s="95">
        <v>6</v>
      </c>
      <c r="L13" s="95">
        <v>5.8</v>
      </c>
      <c r="M13" s="95">
        <f t="shared" si="1"/>
        <v>5.8</v>
      </c>
      <c r="N13" s="95">
        <v>30.3</v>
      </c>
      <c r="O13" s="95">
        <v>71.900000000000006</v>
      </c>
      <c r="P13" s="95">
        <v>71.099999999999994</v>
      </c>
      <c r="Q13" s="95">
        <v>70.400000000000006</v>
      </c>
      <c r="R13" s="95">
        <f t="shared" si="2"/>
        <v>70.400000000000006</v>
      </c>
      <c r="S13" s="95">
        <v>68.400000000000006</v>
      </c>
      <c r="T13" s="95">
        <v>67.3</v>
      </c>
      <c r="U13" s="95">
        <v>70.5</v>
      </c>
      <c r="V13" s="95">
        <v>68.3</v>
      </c>
      <c r="W13" s="95">
        <f t="shared" si="3"/>
        <v>68.3</v>
      </c>
      <c r="X13" s="95">
        <v>63.6</v>
      </c>
      <c r="Y13" s="95">
        <v>59.2</v>
      </c>
      <c r="Z13" s="95">
        <v>56.1</v>
      </c>
      <c r="AA13" s="95">
        <v>50.5</v>
      </c>
      <c r="AB13" s="95">
        <v>50.5</v>
      </c>
      <c r="AC13" s="95">
        <v>50.3</v>
      </c>
      <c r="AD13" s="95">
        <v>48.4</v>
      </c>
      <c r="AE13" s="95">
        <v>47.8</v>
      </c>
      <c r="AF13" s="95">
        <v>45.8</v>
      </c>
      <c r="AG13" s="95">
        <f t="shared" si="4"/>
        <v>45.8</v>
      </c>
      <c r="AH13" s="95">
        <v>45.3</v>
      </c>
      <c r="AI13" s="95">
        <v>43.3</v>
      </c>
      <c r="AJ13" s="95">
        <v>42.9</v>
      </c>
      <c r="AK13" s="95">
        <v>39.5</v>
      </c>
      <c r="AL13" s="95">
        <f t="shared" si="5"/>
        <v>39.5</v>
      </c>
      <c r="AM13" s="95">
        <v>38.9</v>
      </c>
      <c r="AN13" s="95">
        <v>20.5</v>
      </c>
      <c r="AO13" s="95">
        <v>20.100000000000001</v>
      </c>
      <c r="AP13" s="95"/>
    </row>
    <row r="14" spans="2:43" ht="15" customHeight="1">
      <c r="B14" s="28" t="s">
        <v>178</v>
      </c>
      <c r="C14" s="13"/>
      <c r="D14" s="21"/>
      <c r="E14" s="21"/>
      <c r="F14" s="21"/>
      <c r="G14" s="21"/>
      <c r="H14" s="43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spans="2:43" ht="15" customHeight="1">
      <c r="B15" s="16" t="s">
        <v>173</v>
      </c>
      <c r="C15" s="46" t="s">
        <v>342</v>
      </c>
      <c r="D15" s="439">
        <v>4.7</v>
      </c>
      <c r="E15" s="439">
        <v>4.7</v>
      </c>
      <c r="F15" s="439">
        <v>4.5999999999999996</v>
      </c>
      <c r="G15" s="439">
        <v>4.3</v>
      </c>
      <c r="H15" s="439">
        <f t="shared" si="0"/>
        <v>4.3</v>
      </c>
      <c r="I15" s="439">
        <v>4.2</v>
      </c>
      <c r="J15" s="439">
        <v>4.0999999999999996</v>
      </c>
      <c r="K15" s="439">
        <v>4</v>
      </c>
      <c r="L15" s="439">
        <v>3.7</v>
      </c>
      <c r="M15" s="439">
        <f t="shared" si="1"/>
        <v>3.7</v>
      </c>
      <c r="N15" s="439">
        <v>3.7</v>
      </c>
      <c r="O15" s="439">
        <v>3.6</v>
      </c>
      <c r="P15" s="439">
        <v>3.5</v>
      </c>
      <c r="Q15" s="439">
        <v>3.5</v>
      </c>
      <c r="R15" s="439">
        <f t="shared" si="2"/>
        <v>3.5</v>
      </c>
      <c r="S15" s="439">
        <v>3.4</v>
      </c>
      <c r="T15" s="439">
        <v>3.3</v>
      </c>
      <c r="U15" s="439">
        <v>3.5</v>
      </c>
      <c r="V15" s="95">
        <v>3.3</v>
      </c>
      <c r="W15" s="95">
        <f t="shared" si="3"/>
        <v>3.3</v>
      </c>
      <c r="X15" s="95">
        <v>3.4</v>
      </c>
      <c r="Y15" s="95">
        <v>3.6</v>
      </c>
      <c r="Z15" s="95">
        <v>3.6</v>
      </c>
      <c r="AA15" s="95">
        <v>3.6</v>
      </c>
      <c r="AB15" s="95">
        <v>3.6</v>
      </c>
      <c r="AC15" s="95">
        <v>3.6</v>
      </c>
      <c r="AD15" s="95">
        <v>4.7</v>
      </c>
      <c r="AE15" s="95">
        <v>5.2</v>
      </c>
      <c r="AF15" s="95">
        <v>5.3</v>
      </c>
      <c r="AG15" s="95">
        <f t="shared" si="4"/>
        <v>5.3</v>
      </c>
      <c r="AH15" s="95">
        <v>5.2</v>
      </c>
      <c r="AI15" s="95">
        <v>5.2</v>
      </c>
      <c r="AJ15" s="95">
        <v>5.2</v>
      </c>
      <c r="AK15" s="95">
        <v>5.2</v>
      </c>
      <c r="AL15" s="95">
        <f t="shared" si="5"/>
        <v>5.2</v>
      </c>
      <c r="AM15" s="95">
        <v>5.3</v>
      </c>
      <c r="AN15" s="95">
        <v>5.3</v>
      </c>
      <c r="AO15" s="95">
        <v>5.3</v>
      </c>
      <c r="AP15" s="95"/>
    </row>
    <row r="16" spans="2:43" ht="15" customHeight="1">
      <c r="B16" s="16" t="s">
        <v>174</v>
      </c>
      <c r="C16" s="46" t="s">
        <v>342</v>
      </c>
      <c r="D16" s="439">
        <v>97</v>
      </c>
      <c r="E16" s="439">
        <v>96.1</v>
      </c>
      <c r="F16" s="439">
        <v>96.2</v>
      </c>
      <c r="G16" s="439">
        <v>95.4</v>
      </c>
      <c r="H16" s="439">
        <f t="shared" si="0"/>
        <v>95.4</v>
      </c>
      <c r="I16" s="439">
        <v>95.3</v>
      </c>
      <c r="J16" s="439">
        <v>94.7</v>
      </c>
      <c r="K16" s="439">
        <v>94.8</v>
      </c>
      <c r="L16" s="439">
        <v>92.9</v>
      </c>
      <c r="M16" s="439">
        <f t="shared" si="1"/>
        <v>92.9</v>
      </c>
      <c r="N16" s="439">
        <v>93.2</v>
      </c>
      <c r="O16" s="439">
        <v>92.7</v>
      </c>
      <c r="P16" s="439">
        <v>93.3</v>
      </c>
      <c r="Q16" s="439">
        <v>93.6</v>
      </c>
      <c r="R16" s="439">
        <f t="shared" si="2"/>
        <v>93.6</v>
      </c>
      <c r="S16" s="439">
        <v>94.1</v>
      </c>
      <c r="T16" s="439">
        <v>93.9</v>
      </c>
      <c r="U16" s="439">
        <v>93.9</v>
      </c>
      <c r="V16" s="95">
        <v>92.3</v>
      </c>
      <c r="W16" s="95">
        <f t="shared" si="3"/>
        <v>92.3</v>
      </c>
      <c r="X16" s="95">
        <v>92.1</v>
      </c>
      <c r="Y16" s="95">
        <v>95.4</v>
      </c>
      <c r="Z16" s="95">
        <v>97.2</v>
      </c>
      <c r="AA16" s="95">
        <v>101.6</v>
      </c>
      <c r="AB16" s="95">
        <v>101.6</v>
      </c>
      <c r="AC16" s="95">
        <v>101.5</v>
      </c>
      <c r="AD16" s="95">
        <v>100.5</v>
      </c>
      <c r="AE16" s="95">
        <v>100.3</v>
      </c>
      <c r="AF16" s="95">
        <v>100.4</v>
      </c>
      <c r="AG16" s="95">
        <f t="shared" si="4"/>
        <v>100.4</v>
      </c>
      <c r="AH16" s="95">
        <v>100</v>
      </c>
      <c r="AI16" s="95">
        <v>99.6</v>
      </c>
      <c r="AJ16" s="95">
        <v>100.1</v>
      </c>
      <c r="AK16" s="95">
        <v>99.4</v>
      </c>
      <c r="AL16" s="95">
        <f t="shared" si="5"/>
        <v>99.4</v>
      </c>
      <c r="AM16" s="95">
        <v>100.1</v>
      </c>
      <c r="AN16" s="95">
        <v>100.7</v>
      </c>
      <c r="AO16" s="95">
        <v>101.1</v>
      </c>
      <c r="AP16" s="95"/>
    </row>
    <row r="17" spans="2:42" ht="15" customHeight="1">
      <c r="B17" s="16" t="s">
        <v>175</v>
      </c>
      <c r="C17" s="46" t="s">
        <v>342</v>
      </c>
      <c r="D17" s="439">
        <v>43.8</v>
      </c>
      <c r="E17" s="439">
        <v>43.7</v>
      </c>
      <c r="F17" s="439">
        <v>43.9</v>
      </c>
      <c r="G17" s="439">
        <v>43.6</v>
      </c>
      <c r="H17" s="439">
        <f t="shared" si="0"/>
        <v>43.6</v>
      </c>
      <c r="I17" s="439">
        <v>43.5</v>
      </c>
      <c r="J17" s="439">
        <v>43.4</v>
      </c>
      <c r="K17" s="439">
        <v>43.3</v>
      </c>
      <c r="L17" s="439">
        <v>42.9</v>
      </c>
      <c r="M17" s="439">
        <f t="shared" si="1"/>
        <v>42.9</v>
      </c>
      <c r="N17" s="439">
        <v>43</v>
      </c>
      <c r="O17" s="439">
        <v>42.8</v>
      </c>
      <c r="P17" s="439">
        <v>42.8</v>
      </c>
      <c r="Q17" s="439">
        <v>42.8</v>
      </c>
      <c r="R17" s="439">
        <f t="shared" si="2"/>
        <v>42.8</v>
      </c>
      <c r="S17" s="439">
        <v>42.7</v>
      </c>
      <c r="T17" s="439">
        <v>42.7</v>
      </c>
      <c r="U17" s="439">
        <v>43.3</v>
      </c>
      <c r="V17" s="95">
        <v>42.6</v>
      </c>
      <c r="W17" s="95">
        <f t="shared" si="3"/>
        <v>42.6</v>
      </c>
      <c r="X17" s="95">
        <v>42.4</v>
      </c>
      <c r="Y17" s="95">
        <v>42.5</v>
      </c>
      <c r="Z17" s="95">
        <v>41.7</v>
      </c>
      <c r="AA17" s="95">
        <v>43.8</v>
      </c>
      <c r="AB17" s="95">
        <v>43.8</v>
      </c>
      <c r="AC17" s="95">
        <v>43.8</v>
      </c>
      <c r="AD17" s="95">
        <v>43.5</v>
      </c>
      <c r="AE17" s="95">
        <v>43.5</v>
      </c>
      <c r="AF17" s="95">
        <v>44.3</v>
      </c>
      <c r="AG17" s="95">
        <f t="shared" si="4"/>
        <v>44.3</v>
      </c>
      <c r="AH17" s="95">
        <v>44.4</v>
      </c>
      <c r="AI17" s="95">
        <v>44.1</v>
      </c>
      <c r="AJ17" s="95">
        <v>44.3</v>
      </c>
      <c r="AK17" s="95">
        <v>44.3</v>
      </c>
      <c r="AL17" s="95">
        <f t="shared" si="5"/>
        <v>44.3</v>
      </c>
      <c r="AM17" s="95">
        <v>44.4</v>
      </c>
      <c r="AN17" s="95">
        <v>44.4</v>
      </c>
      <c r="AO17" s="95">
        <v>44.4</v>
      </c>
      <c r="AP17" s="95"/>
    </row>
    <row r="18" spans="2:42" ht="15" customHeight="1">
      <c r="B18" s="16" t="s">
        <v>176</v>
      </c>
      <c r="C18" s="46" t="s">
        <v>342</v>
      </c>
      <c r="D18" s="439">
        <v>82.3</v>
      </c>
      <c r="E18" s="439">
        <v>80.900000000000006</v>
      </c>
      <c r="F18" s="439">
        <v>81.2</v>
      </c>
      <c r="G18" s="439">
        <v>80.3</v>
      </c>
      <c r="H18" s="439">
        <f t="shared" si="0"/>
        <v>80.3</v>
      </c>
      <c r="I18" s="439">
        <v>80.099999999999994</v>
      </c>
      <c r="J18" s="439">
        <v>79.099999999999994</v>
      </c>
      <c r="K18" s="439">
        <v>79.3</v>
      </c>
      <c r="L18" s="439">
        <v>77.7</v>
      </c>
      <c r="M18" s="439">
        <f t="shared" si="1"/>
        <v>77.7</v>
      </c>
      <c r="N18" s="439">
        <v>78</v>
      </c>
      <c r="O18" s="439">
        <v>77.099999999999994</v>
      </c>
      <c r="P18" s="439">
        <v>77.900000000000006</v>
      </c>
      <c r="Q18" s="439">
        <v>78.2</v>
      </c>
      <c r="R18" s="439">
        <f t="shared" si="2"/>
        <v>78.2</v>
      </c>
      <c r="S18" s="439">
        <v>78.900000000000006</v>
      </c>
      <c r="T18" s="439">
        <v>78.5</v>
      </c>
      <c r="U18" s="439">
        <v>77.8</v>
      </c>
      <c r="V18" s="95">
        <v>76.099999999999994</v>
      </c>
      <c r="W18" s="95">
        <f t="shared" si="3"/>
        <v>76.099999999999994</v>
      </c>
      <c r="X18" s="95">
        <v>76</v>
      </c>
      <c r="Y18" s="95">
        <v>79.900000000000006</v>
      </c>
      <c r="Z18" s="95">
        <v>82.2</v>
      </c>
      <c r="AA18" s="95">
        <v>85.3</v>
      </c>
      <c r="AB18" s="95">
        <v>85.3</v>
      </c>
      <c r="AC18" s="95">
        <v>85</v>
      </c>
      <c r="AD18" s="95">
        <v>83.8</v>
      </c>
      <c r="AE18" s="95">
        <v>83.8</v>
      </c>
      <c r="AF18" s="95">
        <v>83.4</v>
      </c>
      <c r="AG18" s="95">
        <f t="shared" si="4"/>
        <v>83.4</v>
      </c>
      <c r="AH18" s="95">
        <v>82.6</v>
      </c>
      <c r="AI18" s="95">
        <v>82.9</v>
      </c>
      <c r="AJ18" s="95">
        <v>83.4</v>
      </c>
      <c r="AK18" s="95">
        <v>82.6</v>
      </c>
      <c r="AL18" s="95">
        <f t="shared" si="5"/>
        <v>82.6</v>
      </c>
      <c r="AM18" s="95">
        <v>83.5</v>
      </c>
      <c r="AN18" s="95">
        <v>84</v>
      </c>
      <c r="AO18" s="95">
        <v>84.7</v>
      </c>
      <c r="AP18" s="95"/>
    </row>
    <row r="19" spans="2:42" ht="15" customHeight="1">
      <c r="B19" s="520" t="s">
        <v>179</v>
      </c>
      <c r="C19" s="520"/>
      <c r="D19" s="440"/>
      <c r="E19" s="440"/>
      <c r="F19" s="440"/>
      <c r="G19" s="440"/>
      <c r="H19" s="438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 spans="2:42" ht="15" customHeight="1">
      <c r="B20" s="16" t="s">
        <v>180</v>
      </c>
      <c r="C20" s="13" t="s">
        <v>23</v>
      </c>
      <c r="D20" s="95">
        <v>38.299999999999997</v>
      </c>
      <c r="E20" s="95">
        <v>37.1</v>
      </c>
      <c r="F20" s="95">
        <v>36.700000000000003</v>
      </c>
      <c r="G20" s="95">
        <v>33.5</v>
      </c>
      <c r="H20" s="439">
        <f t="shared" si="0"/>
        <v>33.5</v>
      </c>
      <c r="I20" s="95">
        <v>34</v>
      </c>
      <c r="J20" s="95">
        <v>33.5</v>
      </c>
      <c r="K20" s="95">
        <v>34.6</v>
      </c>
      <c r="L20" s="95">
        <v>32.799999999999997</v>
      </c>
      <c r="M20" s="95">
        <f t="shared" si="1"/>
        <v>32.799999999999997</v>
      </c>
      <c r="N20" s="95">
        <v>32</v>
      </c>
      <c r="O20" s="95">
        <v>29.2</v>
      </c>
      <c r="P20" s="95">
        <v>30.4</v>
      </c>
      <c r="Q20" s="95">
        <v>27.6</v>
      </c>
      <c r="R20" s="95">
        <f t="shared" si="2"/>
        <v>27.6</v>
      </c>
      <c r="S20" s="95">
        <v>25.9</v>
      </c>
      <c r="T20" s="95">
        <v>21.9</v>
      </c>
      <c r="U20" s="95">
        <v>23.1</v>
      </c>
      <c r="V20" s="95">
        <v>20.7</v>
      </c>
      <c r="W20" s="95">
        <f t="shared" si="3"/>
        <v>20.7</v>
      </c>
      <c r="X20" s="95">
        <v>20.5</v>
      </c>
      <c r="Y20" s="95">
        <v>22.3</v>
      </c>
      <c r="Z20" s="95">
        <v>21.2</v>
      </c>
      <c r="AA20" s="95">
        <v>20.399999999999999</v>
      </c>
      <c r="AB20" s="95">
        <v>20.399999999999999</v>
      </c>
      <c r="AC20" s="95">
        <v>21.1</v>
      </c>
      <c r="AD20" s="95">
        <v>19.8</v>
      </c>
      <c r="AE20" s="95">
        <v>17</v>
      </c>
      <c r="AF20" s="95">
        <v>15.2</v>
      </c>
      <c r="AG20" s="95">
        <f t="shared" si="4"/>
        <v>15.2</v>
      </c>
      <c r="AH20" s="95">
        <v>15.2</v>
      </c>
      <c r="AI20" s="95">
        <v>14.7</v>
      </c>
      <c r="AJ20" s="95">
        <v>14.3</v>
      </c>
      <c r="AK20" s="95">
        <v>14</v>
      </c>
      <c r="AL20" s="95">
        <f t="shared" si="5"/>
        <v>14</v>
      </c>
      <c r="AM20" s="95">
        <v>14.4</v>
      </c>
      <c r="AN20" s="95">
        <v>14.7</v>
      </c>
      <c r="AO20" s="95">
        <v>14.8</v>
      </c>
      <c r="AP20" s="95"/>
    </row>
    <row r="21" spans="2:42" ht="15" customHeight="1">
      <c r="B21" s="16" t="s">
        <v>181</v>
      </c>
      <c r="C21" s="13" t="s">
        <v>23</v>
      </c>
      <c r="D21" s="95">
        <v>15.1</v>
      </c>
      <c r="E21" s="95">
        <v>14.5</v>
      </c>
      <c r="F21" s="95">
        <v>14.1</v>
      </c>
      <c r="G21" s="95">
        <v>13.1</v>
      </c>
      <c r="H21" s="439">
        <f t="shared" si="0"/>
        <v>13.1</v>
      </c>
      <c r="I21" s="95">
        <v>13.5</v>
      </c>
      <c r="J21" s="95">
        <v>13</v>
      </c>
      <c r="K21" s="95">
        <v>12.8</v>
      </c>
      <c r="L21" s="95">
        <v>12</v>
      </c>
      <c r="M21" s="95">
        <f t="shared" si="1"/>
        <v>12</v>
      </c>
      <c r="N21" s="95">
        <v>11.7</v>
      </c>
      <c r="O21" s="95">
        <v>11</v>
      </c>
      <c r="P21" s="95">
        <v>10.8</v>
      </c>
      <c r="Q21" s="95">
        <v>10</v>
      </c>
      <c r="R21" s="95">
        <f t="shared" si="2"/>
        <v>10</v>
      </c>
      <c r="S21" s="95">
        <v>9.9</v>
      </c>
      <c r="T21" s="95">
        <v>8.6999999999999993</v>
      </c>
      <c r="U21" s="95">
        <v>8.6999999999999993</v>
      </c>
      <c r="V21" s="95">
        <v>7.9</v>
      </c>
      <c r="W21" s="95">
        <f t="shared" si="3"/>
        <v>7.9</v>
      </c>
      <c r="X21" s="95">
        <v>8.1</v>
      </c>
      <c r="Y21" s="95">
        <v>8.5</v>
      </c>
      <c r="Z21" s="95">
        <v>8.4</v>
      </c>
      <c r="AA21" s="95">
        <v>8.4</v>
      </c>
      <c r="AB21" s="95">
        <v>8.4</v>
      </c>
      <c r="AC21" s="95">
        <v>9.1</v>
      </c>
      <c r="AD21" s="95">
        <v>9.1</v>
      </c>
      <c r="AE21" s="95">
        <v>8.1999999999999993</v>
      </c>
      <c r="AF21" s="95">
        <v>7.8</v>
      </c>
      <c r="AG21" s="95">
        <f t="shared" si="4"/>
        <v>7.8</v>
      </c>
      <c r="AH21" s="95">
        <v>8</v>
      </c>
      <c r="AI21" s="95">
        <v>7.2</v>
      </c>
      <c r="AJ21" s="95">
        <v>7.2</v>
      </c>
      <c r="AK21" s="95">
        <v>6.3</v>
      </c>
      <c r="AL21" s="95">
        <f t="shared" si="5"/>
        <v>6.3</v>
      </c>
      <c r="AM21" s="95">
        <v>6.3</v>
      </c>
      <c r="AN21" s="95">
        <v>6.5</v>
      </c>
      <c r="AO21" s="95">
        <v>6.2</v>
      </c>
      <c r="AP21" s="95"/>
    </row>
    <row r="22" spans="2:42" ht="15" customHeight="1">
      <c r="B22" s="16" t="s">
        <v>182</v>
      </c>
      <c r="C22" s="13" t="s">
        <v>23</v>
      </c>
      <c r="D22" s="95">
        <v>7.5</v>
      </c>
      <c r="E22" s="95">
        <v>7.2</v>
      </c>
      <c r="F22" s="95">
        <v>7.1</v>
      </c>
      <c r="G22" s="95">
        <v>6.9</v>
      </c>
      <c r="H22" s="439">
        <f t="shared" si="0"/>
        <v>6.9</v>
      </c>
      <c r="I22" s="95">
        <v>7.3</v>
      </c>
      <c r="J22" s="95">
        <v>6.9</v>
      </c>
      <c r="K22" s="95">
        <v>6.9</v>
      </c>
      <c r="L22" s="95">
        <v>6.1</v>
      </c>
      <c r="M22" s="95">
        <f t="shared" si="1"/>
        <v>6.1</v>
      </c>
      <c r="N22" s="95">
        <v>6.2</v>
      </c>
      <c r="O22" s="95">
        <v>5.5</v>
      </c>
      <c r="P22" s="95">
        <v>5.4</v>
      </c>
      <c r="Q22" s="95">
        <v>5.3</v>
      </c>
      <c r="R22" s="95">
        <f t="shared" si="2"/>
        <v>5.3</v>
      </c>
      <c r="S22" s="95">
        <v>5.0999999999999996</v>
      </c>
      <c r="T22" s="95">
        <v>4.5999999999999996</v>
      </c>
      <c r="U22" s="95">
        <v>4.5</v>
      </c>
      <c r="V22" s="95">
        <v>3.8</v>
      </c>
      <c r="W22" s="95">
        <f t="shared" si="3"/>
        <v>3.8</v>
      </c>
      <c r="X22" s="95">
        <v>3.7</v>
      </c>
      <c r="Y22" s="95">
        <v>3.3</v>
      </c>
      <c r="Z22" s="95">
        <v>3.1</v>
      </c>
      <c r="AA22" s="95">
        <v>2.9</v>
      </c>
      <c r="AB22" s="95">
        <v>2.9</v>
      </c>
      <c r="AC22" s="95">
        <v>3</v>
      </c>
      <c r="AD22" s="95">
        <v>2.6</v>
      </c>
      <c r="AE22" s="95">
        <v>2.2999999999999998</v>
      </c>
      <c r="AF22" s="95">
        <v>2.1</v>
      </c>
      <c r="AG22" s="95">
        <f t="shared" si="4"/>
        <v>2.1</v>
      </c>
      <c r="AH22" s="95">
        <v>2.1</v>
      </c>
      <c r="AI22" s="95">
        <v>2</v>
      </c>
      <c r="AJ22" s="95">
        <v>1.8</v>
      </c>
      <c r="AK22" s="95">
        <v>1.7</v>
      </c>
      <c r="AL22" s="95">
        <f t="shared" si="5"/>
        <v>1.7</v>
      </c>
      <c r="AM22" s="95">
        <v>1.6</v>
      </c>
      <c r="AN22" s="95">
        <v>1.5</v>
      </c>
      <c r="AO22" s="95">
        <v>1.4</v>
      </c>
      <c r="AP22" s="95"/>
    </row>
    <row r="23" spans="2:42" ht="15" customHeight="1" thickBot="1">
      <c r="B23" s="27" t="s">
        <v>183</v>
      </c>
      <c r="C23" s="12" t="s">
        <v>23</v>
      </c>
      <c r="D23" s="280">
        <v>16</v>
      </c>
      <c r="E23" s="280">
        <v>15.5</v>
      </c>
      <c r="F23" s="280">
        <v>15.1</v>
      </c>
      <c r="G23" s="280">
        <v>13.9</v>
      </c>
      <c r="H23" s="280">
        <f>+G23</f>
        <v>13.9</v>
      </c>
      <c r="I23" s="280">
        <v>14.2</v>
      </c>
      <c r="J23" s="280">
        <v>13.7</v>
      </c>
      <c r="K23" s="280">
        <v>13.5</v>
      </c>
      <c r="L23" s="280">
        <v>12.7</v>
      </c>
      <c r="M23" s="280">
        <f>+L23</f>
        <v>12.7</v>
      </c>
      <c r="N23" s="280">
        <v>12.3</v>
      </c>
      <c r="O23" s="280">
        <v>11.7</v>
      </c>
      <c r="P23" s="280">
        <v>11.4</v>
      </c>
      <c r="Q23" s="280">
        <v>10.199999999999999</v>
      </c>
      <c r="R23" s="280">
        <f>+Q23</f>
        <v>10.199999999999999</v>
      </c>
      <c r="S23" s="280">
        <v>10.1</v>
      </c>
      <c r="T23" s="280">
        <v>8.9</v>
      </c>
      <c r="U23" s="280">
        <v>8.8000000000000007</v>
      </c>
      <c r="V23" s="280">
        <v>8.1</v>
      </c>
      <c r="W23" s="280">
        <f>+V23</f>
        <v>8.1</v>
      </c>
      <c r="X23" s="280">
        <v>8.5</v>
      </c>
      <c r="Y23" s="280">
        <v>9.1</v>
      </c>
      <c r="Z23" s="280">
        <v>9</v>
      </c>
      <c r="AA23" s="280">
        <v>9</v>
      </c>
      <c r="AB23" s="280">
        <v>9</v>
      </c>
      <c r="AC23" s="280">
        <v>9.8000000000000007</v>
      </c>
      <c r="AD23" s="280">
        <v>10.1</v>
      </c>
      <c r="AE23" s="280">
        <v>9</v>
      </c>
      <c r="AF23" s="280">
        <v>8.6999999999999993</v>
      </c>
      <c r="AG23" s="280">
        <f t="shared" si="4"/>
        <v>8.6999999999999993</v>
      </c>
      <c r="AH23" s="280">
        <v>8.9</v>
      </c>
      <c r="AI23" s="280">
        <v>8</v>
      </c>
      <c r="AJ23" s="280">
        <v>8.1</v>
      </c>
      <c r="AK23" s="280">
        <v>6.9</v>
      </c>
      <c r="AL23" s="280">
        <f t="shared" si="5"/>
        <v>6.9</v>
      </c>
      <c r="AM23" s="280">
        <v>7</v>
      </c>
      <c r="AN23" s="280">
        <v>7.2</v>
      </c>
      <c r="AO23" s="280">
        <v>6.9</v>
      </c>
      <c r="AP23" s="95"/>
    </row>
    <row r="24" spans="2:42" ht="12" customHeight="1" thickTop="1">
      <c r="B24" s="29" t="s">
        <v>251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29" t="s">
        <v>252</v>
      </c>
      <c r="W24" s="29"/>
      <c r="X24" s="29" t="s">
        <v>253</v>
      </c>
      <c r="Y24" s="29" t="s">
        <v>254</v>
      </c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</row>
    <row r="25" spans="2:42" ht="12" customHeight="1">
      <c r="B25" s="57" t="s">
        <v>257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</row>
    <row r="26" spans="2:42" ht="12" customHeight="1">
      <c r="B26" s="57" t="s">
        <v>258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</row>
  </sheetData>
  <mergeCells count="4">
    <mergeCell ref="C2:C3"/>
    <mergeCell ref="B19:C19"/>
    <mergeCell ref="D2:AO2"/>
    <mergeCell ref="B1:AO1"/>
  </mergeCells>
  <phoneticPr fontId="13" type="noConversion"/>
  <hyperlinks>
    <hyperlink ref="AQ1" location="ÍNDICE!A1" display="ÍNDICE" xr:uid="{00000000-0004-0000-1A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5:C8 C15:C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AR8"/>
  <sheetViews>
    <sheetView showGridLines="0" zoomScaleNormal="100" workbookViewId="0">
      <selection activeCell="B1" sqref="B1:AO1"/>
    </sheetView>
  </sheetViews>
  <sheetFormatPr defaultRowHeight="15" outlineLevelCol="1"/>
  <cols>
    <col min="1" max="1" width="6.7109375" customWidth="1"/>
    <col min="2" max="2" width="18.28515625" customWidth="1"/>
    <col min="3" max="3" width="5.5703125" style="6" customWidth="1"/>
    <col min="4" max="7" width="6.140625" hidden="1" customWidth="1" outlineLevel="1"/>
    <col min="8" max="8" width="7" bestFit="1" customWidth="1" collapsed="1"/>
    <col min="9" max="12" width="6.140625" hidden="1" customWidth="1" outlineLevel="1"/>
    <col min="13" max="13" width="8.28515625" customWidth="1" collapsed="1"/>
    <col min="14" max="17" width="6.140625" hidden="1" customWidth="1" outlineLevel="1"/>
    <col min="18" max="18" width="8.28515625" customWidth="1" collapsed="1"/>
    <col min="19" max="22" width="6.140625" hidden="1" customWidth="1" outlineLevel="1"/>
    <col min="23" max="23" width="8.28515625" customWidth="1" collapsed="1"/>
    <col min="24" max="24" width="6.140625" hidden="1" customWidth="1" outlineLevel="1" collapsed="1"/>
    <col min="25" max="27" width="6.140625" hidden="1" customWidth="1" outlineLevel="1"/>
    <col min="28" max="28" width="7" bestFit="1" customWidth="1" collapsed="1"/>
    <col min="29" max="32" width="7.42578125" hidden="1" customWidth="1" outlineLevel="1"/>
    <col min="33" max="33" width="6.85546875" customWidth="1" collapsed="1"/>
    <col min="34" max="37" width="7.42578125" hidden="1" customWidth="1" outlineLevel="1"/>
    <col min="38" max="38" width="7.42578125" customWidth="1" collapsed="1"/>
    <col min="39" max="40" width="8.42578125" customWidth="1"/>
    <col min="42" max="42" width="6.7109375" customWidth="1"/>
  </cols>
  <sheetData>
    <row r="1" spans="2:44" ht="20.100000000000001" customHeight="1" thickBot="1">
      <c r="B1" s="477" t="s">
        <v>215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535"/>
      <c r="AQ1" s="84" t="s">
        <v>296</v>
      </c>
    </row>
    <row r="2" spans="2:44" ht="19.899999999999999" customHeight="1" thickTop="1">
      <c r="B2" s="473"/>
      <c r="C2" s="475" t="s">
        <v>216</v>
      </c>
      <c r="D2" s="476" t="s">
        <v>87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536"/>
    </row>
    <row r="3" spans="2:44" ht="21.6" customHeight="1">
      <c r="B3" s="474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281</v>
      </c>
      <c r="T3" s="74" t="s">
        <v>282</v>
      </c>
      <c r="U3" s="74" t="s">
        <v>89</v>
      </c>
      <c r="V3" s="74" t="s">
        <v>10</v>
      </c>
      <c r="W3" s="34">
        <v>2018</v>
      </c>
      <c r="X3" s="74" t="s">
        <v>17</v>
      </c>
      <c r="Y3" s="74" t="s">
        <v>18</v>
      </c>
      <c r="Z3" s="74" t="s">
        <v>19</v>
      </c>
      <c r="AA3" s="74" t="s">
        <v>11</v>
      </c>
      <c r="AB3" s="34">
        <v>2019</v>
      </c>
      <c r="AC3" s="74" t="s">
        <v>335</v>
      </c>
      <c r="AD3" s="74" t="s">
        <v>347</v>
      </c>
      <c r="AE3" s="74" t="s">
        <v>362</v>
      </c>
      <c r="AF3" s="74" t="s">
        <v>390</v>
      </c>
      <c r="AG3" s="34">
        <v>2020</v>
      </c>
      <c r="AH3" s="172" t="s">
        <v>398</v>
      </c>
      <c r="AI3" s="172" t="s">
        <v>423</v>
      </c>
      <c r="AJ3" s="172" t="s">
        <v>441</v>
      </c>
      <c r="AK3" s="172" t="s">
        <v>456</v>
      </c>
      <c r="AL3" s="376">
        <v>2021</v>
      </c>
      <c r="AM3" s="172" t="s">
        <v>512</v>
      </c>
      <c r="AN3" s="172" t="s">
        <v>513</v>
      </c>
      <c r="AO3" s="172" t="s">
        <v>534</v>
      </c>
      <c r="AP3" s="537"/>
      <c r="AR3" s="375"/>
    </row>
    <row r="4" spans="2:44" ht="15" customHeight="1">
      <c r="B4" s="5" t="s">
        <v>12</v>
      </c>
      <c r="C4" s="17" t="s">
        <v>13</v>
      </c>
      <c r="D4" s="195">
        <v>3929</v>
      </c>
      <c r="E4" s="195">
        <v>3900</v>
      </c>
      <c r="F4" s="195">
        <v>4883</v>
      </c>
      <c r="G4" s="195">
        <v>3940</v>
      </c>
      <c r="H4" s="195">
        <f>SUM(D4:G4)</f>
        <v>16652</v>
      </c>
      <c r="I4" s="195">
        <v>4216</v>
      </c>
      <c r="J4" s="195">
        <v>4194</v>
      </c>
      <c r="K4" s="195">
        <v>5175</v>
      </c>
      <c r="L4" s="195">
        <v>4414</v>
      </c>
      <c r="M4" s="195">
        <f>SUM(I4:L4)</f>
        <v>17999</v>
      </c>
      <c r="N4" s="195">
        <v>4272</v>
      </c>
      <c r="O4" s="195">
        <v>4489</v>
      </c>
      <c r="P4" s="195">
        <v>4930</v>
      </c>
      <c r="Q4" s="195">
        <v>4320</v>
      </c>
      <c r="R4" s="195">
        <f>SUM(N4:Q4)</f>
        <v>18011</v>
      </c>
      <c r="S4" s="195">
        <v>4261</v>
      </c>
      <c r="T4" s="195">
        <v>4034</v>
      </c>
      <c r="U4" s="195">
        <v>4871</v>
      </c>
      <c r="V4" s="195">
        <v>4284</v>
      </c>
      <c r="W4" s="195">
        <v>17450</v>
      </c>
      <c r="X4" s="195">
        <v>4014</v>
      </c>
      <c r="Y4" s="195">
        <v>4325</v>
      </c>
      <c r="Z4" s="195">
        <v>4870</v>
      </c>
      <c r="AA4" s="195">
        <v>4138</v>
      </c>
      <c r="AB4" s="195">
        <v>17347</v>
      </c>
      <c r="AC4" s="195">
        <v>3319</v>
      </c>
      <c r="AD4" s="228">
        <v>0</v>
      </c>
      <c r="AE4" s="195">
        <v>2205</v>
      </c>
      <c r="AF4" s="195">
        <v>2138</v>
      </c>
      <c r="AG4" s="195">
        <f>+AC4+AD4+AE4+AF4</f>
        <v>7662</v>
      </c>
      <c r="AH4" s="195">
        <v>219</v>
      </c>
      <c r="AI4" s="195">
        <v>1842</v>
      </c>
      <c r="AJ4" s="195">
        <v>3657</v>
      </c>
      <c r="AK4" s="195">
        <v>3065</v>
      </c>
      <c r="AL4" s="195">
        <v>8783</v>
      </c>
      <c r="AM4" s="195">
        <v>2952</v>
      </c>
      <c r="AN4" s="195">
        <v>3342</v>
      </c>
      <c r="AO4" s="195">
        <v>3612</v>
      </c>
      <c r="AP4" s="195"/>
      <c r="AR4" s="377"/>
    </row>
    <row r="5" spans="2:44" ht="15" customHeight="1">
      <c r="B5" s="5" t="s">
        <v>14</v>
      </c>
      <c r="C5" s="17" t="s">
        <v>13</v>
      </c>
      <c r="D5" s="291">
        <v>59952</v>
      </c>
      <c r="E5" s="291">
        <v>68508</v>
      </c>
      <c r="F5" s="291">
        <v>78453</v>
      </c>
      <c r="G5" s="291">
        <v>56979</v>
      </c>
      <c r="H5" s="291">
        <f t="shared" ref="H5:H6" si="0">SUM(D5:G5)</f>
        <v>263892</v>
      </c>
      <c r="I5" s="291">
        <v>68286</v>
      </c>
      <c r="J5" s="291">
        <v>55977</v>
      </c>
      <c r="K5" s="291">
        <v>86345</v>
      </c>
      <c r="L5" s="291">
        <v>64443</v>
      </c>
      <c r="M5" s="291">
        <f t="shared" ref="M5:M6" si="1">SUM(I5:L5)</f>
        <v>275051</v>
      </c>
      <c r="N5" s="291">
        <v>67029</v>
      </c>
      <c r="O5" s="291">
        <v>86649</v>
      </c>
      <c r="P5" s="291">
        <v>79038</v>
      </c>
      <c r="Q5" s="291">
        <v>59264</v>
      </c>
      <c r="R5" s="291">
        <f t="shared" ref="R5" si="2">SUM(N5:Q5)</f>
        <v>291980</v>
      </c>
      <c r="S5" s="291">
        <v>61154</v>
      </c>
      <c r="T5" s="291">
        <v>52166</v>
      </c>
      <c r="U5" s="291">
        <v>82541</v>
      </c>
      <c r="V5" s="291">
        <v>69439</v>
      </c>
      <c r="W5" s="291">
        <v>265300</v>
      </c>
      <c r="X5" s="291">
        <v>51341</v>
      </c>
      <c r="Y5" s="291">
        <v>67279</v>
      </c>
      <c r="Z5" s="291">
        <v>94649</v>
      </c>
      <c r="AA5" s="291">
        <v>65871</v>
      </c>
      <c r="AB5" s="291">
        <v>279140</v>
      </c>
      <c r="AC5" s="195">
        <v>41859</v>
      </c>
      <c r="AD5" s="228">
        <v>0</v>
      </c>
      <c r="AE5" s="195">
        <v>15642</v>
      </c>
      <c r="AF5" s="195">
        <v>12970</v>
      </c>
      <c r="AG5" s="195">
        <f t="shared" ref="AG5" si="3">+AC5+AD5+AE5+AF5</f>
        <v>70471</v>
      </c>
      <c r="AH5" s="195">
        <v>989</v>
      </c>
      <c r="AI5" s="195">
        <v>17032</v>
      </c>
      <c r="AJ5" s="195">
        <v>40743</v>
      </c>
      <c r="AK5" s="195">
        <v>40488</v>
      </c>
      <c r="AL5" s="195">
        <v>99252</v>
      </c>
      <c r="AM5" s="195">
        <v>27225</v>
      </c>
      <c r="AN5" s="195">
        <v>42012</v>
      </c>
      <c r="AO5" s="195">
        <v>46271</v>
      </c>
      <c r="AP5" s="195"/>
      <c r="AR5" s="377"/>
    </row>
    <row r="6" spans="2:44" ht="15" customHeight="1" thickBot="1">
      <c r="B6" s="330" t="s">
        <v>15</v>
      </c>
      <c r="C6" s="340" t="s">
        <v>333</v>
      </c>
      <c r="D6" s="245">
        <v>298.5181</v>
      </c>
      <c r="E6" s="245">
        <v>324.25414000000001</v>
      </c>
      <c r="F6" s="245">
        <v>377.66785000000004</v>
      </c>
      <c r="G6" s="245">
        <v>283.67795999999998</v>
      </c>
      <c r="H6" s="245">
        <f t="shared" si="0"/>
        <v>1284.11805</v>
      </c>
      <c r="I6" s="245">
        <v>324.96643</v>
      </c>
      <c r="J6" s="245">
        <v>259.10124000000002</v>
      </c>
      <c r="K6" s="245">
        <v>421</v>
      </c>
      <c r="L6" s="245">
        <v>319</v>
      </c>
      <c r="M6" s="245">
        <f t="shared" si="1"/>
        <v>1324.0676699999999</v>
      </c>
      <c r="N6" s="245">
        <v>340.98399999999998</v>
      </c>
      <c r="O6" s="245">
        <v>423.50700000000001</v>
      </c>
      <c r="P6" s="245">
        <v>396.57900000000001</v>
      </c>
      <c r="Q6" s="245">
        <v>303.18900000000002</v>
      </c>
      <c r="R6" s="245">
        <v>1464.259</v>
      </c>
      <c r="S6" s="245">
        <v>318.11200000000002</v>
      </c>
      <c r="T6" s="245">
        <v>266</v>
      </c>
      <c r="U6" s="245">
        <v>424.35199999999998</v>
      </c>
      <c r="V6" s="245">
        <v>349.57100000000003</v>
      </c>
      <c r="W6" s="245">
        <v>1358.087</v>
      </c>
      <c r="X6" s="245">
        <v>264.87700000000001</v>
      </c>
      <c r="Y6" s="245">
        <v>339.00400000000002</v>
      </c>
      <c r="Z6" s="245">
        <v>489.21600000000001</v>
      </c>
      <c r="AA6" s="245">
        <v>340.2</v>
      </c>
      <c r="AB6" s="245">
        <v>1433</v>
      </c>
      <c r="AC6" s="245">
        <v>216.66200000000001</v>
      </c>
      <c r="AD6" s="292">
        <v>0</v>
      </c>
      <c r="AE6" s="245">
        <v>82.257999999999996</v>
      </c>
      <c r="AF6" s="245">
        <v>68.14</v>
      </c>
      <c r="AG6" s="245">
        <v>367.06</v>
      </c>
      <c r="AH6" s="245">
        <v>5.3150000000000004</v>
      </c>
      <c r="AI6" s="245">
        <v>90.819000000000003</v>
      </c>
      <c r="AJ6" s="245">
        <v>213.501</v>
      </c>
      <c r="AK6" s="245">
        <v>216.09200000000001</v>
      </c>
      <c r="AL6" s="245">
        <v>525.72699999999998</v>
      </c>
      <c r="AM6" s="245">
        <v>144.02600000000001</v>
      </c>
      <c r="AN6" s="245">
        <v>224</v>
      </c>
      <c r="AO6" s="245">
        <v>244</v>
      </c>
      <c r="AP6" s="538"/>
      <c r="AR6" s="377"/>
    </row>
    <row r="7" spans="2:44" ht="12" customHeight="1" thickTop="1">
      <c r="B7" s="48" t="s">
        <v>290</v>
      </c>
    </row>
    <row r="8" spans="2:44" ht="12" customHeight="1">
      <c r="B8" s="48" t="s">
        <v>291</v>
      </c>
    </row>
  </sheetData>
  <mergeCells count="4">
    <mergeCell ref="B2:B3"/>
    <mergeCell ref="C2:C3"/>
    <mergeCell ref="D2:AO2"/>
    <mergeCell ref="B1:AO1"/>
  </mergeCells>
  <phoneticPr fontId="13" type="noConversion"/>
  <hyperlinks>
    <hyperlink ref="AQ1" location="ÍNDICE!A1" display="ÍNDICE" xr:uid="{00000000-0004-0000-02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H19"/>
  <sheetViews>
    <sheetView showGridLines="0" zoomScaleNormal="100" workbookViewId="0">
      <selection activeCell="B1" sqref="B1:AF1"/>
    </sheetView>
  </sheetViews>
  <sheetFormatPr defaultColWidth="9.140625" defaultRowHeight="12.75" outlineLevelCol="3"/>
  <cols>
    <col min="1" max="1" width="6.7109375" style="331" customWidth="1"/>
    <col min="2" max="2" width="40.7109375" style="331" customWidth="1"/>
    <col min="3" max="3" width="3.140625" style="331" customWidth="1"/>
    <col min="4" max="6" width="6.5703125" style="331" hidden="1" customWidth="1" outlineLevel="1"/>
    <col min="7" max="7" width="6.5703125" style="331" hidden="1" customWidth="1" outlineLevel="1" collapsed="1"/>
    <col min="8" max="10" width="6.5703125" style="331" hidden="1" customWidth="1" outlineLevel="2"/>
    <col min="11" max="11" width="6.5703125" style="331" hidden="1" customWidth="1" outlineLevel="1" collapsed="1"/>
    <col min="12" max="14" width="6.5703125" style="331" hidden="1" customWidth="1" outlineLevel="2"/>
    <col min="15" max="15" width="7.42578125" style="331" hidden="1" customWidth="1" outlineLevel="1" collapsed="1"/>
    <col min="16" max="18" width="7.42578125" style="331" hidden="1" customWidth="1" outlineLevel="2"/>
    <col min="19" max="19" width="7.42578125" style="331" hidden="1" customWidth="1" outlineLevel="1" collapsed="1"/>
    <col min="20" max="20" width="7.85546875" style="331" bestFit="1" customWidth="1" collapsed="1"/>
    <col min="21" max="23" width="7" style="331" hidden="1" customWidth="1" outlineLevel="3"/>
    <col min="24" max="24" width="7" style="331" bestFit="1" customWidth="1" collapsed="1"/>
    <col min="25" max="27" width="7" style="331" hidden="1" customWidth="1" outlineLevel="3"/>
    <col min="28" max="28" width="7" style="331" bestFit="1" customWidth="1" collapsed="1"/>
    <col min="29" max="31" width="7" style="331" bestFit="1" customWidth="1" outlineLevel="1"/>
    <col min="32" max="32" width="7" style="331" bestFit="1" customWidth="1"/>
    <col min="33" max="33" width="7" style="331" customWidth="1"/>
    <col min="34" max="16384" width="9.140625" style="331"/>
  </cols>
  <sheetData>
    <row r="1" spans="2:34" ht="20.100000000000001" customHeight="1" thickBot="1">
      <c r="B1" s="532" t="s">
        <v>435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H1" s="84" t="s">
        <v>296</v>
      </c>
    </row>
    <row r="2" spans="2:34" ht="15" customHeight="1" thickTop="1">
      <c r="B2" s="406"/>
      <c r="C2" s="529"/>
      <c r="D2" s="531" t="s">
        <v>438</v>
      </c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444"/>
    </row>
    <row r="3" spans="2:34" ht="22.5" customHeight="1">
      <c r="B3" s="332"/>
      <c r="C3" s="530"/>
      <c r="D3" s="333">
        <v>44197</v>
      </c>
      <c r="E3" s="333">
        <v>44228</v>
      </c>
      <c r="F3" s="333">
        <v>44256</v>
      </c>
      <c r="G3" s="32" t="s">
        <v>398</v>
      </c>
      <c r="H3" s="333">
        <v>44287</v>
      </c>
      <c r="I3" s="333">
        <v>44317</v>
      </c>
      <c r="J3" s="333">
        <v>44348</v>
      </c>
      <c r="K3" s="32" t="s">
        <v>423</v>
      </c>
      <c r="L3" s="333">
        <v>44378</v>
      </c>
      <c r="M3" s="333">
        <v>44409</v>
      </c>
      <c r="N3" s="333">
        <v>44440</v>
      </c>
      <c r="O3" s="32" t="s">
        <v>441</v>
      </c>
      <c r="P3" s="333">
        <v>44470</v>
      </c>
      <c r="Q3" s="333">
        <v>44501</v>
      </c>
      <c r="R3" s="333">
        <v>44531</v>
      </c>
      <c r="S3" s="32" t="s">
        <v>456</v>
      </c>
      <c r="T3" s="223">
        <v>2021</v>
      </c>
      <c r="U3" s="97">
        <v>44562</v>
      </c>
      <c r="V3" s="97">
        <v>44593</v>
      </c>
      <c r="W3" s="97">
        <v>44621</v>
      </c>
      <c r="X3" s="32" t="s">
        <v>476</v>
      </c>
      <c r="Y3" s="97">
        <v>44652</v>
      </c>
      <c r="Z3" s="97">
        <v>44682</v>
      </c>
      <c r="AA3" s="97">
        <v>44713</v>
      </c>
      <c r="AB3" s="32" t="s">
        <v>477</v>
      </c>
      <c r="AC3" s="97">
        <v>44743</v>
      </c>
      <c r="AD3" s="97">
        <v>44774</v>
      </c>
      <c r="AE3" s="97">
        <v>44805</v>
      </c>
      <c r="AF3" s="32" t="s">
        <v>521</v>
      </c>
      <c r="AG3" s="13"/>
    </row>
    <row r="4" spans="2:34" ht="4.5" customHeight="1">
      <c r="B4" s="407"/>
      <c r="C4" s="335"/>
      <c r="D4" s="335"/>
      <c r="E4" s="335"/>
      <c r="F4" s="335"/>
      <c r="G4" s="335"/>
      <c r="H4" s="441"/>
      <c r="I4" s="441"/>
      <c r="J4" s="441"/>
      <c r="K4" s="441"/>
      <c r="L4" s="367"/>
      <c r="M4" s="367"/>
      <c r="N4" s="367"/>
      <c r="O4" s="367"/>
      <c r="P4" s="367"/>
      <c r="Q4" s="367"/>
      <c r="R4" s="367"/>
      <c r="S4" s="367"/>
      <c r="T4" s="367"/>
      <c r="U4" s="367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</row>
    <row r="5" spans="2:34" ht="12" customHeight="1">
      <c r="B5" s="2" t="s">
        <v>436</v>
      </c>
      <c r="C5" s="336"/>
      <c r="D5" s="442">
        <v>124582.49800000001</v>
      </c>
      <c r="E5" s="442">
        <v>116548.569</v>
      </c>
      <c r="F5" s="442">
        <v>135804.69500000001</v>
      </c>
      <c r="G5" s="442">
        <v>376935.76199999999</v>
      </c>
      <c r="H5" s="368">
        <v>134398.83199999999</v>
      </c>
      <c r="I5" s="368">
        <v>156611.652</v>
      </c>
      <c r="J5" s="368">
        <v>159270.35399999999</v>
      </c>
      <c r="K5" s="442">
        <v>450280.83799999999</v>
      </c>
      <c r="L5" s="225">
        <v>186918.94099999999</v>
      </c>
      <c r="M5" s="225">
        <v>194011.01500000001</v>
      </c>
      <c r="N5" s="225">
        <v>175256.14300000001</v>
      </c>
      <c r="O5" s="368">
        <v>556186.09900000005</v>
      </c>
      <c r="P5" s="368">
        <v>176945.111</v>
      </c>
      <c r="Q5" s="368">
        <v>176891.36300000001</v>
      </c>
      <c r="R5" s="368">
        <v>200288.15600000002</v>
      </c>
      <c r="S5" s="368">
        <f>+R5+Q5+P5</f>
        <v>554124.63</v>
      </c>
      <c r="T5" s="368">
        <v>1937527.3289999999</v>
      </c>
      <c r="U5" s="368">
        <v>155092.351</v>
      </c>
      <c r="V5" s="368">
        <v>151483.09700000001</v>
      </c>
      <c r="W5" s="368">
        <v>178103.67300000001</v>
      </c>
      <c r="X5" s="368">
        <v>484679.12099999998</v>
      </c>
      <c r="Y5" s="368">
        <v>190005.565</v>
      </c>
      <c r="Z5" s="368">
        <v>201758.94200000001</v>
      </c>
      <c r="AA5" s="368">
        <v>200055.33499999999</v>
      </c>
      <c r="AB5" s="368">
        <f>+AA5+Z5+Y5</f>
        <v>591819.84199999995</v>
      </c>
      <c r="AC5" s="368">
        <v>225970.851</v>
      </c>
      <c r="AD5" s="368">
        <v>226298.54799999998</v>
      </c>
      <c r="AE5" s="368">
        <v>202192.87100000001</v>
      </c>
      <c r="AF5" s="368">
        <f t="shared" ref="AF5:AF14" si="0">+AE5+AD5+AC5</f>
        <v>654462.27</v>
      </c>
      <c r="AG5" s="368"/>
    </row>
    <row r="6" spans="2:34" ht="12" customHeight="1">
      <c r="B6" s="371" t="s">
        <v>453</v>
      </c>
      <c r="C6" s="336"/>
      <c r="D6" s="225">
        <v>110178.05</v>
      </c>
      <c r="E6" s="225">
        <v>106315.159</v>
      </c>
      <c r="F6" s="225">
        <v>123862.921</v>
      </c>
      <c r="G6" s="225">
        <v>340356.13</v>
      </c>
      <c r="H6" s="225">
        <v>121539.577</v>
      </c>
      <c r="I6" s="225">
        <v>139659.348</v>
      </c>
      <c r="J6" s="225">
        <v>139571.72500000001</v>
      </c>
      <c r="K6" s="225">
        <v>400770.65</v>
      </c>
      <c r="L6" s="225">
        <v>154027.72899999999</v>
      </c>
      <c r="M6" s="225">
        <v>150196.01300000001</v>
      </c>
      <c r="N6" s="225">
        <v>139680.75200000001</v>
      </c>
      <c r="O6" s="225">
        <v>443904.49399999995</v>
      </c>
      <c r="P6" s="225">
        <v>139781.611</v>
      </c>
      <c r="Q6" s="225">
        <v>144785.97200000001</v>
      </c>
      <c r="R6" s="225">
        <v>170372.37400000001</v>
      </c>
      <c r="S6" s="225">
        <f t="shared" ref="S6:S14" si="1">+R6+Q6+P6</f>
        <v>454939.95700000005</v>
      </c>
      <c r="T6" s="225">
        <v>1639971.2310000001</v>
      </c>
      <c r="U6" s="225">
        <v>127480.48</v>
      </c>
      <c r="V6" s="225">
        <v>125947.81299999999</v>
      </c>
      <c r="W6" s="225">
        <v>142825.01500000001</v>
      </c>
      <c r="X6" s="225">
        <v>396253.30800000002</v>
      </c>
      <c r="Y6" s="225">
        <v>146225.56</v>
      </c>
      <c r="Z6" s="225">
        <v>158120.323</v>
      </c>
      <c r="AA6" s="225">
        <v>157263.23500000002</v>
      </c>
      <c r="AB6" s="368">
        <f t="shared" ref="AB6:AB14" si="2">+AA6+Z6+Y6</f>
        <v>461609.11800000002</v>
      </c>
      <c r="AC6" s="368">
        <v>171195.28899999999</v>
      </c>
      <c r="AD6" s="368">
        <v>167002.73499999999</v>
      </c>
      <c r="AE6" s="368">
        <v>155931.50400000002</v>
      </c>
      <c r="AF6" s="368">
        <f t="shared" si="0"/>
        <v>494129.52799999999</v>
      </c>
      <c r="AG6" s="368"/>
    </row>
    <row r="7" spans="2:34" ht="12" customHeight="1">
      <c r="B7" s="371" t="s">
        <v>454</v>
      </c>
      <c r="C7" s="336"/>
      <c r="D7" s="225">
        <v>14404.448</v>
      </c>
      <c r="E7" s="225">
        <v>10233.41</v>
      </c>
      <c r="F7" s="225">
        <v>11941.774000000001</v>
      </c>
      <c r="G7" s="225">
        <v>36579.631999999998</v>
      </c>
      <c r="H7" s="225">
        <v>12859.255000000001</v>
      </c>
      <c r="I7" s="225">
        <v>16952.304</v>
      </c>
      <c r="J7" s="225">
        <v>19698.629000000001</v>
      </c>
      <c r="K7" s="225">
        <v>49510.188000000002</v>
      </c>
      <c r="L7" s="225">
        <v>32891.212</v>
      </c>
      <c r="M7" s="225">
        <v>43815.002</v>
      </c>
      <c r="N7" s="225">
        <v>35575.390999999996</v>
      </c>
      <c r="O7" s="225">
        <v>112281.605</v>
      </c>
      <c r="P7" s="225">
        <v>37163.5</v>
      </c>
      <c r="Q7" s="225">
        <v>32105.391</v>
      </c>
      <c r="R7" s="225">
        <v>29915.782000000003</v>
      </c>
      <c r="S7" s="225">
        <f t="shared" si="1"/>
        <v>99184.67300000001</v>
      </c>
      <c r="T7" s="225">
        <v>297556.098</v>
      </c>
      <c r="U7" s="225">
        <v>27611.870999999999</v>
      </c>
      <c r="V7" s="225">
        <v>25535.284</v>
      </c>
      <c r="W7" s="225">
        <v>35278.657999999996</v>
      </c>
      <c r="X7" s="225">
        <v>88425.812999999995</v>
      </c>
      <c r="Y7" s="225">
        <v>43780.004999999997</v>
      </c>
      <c r="Z7" s="225">
        <v>43638.618999999999</v>
      </c>
      <c r="AA7" s="225">
        <v>42792.1</v>
      </c>
      <c r="AB7" s="368">
        <f t="shared" si="2"/>
        <v>130210.72399999999</v>
      </c>
      <c r="AC7" s="368">
        <v>54775.561999999998</v>
      </c>
      <c r="AD7" s="368">
        <v>59295.812999999995</v>
      </c>
      <c r="AE7" s="368">
        <v>46261.366999999998</v>
      </c>
      <c r="AF7" s="368">
        <f t="shared" si="0"/>
        <v>160332.742</v>
      </c>
      <c r="AG7" s="368"/>
    </row>
    <row r="8" spans="2:34" ht="12" customHeight="1">
      <c r="B8" s="16" t="s">
        <v>185</v>
      </c>
      <c r="C8" s="336"/>
      <c r="D8" s="442">
        <v>47323.735000000001</v>
      </c>
      <c r="E8" s="442">
        <v>45766.58</v>
      </c>
      <c r="F8" s="442">
        <v>52591.138999999996</v>
      </c>
      <c r="G8" s="442">
        <v>145681.454</v>
      </c>
      <c r="H8" s="368">
        <v>51802.965000000004</v>
      </c>
      <c r="I8" s="368">
        <v>58422.004999999997</v>
      </c>
      <c r="J8" s="368">
        <v>58079.084999999999</v>
      </c>
      <c r="K8" s="442">
        <v>168304.05499999999</v>
      </c>
      <c r="L8" s="225">
        <v>64446.695</v>
      </c>
      <c r="M8" s="225">
        <v>62115</v>
      </c>
      <c r="N8" s="225">
        <v>58604.135000000002</v>
      </c>
      <c r="O8" s="368">
        <v>185165.83000000002</v>
      </c>
      <c r="P8" s="368">
        <v>58122.94</v>
      </c>
      <c r="Q8" s="368">
        <v>58349.08</v>
      </c>
      <c r="R8" s="368">
        <v>68821.55</v>
      </c>
      <c r="S8" s="368">
        <f t="shared" si="1"/>
        <v>185293.57</v>
      </c>
      <c r="T8" s="368">
        <v>684444.9090000001</v>
      </c>
      <c r="U8" s="368">
        <v>52264.18</v>
      </c>
      <c r="V8" s="368">
        <v>52049.2</v>
      </c>
      <c r="W8" s="368">
        <v>58151.11</v>
      </c>
      <c r="X8" s="368">
        <v>162464.49</v>
      </c>
      <c r="Y8" s="368">
        <v>58235.32</v>
      </c>
      <c r="Z8" s="368">
        <v>62330.504999999997</v>
      </c>
      <c r="AA8" s="368">
        <v>61406.654999999999</v>
      </c>
      <c r="AB8" s="368">
        <f t="shared" si="2"/>
        <v>181972.48000000001</v>
      </c>
      <c r="AC8" s="368">
        <v>67951.37</v>
      </c>
      <c r="AD8" s="368">
        <v>65618.524999999994</v>
      </c>
      <c r="AE8" s="368">
        <v>61217.34</v>
      </c>
      <c r="AF8" s="368">
        <f t="shared" si="0"/>
        <v>194787.23499999999</v>
      </c>
      <c r="AG8" s="368"/>
    </row>
    <row r="9" spans="2:34" ht="12" customHeight="1">
      <c r="B9" s="371" t="s">
        <v>453</v>
      </c>
      <c r="C9" s="336"/>
      <c r="D9" s="442">
        <v>44719.72</v>
      </c>
      <c r="E9" s="442">
        <v>43810.15</v>
      </c>
      <c r="F9" s="442">
        <v>50374.654999999999</v>
      </c>
      <c r="G9" s="442">
        <v>138904.52499999999</v>
      </c>
      <c r="H9" s="368">
        <v>49486.955000000002</v>
      </c>
      <c r="I9" s="368">
        <v>55527.644999999997</v>
      </c>
      <c r="J9" s="368">
        <v>54994.71</v>
      </c>
      <c r="K9" s="442">
        <v>160009.31</v>
      </c>
      <c r="L9" s="225">
        <v>59557.18</v>
      </c>
      <c r="M9" s="225">
        <v>55367.565000000002</v>
      </c>
      <c r="N9" s="225">
        <v>53325.525000000001</v>
      </c>
      <c r="O9" s="368">
        <v>168250.27</v>
      </c>
      <c r="P9" s="368">
        <v>53063.85</v>
      </c>
      <c r="Q9" s="368">
        <v>53896.36</v>
      </c>
      <c r="R9" s="368">
        <v>64098.74</v>
      </c>
      <c r="S9" s="368">
        <f t="shared" si="1"/>
        <v>171058.95</v>
      </c>
      <c r="T9" s="368">
        <v>638223.05499999993</v>
      </c>
      <c r="U9" s="368">
        <v>48056.69</v>
      </c>
      <c r="V9" s="368">
        <v>47980.27</v>
      </c>
      <c r="W9" s="368">
        <v>52916</v>
      </c>
      <c r="X9" s="368">
        <v>148952.95999999999</v>
      </c>
      <c r="Y9" s="368">
        <v>52790.945</v>
      </c>
      <c r="Z9" s="368">
        <v>56806.81</v>
      </c>
      <c r="AA9" s="368">
        <v>56061.15</v>
      </c>
      <c r="AB9" s="368">
        <f t="shared" si="2"/>
        <v>165658.905</v>
      </c>
      <c r="AC9" s="368">
        <v>61201.504999999997</v>
      </c>
      <c r="AD9" s="368">
        <v>57367.49</v>
      </c>
      <c r="AE9" s="368">
        <v>54979.324999999997</v>
      </c>
      <c r="AF9" s="368">
        <f t="shared" si="0"/>
        <v>173548.32</v>
      </c>
      <c r="AG9" s="368"/>
    </row>
    <row r="10" spans="2:34" ht="12" customHeight="1">
      <c r="B10" s="371" t="s">
        <v>454</v>
      </c>
      <c r="C10" s="336"/>
      <c r="D10" s="442">
        <v>2604.0149999999999</v>
      </c>
      <c r="E10" s="442">
        <v>1956.43</v>
      </c>
      <c r="F10" s="442">
        <v>2216.4839999999999</v>
      </c>
      <c r="G10" s="442">
        <v>6776.9290000000001</v>
      </c>
      <c r="H10" s="368">
        <v>2316.0100000000002</v>
      </c>
      <c r="I10" s="368">
        <v>2894.36</v>
      </c>
      <c r="J10" s="368">
        <v>3084.375</v>
      </c>
      <c r="K10" s="442">
        <v>8294.7450000000008</v>
      </c>
      <c r="L10" s="225">
        <v>4889.5150000000003</v>
      </c>
      <c r="M10" s="225">
        <v>6747.4350000000004</v>
      </c>
      <c r="N10" s="225">
        <v>5278.61</v>
      </c>
      <c r="O10" s="368">
        <v>16915.560000000001</v>
      </c>
      <c r="P10" s="368">
        <v>5059.09</v>
      </c>
      <c r="Q10" s="368">
        <v>4452.72</v>
      </c>
      <c r="R10" s="368">
        <v>4722.8100000000004</v>
      </c>
      <c r="S10" s="368">
        <f t="shared" si="1"/>
        <v>14234.62</v>
      </c>
      <c r="T10" s="368">
        <v>46221.854000000007</v>
      </c>
      <c r="U10" s="368">
        <v>4207.49</v>
      </c>
      <c r="V10" s="368">
        <v>4068.93</v>
      </c>
      <c r="W10" s="368">
        <v>5235.1099999999997</v>
      </c>
      <c r="X10" s="368">
        <v>13511.529999999999</v>
      </c>
      <c r="Y10" s="368">
        <v>5444.375</v>
      </c>
      <c r="Z10" s="368">
        <v>5523.6949999999997</v>
      </c>
      <c r="AA10" s="368">
        <v>5345.5050000000001</v>
      </c>
      <c r="AB10" s="368">
        <f t="shared" si="2"/>
        <v>16313.575000000001</v>
      </c>
      <c r="AC10" s="368">
        <v>6749.8649999999998</v>
      </c>
      <c r="AD10" s="368">
        <v>8251.0349999999999</v>
      </c>
      <c r="AE10" s="368">
        <v>6238.0150000000003</v>
      </c>
      <c r="AF10" s="368">
        <f t="shared" si="0"/>
        <v>21238.915000000001</v>
      </c>
      <c r="AG10" s="368"/>
    </row>
    <row r="11" spans="2:34" ht="12" customHeight="1">
      <c r="B11" s="2" t="s">
        <v>437</v>
      </c>
      <c r="C11" s="336"/>
      <c r="D11" s="442">
        <v>11872.632</v>
      </c>
      <c r="E11" s="442">
        <v>12009.797</v>
      </c>
      <c r="F11" s="442">
        <v>12122.036</v>
      </c>
      <c r="G11" s="442">
        <v>36004.464999999997</v>
      </c>
      <c r="H11" s="368">
        <v>11120.115</v>
      </c>
      <c r="I11" s="368">
        <v>16195.608</v>
      </c>
      <c r="J11" s="368">
        <v>13473.532999999999</v>
      </c>
      <c r="K11" s="442">
        <v>40789.255999999994</v>
      </c>
      <c r="L11" s="225">
        <v>15378.268</v>
      </c>
      <c r="M11" s="225">
        <v>16379.206</v>
      </c>
      <c r="N11" s="225">
        <v>14312.569</v>
      </c>
      <c r="O11" s="368">
        <v>46070.043000000005</v>
      </c>
      <c r="P11" s="368">
        <v>12654.565000000001</v>
      </c>
      <c r="Q11" s="368">
        <v>17312.870999999999</v>
      </c>
      <c r="R11" s="368">
        <v>14583.706</v>
      </c>
      <c r="S11" s="368">
        <f t="shared" si="1"/>
        <v>44551.142</v>
      </c>
      <c r="T11" s="368">
        <v>167414.90600000002</v>
      </c>
      <c r="U11" s="368">
        <v>12999.299000000001</v>
      </c>
      <c r="V11" s="368">
        <v>14456.043</v>
      </c>
      <c r="W11" s="368">
        <v>13768.102000000001</v>
      </c>
      <c r="X11" s="368">
        <v>41223.444000000003</v>
      </c>
      <c r="Y11" s="368">
        <v>12167.464</v>
      </c>
      <c r="Z11" s="368">
        <v>18381.474999999999</v>
      </c>
      <c r="AA11" s="368">
        <v>14643.085999999999</v>
      </c>
      <c r="AB11" s="368">
        <f t="shared" si="2"/>
        <v>45192.025000000001</v>
      </c>
      <c r="AC11" s="368">
        <v>15517.700999999999</v>
      </c>
      <c r="AD11" s="368">
        <v>19399.011999999999</v>
      </c>
      <c r="AE11" s="368">
        <v>15392.236999999999</v>
      </c>
      <c r="AF11" s="368">
        <f t="shared" si="0"/>
        <v>50308.95</v>
      </c>
      <c r="AG11" s="368"/>
    </row>
    <row r="12" spans="2:34" ht="12" customHeight="1">
      <c r="B12" s="16" t="s">
        <v>455</v>
      </c>
      <c r="C12" s="336"/>
      <c r="D12" s="442">
        <v>77258.763000000006</v>
      </c>
      <c r="E12" s="442">
        <v>70781.989000000001</v>
      </c>
      <c r="F12" s="442">
        <v>83213.556000000011</v>
      </c>
      <c r="G12" s="442">
        <v>231254.30800000002</v>
      </c>
      <c r="H12" s="368">
        <v>82595.866999999998</v>
      </c>
      <c r="I12" s="368">
        <v>98189.646999999997</v>
      </c>
      <c r="J12" s="368">
        <v>101191.269</v>
      </c>
      <c r="K12" s="442">
        <v>281976.783</v>
      </c>
      <c r="L12" s="225">
        <v>122472.246</v>
      </c>
      <c r="M12" s="225">
        <v>131896.01500000001</v>
      </c>
      <c r="N12" s="225">
        <v>116652.008</v>
      </c>
      <c r="O12" s="368">
        <v>371020.26899999997</v>
      </c>
      <c r="P12" s="368">
        <v>118822.171</v>
      </c>
      <c r="Q12" s="368">
        <v>118542.283</v>
      </c>
      <c r="R12" s="368">
        <v>131466.606</v>
      </c>
      <c r="S12" s="368">
        <f t="shared" si="1"/>
        <v>368831.06</v>
      </c>
      <c r="T12" s="368">
        <v>1253082.42</v>
      </c>
      <c r="U12" s="368">
        <v>102828.171</v>
      </c>
      <c r="V12" s="368">
        <v>99433.896999999997</v>
      </c>
      <c r="W12" s="368">
        <v>119952.56299999999</v>
      </c>
      <c r="X12" s="368">
        <v>322214.63099999999</v>
      </c>
      <c r="Y12" s="368">
        <v>131770.245</v>
      </c>
      <c r="Z12" s="368">
        <v>139428.43700000001</v>
      </c>
      <c r="AA12" s="368">
        <v>138648.68</v>
      </c>
      <c r="AB12" s="368">
        <f t="shared" si="2"/>
        <v>409847.36199999996</v>
      </c>
      <c r="AC12" s="368">
        <v>158019.481</v>
      </c>
      <c r="AD12" s="368">
        <v>160680.02299999999</v>
      </c>
      <c r="AE12" s="368">
        <v>140975.53100000002</v>
      </c>
      <c r="AF12" s="368">
        <f t="shared" si="0"/>
        <v>459675.03500000003</v>
      </c>
      <c r="AG12" s="368"/>
    </row>
    <row r="13" spans="2:34" ht="12" customHeight="1">
      <c r="B13" s="371" t="s">
        <v>453</v>
      </c>
      <c r="C13" s="336"/>
      <c r="D13" s="442">
        <v>65458.33</v>
      </c>
      <c r="E13" s="442">
        <v>62505.008999999998</v>
      </c>
      <c r="F13" s="442">
        <v>73488.266000000003</v>
      </c>
      <c r="G13" s="442">
        <v>201451.60500000001</v>
      </c>
      <c r="H13" s="368">
        <v>72052.622000000003</v>
      </c>
      <c r="I13" s="368">
        <v>84131.702999999994</v>
      </c>
      <c r="J13" s="368">
        <v>84577.014999999999</v>
      </c>
      <c r="K13" s="442">
        <v>240761.34000000003</v>
      </c>
      <c r="L13" s="225">
        <v>94470.548999999999</v>
      </c>
      <c r="M13" s="225">
        <v>94828.448000000004</v>
      </c>
      <c r="N13" s="225">
        <v>86355.226999999999</v>
      </c>
      <c r="O13" s="368">
        <v>275654.22399999999</v>
      </c>
      <c r="P13" s="368">
        <v>86717.760999999999</v>
      </c>
      <c r="Q13" s="368">
        <v>90889.611999999994</v>
      </c>
      <c r="R13" s="368">
        <v>106273.63400000001</v>
      </c>
      <c r="S13" s="368">
        <f t="shared" si="1"/>
        <v>283881.00699999998</v>
      </c>
      <c r="T13" s="368">
        <v>1001748.1759999999</v>
      </c>
      <c r="U13" s="368">
        <v>79423.789999999994</v>
      </c>
      <c r="V13" s="368">
        <v>77967.543000000005</v>
      </c>
      <c r="W13" s="368">
        <v>89909.014999999999</v>
      </c>
      <c r="X13" s="368">
        <v>247300.348</v>
      </c>
      <c r="Y13" s="368">
        <v>93434.615000000005</v>
      </c>
      <c r="Z13" s="368">
        <v>101313.51300000001</v>
      </c>
      <c r="AA13" s="368">
        <v>101202.08500000001</v>
      </c>
      <c r="AB13" s="368">
        <f t="shared" si="2"/>
        <v>295950.21299999999</v>
      </c>
      <c r="AC13" s="368">
        <v>109993.784</v>
      </c>
      <c r="AD13" s="368">
        <v>109635.245</v>
      </c>
      <c r="AE13" s="368">
        <v>100952.179</v>
      </c>
      <c r="AF13" s="368">
        <f t="shared" si="0"/>
        <v>320581.20799999998</v>
      </c>
      <c r="AG13" s="368"/>
    </row>
    <row r="14" spans="2:34" ht="12" customHeight="1">
      <c r="B14" s="371" t="s">
        <v>454</v>
      </c>
      <c r="C14" s="336"/>
      <c r="D14" s="442">
        <v>11800.433000000001</v>
      </c>
      <c r="E14" s="442">
        <v>8276.98</v>
      </c>
      <c r="F14" s="442">
        <v>9725.2900000000009</v>
      </c>
      <c r="G14" s="442">
        <v>29802.703000000001</v>
      </c>
      <c r="H14" s="368">
        <v>10543.245000000001</v>
      </c>
      <c r="I14" s="368">
        <v>14057.944</v>
      </c>
      <c r="J14" s="368">
        <v>16614.254000000001</v>
      </c>
      <c r="K14" s="442">
        <v>41215.442999999999</v>
      </c>
      <c r="L14" s="225">
        <v>28001.697</v>
      </c>
      <c r="M14" s="225">
        <v>37067.567000000003</v>
      </c>
      <c r="N14" s="225">
        <v>30296.780999999999</v>
      </c>
      <c r="O14" s="368">
        <v>95366.044999999998</v>
      </c>
      <c r="P14" s="368">
        <v>32104.41</v>
      </c>
      <c r="Q14" s="368">
        <v>27652.670999999998</v>
      </c>
      <c r="R14" s="368">
        <v>25192.972000000002</v>
      </c>
      <c r="S14" s="368">
        <f t="shared" si="1"/>
        <v>84950.053</v>
      </c>
      <c r="T14" s="368">
        <v>251334.24400000001</v>
      </c>
      <c r="U14" s="368">
        <v>23404.381000000001</v>
      </c>
      <c r="V14" s="368">
        <v>21466.353999999999</v>
      </c>
      <c r="W14" s="368">
        <v>30043.547999999999</v>
      </c>
      <c r="X14" s="368">
        <v>74914.282999999996</v>
      </c>
      <c r="Y14" s="368">
        <v>38335.629999999997</v>
      </c>
      <c r="Z14" s="368">
        <v>38114.923999999999</v>
      </c>
      <c r="AA14" s="368">
        <v>37446.595000000001</v>
      </c>
      <c r="AB14" s="368">
        <f t="shared" si="2"/>
        <v>113897.149</v>
      </c>
      <c r="AC14" s="368">
        <v>48025.697</v>
      </c>
      <c r="AD14" s="368">
        <v>51044.777999999998</v>
      </c>
      <c r="AE14" s="368">
        <v>40023.351999999999</v>
      </c>
      <c r="AF14" s="368">
        <f t="shared" si="0"/>
        <v>139093.82699999999</v>
      </c>
      <c r="AG14" s="368"/>
    </row>
    <row r="15" spans="2:34" ht="3" customHeight="1" thickBot="1">
      <c r="B15" s="408"/>
      <c r="C15" s="394"/>
      <c r="D15" s="369"/>
      <c r="E15" s="369"/>
      <c r="F15" s="369"/>
      <c r="G15" s="369"/>
      <c r="H15" s="362"/>
      <c r="I15" s="362"/>
      <c r="J15" s="362"/>
      <c r="K15" s="362"/>
      <c r="L15" s="370"/>
      <c r="M15" s="370"/>
      <c r="N15" s="370"/>
      <c r="O15" s="370">
        <v>0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93"/>
    </row>
    <row r="16" spans="2:34" ht="12" customHeight="1" thickTop="1">
      <c r="B16" s="334" t="s">
        <v>259</v>
      </c>
      <c r="C16" s="367"/>
      <c r="D16" s="367"/>
      <c r="E16" s="367"/>
      <c r="F16" s="367"/>
      <c r="G16" s="367"/>
      <c r="H16" s="367" t="s">
        <v>252</v>
      </c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67"/>
      <c r="AC16" s="367"/>
      <c r="AD16" s="367"/>
      <c r="AE16" s="367"/>
      <c r="AF16" s="367"/>
      <c r="AG16" s="367"/>
    </row>
    <row r="17" spans="2:33" ht="12" customHeight="1">
      <c r="B17" s="334" t="s">
        <v>265</v>
      </c>
      <c r="C17" s="367"/>
      <c r="D17" s="367"/>
      <c r="E17" s="367"/>
      <c r="F17" s="367"/>
      <c r="G17" s="367"/>
      <c r="H17" s="367"/>
      <c r="I17" s="367"/>
      <c r="J17" s="367"/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7"/>
      <c r="V17" s="367"/>
      <c r="W17" s="367"/>
      <c r="X17" s="367"/>
      <c r="Y17" s="367"/>
      <c r="Z17" s="367"/>
      <c r="AA17" s="367"/>
      <c r="AB17" s="367"/>
      <c r="AC17" s="367"/>
      <c r="AD17" s="367"/>
      <c r="AE17" s="367"/>
      <c r="AF17" s="367"/>
      <c r="AG17" s="367"/>
    </row>
    <row r="18" spans="2:33"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7"/>
      <c r="Y18" s="367"/>
      <c r="Z18" s="367"/>
      <c r="AA18" s="367"/>
      <c r="AB18" s="367"/>
      <c r="AC18" s="367"/>
      <c r="AD18" s="367"/>
      <c r="AE18" s="367"/>
      <c r="AF18" s="367"/>
      <c r="AG18" s="367"/>
    </row>
    <row r="19" spans="2:33"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7"/>
    </row>
  </sheetData>
  <mergeCells count="3">
    <mergeCell ref="C2:C3"/>
    <mergeCell ref="D2:AF2"/>
    <mergeCell ref="B1:AF1"/>
  </mergeCells>
  <phoneticPr fontId="13" type="noConversion"/>
  <hyperlinks>
    <hyperlink ref="AH1" location="ÍNDICE!A1" display="ÍNDICE" xr:uid="{8994D69D-C553-4E97-9434-DEAEA9F7B9FC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9"/>
  <dimension ref="B1:AQ21"/>
  <sheetViews>
    <sheetView showGridLines="0" zoomScaleNormal="100" workbookViewId="0">
      <selection activeCell="B1" sqref="B1:AO1"/>
    </sheetView>
  </sheetViews>
  <sheetFormatPr defaultRowHeight="15" outlineLevelCol="2"/>
  <cols>
    <col min="1" max="1" width="6.7109375" customWidth="1"/>
    <col min="2" max="2" width="21.140625" customWidth="1"/>
    <col min="3" max="3" width="3.7109375" customWidth="1"/>
    <col min="4" max="7" width="6.7109375" hidden="1" customWidth="1" outlineLevel="1"/>
    <col min="8" max="8" width="6.7109375" customWidth="1" collapsed="1"/>
    <col min="9" max="12" width="6.7109375" hidden="1" customWidth="1" outlineLevel="1"/>
    <col min="13" max="13" width="6.7109375" customWidth="1" collapsed="1"/>
    <col min="14" max="17" width="6.7109375" hidden="1" customWidth="1" outlineLevel="1"/>
    <col min="18" max="18" width="6.7109375" customWidth="1" collapsed="1"/>
    <col min="19" max="19" width="7" hidden="1" customWidth="1" outlineLevel="1"/>
    <col min="20" max="22" width="7.5703125" hidden="1" customWidth="1" outlineLevel="1"/>
    <col min="23" max="23" width="6.7109375" customWidth="1" collapsed="1"/>
    <col min="24" max="27" width="7" hidden="1" customWidth="1" outlineLevel="1"/>
    <col min="28" max="28" width="6.7109375" customWidth="1" collapsed="1"/>
    <col min="29" max="32" width="7.42578125" hidden="1" customWidth="1" outlineLevel="1"/>
    <col min="33" max="33" width="7.42578125" customWidth="1" collapsed="1"/>
    <col min="34" max="37" width="7.42578125" hidden="1" customWidth="1" outlineLevel="2"/>
    <col min="38" max="38" width="5.7109375" bestFit="1" customWidth="1" collapsed="1"/>
    <col min="39" max="41" width="7.85546875" customWidth="1"/>
    <col min="42" max="42" width="6.7109375" customWidth="1"/>
  </cols>
  <sheetData>
    <row r="1" spans="2:43" ht="20.100000000000001" customHeight="1" thickBot="1">
      <c r="B1" s="477" t="s">
        <v>186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235"/>
      <c r="AQ1" s="84" t="s">
        <v>296</v>
      </c>
    </row>
    <row r="2" spans="2:43" ht="19.899999999999999" customHeight="1" thickTop="1">
      <c r="B2" s="274"/>
      <c r="C2" s="475"/>
      <c r="D2" s="533" t="s">
        <v>318</v>
      </c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533"/>
      <c r="AL2" s="533"/>
      <c r="AM2" s="533"/>
      <c r="AN2" s="533"/>
      <c r="AO2" s="533"/>
      <c r="AP2" s="115"/>
    </row>
    <row r="3" spans="2:43" ht="22.5">
      <c r="B3" s="59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32" t="s">
        <v>281</v>
      </c>
      <c r="T3" s="32" t="s">
        <v>282</v>
      </c>
      <c r="U3" s="32" t="s">
        <v>89</v>
      </c>
      <c r="V3" s="32" t="s">
        <v>10</v>
      </c>
      <c r="W3" s="34">
        <v>2018</v>
      </c>
      <c r="X3" s="114" t="s">
        <v>351</v>
      </c>
      <c r="Y3" s="114" t="s">
        <v>352</v>
      </c>
      <c r="Z3" s="114" t="s">
        <v>353</v>
      </c>
      <c r="AA3" s="114" t="s">
        <v>354</v>
      </c>
      <c r="AB3" s="326" t="s">
        <v>420</v>
      </c>
      <c r="AC3" s="114" t="s">
        <v>317</v>
      </c>
      <c r="AD3" s="114" t="s">
        <v>350</v>
      </c>
      <c r="AE3" s="114" t="s">
        <v>364</v>
      </c>
      <c r="AF3" s="395" t="s">
        <v>391</v>
      </c>
      <c r="AG3" s="396" t="s">
        <v>421</v>
      </c>
      <c r="AH3" s="395" t="s">
        <v>500</v>
      </c>
      <c r="AI3" s="395" t="s">
        <v>501</v>
      </c>
      <c r="AJ3" s="395" t="s">
        <v>502</v>
      </c>
      <c r="AK3" s="395" t="s">
        <v>503</v>
      </c>
      <c r="AL3" s="396" t="s">
        <v>475</v>
      </c>
      <c r="AM3" s="395" t="s">
        <v>499</v>
      </c>
      <c r="AN3" s="395" t="s">
        <v>519</v>
      </c>
      <c r="AO3" s="395" t="s">
        <v>541</v>
      </c>
      <c r="AP3" s="116"/>
    </row>
    <row r="4" spans="2:43" ht="15" customHeight="1">
      <c r="B4" s="79" t="s">
        <v>187</v>
      </c>
      <c r="C4" s="62"/>
      <c r="D4" s="200">
        <v>4771.1704780027931</v>
      </c>
      <c r="E4" s="200">
        <v>4763.9618431052131</v>
      </c>
      <c r="F4" s="200">
        <v>4882.9408219535462</v>
      </c>
      <c r="G4" s="200">
        <v>4871.5684321588396</v>
      </c>
      <c r="H4" s="200">
        <f>+G4</f>
        <v>4871.5684321588396</v>
      </c>
      <c r="I4" s="200">
        <v>4850.9340533350951</v>
      </c>
      <c r="J4" s="200">
        <v>4790.560890124706</v>
      </c>
      <c r="K4" s="200">
        <v>4748.7522192460165</v>
      </c>
      <c r="L4" s="200">
        <v>4790.2602373431109</v>
      </c>
      <c r="M4" s="200">
        <f t="shared" ref="M4:M7" si="0">+L4</f>
        <v>4790.2602373431109</v>
      </c>
      <c r="N4" s="200">
        <v>4908.5999873232995</v>
      </c>
      <c r="O4" s="200">
        <v>4918.8069851734126</v>
      </c>
      <c r="P4" s="200">
        <v>4833.5804958654762</v>
      </c>
      <c r="Q4" s="200">
        <v>4803.6623682717882</v>
      </c>
      <c r="R4" s="200">
        <f t="shared" ref="R4:R7" si="1">+Q4</f>
        <v>4803.6623682717882</v>
      </c>
      <c r="S4" s="200">
        <v>4750.0692285463711</v>
      </c>
      <c r="T4" s="200">
        <v>4646.5985605567002</v>
      </c>
      <c r="U4" s="200">
        <v>4816.3963782760857</v>
      </c>
      <c r="V4" s="200">
        <v>4746.9079311636797</v>
      </c>
      <c r="W4" s="200">
        <f t="shared" ref="W4:W7" si="2">+V4</f>
        <v>4746.9079311636797</v>
      </c>
      <c r="X4" s="200">
        <v>4701.1746651408585</v>
      </c>
      <c r="Y4" s="200">
        <v>4889.6953651695667</v>
      </c>
      <c r="Z4" s="200">
        <v>4795.3741956657595</v>
      </c>
      <c r="AA4" s="200">
        <v>4662.84402451402</v>
      </c>
      <c r="AB4" s="200">
        <v>4662.84402451402</v>
      </c>
      <c r="AC4" s="200">
        <v>4613.0974419777895</v>
      </c>
      <c r="AD4" s="200">
        <v>4808.4905105186699</v>
      </c>
      <c r="AE4" s="200">
        <v>4778.5737557505499</v>
      </c>
      <c r="AF4" s="201">
        <v>5109.0104950740697</v>
      </c>
      <c r="AG4" s="201">
        <v>5109.0104950740697</v>
      </c>
      <c r="AH4" s="201">
        <v>5068.3638146821695</v>
      </c>
      <c r="AI4" s="201">
        <v>4963.5927213967998</v>
      </c>
      <c r="AJ4" s="201">
        <v>5203.7757048827025</v>
      </c>
      <c r="AK4" s="201">
        <v>5074.8530716915648</v>
      </c>
      <c r="AL4" s="201">
        <v>5074.8530716915648</v>
      </c>
      <c r="AM4" s="201">
        <v>5269.0067992153399</v>
      </c>
      <c r="AN4" s="201">
        <v>4968.6774306632151</v>
      </c>
      <c r="AO4" s="201">
        <v>5129.5714424081498</v>
      </c>
      <c r="AP4" s="201"/>
    </row>
    <row r="5" spans="2:43" ht="15" customHeight="1">
      <c r="B5" s="60" t="s">
        <v>188</v>
      </c>
      <c r="C5" s="63"/>
      <c r="D5" s="201">
        <v>4332.7604780027932</v>
      </c>
      <c r="E5" s="201">
        <v>4325.5518431052124</v>
      </c>
      <c r="F5" s="201">
        <v>4444.5308219535464</v>
      </c>
      <c r="G5" s="201">
        <v>3995.2410162588394</v>
      </c>
      <c r="H5" s="201">
        <f t="shared" ref="H5:H7" si="3">+G5</f>
        <v>3995.2410162588394</v>
      </c>
      <c r="I5" s="201">
        <v>3928.8066374350951</v>
      </c>
      <c r="J5" s="201">
        <v>3836.9334742247052</v>
      </c>
      <c r="K5" s="201">
        <v>3719.1248033460165</v>
      </c>
      <c r="L5" s="201">
        <v>3703.9328214431107</v>
      </c>
      <c r="M5" s="201">
        <f t="shared" si="0"/>
        <v>3703.9328214431107</v>
      </c>
      <c r="N5" s="201">
        <v>3792.2725714232988</v>
      </c>
      <c r="O5" s="201">
        <v>3582.4795692734124</v>
      </c>
      <c r="P5" s="201">
        <v>3497.2530799654764</v>
      </c>
      <c r="Q5" s="201">
        <v>3467.3349523717884</v>
      </c>
      <c r="R5" s="201">
        <f t="shared" si="1"/>
        <v>3467.3349523717884</v>
      </c>
      <c r="S5" s="201">
        <v>3413.7418126463708</v>
      </c>
      <c r="T5" s="201">
        <v>3310.2711446567</v>
      </c>
      <c r="U5" s="201">
        <v>3268.4789623760853</v>
      </c>
      <c r="V5" s="201">
        <v>3229.1863860636799</v>
      </c>
      <c r="W5" s="201">
        <f t="shared" si="2"/>
        <v>3229.1863860636799</v>
      </c>
      <c r="X5" s="201">
        <v>3183.4531200408592</v>
      </c>
      <c r="Y5" s="201">
        <v>3047.1696908695676</v>
      </c>
      <c r="Z5" s="201">
        <v>2952.84852136576</v>
      </c>
      <c r="AA5" s="201">
        <v>2854.5142210140202</v>
      </c>
      <c r="AB5" s="201">
        <v>2854.5142210140202</v>
      </c>
      <c r="AC5" s="201">
        <v>2804.7676384777901</v>
      </c>
      <c r="AD5" s="201">
        <v>2731.3565778186698</v>
      </c>
      <c r="AE5" s="201">
        <v>2715.1898230505503</v>
      </c>
      <c r="AF5" s="201">
        <v>2642.8224331690703</v>
      </c>
      <c r="AG5" s="201">
        <v>2642.8224331690703</v>
      </c>
      <c r="AH5" s="201">
        <v>2615.9257527821701</v>
      </c>
      <c r="AI5" s="201">
        <v>2541.3505302968001</v>
      </c>
      <c r="AJ5" s="201">
        <v>2500.2835137827028</v>
      </c>
      <c r="AK5" s="201">
        <v>2426.5567513915644</v>
      </c>
      <c r="AL5" s="201">
        <v>2426.5567513915644</v>
      </c>
      <c r="AM5" s="201">
        <v>2374.46047891534</v>
      </c>
      <c r="AN5" s="201">
        <v>2324.3269811632144</v>
      </c>
      <c r="AO5" s="201">
        <v>2273.97099290815</v>
      </c>
      <c r="AP5" s="201"/>
    </row>
    <row r="6" spans="2:43" ht="15" customHeight="1">
      <c r="B6" s="16" t="s">
        <v>189</v>
      </c>
      <c r="C6" s="63"/>
      <c r="D6" s="201">
        <v>438.41</v>
      </c>
      <c r="E6" s="201">
        <v>438.41</v>
      </c>
      <c r="F6" s="201">
        <v>438.41</v>
      </c>
      <c r="G6" s="201">
        <v>876.32741590000001</v>
      </c>
      <c r="H6" s="201">
        <f t="shared" si="3"/>
        <v>876.32741590000001</v>
      </c>
      <c r="I6" s="201">
        <v>922.12741590000007</v>
      </c>
      <c r="J6" s="201">
        <v>953.62741590000007</v>
      </c>
      <c r="K6" s="201">
        <v>1029.6274159</v>
      </c>
      <c r="L6" s="201">
        <v>1086.3274159000002</v>
      </c>
      <c r="M6" s="201">
        <f t="shared" si="0"/>
        <v>1086.3274159000002</v>
      </c>
      <c r="N6" s="201">
        <v>1116.3274159000002</v>
      </c>
      <c r="O6" s="201">
        <v>1336.3274159000002</v>
      </c>
      <c r="P6" s="201">
        <v>1336.3274159000002</v>
      </c>
      <c r="Q6" s="201">
        <v>1336.3274159000002</v>
      </c>
      <c r="R6" s="201">
        <f t="shared" si="1"/>
        <v>1336.3274159000002</v>
      </c>
      <c r="S6" s="201">
        <v>1336.3274159000002</v>
      </c>
      <c r="T6" s="201">
        <v>1336.3274159000002</v>
      </c>
      <c r="U6" s="201">
        <v>1547.9174159000002</v>
      </c>
      <c r="V6" s="201">
        <v>1517.7215451</v>
      </c>
      <c r="W6" s="201">
        <f t="shared" si="2"/>
        <v>1517.7215451</v>
      </c>
      <c r="X6" s="201">
        <v>1517.7215451</v>
      </c>
      <c r="Y6" s="201">
        <v>1842.5256743</v>
      </c>
      <c r="Z6" s="201">
        <v>1842.5256743</v>
      </c>
      <c r="AA6" s="201">
        <v>1808.3298035</v>
      </c>
      <c r="AB6" s="201">
        <v>1808.3298035</v>
      </c>
      <c r="AC6" s="201">
        <v>1808.3298035</v>
      </c>
      <c r="AD6" s="201">
        <v>2077.1339327000001</v>
      </c>
      <c r="AE6" s="201">
        <v>2063.3839327000001</v>
      </c>
      <c r="AF6" s="201">
        <v>2466.1880619049998</v>
      </c>
      <c r="AG6" s="201">
        <v>2466.1880619049998</v>
      </c>
      <c r="AH6" s="201">
        <v>2452.4380618999999</v>
      </c>
      <c r="AI6" s="201">
        <v>2422.2421911000001</v>
      </c>
      <c r="AJ6" s="201">
        <v>2703.4921911000001</v>
      </c>
      <c r="AK6" s="201">
        <v>2648.2963203000004</v>
      </c>
      <c r="AL6" s="201">
        <v>2648.2963203000004</v>
      </c>
      <c r="AM6" s="201">
        <v>2894.5463202999999</v>
      </c>
      <c r="AN6" s="201">
        <v>2644.3504495000002</v>
      </c>
      <c r="AO6" s="201">
        <v>2855.6004495000002</v>
      </c>
      <c r="AP6" s="201"/>
    </row>
    <row r="7" spans="2:43" ht="15" customHeight="1" thickBot="1">
      <c r="B7" s="275" t="s">
        <v>190</v>
      </c>
      <c r="C7" s="276"/>
      <c r="D7" s="277">
        <v>4528.9924511227937</v>
      </c>
      <c r="E7" s="277">
        <v>4529.595047005213</v>
      </c>
      <c r="F7" s="277">
        <v>4660.8301583635466</v>
      </c>
      <c r="G7" s="277">
        <v>4649.7594445088407</v>
      </c>
      <c r="H7" s="277">
        <f t="shared" si="3"/>
        <v>4649.7594445088407</v>
      </c>
      <c r="I7" s="277">
        <v>4611.5306103450948</v>
      </c>
      <c r="J7" s="277">
        <v>4564.6647480647052</v>
      </c>
      <c r="K7" s="277">
        <v>4466.6677606160165</v>
      </c>
      <c r="L7" s="277">
        <v>4524.2549893231117</v>
      </c>
      <c r="M7" s="277">
        <f t="shared" si="0"/>
        <v>4524.2549893231117</v>
      </c>
      <c r="N7" s="277">
        <v>4626.214178163299</v>
      </c>
      <c r="O7" s="277">
        <v>4624.2227979634126</v>
      </c>
      <c r="P7" s="277">
        <v>4595.2655722954769</v>
      </c>
      <c r="Q7" s="277">
        <v>4605.0584980817885</v>
      </c>
      <c r="R7" s="277">
        <f t="shared" si="1"/>
        <v>4605.0584980817885</v>
      </c>
      <c r="S7" s="277">
        <v>4531.2437497363708</v>
      </c>
      <c r="T7" s="277">
        <v>4523.0346815467001</v>
      </c>
      <c r="U7" s="277">
        <v>4477.190563566086</v>
      </c>
      <c r="V7" s="277">
        <v>4522.0460995836802</v>
      </c>
      <c r="W7" s="277">
        <f t="shared" si="2"/>
        <v>4522.0460995836802</v>
      </c>
      <c r="X7" s="277">
        <v>4434.6240546308591</v>
      </c>
      <c r="Y7" s="277">
        <v>4479.2978524795672</v>
      </c>
      <c r="Z7" s="277">
        <v>4437.6427352557603</v>
      </c>
      <c r="AA7" s="277">
        <v>4471.6526359240197</v>
      </c>
      <c r="AB7" s="277">
        <v>4471.6526359240197</v>
      </c>
      <c r="AC7" s="277">
        <v>4366.2341974077908</v>
      </c>
      <c r="AD7" s="277">
        <v>4430.9922370986696</v>
      </c>
      <c r="AE7" s="277">
        <v>4429.94386986055</v>
      </c>
      <c r="AF7" s="277">
        <v>4557.6696101740699</v>
      </c>
      <c r="AG7" s="277">
        <v>4557.6696101740699</v>
      </c>
      <c r="AH7" s="277">
        <v>4498.3395525821697</v>
      </c>
      <c r="AI7" s="277">
        <v>4605.7309666168003</v>
      </c>
      <c r="AJ7" s="277">
        <v>4635.5293199227026</v>
      </c>
      <c r="AK7" s="277">
        <v>4712.6593156615654</v>
      </c>
      <c r="AL7" s="277">
        <v>4712.6593156615654</v>
      </c>
      <c r="AM7" s="277">
        <v>4675.8956104353392</v>
      </c>
      <c r="AN7" s="277">
        <v>4773.0221657632155</v>
      </c>
      <c r="AO7" s="277">
        <v>4771.5160520581503</v>
      </c>
      <c r="AP7" s="201"/>
    </row>
    <row r="8" spans="2:43" ht="12" customHeight="1" thickTop="1">
      <c r="B8" s="61" t="s">
        <v>260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</row>
    <row r="9" spans="2:43" ht="12" customHeight="1">
      <c r="B9" s="48" t="s">
        <v>337</v>
      </c>
    </row>
    <row r="10" spans="2:43" ht="12" customHeight="1">
      <c r="B10" s="48" t="s">
        <v>336</v>
      </c>
    </row>
    <row r="11" spans="2:43">
      <c r="T11" s="204"/>
      <c r="U11" s="204"/>
      <c r="V11" s="204"/>
    </row>
    <row r="12" spans="2:43"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</row>
    <row r="13" spans="2:43">
      <c r="X13" s="204"/>
      <c r="Y13" s="204"/>
      <c r="Z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</row>
    <row r="14" spans="2:43">
      <c r="D14" s="204"/>
      <c r="E14" s="204"/>
      <c r="F14" s="204"/>
      <c r="G14" s="204"/>
      <c r="I14" s="204"/>
      <c r="J14" s="204"/>
      <c r="K14" s="204"/>
      <c r="L14" s="204"/>
      <c r="N14" s="204"/>
      <c r="O14" s="204"/>
      <c r="P14" s="204"/>
      <c r="Q14" s="204"/>
      <c r="S14" s="204"/>
      <c r="T14" s="204"/>
      <c r="U14" s="204"/>
      <c r="X14" s="204"/>
      <c r="Y14" s="204"/>
      <c r="Z14" s="204"/>
      <c r="AA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</row>
    <row r="15" spans="2:43">
      <c r="D15" s="204"/>
      <c r="E15" s="204"/>
      <c r="F15" s="204"/>
      <c r="G15" s="204"/>
      <c r="I15" s="204"/>
      <c r="J15" s="204"/>
      <c r="K15" s="204"/>
      <c r="L15" s="204"/>
      <c r="N15" s="204"/>
      <c r="O15" s="204"/>
      <c r="P15" s="204"/>
      <c r="Q15" s="204"/>
      <c r="S15" s="204"/>
      <c r="T15" s="204"/>
      <c r="U15" s="204"/>
      <c r="V15" s="204"/>
      <c r="X15" s="204"/>
      <c r="Y15" s="204"/>
      <c r="Z15" s="204"/>
      <c r="AA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</row>
    <row r="16" spans="2:43"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</row>
    <row r="18" spans="4:42"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</row>
    <row r="19" spans="4:42"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</row>
    <row r="20" spans="4:42"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</row>
    <row r="21" spans="4:42"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</row>
  </sheetData>
  <mergeCells count="3">
    <mergeCell ref="C2:C3"/>
    <mergeCell ref="D2:AO2"/>
    <mergeCell ref="B1:AO1"/>
  </mergeCells>
  <hyperlinks>
    <hyperlink ref="AQ1" location="ÍNDICE!A1" display="ÍNDICE" xr:uid="{00000000-0004-0000-1C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J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7109375" customWidth="1"/>
    <col min="2" max="2" width="52" customWidth="1"/>
    <col min="3" max="3" width="5.140625" bestFit="1" customWidth="1"/>
    <col min="4" max="6" width="6.28515625" hidden="1" customWidth="1" outlineLevel="1"/>
    <col min="7" max="7" width="6.28515625" customWidth="1" collapsed="1"/>
    <col min="8" max="10" width="6.28515625" hidden="1" customWidth="1" outlineLevel="1"/>
    <col min="11" max="11" width="6.28515625" customWidth="1" collapsed="1"/>
    <col min="12" max="14" width="6.28515625" hidden="1" customWidth="1" outlineLevel="1"/>
    <col min="15" max="15" width="6.28515625" customWidth="1" collapsed="1"/>
    <col min="16" max="18" width="6.28515625" hidden="1" customWidth="1" outlineLevel="1"/>
    <col min="19" max="19" width="6.28515625" customWidth="1" collapsed="1"/>
    <col min="20" max="22" width="6.28515625" hidden="1" customWidth="1" outlineLevel="1"/>
    <col min="23" max="23" width="7.42578125" customWidth="1" collapsed="1"/>
    <col min="24" max="26" width="7.42578125" hidden="1" customWidth="1" outlineLevel="1"/>
    <col min="27" max="27" width="7.42578125" customWidth="1" collapsed="1"/>
    <col min="28" max="30" width="7.42578125" hidden="1" customWidth="1" outlineLevel="1"/>
    <col min="31" max="34" width="7.42578125" customWidth="1" collapsed="1"/>
    <col min="35" max="35" width="6.7109375" customWidth="1"/>
  </cols>
  <sheetData>
    <row r="1" spans="2:36" ht="20.100000000000001" customHeight="1" thickBot="1">
      <c r="B1" s="464" t="s">
        <v>191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235"/>
      <c r="AJ1" s="84" t="s">
        <v>296</v>
      </c>
    </row>
    <row r="2" spans="2:36" ht="16.5" customHeight="1" thickTop="1">
      <c r="B2" s="484" t="s">
        <v>192</v>
      </c>
      <c r="C2" s="470" t="s">
        <v>216</v>
      </c>
      <c r="D2" s="534" t="s">
        <v>87</v>
      </c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64"/>
    </row>
    <row r="3" spans="2:36" ht="18.75" customHeight="1">
      <c r="B3" s="501"/>
      <c r="C3" s="482"/>
      <c r="D3" s="74" t="s">
        <v>309</v>
      </c>
      <c r="E3" s="74" t="s">
        <v>310</v>
      </c>
      <c r="F3" s="74" t="s">
        <v>311</v>
      </c>
      <c r="G3" s="74" t="s">
        <v>312</v>
      </c>
      <c r="H3" s="74" t="s">
        <v>308</v>
      </c>
      <c r="I3" s="74" t="s">
        <v>307</v>
      </c>
      <c r="J3" s="74" t="s">
        <v>306</v>
      </c>
      <c r="K3" s="74" t="s">
        <v>305</v>
      </c>
      <c r="L3" s="74" t="s">
        <v>301</v>
      </c>
      <c r="M3" s="74" t="s">
        <v>302</v>
      </c>
      <c r="N3" s="74" t="s">
        <v>303</v>
      </c>
      <c r="O3" s="74" t="s">
        <v>304</v>
      </c>
      <c r="P3" s="32" t="s">
        <v>281</v>
      </c>
      <c r="Q3" s="32" t="s">
        <v>282</v>
      </c>
      <c r="R3" s="32" t="s">
        <v>89</v>
      </c>
      <c r="S3" s="32" t="s">
        <v>10</v>
      </c>
      <c r="T3" s="32" t="s">
        <v>17</v>
      </c>
      <c r="U3" s="32" t="s">
        <v>18</v>
      </c>
      <c r="V3" s="32" t="s">
        <v>19</v>
      </c>
      <c r="W3" s="32" t="s">
        <v>338</v>
      </c>
      <c r="X3" s="32" t="s">
        <v>339</v>
      </c>
      <c r="Y3" s="32" t="s">
        <v>349</v>
      </c>
      <c r="Z3" s="32" t="s">
        <v>363</v>
      </c>
      <c r="AA3" s="32" t="s">
        <v>392</v>
      </c>
      <c r="AB3" s="32" t="s">
        <v>399</v>
      </c>
      <c r="AC3" s="32" t="s">
        <v>428</v>
      </c>
      <c r="AD3" s="32" t="s">
        <v>446</v>
      </c>
      <c r="AE3" s="32" t="s">
        <v>457</v>
      </c>
      <c r="AF3" s="32" t="s">
        <v>498</v>
      </c>
      <c r="AG3" s="32" t="s">
        <v>504</v>
      </c>
      <c r="AH3" s="32" t="s">
        <v>525</v>
      </c>
      <c r="AI3" s="13"/>
    </row>
    <row r="4" spans="2:36" ht="15" customHeight="1">
      <c r="B4" s="79" t="s">
        <v>193</v>
      </c>
      <c r="C4" s="65" t="s">
        <v>24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  <c r="X4" s="81"/>
      <c r="Y4" s="81"/>
      <c r="Z4" s="81"/>
    </row>
    <row r="5" spans="2:36" ht="15" customHeight="1">
      <c r="B5" s="16" t="s">
        <v>194</v>
      </c>
      <c r="C5" s="66" t="s">
        <v>195</v>
      </c>
      <c r="D5" s="224">
        <v>19977</v>
      </c>
      <c r="E5" s="224">
        <v>19928</v>
      </c>
      <c r="F5" s="224">
        <v>19824</v>
      </c>
      <c r="G5" s="224">
        <v>19605</v>
      </c>
      <c r="H5" s="224">
        <v>19599</v>
      </c>
      <c r="I5" s="224">
        <v>19627</v>
      </c>
      <c r="J5" s="224">
        <v>19297</v>
      </c>
      <c r="K5" s="224">
        <v>19300</v>
      </c>
      <c r="L5" s="224">
        <v>19316</v>
      </c>
      <c r="M5" s="224">
        <v>19267</v>
      </c>
      <c r="N5" s="224">
        <v>19031</v>
      </c>
      <c r="O5" s="224">
        <v>19105</v>
      </c>
      <c r="P5" s="224">
        <v>19148</v>
      </c>
      <c r="Q5" s="224">
        <v>19100</v>
      </c>
      <c r="R5" s="224">
        <v>19119</v>
      </c>
      <c r="S5" s="224">
        <v>19273</v>
      </c>
      <c r="T5" s="224">
        <v>19326</v>
      </c>
      <c r="U5" s="224">
        <v>19380</v>
      </c>
      <c r="V5" s="224">
        <v>19419</v>
      </c>
      <c r="W5" s="224">
        <v>19610</v>
      </c>
      <c r="X5" s="224">
        <v>19565</v>
      </c>
      <c r="Y5" s="224">
        <v>19503</v>
      </c>
      <c r="Z5" s="224">
        <v>19480</v>
      </c>
      <c r="AA5" s="224">
        <v>19923</v>
      </c>
      <c r="AB5" s="224">
        <v>20024</v>
      </c>
      <c r="AC5" s="224">
        <v>20201</v>
      </c>
      <c r="AD5" s="224">
        <v>20379</v>
      </c>
      <c r="AE5" s="224">
        <v>20681</v>
      </c>
      <c r="AF5" s="224">
        <v>20719</v>
      </c>
      <c r="AG5" s="224">
        <v>20679</v>
      </c>
      <c r="AH5" s="224">
        <v>20806</v>
      </c>
      <c r="AI5" s="224"/>
    </row>
    <row r="6" spans="2:36" ht="15" customHeight="1">
      <c r="B6" s="67" t="s">
        <v>196</v>
      </c>
      <c r="C6" s="66" t="s">
        <v>195</v>
      </c>
      <c r="D6" s="224">
        <v>13715</v>
      </c>
      <c r="E6" s="224">
        <v>13683</v>
      </c>
      <c r="F6" s="224">
        <v>13617</v>
      </c>
      <c r="G6" s="224">
        <v>13454</v>
      </c>
      <c r="H6" s="224">
        <v>13312</v>
      </c>
      <c r="I6" s="224">
        <v>13037</v>
      </c>
      <c r="J6" s="224">
        <v>12699</v>
      </c>
      <c r="K6" s="224">
        <v>12694</v>
      </c>
      <c r="L6" s="224">
        <v>12701</v>
      </c>
      <c r="M6" s="224">
        <v>12667</v>
      </c>
      <c r="N6" s="224">
        <v>12503</v>
      </c>
      <c r="O6" s="224">
        <v>12573</v>
      </c>
      <c r="P6" s="224">
        <v>12572</v>
      </c>
      <c r="Q6" s="224">
        <v>12528</v>
      </c>
      <c r="R6" s="224">
        <v>12374</v>
      </c>
      <c r="S6" s="224">
        <v>12395</v>
      </c>
      <c r="T6" s="224">
        <v>12342</v>
      </c>
      <c r="U6" s="224">
        <v>12303</v>
      </c>
      <c r="V6" s="224">
        <v>12205</v>
      </c>
      <c r="W6" s="224">
        <v>12272</v>
      </c>
      <c r="X6" s="224">
        <v>12187</v>
      </c>
      <c r="Y6" s="224">
        <v>12103</v>
      </c>
      <c r="Z6" s="224">
        <v>12076</v>
      </c>
      <c r="AA6" s="224">
        <v>12343</v>
      </c>
      <c r="AB6" s="224">
        <v>12298</v>
      </c>
      <c r="AC6" s="224">
        <v>12505</v>
      </c>
      <c r="AD6" s="224">
        <v>12574</v>
      </c>
      <c r="AE6" s="224">
        <v>12821</v>
      </c>
      <c r="AF6" s="224">
        <v>12849</v>
      </c>
      <c r="AG6" s="224">
        <v>12773</v>
      </c>
      <c r="AH6" s="224">
        <v>12859</v>
      </c>
      <c r="AI6" s="224"/>
    </row>
    <row r="7" spans="2:36" ht="15" customHeight="1">
      <c r="B7" s="67" t="s">
        <v>197</v>
      </c>
      <c r="C7" s="66" t="s">
        <v>195</v>
      </c>
      <c r="D7" s="224">
        <v>6262</v>
      </c>
      <c r="E7" s="224">
        <v>6245</v>
      </c>
      <c r="F7" s="224">
        <v>6207</v>
      </c>
      <c r="G7" s="224">
        <v>6151</v>
      </c>
      <c r="H7" s="224">
        <v>6287</v>
      </c>
      <c r="I7" s="224">
        <v>6590</v>
      </c>
      <c r="J7" s="224">
        <v>6598</v>
      </c>
      <c r="K7" s="224">
        <v>6606</v>
      </c>
      <c r="L7" s="224">
        <v>6615</v>
      </c>
      <c r="M7" s="224">
        <v>6600</v>
      </c>
      <c r="N7" s="224">
        <v>6528</v>
      </c>
      <c r="O7" s="224">
        <v>6532</v>
      </c>
      <c r="P7" s="224">
        <v>6576</v>
      </c>
      <c r="Q7" s="224">
        <v>6572</v>
      </c>
      <c r="R7" s="224">
        <v>6745</v>
      </c>
      <c r="S7" s="224">
        <v>6878</v>
      </c>
      <c r="T7" s="224">
        <v>6984</v>
      </c>
      <c r="U7" s="224">
        <v>7077</v>
      </c>
      <c r="V7" s="224">
        <v>7214</v>
      </c>
      <c r="W7" s="224">
        <v>7338</v>
      </c>
      <c r="X7" s="224">
        <v>7378</v>
      </c>
      <c r="Y7" s="224">
        <v>7400</v>
      </c>
      <c r="Z7" s="224">
        <v>7404</v>
      </c>
      <c r="AA7" s="224">
        <v>7580</v>
      </c>
      <c r="AB7" s="224">
        <v>7726</v>
      </c>
      <c r="AC7" s="224">
        <v>7696</v>
      </c>
      <c r="AD7" s="224">
        <v>7805</v>
      </c>
      <c r="AE7" s="224">
        <v>7860</v>
      </c>
      <c r="AF7" s="224">
        <v>7870</v>
      </c>
      <c r="AG7" s="224">
        <v>7906</v>
      </c>
      <c r="AH7" s="224">
        <v>7947</v>
      </c>
      <c r="AI7" s="224"/>
    </row>
    <row r="8" spans="2:36" ht="15" customHeight="1">
      <c r="B8" s="68" t="s">
        <v>198</v>
      </c>
      <c r="C8" s="66" t="s">
        <v>195</v>
      </c>
      <c r="D8" s="224">
        <v>115</v>
      </c>
      <c r="E8" s="224">
        <v>119</v>
      </c>
      <c r="F8" s="224">
        <v>119</v>
      </c>
      <c r="G8" s="224">
        <v>116</v>
      </c>
      <c r="H8" s="224">
        <v>116</v>
      </c>
      <c r="I8" s="224">
        <v>118</v>
      </c>
      <c r="J8" s="224">
        <v>119</v>
      </c>
      <c r="K8" s="224">
        <v>119</v>
      </c>
      <c r="L8" s="224">
        <v>119</v>
      </c>
      <c r="M8" s="224">
        <v>119</v>
      </c>
      <c r="N8" s="224">
        <v>118</v>
      </c>
      <c r="O8" s="224">
        <v>117</v>
      </c>
      <c r="P8" s="224">
        <v>117</v>
      </c>
      <c r="Q8" s="224">
        <v>117</v>
      </c>
      <c r="R8" s="224">
        <v>116</v>
      </c>
      <c r="S8" s="224">
        <v>116</v>
      </c>
      <c r="T8" s="224">
        <v>116</v>
      </c>
      <c r="U8" s="224">
        <v>116</v>
      </c>
      <c r="V8" s="224">
        <v>117</v>
      </c>
      <c r="W8" s="224">
        <v>121</v>
      </c>
      <c r="X8" s="224">
        <v>122</v>
      </c>
      <c r="Y8" s="224">
        <v>123</v>
      </c>
      <c r="Z8" s="224">
        <v>123</v>
      </c>
      <c r="AA8" s="224">
        <v>123</v>
      </c>
      <c r="AB8" s="224">
        <v>123</v>
      </c>
      <c r="AC8" s="224">
        <v>123</v>
      </c>
      <c r="AD8" s="224">
        <v>123</v>
      </c>
      <c r="AE8" s="224">
        <v>122</v>
      </c>
      <c r="AF8" s="224">
        <v>125</v>
      </c>
      <c r="AG8" s="224">
        <v>125</v>
      </c>
      <c r="AH8" s="224">
        <v>126</v>
      </c>
      <c r="AI8" s="224"/>
    </row>
    <row r="9" spans="2:36" ht="15" customHeight="1">
      <c r="B9" s="68" t="s">
        <v>199</v>
      </c>
      <c r="C9" s="66" t="s">
        <v>195</v>
      </c>
      <c r="D9" s="224">
        <v>39</v>
      </c>
      <c r="E9" s="224">
        <v>40</v>
      </c>
      <c r="F9" s="224">
        <v>41</v>
      </c>
      <c r="G9" s="224">
        <v>41</v>
      </c>
      <c r="H9" s="224">
        <v>42</v>
      </c>
      <c r="I9" s="224">
        <v>41</v>
      </c>
      <c r="J9" s="224">
        <v>40</v>
      </c>
      <c r="K9" s="224">
        <v>43</v>
      </c>
      <c r="L9" s="224">
        <v>42</v>
      </c>
      <c r="M9" s="224">
        <v>43</v>
      </c>
      <c r="N9" s="224">
        <v>42</v>
      </c>
      <c r="O9" s="224">
        <v>41</v>
      </c>
      <c r="P9" s="224">
        <v>42</v>
      </c>
      <c r="Q9" s="224">
        <v>42</v>
      </c>
      <c r="R9" s="224">
        <v>41</v>
      </c>
      <c r="S9" s="224">
        <v>40</v>
      </c>
      <c r="T9" s="224">
        <v>40</v>
      </c>
      <c r="U9" s="224">
        <v>40</v>
      </c>
      <c r="V9" s="224">
        <v>40</v>
      </c>
      <c r="W9" s="224">
        <v>41</v>
      </c>
      <c r="X9" s="224">
        <v>49</v>
      </c>
      <c r="Y9" s="224">
        <v>48</v>
      </c>
      <c r="Z9" s="224">
        <v>47</v>
      </c>
      <c r="AA9" s="224">
        <v>48</v>
      </c>
      <c r="AB9" s="224">
        <v>48</v>
      </c>
      <c r="AC9" s="224">
        <v>47</v>
      </c>
      <c r="AD9" s="224">
        <v>46</v>
      </c>
      <c r="AE9" s="224">
        <v>43</v>
      </c>
      <c r="AF9" s="224">
        <v>45</v>
      </c>
      <c r="AG9" s="224">
        <v>43</v>
      </c>
      <c r="AH9" s="224">
        <v>47</v>
      </c>
      <c r="AI9" s="224"/>
    </row>
    <row r="10" spans="2:36" ht="15" customHeight="1">
      <c r="B10" s="68" t="s">
        <v>200</v>
      </c>
      <c r="C10" s="66" t="s">
        <v>195</v>
      </c>
      <c r="D10" s="224">
        <v>1007</v>
      </c>
      <c r="E10" s="224">
        <v>1005</v>
      </c>
      <c r="F10" s="224">
        <v>1018</v>
      </c>
      <c r="G10" s="224">
        <v>1015</v>
      </c>
      <c r="H10" s="224">
        <v>1012</v>
      </c>
      <c r="I10" s="224">
        <v>1015</v>
      </c>
      <c r="J10" s="224">
        <v>1014</v>
      </c>
      <c r="K10" s="224">
        <v>1014</v>
      </c>
      <c r="L10" s="224">
        <v>1009</v>
      </c>
      <c r="M10" s="224">
        <v>1007</v>
      </c>
      <c r="N10" s="224">
        <v>1006</v>
      </c>
      <c r="O10" s="224">
        <v>1016</v>
      </c>
      <c r="P10" s="224">
        <v>984</v>
      </c>
      <c r="Q10" s="224">
        <v>988</v>
      </c>
      <c r="R10" s="224">
        <v>993</v>
      </c>
      <c r="S10" s="224">
        <v>994</v>
      </c>
      <c r="T10" s="224">
        <v>991</v>
      </c>
      <c r="U10" s="224">
        <v>995</v>
      </c>
      <c r="V10" s="224">
        <v>991</v>
      </c>
      <c r="W10" s="224">
        <v>1014</v>
      </c>
      <c r="X10" s="224">
        <v>1011</v>
      </c>
      <c r="Y10" s="224">
        <v>1026</v>
      </c>
      <c r="Z10" s="224">
        <v>1027</v>
      </c>
      <c r="AA10" s="224">
        <v>1019</v>
      </c>
      <c r="AB10" s="224">
        <v>1034</v>
      </c>
      <c r="AC10" s="224">
        <v>9556</v>
      </c>
      <c r="AD10" s="224">
        <v>9787</v>
      </c>
      <c r="AE10" s="224">
        <v>9957</v>
      </c>
      <c r="AF10" s="224">
        <v>9916</v>
      </c>
      <c r="AG10" s="224">
        <v>9831</v>
      </c>
      <c r="AH10" s="224">
        <v>9871</v>
      </c>
      <c r="AI10" s="224"/>
    </row>
    <row r="11" spans="2:36" ht="15" customHeight="1">
      <c r="B11" s="68" t="s">
        <v>201</v>
      </c>
      <c r="C11" s="66" t="s">
        <v>195</v>
      </c>
      <c r="D11" s="224">
        <v>149</v>
      </c>
      <c r="E11" s="224">
        <v>146</v>
      </c>
      <c r="F11" s="224">
        <v>141</v>
      </c>
      <c r="G11" s="224">
        <v>143</v>
      </c>
      <c r="H11" s="224">
        <v>147</v>
      </c>
      <c r="I11" s="224">
        <v>148</v>
      </c>
      <c r="J11" s="224">
        <v>147</v>
      </c>
      <c r="K11" s="224">
        <v>147</v>
      </c>
      <c r="L11" s="224">
        <v>145</v>
      </c>
      <c r="M11" s="224">
        <v>146</v>
      </c>
      <c r="N11" s="224">
        <v>148</v>
      </c>
      <c r="O11" s="224">
        <v>153</v>
      </c>
      <c r="P11" s="224">
        <v>151</v>
      </c>
      <c r="Q11" s="224">
        <v>155</v>
      </c>
      <c r="R11" s="224">
        <v>156</v>
      </c>
      <c r="S11" s="224">
        <v>154</v>
      </c>
      <c r="T11" s="224">
        <v>156</v>
      </c>
      <c r="U11" s="224">
        <v>155</v>
      </c>
      <c r="V11" s="224">
        <v>161</v>
      </c>
      <c r="W11" s="224">
        <v>180</v>
      </c>
      <c r="X11" s="224">
        <v>192</v>
      </c>
      <c r="Y11" s="224">
        <v>194</v>
      </c>
      <c r="Z11" s="224">
        <v>193</v>
      </c>
      <c r="AA11" s="224">
        <v>208</v>
      </c>
      <c r="AB11" s="224">
        <v>208</v>
      </c>
      <c r="AC11" s="224">
        <v>214</v>
      </c>
      <c r="AD11" s="224">
        <v>221</v>
      </c>
      <c r="AE11" s="224">
        <v>226</v>
      </c>
      <c r="AF11" s="224">
        <v>225</v>
      </c>
      <c r="AG11" s="224">
        <v>233</v>
      </c>
      <c r="AH11" s="224">
        <v>238</v>
      </c>
      <c r="AI11" s="224"/>
    </row>
    <row r="12" spans="2:36" ht="15" customHeight="1">
      <c r="B12" s="68" t="s">
        <v>202</v>
      </c>
      <c r="C12" s="66" t="s">
        <v>195</v>
      </c>
      <c r="D12" s="224">
        <v>10417</v>
      </c>
      <c r="E12" s="224">
        <v>10395</v>
      </c>
      <c r="F12" s="224">
        <v>10334</v>
      </c>
      <c r="G12" s="224">
        <v>10169</v>
      </c>
      <c r="H12" s="224">
        <v>9968</v>
      </c>
      <c r="I12" s="224">
        <v>9941</v>
      </c>
      <c r="J12" s="224">
        <v>9818</v>
      </c>
      <c r="K12" s="224">
        <v>9821</v>
      </c>
      <c r="L12" s="224">
        <v>9829</v>
      </c>
      <c r="M12" s="224">
        <v>9800</v>
      </c>
      <c r="N12" s="224">
        <v>9645</v>
      </c>
      <c r="O12" s="224">
        <v>9705</v>
      </c>
      <c r="P12" s="224">
        <v>9712</v>
      </c>
      <c r="Q12" s="224">
        <v>9673</v>
      </c>
      <c r="R12" s="224">
        <v>9523</v>
      </c>
      <c r="S12" s="224">
        <v>9540</v>
      </c>
      <c r="T12" s="224">
        <v>9504</v>
      </c>
      <c r="U12" s="224">
        <v>9481</v>
      </c>
      <c r="V12" s="224">
        <v>9434</v>
      </c>
      <c r="W12" s="224">
        <v>9468</v>
      </c>
      <c r="X12" s="224">
        <v>9403</v>
      </c>
      <c r="Y12" s="224">
        <v>9330</v>
      </c>
      <c r="Z12" s="224">
        <v>9285</v>
      </c>
      <c r="AA12" s="224">
        <v>9505</v>
      </c>
      <c r="AB12" s="224">
        <v>9443</v>
      </c>
      <c r="AC12" s="224">
        <v>1038</v>
      </c>
      <c r="AD12" s="224">
        <v>873</v>
      </c>
      <c r="AE12" s="224">
        <v>896</v>
      </c>
      <c r="AF12" s="224">
        <v>916</v>
      </c>
      <c r="AG12" s="224">
        <v>925</v>
      </c>
      <c r="AH12" s="224">
        <v>939</v>
      </c>
      <c r="AI12" s="224"/>
    </row>
    <row r="13" spans="2:36" ht="15" customHeight="1">
      <c r="B13" s="68" t="s">
        <v>203</v>
      </c>
      <c r="C13" s="66" t="s">
        <v>195</v>
      </c>
      <c r="D13" s="224">
        <v>223</v>
      </c>
      <c r="E13" s="224">
        <v>230</v>
      </c>
      <c r="F13" s="224">
        <v>249</v>
      </c>
      <c r="G13" s="224">
        <v>257</v>
      </c>
      <c r="H13" s="224">
        <v>257</v>
      </c>
      <c r="I13" s="224">
        <v>239</v>
      </c>
      <c r="J13" s="224">
        <v>239</v>
      </c>
      <c r="K13" s="224">
        <v>241</v>
      </c>
      <c r="L13" s="224">
        <v>241</v>
      </c>
      <c r="M13" s="224">
        <v>239</v>
      </c>
      <c r="N13" s="224">
        <v>237</v>
      </c>
      <c r="O13" s="224">
        <v>240</v>
      </c>
      <c r="P13" s="224">
        <v>240</v>
      </c>
      <c r="Q13" s="224">
        <v>244</v>
      </c>
      <c r="R13" s="224">
        <v>244</v>
      </c>
      <c r="S13" s="224">
        <v>245</v>
      </c>
      <c r="T13" s="224">
        <v>248</v>
      </c>
      <c r="U13" s="224">
        <v>253</v>
      </c>
      <c r="V13" s="224">
        <v>247</v>
      </c>
      <c r="W13" s="224">
        <v>266</v>
      </c>
      <c r="X13" s="224">
        <v>272</v>
      </c>
      <c r="Y13" s="224">
        <v>270</v>
      </c>
      <c r="Z13" s="224">
        <v>263</v>
      </c>
      <c r="AA13" s="224">
        <v>276</v>
      </c>
      <c r="AB13" s="224">
        <v>281</v>
      </c>
      <c r="AC13" s="224">
        <v>279</v>
      </c>
      <c r="AD13" s="224">
        <v>274</v>
      </c>
      <c r="AE13" s="224">
        <v>273</v>
      </c>
      <c r="AF13" s="224">
        <v>273</v>
      </c>
      <c r="AG13" s="224">
        <v>274</v>
      </c>
      <c r="AH13" s="224">
        <v>282</v>
      </c>
      <c r="AI13" s="224"/>
    </row>
    <row r="14" spans="2:36" ht="15" customHeight="1">
      <c r="B14" s="68" t="s">
        <v>204</v>
      </c>
      <c r="C14" s="66" t="s">
        <v>195</v>
      </c>
      <c r="D14" s="224">
        <v>399</v>
      </c>
      <c r="E14" s="224">
        <v>397</v>
      </c>
      <c r="F14" s="224">
        <v>387</v>
      </c>
      <c r="G14" s="224">
        <v>392</v>
      </c>
      <c r="H14" s="224">
        <v>400</v>
      </c>
      <c r="I14" s="224">
        <v>398</v>
      </c>
      <c r="J14" s="224">
        <v>400</v>
      </c>
      <c r="K14" s="224">
        <v>394</v>
      </c>
      <c r="L14" s="224">
        <v>395</v>
      </c>
      <c r="M14" s="224">
        <v>393</v>
      </c>
      <c r="N14" s="224">
        <v>388</v>
      </c>
      <c r="O14" s="224">
        <v>384</v>
      </c>
      <c r="P14" s="224">
        <v>386</v>
      </c>
      <c r="Q14" s="224">
        <v>382</v>
      </c>
      <c r="R14" s="224">
        <v>380</v>
      </c>
      <c r="S14" s="224">
        <v>379</v>
      </c>
      <c r="T14" s="224">
        <v>384</v>
      </c>
      <c r="U14" s="224">
        <v>377</v>
      </c>
      <c r="V14" s="224">
        <v>383</v>
      </c>
      <c r="W14" s="224">
        <v>358</v>
      </c>
      <c r="X14" s="224">
        <v>359</v>
      </c>
      <c r="Y14" s="224">
        <v>355</v>
      </c>
      <c r="Z14" s="224">
        <v>364</v>
      </c>
      <c r="AA14" s="224">
        <v>362</v>
      </c>
      <c r="AB14" s="224">
        <v>365</v>
      </c>
      <c r="AC14" s="224">
        <v>372</v>
      </c>
      <c r="AD14" s="224">
        <v>373</v>
      </c>
      <c r="AE14" s="224">
        <v>393</v>
      </c>
      <c r="AF14" s="224">
        <v>426</v>
      </c>
      <c r="AG14" s="224">
        <v>436</v>
      </c>
      <c r="AH14" s="224">
        <v>437</v>
      </c>
      <c r="AI14" s="224"/>
    </row>
    <row r="15" spans="2:36" ht="15" customHeight="1">
      <c r="B15" s="68" t="s">
        <v>205</v>
      </c>
      <c r="C15" s="66" t="s">
        <v>195</v>
      </c>
      <c r="D15" s="224">
        <v>229</v>
      </c>
      <c r="E15" s="224">
        <v>230</v>
      </c>
      <c r="F15" s="224">
        <v>212</v>
      </c>
      <c r="G15" s="224">
        <v>215</v>
      </c>
      <c r="H15" s="224">
        <v>416</v>
      </c>
      <c r="I15" s="224">
        <v>443</v>
      </c>
      <c r="J15" s="224">
        <v>263</v>
      </c>
      <c r="K15" s="224">
        <v>259</v>
      </c>
      <c r="L15" s="224">
        <v>265</v>
      </c>
      <c r="M15" s="224">
        <v>263</v>
      </c>
      <c r="N15" s="224">
        <v>262</v>
      </c>
      <c r="O15" s="224">
        <v>265</v>
      </c>
      <c r="P15" s="224">
        <v>262</v>
      </c>
      <c r="Q15" s="224">
        <v>257</v>
      </c>
      <c r="R15" s="224">
        <v>258</v>
      </c>
      <c r="S15" s="224">
        <v>259</v>
      </c>
      <c r="T15" s="224">
        <v>257</v>
      </c>
      <c r="U15" s="224">
        <v>255</v>
      </c>
      <c r="V15" s="224">
        <v>279</v>
      </c>
      <c r="W15" s="224">
        <v>288</v>
      </c>
      <c r="X15" s="224">
        <v>287</v>
      </c>
      <c r="Y15" s="224">
        <v>263</v>
      </c>
      <c r="Z15" s="224">
        <v>262</v>
      </c>
      <c r="AA15" s="224">
        <v>267</v>
      </c>
      <c r="AB15" s="224">
        <v>265</v>
      </c>
      <c r="AC15" s="224">
        <v>266</v>
      </c>
      <c r="AD15" s="224">
        <v>270</v>
      </c>
      <c r="AE15" s="224">
        <v>282</v>
      </c>
      <c r="AF15" s="224">
        <v>293</v>
      </c>
      <c r="AG15" s="224">
        <v>291</v>
      </c>
      <c r="AH15" s="224">
        <v>300</v>
      </c>
      <c r="AI15" s="224"/>
    </row>
    <row r="16" spans="2:36" ht="15" customHeight="1">
      <c r="B16" s="68" t="s">
        <v>206</v>
      </c>
      <c r="C16" s="66" t="s">
        <v>195</v>
      </c>
      <c r="D16" s="224">
        <v>566</v>
      </c>
      <c r="E16" s="224">
        <v>494</v>
      </c>
      <c r="F16" s="224">
        <v>493</v>
      </c>
      <c r="G16" s="224">
        <v>498</v>
      </c>
      <c r="H16" s="224">
        <v>491</v>
      </c>
      <c r="I16" s="224">
        <v>493</v>
      </c>
      <c r="J16" s="224">
        <v>499</v>
      </c>
      <c r="K16" s="224">
        <v>496</v>
      </c>
      <c r="L16" s="224">
        <v>493</v>
      </c>
      <c r="M16" s="224">
        <v>493</v>
      </c>
      <c r="N16" s="224">
        <v>490</v>
      </c>
      <c r="O16" s="224">
        <v>493</v>
      </c>
      <c r="P16" s="224">
        <v>491</v>
      </c>
      <c r="Q16" s="224">
        <v>483</v>
      </c>
      <c r="R16" s="224">
        <v>483</v>
      </c>
      <c r="S16" s="224">
        <v>495</v>
      </c>
      <c r="T16" s="224">
        <v>485</v>
      </c>
      <c r="U16" s="224">
        <v>478</v>
      </c>
      <c r="V16" s="224">
        <v>477</v>
      </c>
      <c r="W16" s="224">
        <v>481</v>
      </c>
      <c r="X16" s="224">
        <v>471</v>
      </c>
      <c r="Y16" s="224">
        <v>475</v>
      </c>
      <c r="Z16" s="224">
        <v>477</v>
      </c>
      <c r="AA16" s="224">
        <v>498</v>
      </c>
      <c r="AB16" s="224">
        <v>498</v>
      </c>
      <c r="AC16" s="224">
        <v>498</v>
      </c>
      <c r="AD16" s="224">
        <v>505</v>
      </c>
      <c r="AE16" s="224">
        <v>547</v>
      </c>
      <c r="AF16" s="224">
        <v>540</v>
      </c>
      <c r="AG16" s="224">
        <v>553</v>
      </c>
      <c r="AH16" s="224">
        <v>556</v>
      </c>
      <c r="AI16" s="224"/>
    </row>
    <row r="17" spans="2:35" ht="15" customHeight="1">
      <c r="B17" s="68" t="s">
        <v>207</v>
      </c>
      <c r="C17" s="66" t="s">
        <v>195</v>
      </c>
      <c r="D17" s="224">
        <v>153</v>
      </c>
      <c r="E17" s="224">
        <v>151</v>
      </c>
      <c r="F17" s="224">
        <v>152</v>
      </c>
      <c r="G17" s="224">
        <v>151</v>
      </c>
      <c r="H17" s="224">
        <v>148</v>
      </c>
      <c r="I17" s="224">
        <v>148</v>
      </c>
      <c r="J17" s="224">
        <v>146</v>
      </c>
      <c r="K17" s="224">
        <v>137</v>
      </c>
      <c r="L17" s="224">
        <v>137</v>
      </c>
      <c r="M17" s="224">
        <v>137</v>
      </c>
      <c r="N17" s="224">
        <v>137</v>
      </c>
      <c r="O17" s="224">
        <v>139</v>
      </c>
      <c r="P17" s="224">
        <v>140</v>
      </c>
      <c r="Q17" s="224">
        <v>138</v>
      </c>
      <c r="R17" s="224">
        <v>140</v>
      </c>
      <c r="S17" s="224">
        <v>141</v>
      </c>
      <c r="T17" s="224">
        <v>141</v>
      </c>
      <c r="U17" s="224">
        <v>139</v>
      </c>
      <c r="V17" s="224">
        <v>137</v>
      </c>
      <c r="W17" s="224">
        <v>148</v>
      </c>
      <c r="X17" s="224">
        <v>150</v>
      </c>
      <c r="Y17" s="224">
        <v>175</v>
      </c>
      <c r="Z17" s="224">
        <v>198</v>
      </c>
      <c r="AA17" s="224">
        <v>204</v>
      </c>
      <c r="AB17" s="224">
        <v>202</v>
      </c>
      <c r="AC17" s="224">
        <v>201</v>
      </c>
      <c r="AD17" s="224">
        <v>201</v>
      </c>
      <c r="AE17" s="224">
        <v>224</v>
      </c>
      <c r="AF17" s="224">
        <v>222</v>
      </c>
      <c r="AG17" s="224">
        <v>217</v>
      </c>
      <c r="AH17" s="224">
        <v>213</v>
      </c>
      <c r="AI17" s="224"/>
    </row>
    <row r="18" spans="2:35" ht="15" customHeight="1">
      <c r="B18" s="68" t="s">
        <v>208</v>
      </c>
      <c r="C18" s="66" t="s">
        <v>195</v>
      </c>
      <c r="D18" s="224">
        <v>779</v>
      </c>
      <c r="E18" s="224">
        <v>845</v>
      </c>
      <c r="F18" s="224">
        <v>842</v>
      </c>
      <c r="G18" s="224">
        <v>836</v>
      </c>
      <c r="H18" s="224">
        <v>837</v>
      </c>
      <c r="I18" s="224">
        <v>833</v>
      </c>
      <c r="J18" s="224">
        <v>797</v>
      </c>
      <c r="K18" s="224">
        <v>806</v>
      </c>
      <c r="L18" s="224">
        <v>803</v>
      </c>
      <c r="M18" s="224">
        <v>802</v>
      </c>
      <c r="N18" s="224">
        <v>800</v>
      </c>
      <c r="O18" s="224">
        <v>800</v>
      </c>
      <c r="P18" s="224">
        <v>804</v>
      </c>
      <c r="Q18" s="224">
        <v>798</v>
      </c>
      <c r="R18" s="224">
        <v>799</v>
      </c>
      <c r="S18" s="224">
        <v>800</v>
      </c>
      <c r="T18" s="224">
        <v>798</v>
      </c>
      <c r="U18" s="224">
        <v>784</v>
      </c>
      <c r="V18" s="224">
        <v>777</v>
      </c>
      <c r="W18" s="224">
        <v>772</v>
      </c>
      <c r="X18" s="224">
        <v>765</v>
      </c>
      <c r="Y18" s="224">
        <v>772</v>
      </c>
      <c r="Z18" s="224">
        <v>756</v>
      </c>
      <c r="AA18" s="224">
        <v>754</v>
      </c>
      <c r="AB18" s="224">
        <v>763</v>
      </c>
      <c r="AC18" s="224">
        <v>766</v>
      </c>
      <c r="AD18" s="224">
        <v>770</v>
      </c>
      <c r="AE18" s="224">
        <v>782</v>
      </c>
      <c r="AF18" s="224">
        <v>773</v>
      </c>
      <c r="AG18" s="224">
        <v>773</v>
      </c>
      <c r="AH18" s="224">
        <v>781</v>
      </c>
      <c r="AI18" s="224"/>
    </row>
    <row r="19" spans="2:35" ht="15" customHeight="1">
      <c r="B19" s="68" t="s">
        <v>209</v>
      </c>
      <c r="C19" s="66" t="s">
        <v>195</v>
      </c>
      <c r="D19" s="224">
        <v>615</v>
      </c>
      <c r="E19" s="224">
        <v>607</v>
      </c>
      <c r="F19" s="224">
        <v>604</v>
      </c>
      <c r="G19" s="224">
        <v>592</v>
      </c>
      <c r="H19" s="224">
        <v>578</v>
      </c>
      <c r="I19" s="224">
        <v>571</v>
      </c>
      <c r="J19" s="224">
        <v>563</v>
      </c>
      <c r="K19" s="224">
        <v>563</v>
      </c>
      <c r="L19" s="224">
        <v>557</v>
      </c>
      <c r="M19" s="224">
        <v>553</v>
      </c>
      <c r="N19" s="224">
        <v>545</v>
      </c>
      <c r="O19" s="224">
        <v>540</v>
      </c>
      <c r="P19" s="224">
        <v>562</v>
      </c>
      <c r="Q19" s="224">
        <v>561</v>
      </c>
      <c r="R19" s="224">
        <v>560</v>
      </c>
      <c r="S19" s="224">
        <v>558</v>
      </c>
      <c r="T19" s="224">
        <v>554</v>
      </c>
      <c r="U19" s="224">
        <v>561</v>
      </c>
      <c r="V19" s="224">
        <v>578</v>
      </c>
      <c r="W19" s="224">
        <v>585</v>
      </c>
      <c r="X19" s="224">
        <v>573</v>
      </c>
      <c r="Y19" s="224">
        <v>562</v>
      </c>
      <c r="Z19" s="224">
        <v>572</v>
      </c>
      <c r="AA19" s="224">
        <v>597</v>
      </c>
      <c r="AB19" s="224">
        <v>593</v>
      </c>
      <c r="AC19" s="224">
        <v>593</v>
      </c>
      <c r="AD19" s="224">
        <v>588</v>
      </c>
      <c r="AE19" s="224">
        <v>600</v>
      </c>
      <c r="AF19" s="224">
        <v>620</v>
      </c>
      <c r="AG19" s="224">
        <v>611</v>
      </c>
      <c r="AH19" s="224">
        <v>626</v>
      </c>
      <c r="AI19" s="224"/>
    </row>
    <row r="20" spans="2:35" ht="15" customHeight="1">
      <c r="B20" s="69" t="s">
        <v>210</v>
      </c>
      <c r="C20" s="70" t="s">
        <v>195</v>
      </c>
      <c r="D20" s="196">
        <v>5286</v>
      </c>
      <c r="E20" s="196">
        <v>5269</v>
      </c>
      <c r="F20" s="196">
        <v>5232</v>
      </c>
      <c r="G20" s="196">
        <v>5180</v>
      </c>
      <c r="H20" s="196">
        <v>5187</v>
      </c>
      <c r="I20" s="196">
        <v>5239</v>
      </c>
      <c r="J20" s="196">
        <v>5252</v>
      </c>
      <c r="K20" s="196">
        <v>5260</v>
      </c>
      <c r="L20" s="196">
        <v>5281</v>
      </c>
      <c r="M20" s="196">
        <v>5272</v>
      </c>
      <c r="N20" s="196">
        <v>5213</v>
      </c>
      <c r="O20" s="196">
        <v>5212</v>
      </c>
      <c r="P20" s="196">
        <v>5257</v>
      </c>
      <c r="Q20" s="196">
        <v>5262</v>
      </c>
      <c r="R20" s="196">
        <v>5426</v>
      </c>
      <c r="S20" s="196">
        <v>5552</v>
      </c>
      <c r="T20" s="196">
        <v>5652</v>
      </c>
      <c r="U20" s="196">
        <v>5746</v>
      </c>
      <c r="V20" s="196">
        <v>5798</v>
      </c>
      <c r="W20" s="196">
        <v>5888</v>
      </c>
      <c r="X20" s="196">
        <v>5911</v>
      </c>
      <c r="Y20" s="224">
        <v>5910</v>
      </c>
      <c r="Z20" s="224">
        <v>5913</v>
      </c>
      <c r="AA20" s="224">
        <v>6062</v>
      </c>
      <c r="AB20" s="224">
        <v>6201</v>
      </c>
      <c r="AC20" s="224">
        <v>6248</v>
      </c>
      <c r="AD20" s="224">
        <v>6348</v>
      </c>
      <c r="AE20" s="224">
        <v>6336</v>
      </c>
      <c r="AF20" s="224">
        <v>6345</v>
      </c>
      <c r="AG20" s="224">
        <v>6367</v>
      </c>
      <c r="AH20" s="224">
        <v>6390</v>
      </c>
      <c r="AI20" s="224"/>
    </row>
    <row r="21" spans="2:35" ht="15" customHeight="1">
      <c r="B21" s="47" t="s">
        <v>211</v>
      </c>
      <c r="C21" s="32" t="s">
        <v>13</v>
      </c>
      <c r="D21" s="196">
        <v>1252</v>
      </c>
      <c r="E21" s="196">
        <v>1242</v>
      </c>
      <c r="F21" s="196">
        <v>1234</v>
      </c>
      <c r="G21" s="196">
        <v>1225</v>
      </c>
      <c r="H21" s="196">
        <v>1214</v>
      </c>
      <c r="I21" s="196">
        <v>1200</v>
      </c>
      <c r="J21" s="196">
        <v>1424</v>
      </c>
      <c r="K21" s="196">
        <v>1409</v>
      </c>
      <c r="L21" s="196">
        <v>1405</v>
      </c>
      <c r="M21" s="196">
        <v>1400</v>
      </c>
      <c r="N21" s="196">
        <v>1383</v>
      </c>
      <c r="O21" s="196">
        <v>1383</v>
      </c>
      <c r="P21" s="196">
        <v>1376</v>
      </c>
      <c r="Q21" s="196">
        <v>1366</v>
      </c>
      <c r="R21" s="196">
        <v>1357</v>
      </c>
      <c r="S21" s="196">
        <v>1371</v>
      </c>
      <c r="T21" s="196">
        <v>1363</v>
      </c>
      <c r="U21" s="196">
        <v>1359</v>
      </c>
      <c r="V21" s="196">
        <v>1354</v>
      </c>
      <c r="W21" s="196">
        <v>1348</v>
      </c>
      <c r="X21" s="196">
        <v>1321</v>
      </c>
      <c r="Y21" s="398">
        <v>1324</v>
      </c>
      <c r="Z21" s="398">
        <v>1300</v>
      </c>
      <c r="AA21" s="398">
        <v>1314</v>
      </c>
      <c r="AB21" s="398">
        <v>1304</v>
      </c>
      <c r="AC21" s="398">
        <v>1365</v>
      </c>
      <c r="AD21" s="398">
        <v>1346</v>
      </c>
      <c r="AE21" s="398">
        <v>1309</v>
      </c>
      <c r="AF21" s="398">
        <v>1299</v>
      </c>
      <c r="AG21" s="398">
        <v>1300</v>
      </c>
      <c r="AH21" s="398">
        <v>1277</v>
      </c>
      <c r="AI21" s="224"/>
    </row>
    <row r="22" spans="2:35" ht="15" customHeight="1">
      <c r="B22" s="79" t="s">
        <v>212</v>
      </c>
      <c r="C22" s="82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8"/>
      <c r="X22" s="198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</row>
    <row r="23" spans="2:35" ht="15" customHeight="1">
      <c r="B23" s="16" t="s">
        <v>194</v>
      </c>
      <c r="C23" s="13" t="s">
        <v>213</v>
      </c>
      <c r="D23" s="224">
        <v>1327.15</v>
      </c>
      <c r="E23" s="224">
        <v>1327.69</v>
      </c>
      <c r="F23" s="224">
        <v>1329.43</v>
      </c>
      <c r="G23" s="224">
        <v>1332.15</v>
      </c>
      <c r="H23" s="224">
        <v>1347.03</v>
      </c>
      <c r="I23" s="224">
        <v>1364.37</v>
      </c>
      <c r="J23" s="224">
        <v>1373.7</v>
      </c>
      <c r="K23" s="224">
        <v>1386.93</v>
      </c>
      <c r="L23" s="224">
        <v>1386.42</v>
      </c>
      <c r="M23" s="224">
        <v>1393.1</v>
      </c>
      <c r="N23" s="224">
        <v>1395.86</v>
      </c>
      <c r="O23" s="224">
        <v>1401.52</v>
      </c>
      <c r="P23" s="224">
        <v>1401.24</v>
      </c>
      <c r="Q23" s="224">
        <v>1403.37</v>
      </c>
      <c r="R23" s="224">
        <v>1404.61</v>
      </c>
      <c r="S23" s="224">
        <v>1408.16</v>
      </c>
      <c r="T23" s="224">
        <v>1414.57</v>
      </c>
      <c r="U23" s="224">
        <v>1422.3</v>
      </c>
      <c r="V23" s="224">
        <v>1443.31</v>
      </c>
      <c r="W23" s="224">
        <v>1478.77</v>
      </c>
      <c r="X23" s="224">
        <v>1516.35</v>
      </c>
      <c r="Y23" s="224">
        <v>1529.27</v>
      </c>
      <c r="Z23" s="224">
        <v>1549.2</v>
      </c>
      <c r="AA23" s="224">
        <v>1542.574702443098</v>
      </c>
      <c r="AB23" s="224">
        <v>1532.89</v>
      </c>
      <c r="AC23" s="224">
        <v>1547.18</v>
      </c>
      <c r="AD23" s="224">
        <v>1559.03</v>
      </c>
      <c r="AE23" s="224">
        <v>1572.61</v>
      </c>
      <c r="AF23" s="224">
        <v>1552.12</v>
      </c>
      <c r="AG23" s="224">
        <v>1558.52</v>
      </c>
      <c r="AH23" s="224">
        <v>1561.23</v>
      </c>
      <c r="AI23" s="224"/>
    </row>
    <row r="24" spans="2:35" ht="15" customHeight="1">
      <c r="B24" s="47" t="s">
        <v>211</v>
      </c>
      <c r="C24" s="32" t="s">
        <v>213</v>
      </c>
      <c r="D24" s="196">
        <v>944.11</v>
      </c>
      <c r="E24" s="196">
        <v>941.01</v>
      </c>
      <c r="F24" s="196">
        <v>938.31</v>
      </c>
      <c r="G24" s="196">
        <v>916.46</v>
      </c>
      <c r="H24" s="196">
        <v>899.02</v>
      </c>
      <c r="I24" s="196">
        <v>900.5</v>
      </c>
      <c r="J24" s="196">
        <v>907.53</v>
      </c>
      <c r="K24" s="196">
        <v>899.74</v>
      </c>
      <c r="L24" s="196">
        <v>904.76</v>
      </c>
      <c r="M24" s="196">
        <v>912.44</v>
      </c>
      <c r="N24" s="196">
        <v>925.08</v>
      </c>
      <c r="O24" s="196">
        <v>937.7</v>
      </c>
      <c r="P24" s="196">
        <v>931.06</v>
      </c>
      <c r="Q24" s="196">
        <v>931</v>
      </c>
      <c r="R24" s="196">
        <v>915.45</v>
      </c>
      <c r="S24" s="196">
        <v>925.79</v>
      </c>
      <c r="T24" s="196">
        <v>942.59</v>
      </c>
      <c r="U24" s="196">
        <v>950.25</v>
      </c>
      <c r="V24" s="196">
        <v>970.02</v>
      </c>
      <c r="W24" s="196">
        <v>963.83</v>
      </c>
      <c r="X24" s="196">
        <v>976.91</v>
      </c>
      <c r="Y24" s="196">
        <v>984</v>
      </c>
      <c r="Z24" s="196">
        <v>995.64</v>
      </c>
      <c r="AA24" s="443">
        <v>998.60736133121986</v>
      </c>
      <c r="AB24" s="443">
        <v>1006.75</v>
      </c>
      <c r="AC24" s="443">
        <v>995.84</v>
      </c>
      <c r="AD24" s="443">
        <v>1001.4</v>
      </c>
      <c r="AE24" s="443">
        <v>1000.59</v>
      </c>
      <c r="AF24" s="443">
        <v>1018.26</v>
      </c>
      <c r="AG24" s="443">
        <v>1019.52</v>
      </c>
      <c r="AH24" s="443">
        <v>1039.93</v>
      </c>
      <c r="AI24" s="224"/>
    </row>
    <row r="25" spans="2:35" ht="15" customHeight="1">
      <c r="B25" s="2" t="s">
        <v>214</v>
      </c>
      <c r="C25" s="83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</row>
    <row r="26" spans="2:35" ht="15" customHeight="1">
      <c r="B26" s="16" t="s">
        <v>194</v>
      </c>
      <c r="C26" s="13" t="s">
        <v>16</v>
      </c>
      <c r="D26" s="224">
        <v>1507.75</v>
      </c>
      <c r="E26" s="224">
        <v>1501.38</v>
      </c>
      <c r="F26" s="224">
        <v>1515.45</v>
      </c>
      <c r="G26" s="224">
        <v>1527.11</v>
      </c>
      <c r="H26" s="224">
        <v>1529.96</v>
      </c>
      <c r="I26" s="224">
        <v>1543.45</v>
      </c>
      <c r="J26" s="224">
        <v>1561.7</v>
      </c>
      <c r="K26" s="224">
        <v>1576.94</v>
      </c>
      <c r="L26" s="224">
        <v>1591.74</v>
      </c>
      <c r="M26" s="224">
        <v>1574.69</v>
      </c>
      <c r="N26" s="224">
        <v>1597.91</v>
      </c>
      <c r="O26" s="224">
        <v>1617.53</v>
      </c>
      <c r="P26" s="224">
        <v>1621.67</v>
      </c>
      <c r="Q26" s="224">
        <v>1613.96</v>
      </c>
      <c r="R26" s="224">
        <v>1628.31</v>
      </c>
      <c r="S26" s="224">
        <v>1639.41</v>
      </c>
      <c r="T26" s="224">
        <v>1638.24</v>
      </c>
      <c r="U26" s="224">
        <v>1632.92</v>
      </c>
      <c r="V26" s="224">
        <v>1648.77</v>
      </c>
      <c r="W26" s="224">
        <v>1708.56</v>
      </c>
      <c r="X26" s="224">
        <v>1749.47</v>
      </c>
      <c r="Y26" s="224">
        <v>1749.36</v>
      </c>
      <c r="Z26" s="224">
        <v>1781.07</v>
      </c>
      <c r="AA26" s="224">
        <v>1807.1640676550421</v>
      </c>
      <c r="AB26" s="224">
        <v>1797.99</v>
      </c>
      <c r="AC26" s="224">
        <v>1819.69</v>
      </c>
      <c r="AD26" s="224">
        <v>1837.12</v>
      </c>
      <c r="AE26" s="224">
        <v>1859.79</v>
      </c>
      <c r="AF26" s="224">
        <v>1841.81</v>
      </c>
      <c r="AG26" s="224">
        <v>1816.78</v>
      </c>
      <c r="AH26" s="224">
        <v>1815.61</v>
      </c>
      <c r="AI26" s="224"/>
    </row>
    <row r="27" spans="2:35" ht="15" customHeight="1" thickBot="1">
      <c r="B27" s="27" t="s">
        <v>211</v>
      </c>
      <c r="C27" s="12" t="s">
        <v>16</v>
      </c>
      <c r="D27" s="278">
        <v>1091.93</v>
      </c>
      <c r="E27" s="278">
        <v>1088.97</v>
      </c>
      <c r="F27" s="278">
        <v>1084.68</v>
      </c>
      <c r="G27" s="278">
        <v>1078.24</v>
      </c>
      <c r="H27" s="278">
        <v>1059.6099999999999</v>
      </c>
      <c r="I27" s="278">
        <v>1052</v>
      </c>
      <c r="J27" s="278">
        <v>1047.77</v>
      </c>
      <c r="K27" s="278">
        <v>1033.01</v>
      </c>
      <c r="L27" s="278">
        <v>1065</v>
      </c>
      <c r="M27" s="278">
        <v>1059.56</v>
      </c>
      <c r="N27" s="278">
        <v>1073.6099999999999</v>
      </c>
      <c r="O27" s="278">
        <v>1093.05</v>
      </c>
      <c r="P27" s="278">
        <v>1107.52</v>
      </c>
      <c r="Q27" s="278">
        <v>1095.82</v>
      </c>
      <c r="R27" s="278">
        <v>1079</v>
      </c>
      <c r="S27" s="278">
        <v>1067.49</v>
      </c>
      <c r="T27" s="278">
        <v>1099.3900000000001</v>
      </c>
      <c r="U27" s="278">
        <v>1090.54</v>
      </c>
      <c r="V27" s="278">
        <v>1105.45</v>
      </c>
      <c r="W27" s="278">
        <v>1118.99</v>
      </c>
      <c r="X27" s="278">
        <v>1133.81</v>
      </c>
      <c r="Y27" s="278">
        <v>1127.51</v>
      </c>
      <c r="Z27" s="278">
        <v>1147.31</v>
      </c>
      <c r="AA27" s="278">
        <v>1150.7524643423135</v>
      </c>
      <c r="AB27" s="278">
        <v>1158.3699999999999</v>
      </c>
      <c r="AC27" s="278">
        <v>1133.7</v>
      </c>
      <c r="AD27" s="278">
        <v>1158.92</v>
      </c>
      <c r="AE27" s="278">
        <v>1158.24</v>
      </c>
      <c r="AF27" s="278">
        <v>1180.3499999999999</v>
      </c>
      <c r="AG27" s="278">
        <v>1165.1600000000001</v>
      </c>
      <c r="AH27" s="278">
        <v>1193.9100000000001</v>
      </c>
      <c r="AI27" s="224"/>
    </row>
    <row r="28" spans="2:35" ht="12" customHeight="1" thickTop="1">
      <c r="B28" s="48" t="s">
        <v>261</v>
      </c>
    </row>
    <row r="29" spans="2:35" ht="12" customHeight="1">
      <c r="B29" s="48" t="s">
        <v>262</v>
      </c>
    </row>
    <row r="30" spans="2:35" ht="12" customHeight="1">
      <c r="B30" s="48" t="s">
        <v>263</v>
      </c>
    </row>
    <row r="31" spans="2:35" ht="12" customHeight="1">
      <c r="B31" s="48" t="s">
        <v>264</v>
      </c>
    </row>
    <row r="32" spans="2:35" ht="12" customHeight="1">
      <c r="B32" s="48" t="s">
        <v>299</v>
      </c>
    </row>
  </sheetData>
  <mergeCells count="4">
    <mergeCell ref="B2:B3"/>
    <mergeCell ref="C2:C3"/>
    <mergeCell ref="D2:AH2"/>
    <mergeCell ref="B1:AH1"/>
  </mergeCells>
  <phoneticPr fontId="13" type="noConversion"/>
  <hyperlinks>
    <hyperlink ref="AJ1" location="ÍNDICE!A1" display="ÍNDICE" xr:uid="{00000000-0004-0000-1D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AP11"/>
  <sheetViews>
    <sheetView showGridLines="0" zoomScaleNormal="100" workbookViewId="0">
      <selection activeCell="B1" sqref="B1:AN1"/>
    </sheetView>
  </sheetViews>
  <sheetFormatPr defaultColWidth="8.85546875" defaultRowHeight="14.25" outlineLevelCol="2"/>
  <cols>
    <col min="1" max="1" width="6.7109375" style="76" customWidth="1"/>
    <col min="2" max="2" width="26.42578125" style="76" customWidth="1"/>
    <col min="3" max="3" width="5.42578125" style="76" customWidth="1"/>
    <col min="4" max="4" width="6.5703125" style="76" hidden="1" customWidth="1" outlineLevel="1"/>
    <col min="5" max="7" width="6.140625" style="76" hidden="1" customWidth="1" outlineLevel="1"/>
    <col min="8" max="8" width="6.5703125" style="76" customWidth="1" collapsed="1"/>
    <col min="9" max="12" width="6.140625" style="76" hidden="1" customWidth="1" outlineLevel="2"/>
    <col min="13" max="13" width="6.5703125" style="76" customWidth="1" collapsed="1"/>
    <col min="14" max="17" width="6.140625" style="76" hidden="1" customWidth="1" outlineLevel="1"/>
    <col min="18" max="18" width="6.5703125" style="76" customWidth="1" collapsed="1"/>
    <col min="19" max="20" width="6.140625" style="76" hidden="1" customWidth="1" outlineLevel="1"/>
    <col min="21" max="22" width="6.5703125" style="76" hidden="1" customWidth="1" outlineLevel="1"/>
    <col min="23" max="23" width="6.5703125" style="76" customWidth="1" collapsed="1"/>
    <col min="24" max="24" width="6.5703125" style="76" hidden="1" customWidth="1" outlineLevel="1"/>
    <col min="25" max="25" width="6.140625" style="76" hidden="1" customWidth="1" outlineLevel="1"/>
    <col min="26" max="27" width="6.5703125" style="76" hidden="1" customWidth="1" outlineLevel="1"/>
    <col min="28" max="28" width="6.5703125" style="76" customWidth="1" collapsed="1"/>
    <col min="29" max="29" width="6.5703125" style="76" hidden="1" customWidth="1" outlineLevel="1"/>
    <col min="30" max="32" width="6.140625" style="76" hidden="1" customWidth="1" outlineLevel="1"/>
    <col min="33" max="33" width="6.140625" style="76" customWidth="1" collapsed="1"/>
    <col min="34" max="37" width="6.5703125" style="76" hidden="1" customWidth="1" outlineLevel="1"/>
    <col min="38" max="38" width="6.140625" style="76" customWidth="1" collapsed="1"/>
    <col min="39" max="40" width="6.5703125" style="76" customWidth="1"/>
    <col min="41" max="41" width="6.7109375" style="76" customWidth="1"/>
    <col min="42" max="16384" width="8.85546875" style="76"/>
  </cols>
  <sheetData>
    <row r="1" spans="2:42" ht="20.100000000000001" customHeight="1" thickBot="1">
      <c r="B1" s="477" t="s">
        <v>366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235"/>
      <c r="AP1" s="84" t="s">
        <v>296</v>
      </c>
    </row>
    <row r="2" spans="2:42" ht="24" customHeight="1" thickTop="1">
      <c r="B2" s="7"/>
      <c r="C2" s="475"/>
      <c r="D2" s="476" t="s">
        <v>373</v>
      </c>
      <c r="E2" s="476"/>
      <c r="F2" s="476"/>
      <c r="G2" s="476"/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272"/>
    </row>
    <row r="3" spans="2:42" ht="12" customHeight="1">
      <c r="B3" s="40"/>
      <c r="C3" s="471"/>
      <c r="D3" s="74" t="s">
        <v>309</v>
      </c>
      <c r="E3" s="74" t="s">
        <v>310</v>
      </c>
      <c r="F3" s="74" t="s">
        <v>311</v>
      </c>
      <c r="G3" s="74" t="s">
        <v>312</v>
      </c>
      <c r="H3" s="34">
        <v>2015</v>
      </c>
      <c r="I3" s="74" t="s">
        <v>308</v>
      </c>
      <c r="J3" s="74" t="s">
        <v>307</v>
      </c>
      <c r="K3" s="74" t="s">
        <v>306</v>
      </c>
      <c r="L3" s="74" t="s">
        <v>305</v>
      </c>
      <c r="M3" s="34">
        <v>2016</v>
      </c>
      <c r="N3" s="74" t="s">
        <v>301</v>
      </c>
      <c r="O3" s="74" t="s">
        <v>302</v>
      </c>
      <c r="P3" s="74" t="s">
        <v>303</v>
      </c>
      <c r="Q3" s="74" t="s">
        <v>304</v>
      </c>
      <c r="R3" s="34">
        <v>2017</v>
      </c>
      <c r="S3" s="74" t="s">
        <v>281</v>
      </c>
      <c r="T3" s="74" t="s">
        <v>282</v>
      </c>
      <c r="U3" s="74" t="s">
        <v>89</v>
      </c>
      <c r="V3" s="74" t="s">
        <v>10</v>
      </c>
      <c r="W3" s="34">
        <v>2018</v>
      </c>
      <c r="X3" s="385" t="s">
        <v>17</v>
      </c>
      <c r="Y3" s="385" t="s">
        <v>18</v>
      </c>
      <c r="Z3" s="385" t="s">
        <v>19</v>
      </c>
      <c r="AA3" s="385" t="s">
        <v>11</v>
      </c>
      <c r="AB3" s="41">
        <v>2019</v>
      </c>
      <c r="AC3" s="385" t="s">
        <v>315</v>
      </c>
      <c r="AD3" s="385" t="s">
        <v>348</v>
      </c>
      <c r="AE3" s="385" t="s">
        <v>357</v>
      </c>
      <c r="AF3" s="385" t="s">
        <v>384</v>
      </c>
      <c r="AG3" s="41">
        <v>2020</v>
      </c>
      <c r="AH3" s="385" t="s">
        <v>398</v>
      </c>
      <c r="AI3" s="385" t="s">
        <v>423</v>
      </c>
      <c r="AJ3" s="385" t="s">
        <v>441</v>
      </c>
      <c r="AK3" s="385" t="s">
        <v>456</v>
      </c>
      <c r="AL3" s="41">
        <v>2021</v>
      </c>
      <c r="AM3" s="385" t="s">
        <v>476</v>
      </c>
      <c r="AN3" s="385" t="s">
        <v>477</v>
      </c>
      <c r="AO3" s="17"/>
    </row>
    <row r="4" spans="2:42" ht="15" customHeight="1">
      <c r="B4" s="35"/>
      <c r="C4" s="7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</row>
    <row r="5" spans="2:42" ht="15" customHeight="1">
      <c r="B5" s="38" t="s">
        <v>367</v>
      </c>
      <c r="C5" s="17"/>
      <c r="D5" s="158">
        <v>104</v>
      </c>
      <c r="E5" s="158">
        <v>130</v>
      </c>
      <c r="F5" s="158">
        <v>115</v>
      </c>
      <c r="G5" s="158">
        <v>130</v>
      </c>
      <c r="H5" s="158">
        <f>+SUM(D5:G5)</f>
        <v>479</v>
      </c>
      <c r="I5" s="158">
        <v>107</v>
      </c>
      <c r="J5" s="158">
        <v>107</v>
      </c>
      <c r="K5" s="158">
        <v>73</v>
      </c>
      <c r="L5" s="158">
        <v>96</v>
      </c>
      <c r="M5" s="158">
        <f>+SUM(I5:L5)</f>
        <v>383</v>
      </c>
      <c r="N5" s="158">
        <v>75</v>
      </c>
      <c r="O5" s="158">
        <v>94</v>
      </c>
      <c r="P5" s="158">
        <v>73</v>
      </c>
      <c r="Q5" s="158">
        <v>77</v>
      </c>
      <c r="R5" s="158">
        <f>+SUM(N5:Q5)</f>
        <v>319</v>
      </c>
      <c r="S5" s="158">
        <v>63</v>
      </c>
      <c r="T5" s="158">
        <v>69</v>
      </c>
      <c r="U5" s="158">
        <v>57</v>
      </c>
      <c r="V5" s="158">
        <v>87</v>
      </c>
      <c r="W5" s="158">
        <f>+SUM(S5:V5)</f>
        <v>276</v>
      </c>
      <c r="X5" s="158">
        <v>78</v>
      </c>
      <c r="Y5" s="158">
        <v>86</v>
      </c>
      <c r="Z5" s="158">
        <v>74</v>
      </c>
      <c r="AA5" s="158">
        <v>70</v>
      </c>
      <c r="AB5" s="158">
        <f>+SUM(X5:AA5)</f>
        <v>308</v>
      </c>
      <c r="AC5" s="158">
        <v>53</v>
      </c>
      <c r="AD5" s="158">
        <v>49</v>
      </c>
      <c r="AE5" s="158">
        <v>44</v>
      </c>
      <c r="AF5" s="158">
        <v>55</v>
      </c>
      <c r="AG5" s="158">
        <v>201</v>
      </c>
      <c r="AH5" s="158">
        <v>43</v>
      </c>
      <c r="AI5" s="158">
        <v>58</v>
      </c>
      <c r="AJ5" s="158">
        <v>41</v>
      </c>
      <c r="AK5" s="158">
        <v>55</v>
      </c>
      <c r="AL5" s="158">
        <v>197</v>
      </c>
      <c r="AM5" s="158">
        <v>64</v>
      </c>
      <c r="AN5" s="158">
        <v>65</v>
      </c>
      <c r="AO5" s="158"/>
    </row>
    <row r="6" spans="2:42" ht="15" customHeight="1">
      <c r="B6" s="38" t="s">
        <v>368</v>
      </c>
      <c r="C6" s="77"/>
      <c r="D6" s="158">
        <v>96</v>
      </c>
      <c r="E6" s="158">
        <v>149</v>
      </c>
      <c r="F6" s="158">
        <v>112</v>
      </c>
      <c r="G6" s="158">
        <v>127</v>
      </c>
      <c r="H6" s="158">
        <f t="shared" ref="H6:H10" si="0">+SUM(D6:G6)</f>
        <v>484</v>
      </c>
      <c r="I6" s="158">
        <v>119</v>
      </c>
      <c r="J6" s="158">
        <v>120</v>
      </c>
      <c r="K6" s="158">
        <v>74</v>
      </c>
      <c r="L6" s="158">
        <v>102</v>
      </c>
      <c r="M6" s="158">
        <f t="shared" ref="M6:M10" si="1">+SUM(I6:L6)</f>
        <v>415</v>
      </c>
      <c r="N6" s="158">
        <v>77</v>
      </c>
      <c r="O6" s="158">
        <v>89</v>
      </c>
      <c r="P6" s="158">
        <v>90</v>
      </c>
      <c r="Q6" s="158">
        <v>67</v>
      </c>
      <c r="R6" s="158">
        <f t="shared" ref="R6:R10" si="2">+SUM(N6:Q6)</f>
        <v>323</v>
      </c>
      <c r="S6" s="158">
        <v>81</v>
      </c>
      <c r="T6" s="158">
        <v>66</v>
      </c>
      <c r="U6" s="158">
        <v>56</v>
      </c>
      <c r="V6" s="158">
        <v>82</v>
      </c>
      <c r="W6" s="158">
        <f t="shared" ref="W6:W10" si="3">+SUM(S6:V6)</f>
        <v>285</v>
      </c>
      <c r="X6" s="158">
        <v>90</v>
      </c>
      <c r="Y6" s="158">
        <v>74</v>
      </c>
      <c r="Z6" s="158">
        <v>64</v>
      </c>
      <c r="AA6" s="158">
        <v>87</v>
      </c>
      <c r="AB6" s="158">
        <f t="shared" ref="AB6:AB10" si="4">+SUM(X6:AA6)</f>
        <v>315</v>
      </c>
      <c r="AC6" s="158">
        <v>48</v>
      </c>
      <c r="AD6" s="158">
        <v>44</v>
      </c>
      <c r="AE6" s="158">
        <v>44</v>
      </c>
      <c r="AF6" s="158">
        <v>49</v>
      </c>
      <c r="AG6" s="158">
        <v>185</v>
      </c>
      <c r="AH6" s="158">
        <v>59</v>
      </c>
      <c r="AI6" s="158">
        <v>63</v>
      </c>
      <c r="AJ6" s="158">
        <v>40</v>
      </c>
      <c r="AK6" s="158">
        <v>47</v>
      </c>
      <c r="AL6" s="158">
        <v>209</v>
      </c>
      <c r="AM6" s="158">
        <v>60</v>
      </c>
      <c r="AN6" s="158">
        <v>75</v>
      </c>
      <c r="AO6" s="158"/>
    </row>
    <row r="7" spans="2:42" ht="15" customHeight="1">
      <c r="B7" s="38" t="s">
        <v>369</v>
      </c>
      <c r="C7" s="17"/>
      <c r="D7" s="158">
        <v>97</v>
      </c>
      <c r="E7" s="158">
        <v>78</v>
      </c>
      <c r="F7" s="158">
        <v>81</v>
      </c>
      <c r="G7" s="158">
        <v>84</v>
      </c>
      <c r="H7" s="158">
        <v>84</v>
      </c>
      <c r="I7" s="158">
        <v>72</v>
      </c>
      <c r="J7" s="158">
        <v>59</v>
      </c>
      <c r="K7" s="158">
        <v>58</v>
      </c>
      <c r="L7" s="158">
        <v>52</v>
      </c>
      <c r="M7" s="158">
        <v>52</v>
      </c>
      <c r="N7" s="158">
        <v>50</v>
      </c>
      <c r="O7" s="158">
        <v>55</v>
      </c>
      <c r="P7" s="158">
        <v>38</v>
      </c>
      <c r="Q7" s="158">
        <v>48</v>
      </c>
      <c r="R7" s="158">
        <v>48</v>
      </c>
      <c r="S7" s="158">
        <v>30</v>
      </c>
      <c r="T7" s="158">
        <v>33</v>
      </c>
      <c r="U7" s="158">
        <v>34</v>
      </c>
      <c r="V7" s="158">
        <v>39</v>
      </c>
      <c r="W7" s="158">
        <v>39</v>
      </c>
      <c r="X7" s="158">
        <v>27</v>
      </c>
      <c r="Y7" s="158">
        <v>39</v>
      </c>
      <c r="Z7" s="158">
        <v>49</v>
      </c>
      <c r="AA7" s="158">
        <v>32</v>
      </c>
      <c r="AB7" s="158">
        <v>32</v>
      </c>
      <c r="AC7" s="158">
        <v>37</v>
      </c>
      <c r="AD7" s="158">
        <v>42</v>
      </c>
      <c r="AE7" s="158">
        <v>42</v>
      </c>
      <c r="AF7" s="158">
        <v>47</v>
      </c>
      <c r="AG7" s="158">
        <v>47</v>
      </c>
      <c r="AH7" s="158">
        <v>30</v>
      </c>
      <c r="AI7" s="158">
        <v>25</v>
      </c>
      <c r="AJ7" s="158">
        <v>26</v>
      </c>
      <c r="AK7" s="158">
        <v>33</v>
      </c>
      <c r="AL7" s="158">
        <v>33</v>
      </c>
      <c r="AM7" s="158">
        <v>36</v>
      </c>
      <c r="AN7" s="158">
        <v>26</v>
      </c>
      <c r="AO7" s="158"/>
    </row>
    <row r="8" spans="2:42" ht="15" customHeight="1">
      <c r="B8" s="38" t="s">
        <v>374</v>
      </c>
      <c r="C8" s="26"/>
      <c r="D8" s="158">
        <v>81</v>
      </c>
      <c r="E8" s="158">
        <v>129</v>
      </c>
      <c r="F8" s="158">
        <v>93</v>
      </c>
      <c r="G8" s="158">
        <v>108</v>
      </c>
      <c r="H8" s="158">
        <f t="shared" si="0"/>
        <v>411</v>
      </c>
      <c r="I8" s="158">
        <v>105</v>
      </c>
      <c r="J8" s="158">
        <v>97</v>
      </c>
      <c r="K8" s="158">
        <v>65</v>
      </c>
      <c r="L8" s="158">
        <v>82</v>
      </c>
      <c r="M8" s="158">
        <f t="shared" si="1"/>
        <v>349</v>
      </c>
      <c r="N8" s="158">
        <v>65</v>
      </c>
      <c r="O8" s="158">
        <v>78</v>
      </c>
      <c r="P8" s="158">
        <v>74</v>
      </c>
      <c r="Q8" s="158">
        <v>54</v>
      </c>
      <c r="R8" s="158">
        <f t="shared" si="2"/>
        <v>271</v>
      </c>
      <c r="S8" s="158">
        <v>75</v>
      </c>
      <c r="T8" s="158">
        <v>62</v>
      </c>
      <c r="U8" s="158">
        <v>46</v>
      </c>
      <c r="V8" s="158">
        <v>71</v>
      </c>
      <c r="W8" s="158">
        <f t="shared" si="3"/>
        <v>254</v>
      </c>
      <c r="X8" s="158">
        <v>75</v>
      </c>
      <c r="Y8" s="158">
        <v>59</v>
      </c>
      <c r="Z8" s="158">
        <v>58</v>
      </c>
      <c r="AA8" s="158">
        <v>80</v>
      </c>
      <c r="AB8" s="158">
        <f t="shared" si="4"/>
        <v>272</v>
      </c>
      <c r="AC8" s="158">
        <v>40</v>
      </c>
      <c r="AD8" s="158">
        <v>38</v>
      </c>
      <c r="AE8" s="158">
        <v>39</v>
      </c>
      <c r="AF8" s="158">
        <v>43</v>
      </c>
      <c r="AG8" s="158">
        <v>160</v>
      </c>
      <c r="AH8" s="158">
        <v>51</v>
      </c>
      <c r="AI8" s="158">
        <v>54</v>
      </c>
      <c r="AJ8" s="158">
        <v>38</v>
      </c>
      <c r="AK8" s="158">
        <v>43</v>
      </c>
      <c r="AL8" s="158">
        <v>186</v>
      </c>
      <c r="AM8" s="158">
        <v>52</v>
      </c>
      <c r="AN8" s="158">
        <v>72</v>
      </c>
      <c r="AO8" s="158"/>
    </row>
    <row r="9" spans="2:42" ht="15" customHeight="1">
      <c r="B9" s="8" t="s">
        <v>370</v>
      </c>
      <c r="C9" s="77"/>
      <c r="D9" s="158">
        <v>30</v>
      </c>
      <c r="E9" s="158">
        <v>31</v>
      </c>
      <c r="F9" s="158">
        <v>12</v>
      </c>
      <c r="G9" s="158">
        <v>29</v>
      </c>
      <c r="H9" s="158">
        <f t="shared" si="0"/>
        <v>102</v>
      </c>
      <c r="I9" s="158">
        <v>36</v>
      </c>
      <c r="J9" s="158">
        <v>25</v>
      </c>
      <c r="K9" s="158">
        <v>19</v>
      </c>
      <c r="L9" s="158">
        <v>22</v>
      </c>
      <c r="M9" s="158">
        <f t="shared" si="1"/>
        <v>102</v>
      </c>
      <c r="N9" s="158">
        <v>27</v>
      </c>
      <c r="O9" s="158">
        <v>20</v>
      </c>
      <c r="P9" s="158">
        <v>17</v>
      </c>
      <c r="Q9" s="158">
        <v>8</v>
      </c>
      <c r="R9" s="158">
        <f t="shared" si="2"/>
        <v>72</v>
      </c>
      <c r="S9" s="158">
        <v>24</v>
      </c>
      <c r="T9" s="158">
        <v>11</v>
      </c>
      <c r="U9" s="158">
        <v>9</v>
      </c>
      <c r="V9" s="158">
        <v>14</v>
      </c>
      <c r="W9" s="158">
        <f t="shared" si="3"/>
        <v>58</v>
      </c>
      <c r="X9" s="158">
        <v>11</v>
      </c>
      <c r="Y9" s="158">
        <v>20</v>
      </c>
      <c r="Z9" s="158">
        <v>12</v>
      </c>
      <c r="AA9" s="158">
        <v>24</v>
      </c>
      <c r="AB9" s="158">
        <f t="shared" si="4"/>
        <v>67</v>
      </c>
      <c r="AC9" s="158">
        <v>9</v>
      </c>
      <c r="AD9" s="158">
        <v>21</v>
      </c>
      <c r="AE9" s="158">
        <v>18</v>
      </c>
      <c r="AF9" s="158">
        <v>16</v>
      </c>
      <c r="AG9" s="158">
        <v>64</v>
      </c>
      <c r="AH9" s="158">
        <v>14</v>
      </c>
      <c r="AI9" s="158">
        <v>12</v>
      </c>
      <c r="AJ9" s="158">
        <v>7</v>
      </c>
      <c r="AK9" s="158">
        <v>10</v>
      </c>
      <c r="AL9" s="158">
        <v>43</v>
      </c>
      <c r="AM9" s="158">
        <v>13</v>
      </c>
      <c r="AN9" s="158">
        <v>13</v>
      </c>
      <c r="AO9" s="158"/>
    </row>
    <row r="10" spans="2:42" ht="15" customHeight="1" thickBot="1">
      <c r="B10" s="365" t="s">
        <v>371</v>
      </c>
      <c r="C10" s="397"/>
      <c r="D10" s="279">
        <v>51</v>
      </c>
      <c r="E10" s="279">
        <v>98</v>
      </c>
      <c r="F10" s="279">
        <v>80</v>
      </c>
      <c r="G10" s="279">
        <v>79</v>
      </c>
      <c r="H10" s="279">
        <f t="shared" si="0"/>
        <v>308</v>
      </c>
      <c r="I10" s="279">
        <v>69</v>
      </c>
      <c r="J10" s="279">
        <v>72</v>
      </c>
      <c r="K10" s="279">
        <v>46</v>
      </c>
      <c r="L10" s="279">
        <v>60</v>
      </c>
      <c r="M10" s="279">
        <f t="shared" si="1"/>
        <v>247</v>
      </c>
      <c r="N10" s="279">
        <v>38</v>
      </c>
      <c r="O10" s="279">
        <v>58</v>
      </c>
      <c r="P10" s="279">
        <v>57</v>
      </c>
      <c r="Q10" s="279">
        <v>46</v>
      </c>
      <c r="R10" s="279">
        <f t="shared" si="2"/>
        <v>199</v>
      </c>
      <c r="S10" s="279">
        <v>51</v>
      </c>
      <c r="T10" s="279">
        <v>51</v>
      </c>
      <c r="U10" s="279">
        <v>37</v>
      </c>
      <c r="V10" s="279">
        <v>57</v>
      </c>
      <c r="W10" s="279">
        <f t="shared" si="3"/>
        <v>196</v>
      </c>
      <c r="X10" s="279">
        <v>64</v>
      </c>
      <c r="Y10" s="279">
        <v>39</v>
      </c>
      <c r="Z10" s="279">
        <v>46</v>
      </c>
      <c r="AA10" s="279">
        <v>56</v>
      </c>
      <c r="AB10" s="279">
        <f t="shared" si="4"/>
        <v>205</v>
      </c>
      <c r="AC10" s="279">
        <v>31</v>
      </c>
      <c r="AD10" s="279">
        <v>17</v>
      </c>
      <c r="AE10" s="279">
        <v>21</v>
      </c>
      <c r="AF10" s="279">
        <v>27</v>
      </c>
      <c r="AG10" s="279">
        <v>96</v>
      </c>
      <c r="AH10" s="279">
        <v>37</v>
      </c>
      <c r="AI10" s="279">
        <v>42</v>
      </c>
      <c r="AJ10" s="279">
        <v>31</v>
      </c>
      <c r="AK10" s="279">
        <v>33</v>
      </c>
      <c r="AL10" s="279">
        <v>143</v>
      </c>
      <c r="AM10" s="279">
        <v>39</v>
      </c>
      <c r="AN10" s="279">
        <v>59</v>
      </c>
      <c r="AO10" s="158"/>
    </row>
    <row r="11" spans="2:42" ht="12" customHeight="1" thickTop="1">
      <c r="B11" s="217" t="s">
        <v>372</v>
      </c>
      <c r="C11" s="217"/>
      <c r="D11" s="217"/>
      <c r="E11" s="217"/>
      <c r="F11" s="217"/>
    </row>
  </sheetData>
  <mergeCells count="3">
    <mergeCell ref="C2:C3"/>
    <mergeCell ref="D2:AN2"/>
    <mergeCell ref="B1:AN1"/>
  </mergeCells>
  <phoneticPr fontId="13" type="noConversion"/>
  <hyperlinks>
    <hyperlink ref="AP1" location="ÍNDICE!A1" display="ÍNDICE" xr:uid="{00000000-0004-0000-1E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R21"/>
  <sheetViews>
    <sheetView showGridLines="0" zoomScaleNormal="100" workbookViewId="0">
      <selection activeCell="B1" sqref="B1:AP1"/>
    </sheetView>
  </sheetViews>
  <sheetFormatPr defaultColWidth="9.140625" defaultRowHeight="15" outlineLevelCol="1"/>
  <cols>
    <col min="1" max="1" width="6.7109375" customWidth="1"/>
    <col min="2" max="2" width="27.5703125" customWidth="1"/>
    <col min="3" max="3" width="4.5703125" customWidth="1"/>
    <col min="4" max="4" width="4" customWidth="1"/>
    <col min="5" max="8" width="6.42578125" hidden="1" customWidth="1" outlineLevel="1"/>
    <col min="9" max="9" width="6.42578125" customWidth="1" collapsed="1"/>
    <col min="10" max="13" width="6.42578125" hidden="1" customWidth="1" outlineLevel="1"/>
    <col min="14" max="14" width="6.42578125" customWidth="1" collapsed="1"/>
    <col min="15" max="18" width="6.42578125" hidden="1" customWidth="1" outlineLevel="1"/>
    <col min="19" max="19" width="6.42578125" customWidth="1" collapsed="1"/>
    <col min="20" max="23" width="6.42578125" hidden="1" customWidth="1" outlineLevel="1"/>
    <col min="24" max="24" width="6.42578125" customWidth="1" collapsed="1"/>
    <col min="25" max="28" width="6.42578125" hidden="1" customWidth="1" outlineLevel="1"/>
    <col min="29" max="29" width="6.42578125" customWidth="1" collapsed="1"/>
    <col min="30" max="30" width="6.28515625" hidden="1" customWidth="1" outlineLevel="1"/>
    <col min="31" max="33" width="6.140625" hidden="1" customWidth="1" outlineLevel="1"/>
    <col min="34" max="34" width="6.140625" customWidth="1" collapsed="1"/>
    <col min="35" max="38" width="6.140625" hidden="1" customWidth="1" outlineLevel="1"/>
    <col min="39" max="39" width="6.140625" customWidth="1" collapsed="1"/>
    <col min="40" max="42" width="6.140625" customWidth="1"/>
    <col min="43" max="43" width="6.7109375" customWidth="1"/>
  </cols>
  <sheetData>
    <row r="1" spans="2:44" ht="20.100000000000001" customHeight="1" thickBot="1">
      <c r="B1" s="478" t="s">
        <v>393</v>
      </c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R1" s="84" t="s">
        <v>296</v>
      </c>
    </row>
    <row r="2" spans="2:44" ht="18" customHeight="1" thickTop="1">
      <c r="B2" s="18"/>
      <c r="C2" s="470" t="s">
        <v>216</v>
      </c>
      <c r="D2" s="470"/>
      <c r="E2" s="113" t="s">
        <v>87</v>
      </c>
      <c r="F2" s="113"/>
      <c r="G2" s="113"/>
      <c r="H2" s="113"/>
      <c r="I2" s="472" t="s">
        <v>87</v>
      </c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2"/>
      <c r="AH2" s="472"/>
      <c r="AI2" s="472"/>
      <c r="AJ2" s="472"/>
      <c r="AK2" s="472"/>
      <c r="AL2" s="472"/>
      <c r="AM2" s="472"/>
      <c r="AN2" s="472"/>
      <c r="AO2" s="472"/>
      <c r="AP2" s="472"/>
    </row>
    <row r="3" spans="2:44" ht="22.5" customHeight="1">
      <c r="B3" s="13"/>
      <c r="C3" s="482"/>
      <c r="D3" s="482"/>
      <c r="E3" s="74" t="s">
        <v>309</v>
      </c>
      <c r="F3" s="74" t="s">
        <v>310</v>
      </c>
      <c r="G3" s="74" t="s">
        <v>311</v>
      </c>
      <c r="H3" s="74" t="s">
        <v>312</v>
      </c>
      <c r="I3" s="74">
        <v>2015</v>
      </c>
      <c r="J3" s="74" t="s">
        <v>308</v>
      </c>
      <c r="K3" s="74" t="s">
        <v>307</v>
      </c>
      <c r="L3" s="74" t="s">
        <v>306</v>
      </c>
      <c r="M3" s="74" t="s">
        <v>305</v>
      </c>
      <c r="N3" s="74">
        <v>2016</v>
      </c>
      <c r="O3" s="74" t="s">
        <v>301</v>
      </c>
      <c r="P3" s="74" t="s">
        <v>302</v>
      </c>
      <c r="Q3" s="74" t="s">
        <v>303</v>
      </c>
      <c r="R3" s="74" t="s">
        <v>304</v>
      </c>
      <c r="S3" s="17">
        <v>2017</v>
      </c>
      <c r="T3" s="13" t="s">
        <v>281</v>
      </c>
      <c r="U3" s="13" t="s">
        <v>282</v>
      </c>
      <c r="V3" s="13" t="s">
        <v>89</v>
      </c>
      <c r="W3" s="13" t="s">
        <v>10</v>
      </c>
      <c r="X3" s="13">
        <v>2018</v>
      </c>
      <c r="Y3" s="13" t="s">
        <v>17</v>
      </c>
      <c r="Z3" s="13" t="s">
        <v>18</v>
      </c>
      <c r="AA3" s="13" t="s">
        <v>19</v>
      </c>
      <c r="AB3" s="13" t="s">
        <v>11</v>
      </c>
      <c r="AC3" s="13">
        <v>2019</v>
      </c>
      <c r="AD3" s="13" t="s">
        <v>315</v>
      </c>
      <c r="AE3" s="13" t="s">
        <v>348</v>
      </c>
      <c r="AF3" s="13" t="s">
        <v>357</v>
      </c>
      <c r="AG3" s="13" t="s">
        <v>384</v>
      </c>
      <c r="AH3" s="13">
        <v>2020</v>
      </c>
      <c r="AI3" s="13" t="s">
        <v>398</v>
      </c>
      <c r="AJ3" s="13" t="s">
        <v>423</v>
      </c>
      <c r="AK3" s="13" t="s">
        <v>441</v>
      </c>
      <c r="AL3" s="13" t="s">
        <v>456</v>
      </c>
      <c r="AM3" s="13">
        <v>2021</v>
      </c>
      <c r="AN3" s="13" t="s">
        <v>476</v>
      </c>
      <c r="AO3" s="13" t="s">
        <v>477</v>
      </c>
      <c r="AP3" s="13" t="s">
        <v>521</v>
      </c>
    </row>
    <row r="4" spans="2:44" ht="15" customHeight="1">
      <c r="B4" s="483" t="s">
        <v>20</v>
      </c>
      <c r="C4" s="109" t="s">
        <v>217</v>
      </c>
      <c r="D4" s="98" t="s">
        <v>3</v>
      </c>
      <c r="E4" s="99">
        <v>259.2</v>
      </c>
      <c r="F4" s="99">
        <v>258.89999999999998</v>
      </c>
      <c r="G4" s="99">
        <v>258.60000000000002</v>
      </c>
      <c r="H4" s="99">
        <v>258.2</v>
      </c>
      <c r="I4" s="99">
        <v>258.7</v>
      </c>
      <c r="J4" s="99">
        <v>255.4</v>
      </c>
      <c r="K4" s="99">
        <v>254.9</v>
      </c>
      <c r="L4" s="99">
        <v>254.4</v>
      </c>
      <c r="M4" s="99">
        <v>253.6</v>
      </c>
      <c r="N4" s="99">
        <v>254.60000000000002</v>
      </c>
      <c r="O4" s="99">
        <v>253.6</v>
      </c>
      <c r="P4" s="99">
        <v>253.1</v>
      </c>
      <c r="Q4" s="99">
        <v>252.6</v>
      </c>
      <c r="R4" s="99">
        <v>252.1</v>
      </c>
      <c r="S4" s="99">
        <v>252.9</v>
      </c>
      <c r="T4" s="99">
        <v>253.8</v>
      </c>
      <c r="U4" s="99">
        <v>253.6</v>
      </c>
      <c r="V4" s="99">
        <v>253.5</v>
      </c>
      <c r="W4" s="99">
        <v>253.5</v>
      </c>
      <c r="X4" s="99">
        <v>253.60000000000002</v>
      </c>
      <c r="Y4" s="99">
        <v>253.1</v>
      </c>
      <c r="Z4" s="99">
        <v>252.9</v>
      </c>
      <c r="AA4" s="99">
        <v>252.7</v>
      </c>
      <c r="AB4" s="99">
        <v>252.7</v>
      </c>
      <c r="AC4" s="99">
        <v>252.9</v>
      </c>
      <c r="AD4" s="99">
        <v>253.9</v>
      </c>
      <c r="AE4" s="99">
        <v>253.9</v>
      </c>
      <c r="AF4" s="99">
        <v>254</v>
      </c>
      <c r="AG4" s="294">
        <v>254.3</v>
      </c>
      <c r="AH4" s="294">
        <v>254</v>
      </c>
      <c r="AI4" s="294">
        <v>253.3</v>
      </c>
      <c r="AJ4" s="294">
        <v>253.3</v>
      </c>
      <c r="AK4" s="294">
        <v>253.2</v>
      </c>
      <c r="AL4" s="294">
        <v>253.4</v>
      </c>
      <c r="AM4" s="294">
        <v>253.3</v>
      </c>
      <c r="AN4" s="294">
        <v>253.1</v>
      </c>
      <c r="AO4" s="294">
        <v>252.9</v>
      </c>
      <c r="AP4" s="294">
        <v>252.8</v>
      </c>
    </row>
    <row r="5" spans="2:44" ht="15" customHeight="1">
      <c r="B5" s="467"/>
      <c r="C5" s="26" t="s">
        <v>217</v>
      </c>
      <c r="D5" s="100" t="s">
        <v>4</v>
      </c>
      <c r="E5" s="101">
        <v>121</v>
      </c>
      <c r="F5" s="101">
        <v>120.8</v>
      </c>
      <c r="G5" s="101">
        <v>120.7</v>
      </c>
      <c r="H5" s="101">
        <v>120.5</v>
      </c>
      <c r="I5" s="101">
        <v>120.80000000000001</v>
      </c>
      <c r="J5" s="101">
        <v>119.4</v>
      </c>
      <c r="K5" s="101">
        <v>119.2</v>
      </c>
      <c r="L5" s="101">
        <v>118.9</v>
      </c>
      <c r="M5" s="101">
        <v>118.6</v>
      </c>
      <c r="N5" s="101">
        <v>119</v>
      </c>
      <c r="O5" s="101">
        <v>117.9</v>
      </c>
      <c r="P5" s="101">
        <v>117.7</v>
      </c>
      <c r="Q5" s="101">
        <v>117.4</v>
      </c>
      <c r="R5" s="101">
        <v>117.1</v>
      </c>
      <c r="S5" s="101">
        <v>117.5</v>
      </c>
      <c r="T5" s="101">
        <v>117.8</v>
      </c>
      <c r="U5" s="101">
        <v>117.7</v>
      </c>
      <c r="V5" s="101">
        <v>117.5</v>
      </c>
      <c r="W5" s="101">
        <v>117.5</v>
      </c>
      <c r="X5" s="101">
        <v>117.60000000000001</v>
      </c>
      <c r="Y5" s="101">
        <v>118.2</v>
      </c>
      <c r="Z5" s="101">
        <v>118.2</v>
      </c>
      <c r="AA5" s="101">
        <v>118.2</v>
      </c>
      <c r="AB5" s="101">
        <v>118.4</v>
      </c>
      <c r="AC5" s="101">
        <v>118.30000000000001</v>
      </c>
      <c r="AD5" s="101">
        <v>118.8</v>
      </c>
      <c r="AE5" s="101">
        <v>118.8</v>
      </c>
      <c r="AF5" s="101">
        <v>118.9</v>
      </c>
      <c r="AG5" s="101">
        <v>119.1</v>
      </c>
      <c r="AH5" s="101">
        <v>118.9</v>
      </c>
      <c r="AI5" s="101">
        <v>118.1</v>
      </c>
      <c r="AJ5" s="101">
        <v>118.1</v>
      </c>
      <c r="AK5" s="101">
        <v>118</v>
      </c>
      <c r="AL5" s="101">
        <v>118</v>
      </c>
      <c r="AM5" s="101">
        <v>118</v>
      </c>
      <c r="AN5" s="101">
        <v>117.8</v>
      </c>
      <c r="AO5" s="101">
        <v>117.7</v>
      </c>
      <c r="AP5" s="101">
        <v>117.7</v>
      </c>
    </row>
    <row r="6" spans="2:44" ht="15" customHeight="1">
      <c r="B6" s="467" t="s">
        <v>21</v>
      </c>
      <c r="C6" s="105" t="s">
        <v>217</v>
      </c>
      <c r="D6" s="25" t="s">
        <v>3</v>
      </c>
      <c r="E6" s="102">
        <v>124.1</v>
      </c>
      <c r="F6" s="102">
        <v>122.9</v>
      </c>
      <c r="G6" s="102">
        <v>122.1</v>
      </c>
      <c r="H6" s="102">
        <v>122.8</v>
      </c>
      <c r="I6" s="102">
        <v>123</v>
      </c>
      <c r="J6" s="102">
        <v>124.5</v>
      </c>
      <c r="K6" s="102">
        <v>123.6</v>
      </c>
      <c r="L6" s="102">
        <v>123.8</v>
      </c>
      <c r="M6" s="102">
        <v>121.1</v>
      </c>
      <c r="N6" s="102">
        <v>123.2</v>
      </c>
      <c r="O6" s="102">
        <v>124.1</v>
      </c>
      <c r="P6" s="102">
        <v>123.3</v>
      </c>
      <c r="Q6" s="102">
        <v>122.9</v>
      </c>
      <c r="R6" s="102">
        <v>126.6</v>
      </c>
      <c r="S6" s="102">
        <v>124.2</v>
      </c>
      <c r="T6" s="102">
        <v>126.5</v>
      </c>
      <c r="U6" s="102">
        <v>127.2</v>
      </c>
      <c r="V6" s="102">
        <v>128.80000000000001</v>
      </c>
      <c r="W6" s="102">
        <v>129.5</v>
      </c>
      <c r="X6" s="102">
        <v>128</v>
      </c>
      <c r="Y6" s="102">
        <v>129.6</v>
      </c>
      <c r="Z6" s="102">
        <v>129.19999999999999</v>
      </c>
      <c r="AA6" s="102">
        <v>130.6</v>
      </c>
      <c r="AB6" s="102">
        <v>129.4</v>
      </c>
      <c r="AC6" s="102">
        <v>129.70000000000002</v>
      </c>
      <c r="AD6" s="102">
        <v>128.80000000000001</v>
      </c>
      <c r="AE6" s="102">
        <v>121.7</v>
      </c>
      <c r="AF6" s="102">
        <v>130</v>
      </c>
      <c r="AG6" s="102">
        <v>131.5</v>
      </c>
      <c r="AH6" s="102">
        <v>128</v>
      </c>
      <c r="AI6" s="102">
        <v>128.80000000000001</v>
      </c>
      <c r="AJ6" s="102">
        <v>127.4</v>
      </c>
      <c r="AK6" s="102">
        <v>130.30000000000001</v>
      </c>
      <c r="AL6" s="102">
        <v>128.80000000000001</v>
      </c>
      <c r="AM6" s="102">
        <v>128.80000000000001</v>
      </c>
      <c r="AN6" s="102">
        <v>130.9</v>
      </c>
      <c r="AO6" s="102">
        <v>132.1</v>
      </c>
      <c r="AP6" s="102">
        <v>133.6</v>
      </c>
    </row>
    <row r="7" spans="2:44" ht="15" customHeight="1">
      <c r="B7" s="467"/>
      <c r="C7" s="26" t="s">
        <v>217</v>
      </c>
      <c r="D7" s="100" t="s">
        <v>4</v>
      </c>
      <c r="E7" s="101">
        <v>61.1</v>
      </c>
      <c r="F7" s="101">
        <v>61.5</v>
      </c>
      <c r="G7" s="101">
        <v>60.2</v>
      </c>
      <c r="H7" s="101">
        <v>60.2</v>
      </c>
      <c r="I7" s="101">
        <v>60.800000000000004</v>
      </c>
      <c r="J7" s="101">
        <v>61.7</v>
      </c>
      <c r="K7" s="101">
        <v>61.6</v>
      </c>
      <c r="L7" s="101">
        <v>61.6</v>
      </c>
      <c r="M7" s="101">
        <v>60.4</v>
      </c>
      <c r="N7" s="101">
        <v>61.300000000000004</v>
      </c>
      <c r="O7" s="101">
        <v>61.3</v>
      </c>
      <c r="P7" s="101">
        <v>61.5</v>
      </c>
      <c r="Q7" s="101">
        <v>62.8</v>
      </c>
      <c r="R7" s="101">
        <v>63.4</v>
      </c>
      <c r="S7" s="101">
        <v>62.2</v>
      </c>
      <c r="T7" s="101">
        <v>62.7</v>
      </c>
      <c r="U7" s="101">
        <v>63.9</v>
      </c>
      <c r="V7" s="101">
        <v>64.099999999999994</v>
      </c>
      <c r="W7" s="101">
        <v>63.2</v>
      </c>
      <c r="X7" s="101">
        <v>63.5</v>
      </c>
      <c r="Y7" s="101">
        <v>63</v>
      </c>
      <c r="Z7" s="101">
        <v>64.7</v>
      </c>
      <c r="AA7" s="101">
        <v>65.7</v>
      </c>
      <c r="AB7" s="101">
        <v>64.7</v>
      </c>
      <c r="AC7" s="101">
        <v>64.5</v>
      </c>
      <c r="AD7" s="101">
        <v>65.400000000000006</v>
      </c>
      <c r="AE7" s="101">
        <v>61.5</v>
      </c>
      <c r="AF7" s="101">
        <v>65.7</v>
      </c>
      <c r="AG7" s="101">
        <v>65.900000000000006</v>
      </c>
      <c r="AH7" s="101">
        <v>64.600000000000009</v>
      </c>
      <c r="AI7" s="101">
        <v>63.8</v>
      </c>
      <c r="AJ7" s="101">
        <v>64.3</v>
      </c>
      <c r="AK7" s="101">
        <v>64.900000000000006</v>
      </c>
      <c r="AL7" s="101">
        <v>64.2</v>
      </c>
      <c r="AM7" s="101">
        <v>64.3</v>
      </c>
      <c r="AN7" s="101">
        <v>64.400000000000006</v>
      </c>
      <c r="AO7" s="101">
        <v>65.3</v>
      </c>
      <c r="AP7" s="101">
        <v>67.7</v>
      </c>
    </row>
    <row r="8" spans="2:44" ht="15" customHeight="1">
      <c r="B8" s="467" t="s">
        <v>22</v>
      </c>
      <c r="C8" s="105" t="s">
        <v>217</v>
      </c>
      <c r="D8" s="25" t="s">
        <v>3</v>
      </c>
      <c r="E8" s="102">
        <v>103.1</v>
      </c>
      <c r="F8" s="102">
        <v>105</v>
      </c>
      <c r="G8" s="102">
        <v>102.8</v>
      </c>
      <c r="H8" s="102">
        <v>103.6</v>
      </c>
      <c r="I8" s="102">
        <v>103.60000000000001</v>
      </c>
      <c r="J8" s="102">
        <v>105.6</v>
      </c>
      <c r="K8" s="102">
        <v>106.4</v>
      </c>
      <c r="L8" s="102">
        <v>106.3</v>
      </c>
      <c r="M8" s="102">
        <v>107</v>
      </c>
      <c r="N8" s="102">
        <v>106.30000000000001</v>
      </c>
      <c r="O8" s="102">
        <v>107.7</v>
      </c>
      <c r="P8" s="102">
        <v>108.7</v>
      </c>
      <c r="Q8" s="102">
        <v>110.8</v>
      </c>
      <c r="R8" s="102">
        <v>114.7</v>
      </c>
      <c r="S8" s="102">
        <v>110.5</v>
      </c>
      <c r="T8" s="102">
        <v>114.5</v>
      </c>
      <c r="U8" s="102">
        <v>115.9</v>
      </c>
      <c r="V8" s="102">
        <v>116.6</v>
      </c>
      <c r="W8" s="102">
        <v>117.2</v>
      </c>
      <c r="X8" s="102">
        <v>116.10000000000001</v>
      </c>
      <c r="Y8" s="102">
        <v>119.8</v>
      </c>
      <c r="Z8" s="102">
        <v>119.6</v>
      </c>
      <c r="AA8" s="102">
        <v>120.9</v>
      </c>
      <c r="AB8" s="102">
        <v>119.8</v>
      </c>
      <c r="AC8" s="102">
        <v>120</v>
      </c>
      <c r="AD8" s="102">
        <v>121.1</v>
      </c>
      <c r="AE8" s="102">
        <v>113.1</v>
      </c>
      <c r="AF8" s="102">
        <v>118.2</v>
      </c>
      <c r="AG8" s="102">
        <v>116.7</v>
      </c>
      <c r="AH8" s="102">
        <v>117.30000000000001</v>
      </c>
      <c r="AI8" s="102">
        <v>116.4</v>
      </c>
      <c r="AJ8" s="102">
        <v>116.7</v>
      </c>
      <c r="AK8" s="102">
        <v>120.9</v>
      </c>
      <c r="AL8" s="102">
        <v>120.4</v>
      </c>
      <c r="AM8" s="102">
        <v>118.6</v>
      </c>
      <c r="AN8" s="102">
        <v>121.1</v>
      </c>
      <c r="AO8" s="102">
        <v>122.5</v>
      </c>
      <c r="AP8" s="102">
        <v>125.2</v>
      </c>
    </row>
    <row r="9" spans="2:44" ht="15" customHeight="1">
      <c r="B9" s="467"/>
      <c r="C9" s="26" t="s">
        <v>217</v>
      </c>
      <c r="D9" s="100" t="s">
        <v>4</v>
      </c>
      <c r="E9" s="101">
        <v>50.3</v>
      </c>
      <c r="F9" s="101">
        <v>51.4</v>
      </c>
      <c r="G9" s="101">
        <v>50.2</v>
      </c>
      <c r="H9" s="101">
        <v>50.2</v>
      </c>
      <c r="I9" s="101">
        <v>50.5</v>
      </c>
      <c r="J9" s="101">
        <v>51.9</v>
      </c>
      <c r="K9" s="101">
        <v>51.5</v>
      </c>
      <c r="L9" s="101">
        <v>52.3</v>
      </c>
      <c r="M9" s="101">
        <v>52.7</v>
      </c>
      <c r="N9" s="101">
        <v>52.1</v>
      </c>
      <c r="O9" s="101">
        <v>52.8</v>
      </c>
      <c r="P9" s="101">
        <v>54.5</v>
      </c>
      <c r="Q9" s="101">
        <v>56.4</v>
      </c>
      <c r="R9" s="101">
        <v>57.6</v>
      </c>
      <c r="S9" s="101">
        <v>55.300000000000004</v>
      </c>
      <c r="T9" s="101">
        <v>56.7</v>
      </c>
      <c r="U9" s="101">
        <v>57</v>
      </c>
      <c r="V9" s="101">
        <v>57.9</v>
      </c>
      <c r="W9" s="101">
        <v>57</v>
      </c>
      <c r="X9" s="101">
        <v>57.2</v>
      </c>
      <c r="Y9" s="101">
        <v>58.2</v>
      </c>
      <c r="Z9" s="101">
        <v>59.7</v>
      </c>
      <c r="AA9" s="101">
        <v>61.1</v>
      </c>
      <c r="AB9" s="101">
        <v>60.2</v>
      </c>
      <c r="AC9" s="101">
        <v>59.800000000000004</v>
      </c>
      <c r="AD9" s="101">
        <v>61.6</v>
      </c>
      <c r="AE9" s="101">
        <v>57.3</v>
      </c>
      <c r="AF9" s="101">
        <v>60.2</v>
      </c>
      <c r="AG9" s="101">
        <v>58.8</v>
      </c>
      <c r="AH9" s="101">
        <v>59.5</v>
      </c>
      <c r="AI9" s="101">
        <v>58.4</v>
      </c>
      <c r="AJ9" s="101">
        <v>59.3</v>
      </c>
      <c r="AK9" s="101">
        <v>60.5</v>
      </c>
      <c r="AL9" s="101">
        <v>60</v>
      </c>
      <c r="AM9" s="101">
        <v>59.5</v>
      </c>
      <c r="AN9" s="101">
        <v>59.9</v>
      </c>
      <c r="AO9" s="101">
        <v>60.3</v>
      </c>
      <c r="AP9" s="101">
        <v>63.8</v>
      </c>
    </row>
    <row r="10" spans="2:44" ht="15" customHeight="1">
      <c r="B10" s="467" t="s">
        <v>400</v>
      </c>
      <c r="C10" s="105" t="s">
        <v>217</v>
      </c>
      <c r="D10" s="25" t="s">
        <v>3</v>
      </c>
      <c r="E10" s="102">
        <v>21</v>
      </c>
      <c r="F10" s="102">
        <v>17.899999999999999</v>
      </c>
      <c r="G10" s="102">
        <v>19.3</v>
      </c>
      <c r="H10" s="102">
        <v>19.2</v>
      </c>
      <c r="I10" s="102">
        <v>19.400000000000002</v>
      </c>
      <c r="J10" s="102">
        <v>18.899999999999999</v>
      </c>
      <c r="K10" s="102">
        <v>17.100000000000001</v>
      </c>
      <c r="L10" s="102">
        <v>17.5</v>
      </c>
      <c r="M10" s="102">
        <v>14.1</v>
      </c>
      <c r="N10" s="102">
        <v>16.900000000000002</v>
      </c>
      <c r="O10" s="102">
        <v>16.399999999999999</v>
      </c>
      <c r="P10" s="102">
        <v>14.6</v>
      </c>
      <c r="Q10" s="102">
        <v>12.1</v>
      </c>
      <c r="R10" s="102">
        <v>12</v>
      </c>
      <c r="S10" s="102">
        <v>13.8</v>
      </c>
      <c r="T10" s="102">
        <v>12.1</v>
      </c>
      <c r="U10" s="102">
        <v>11.2</v>
      </c>
      <c r="V10" s="102">
        <v>12.1</v>
      </c>
      <c r="W10" s="102">
        <v>12.2</v>
      </c>
      <c r="X10" s="102">
        <v>11.9</v>
      </c>
      <c r="Y10" s="102">
        <v>9.8000000000000007</v>
      </c>
      <c r="Z10" s="102">
        <v>9.5</v>
      </c>
      <c r="AA10" s="102">
        <v>9.6999999999999993</v>
      </c>
      <c r="AB10" s="102">
        <v>9.6</v>
      </c>
      <c r="AC10" s="102">
        <v>9.6000000000000014</v>
      </c>
      <c r="AD10" s="102">
        <v>7.6</v>
      </c>
      <c r="AE10" s="102">
        <v>8.6</v>
      </c>
      <c r="AF10" s="102">
        <v>11.8</v>
      </c>
      <c r="AG10" s="102">
        <v>14.8</v>
      </c>
      <c r="AH10" s="102">
        <v>10.700000000000001</v>
      </c>
      <c r="AI10" s="102" t="s">
        <v>415</v>
      </c>
      <c r="AJ10" s="102" t="s">
        <v>429</v>
      </c>
      <c r="AK10" s="102" t="s">
        <v>447</v>
      </c>
      <c r="AL10" s="102" t="s">
        <v>462</v>
      </c>
      <c r="AM10" s="102">
        <v>10.199999999999999</v>
      </c>
      <c r="AN10" s="102" t="s">
        <v>478</v>
      </c>
      <c r="AO10" s="102" t="s">
        <v>517</v>
      </c>
      <c r="AP10" s="102" t="s">
        <v>522</v>
      </c>
    </row>
    <row r="11" spans="2:44" ht="15" customHeight="1">
      <c r="B11" s="467"/>
      <c r="C11" s="26" t="s">
        <v>217</v>
      </c>
      <c r="D11" s="100" t="s">
        <v>4</v>
      </c>
      <c r="E11" s="101">
        <v>10.8</v>
      </c>
      <c r="F11" s="101">
        <v>10.1</v>
      </c>
      <c r="G11" s="101">
        <v>10</v>
      </c>
      <c r="H11" s="101">
        <v>9.9</v>
      </c>
      <c r="I11" s="101">
        <v>10.200000000000001</v>
      </c>
      <c r="J11" s="101">
        <v>9.8000000000000007</v>
      </c>
      <c r="K11" s="101">
        <v>10.1</v>
      </c>
      <c r="L11" s="101">
        <v>9.3000000000000007</v>
      </c>
      <c r="M11" s="101">
        <v>7.7</v>
      </c>
      <c r="N11" s="101">
        <v>9.2000000000000011</v>
      </c>
      <c r="O11" s="101">
        <v>8.6</v>
      </c>
      <c r="P11" s="101" t="s">
        <v>297</v>
      </c>
      <c r="Q11" s="101" t="s">
        <v>297</v>
      </c>
      <c r="R11" s="101" t="s">
        <v>297</v>
      </c>
      <c r="S11" s="101">
        <v>6.9</v>
      </c>
      <c r="T11" s="101" t="s">
        <v>297</v>
      </c>
      <c r="U11" s="101" t="s">
        <v>297</v>
      </c>
      <c r="V11" s="101" t="s">
        <v>297</v>
      </c>
      <c r="W11" s="101" t="s">
        <v>297</v>
      </c>
      <c r="X11" s="101">
        <v>6.3</v>
      </c>
      <c r="Y11" s="101" t="s">
        <v>297</v>
      </c>
      <c r="Z11" s="101" t="s">
        <v>297</v>
      </c>
      <c r="AA11" s="101" t="s">
        <v>297</v>
      </c>
      <c r="AB11" s="101" t="s">
        <v>297</v>
      </c>
      <c r="AC11" s="101">
        <v>4.7</v>
      </c>
      <c r="AD11" s="101" t="s">
        <v>297</v>
      </c>
      <c r="AE11" s="101" t="s">
        <v>297</v>
      </c>
      <c r="AF11" s="101" t="s">
        <v>297</v>
      </c>
      <c r="AG11" s="101" t="s">
        <v>297</v>
      </c>
      <c r="AH11" s="101">
        <v>5.2</v>
      </c>
      <c r="AI11" s="101" t="s">
        <v>416</v>
      </c>
      <c r="AJ11" s="101" t="s">
        <v>430</v>
      </c>
      <c r="AK11" s="101" t="s">
        <v>449</v>
      </c>
      <c r="AL11" s="101" t="s">
        <v>463</v>
      </c>
      <c r="AM11" s="101" t="s">
        <v>474</v>
      </c>
      <c r="AN11" s="101" t="s">
        <v>479</v>
      </c>
      <c r="AO11" s="101" t="s">
        <v>518</v>
      </c>
      <c r="AP11" s="101" t="s">
        <v>524</v>
      </c>
    </row>
    <row r="12" spans="2:44" ht="15" customHeight="1">
      <c r="B12" s="467" t="s">
        <v>401</v>
      </c>
      <c r="C12" s="105" t="s">
        <v>217</v>
      </c>
      <c r="D12" s="25" t="s">
        <v>3</v>
      </c>
      <c r="E12" s="102">
        <v>135.1</v>
      </c>
      <c r="F12" s="102">
        <v>136</v>
      </c>
      <c r="G12" s="102">
        <v>136.5</v>
      </c>
      <c r="H12" s="102">
        <v>135.4</v>
      </c>
      <c r="I12" s="102">
        <v>135.80000000000001</v>
      </c>
      <c r="J12" s="102">
        <v>130.9</v>
      </c>
      <c r="K12" s="102">
        <v>131.4</v>
      </c>
      <c r="L12" s="102">
        <v>130.6</v>
      </c>
      <c r="M12" s="102">
        <v>132.6</v>
      </c>
      <c r="N12" s="102">
        <v>131.4</v>
      </c>
      <c r="O12" s="102">
        <v>129.5</v>
      </c>
      <c r="P12" s="102">
        <v>129.80000000000001</v>
      </c>
      <c r="Q12" s="102">
        <v>129.80000000000001</v>
      </c>
      <c r="R12" s="102">
        <v>125.5</v>
      </c>
      <c r="S12" s="102">
        <v>128.6</v>
      </c>
      <c r="T12" s="102">
        <v>127.3</v>
      </c>
      <c r="U12" s="102">
        <v>126.5</v>
      </c>
      <c r="V12" s="102">
        <v>124.7</v>
      </c>
      <c r="W12" s="102">
        <v>124</v>
      </c>
      <c r="X12" s="102">
        <v>125.60000000000001</v>
      </c>
      <c r="Y12" s="102">
        <v>123.5</v>
      </c>
      <c r="Z12" s="102">
        <v>123.7</v>
      </c>
      <c r="AA12" s="102">
        <v>122.1</v>
      </c>
      <c r="AB12" s="102">
        <v>123.3</v>
      </c>
      <c r="AC12" s="102">
        <v>123.2</v>
      </c>
      <c r="AD12" s="102">
        <v>125.1</v>
      </c>
      <c r="AE12" s="102">
        <v>132.30000000000001</v>
      </c>
      <c r="AF12" s="102">
        <v>124</v>
      </c>
      <c r="AG12" s="102">
        <v>122.8</v>
      </c>
      <c r="AH12" s="102">
        <v>126.10000000000001</v>
      </c>
      <c r="AI12" s="102">
        <v>124.5</v>
      </c>
      <c r="AJ12" s="102">
        <v>125.9</v>
      </c>
      <c r="AK12" s="102">
        <v>122.9</v>
      </c>
      <c r="AL12" s="102">
        <v>124.5</v>
      </c>
      <c r="AM12" s="102">
        <v>124.4</v>
      </c>
      <c r="AN12" s="102">
        <v>122.2</v>
      </c>
      <c r="AO12" s="102">
        <v>120.8</v>
      </c>
      <c r="AP12" s="102">
        <v>119.3</v>
      </c>
    </row>
    <row r="13" spans="2:44" ht="15" customHeight="1">
      <c r="B13" s="481"/>
      <c r="C13" s="106" t="s">
        <v>217</v>
      </c>
      <c r="D13" s="107" t="s">
        <v>4</v>
      </c>
      <c r="E13" s="108">
        <v>59.9</v>
      </c>
      <c r="F13" s="108">
        <v>59.3</v>
      </c>
      <c r="G13" s="108">
        <v>60.5</v>
      </c>
      <c r="H13" s="108">
        <v>60.4</v>
      </c>
      <c r="I13" s="108">
        <v>60</v>
      </c>
      <c r="J13" s="108">
        <v>57.7</v>
      </c>
      <c r="K13" s="108">
        <v>57.6</v>
      </c>
      <c r="L13" s="108">
        <v>57.3</v>
      </c>
      <c r="M13" s="108">
        <v>58.2</v>
      </c>
      <c r="N13" s="108">
        <v>57.7</v>
      </c>
      <c r="O13" s="108">
        <v>56.6</v>
      </c>
      <c r="P13" s="108">
        <v>56.2</v>
      </c>
      <c r="Q13" s="108">
        <v>54.6</v>
      </c>
      <c r="R13" s="108">
        <v>53.7</v>
      </c>
      <c r="S13" s="108">
        <v>55.300000000000004</v>
      </c>
      <c r="T13" s="108">
        <v>55.1</v>
      </c>
      <c r="U13" s="108">
        <v>53.8</v>
      </c>
      <c r="V13" s="108">
        <v>53.4</v>
      </c>
      <c r="W13" s="108">
        <v>54.3</v>
      </c>
      <c r="X13" s="108">
        <v>54.1</v>
      </c>
      <c r="Y13" s="108">
        <v>55.2</v>
      </c>
      <c r="Z13" s="108">
        <v>53.5</v>
      </c>
      <c r="AA13" s="108">
        <v>52.6</v>
      </c>
      <c r="AB13" s="108">
        <v>53.6</v>
      </c>
      <c r="AC13" s="108">
        <v>53.7</v>
      </c>
      <c r="AD13" s="108">
        <v>53.4</v>
      </c>
      <c r="AE13" s="108">
        <v>57.3</v>
      </c>
      <c r="AF13" s="108">
        <v>53.3</v>
      </c>
      <c r="AG13" s="295">
        <v>53.3</v>
      </c>
      <c r="AH13" s="295">
        <v>54.300000000000004</v>
      </c>
      <c r="AI13" s="295">
        <v>54.3</v>
      </c>
      <c r="AJ13" s="295">
        <v>53.8</v>
      </c>
      <c r="AK13" s="295">
        <v>53.1</v>
      </c>
      <c r="AL13" s="295">
        <v>53.8</v>
      </c>
      <c r="AM13" s="295">
        <v>53.7</v>
      </c>
      <c r="AN13" s="295">
        <v>53.3</v>
      </c>
      <c r="AO13" s="295">
        <v>52.4</v>
      </c>
      <c r="AP13" s="295">
        <v>50</v>
      </c>
    </row>
    <row r="14" spans="2:44" ht="15" customHeight="1">
      <c r="B14" s="467" t="s">
        <v>402</v>
      </c>
      <c r="C14" s="13" t="s">
        <v>23</v>
      </c>
      <c r="D14" s="13" t="s">
        <v>3</v>
      </c>
      <c r="E14" s="95">
        <v>57.7</v>
      </c>
      <c r="F14" s="95">
        <v>57.1</v>
      </c>
      <c r="G14" s="95">
        <v>56.6</v>
      </c>
      <c r="H14" s="95">
        <v>56.9</v>
      </c>
      <c r="I14" s="95">
        <v>57.1</v>
      </c>
      <c r="J14" s="95">
        <v>58.2</v>
      </c>
      <c r="K14" s="95">
        <v>57.8</v>
      </c>
      <c r="L14" s="95">
        <v>57.9</v>
      </c>
      <c r="M14" s="95">
        <v>57</v>
      </c>
      <c r="N14" s="95">
        <v>57.7</v>
      </c>
      <c r="O14" s="95">
        <v>58.5</v>
      </c>
      <c r="P14" s="95">
        <v>57.9</v>
      </c>
      <c r="Q14" s="95">
        <v>57.6</v>
      </c>
      <c r="R14" s="95">
        <v>59.5</v>
      </c>
      <c r="S14" s="95">
        <v>58.400000000000006</v>
      </c>
      <c r="T14" s="95">
        <v>58.7</v>
      </c>
      <c r="U14" s="95">
        <v>59</v>
      </c>
      <c r="V14" s="95">
        <v>60</v>
      </c>
      <c r="W14" s="95">
        <v>60.1</v>
      </c>
      <c r="X14" s="95">
        <v>59.5</v>
      </c>
      <c r="Y14" s="95">
        <v>60.5</v>
      </c>
      <c r="Z14" s="95">
        <v>60.1</v>
      </c>
      <c r="AA14" s="95">
        <v>60.9</v>
      </c>
      <c r="AB14" s="95">
        <v>60.4</v>
      </c>
      <c r="AC14" s="95">
        <v>60.5</v>
      </c>
      <c r="AD14" s="95">
        <v>59.5</v>
      </c>
      <c r="AE14" s="95">
        <v>56.2</v>
      </c>
      <c r="AF14" s="95">
        <v>60.1</v>
      </c>
      <c r="AG14" s="95">
        <v>60.6</v>
      </c>
      <c r="AH14" s="95">
        <v>59.1</v>
      </c>
      <c r="AI14" s="95">
        <v>59.4</v>
      </c>
      <c r="AJ14" s="95">
        <v>58.7</v>
      </c>
      <c r="AK14" s="95">
        <v>60</v>
      </c>
      <c r="AL14" s="95">
        <v>59.3</v>
      </c>
      <c r="AM14" s="95">
        <v>59.4</v>
      </c>
      <c r="AN14" s="95">
        <v>60.2</v>
      </c>
      <c r="AO14" s="95">
        <v>60.7</v>
      </c>
      <c r="AP14" s="95">
        <v>61.3</v>
      </c>
    </row>
    <row r="15" spans="2:44" ht="15" customHeight="1">
      <c r="B15" s="467"/>
      <c r="C15" s="13" t="s">
        <v>23</v>
      </c>
      <c r="D15" s="13" t="s">
        <v>4</v>
      </c>
      <c r="E15" s="95">
        <v>61.6</v>
      </c>
      <c r="F15" s="95">
        <v>61.9</v>
      </c>
      <c r="G15" s="95">
        <v>60.7</v>
      </c>
      <c r="H15" s="95">
        <v>60.4</v>
      </c>
      <c r="I15" s="95">
        <v>61.2</v>
      </c>
      <c r="J15" s="95">
        <v>62.7</v>
      </c>
      <c r="K15" s="95">
        <v>62.8</v>
      </c>
      <c r="L15" s="95">
        <v>62.6</v>
      </c>
      <c r="M15" s="95">
        <v>61.7</v>
      </c>
      <c r="N15" s="95">
        <v>62.400000000000006</v>
      </c>
      <c r="O15" s="95">
        <v>63.2</v>
      </c>
      <c r="P15" s="95">
        <v>63</v>
      </c>
      <c r="Q15" s="95">
        <v>64.400000000000006</v>
      </c>
      <c r="R15" s="95">
        <v>65.099999999999994</v>
      </c>
      <c r="S15" s="95">
        <v>63.900000000000006</v>
      </c>
      <c r="T15" s="95">
        <v>63.7</v>
      </c>
      <c r="U15" s="95">
        <v>64.8</v>
      </c>
      <c r="V15" s="95">
        <v>65</v>
      </c>
      <c r="W15" s="95">
        <v>64</v>
      </c>
      <c r="X15" s="95">
        <v>64.400000000000006</v>
      </c>
      <c r="Y15" s="95">
        <v>63.5</v>
      </c>
      <c r="Z15" s="95">
        <v>65</v>
      </c>
      <c r="AA15" s="95">
        <v>66.2</v>
      </c>
      <c r="AB15" s="95">
        <v>65.400000000000006</v>
      </c>
      <c r="AC15" s="95">
        <v>65</v>
      </c>
      <c r="AD15" s="95">
        <v>65.8</v>
      </c>
      <c r="AE15" s="95">
        <v>61.9</v>
      </c>
      <c r="AF15" s="95">
        <v>66</v>
      </c>
      <c r="AG15" s="95">
        <v>65.599999999999994</v>
      </c>
      <c r="AH15" s="95">
        <v>64.8</v>
      </c>
      <c r="AI15" s="95">
        <v>64</v>
      </c>
      <c r="AJ15" s="95">
        <v>64.400000000000006</v>
      </c>
      <c r="AK15" s="95">
        <v>64.900000000000006</v>
      </c>
      <c r="AL15" s="95">
        <v>64.2</v>
      </c>
      <c r="AM15" s="95">
        <v>64.400000000000006</v>
      </c>
      <c r="AN15" s="95">
        <v>64.400000000000006</v>
      </c>
      <c r="AO15" s="95">
        <v>65.3</v>
      </c>
      <c r="AP15" s="95">
        <v>67.599999999999994</v>
      </c>
    </row>
    <row r="16" spans="2:44" ht="15" customHeight="1">
      <c r="B16" s="467"/>
      <c r="C16" s="13" t="s">
        <v>23</v>
      </c>
      <c r="D16" s="13" t="s">
        <v>25</v>
      </c>
      <c r="E16" s="95">
        <v>54.4</v>
      </c>
      <c r="F16" s="95">
        <v>53</v>
      </c>
      <c r="G16" s="95">
        <v>53.1</v>
      </c>
      <c r="H16" s="95">
        <v>53.9</v>
      </c>
      <c r="I16" s="95">
        <v>53.6</v>
      </c>
      <c r="J16" s="95">
        <v>54.4</v>
      </c>
      <c r="K16" s="95">
        <v>53.6</v>
      </c>
      <c r="L16" s="95">
        <v>53.9</v>
      </c>
      <c r="M16" s="95">
        <v>53</v>
      </c>
      <c r="N16" s="95">
        <v>53.7</v>
      </c>
      <c r="O16" s="95">
        <v>54.5</v>
      </c>
      <c r="P16" s="95">
        <v>53.6</v>
      </c>
      <c r="Q16" s="95">
        <v>51.9</v>
      </c>
      <c r="R16" s="95">
        <v>54.8</v>
      </c>
      <c r="S16" s="95">
        <v>53.7</v>
      </c>
      <c r="T16" s="95">
        <v>54.6</v>
      </c>
      <c r="U16" s="95">
        <v>54.1</v>
      </c>
      <c r="V16" s="95">
        <v>55.7</v>
      </c>
      <c r="W16" s="95">
        <v>56.9</v>
      </c>
      <c r="X16" s="95">
        <v>55.300000000000004</v>
      </c>
      <c r="Y16" s="95">
        <v>57.9</v>
      </c>
      <c r="Z16" s="95">
        <v>55.9</v>
      </c>
      <c r="AA16" s="95">
        <v>56.3</v>
      </c>
      <c r="AB16" s="95">
        <v>56.1</v>
      </c>
      <c r="AC16" s="95">
        <v>56.6</v>
      </c>
      <c r="AD16" s="95">
        <v>54.2</v>
      </c>
      <c r="AE16" s="95">
        <v>51.4</v>
      </c>
      <c r="AF16" s="95">
        <v>55</v>
      </c>
      <c r="AG16" s="95">
        <v>56.3</v>
      </c>
      <c r="AH16" s="95">
        <v>54.2</v>
      </c>
      <c r="AI16" s="95">
        <v>55.5</v>
      </c>
      <c r="AJ16" s="95">
        <v>53.9</v>
      </c>
      <c r="AK16" s="95">
        <v>55.9</v>
      </c>
      <c r="AL16" s="95">
        <v>55.1</v>
      </c>
      <c r="AM16" s="95">
        <v>55.1</v>
      </c>
      <c r="AN16" s="95">
        <v>56.5</v>
      </c>
      <c r="AO16" s="95">
        <v>56.8</v>
      </c>
      <c r="AP16" s="95">
        <v>55.9</v>
      </c>
    </row>
    <row r="17" spans="2:42" ht="15" customHeight="1" thickBot="1">
      <c r="B17" s="315" t="s">
        <v>403</v>
      </c>
      <c r="C17" s="12" t="s">
        <v>23</v>
      </c>
      <c r="D17" s="12" t="s">
        <v>3</v>
      </c>
      <c r="E17" s="293">
        <v>16.899999999999999</v>
      </c>
      <c r="F17" s="293">
        <v>14.6</v>
      </c>
      <c r="G17" s="293">
        <v>15.8</v>
      </c>
      <c r="H17" s="293">
        <v>15.6</v>
      </c>
      <c r="I17" s="293">
        <v>15.700000000000001</v>
      </c>
      <c r="J17" s="293">
        <v>15.2</v>
      </c>
      <c r="K17" s="293">
        <v>13.9</v>
      </c>
      <c r="L17" s="293">
        <v>14.1</v>
      </c>
      <c r="M17" s="293">
        <v>11.6</v>
      </c>
      <c r="N17" s="293">
        <v>13.700000000000001</v>
      </c>
      <c r="O17" s="293">
        <v>13.2</v>
      </c>
      <c r="P17" s="293">
        <v>11.8</v>
      </c>
      <c r="Q17" s="293">
        <v>9.8000000000000007</v>
      </c>
      <c r="R17" s="293">
        <v>9.5</v>
      </c>
      <c r="S17" s="293">
        <v>11.100000000000001</v>
      </c>
      <c r="T17" s="293">
        <v>9.6</v>
      </c>
      <c r="U17" s="293">
        <v>8.8000000000000007</v>
      </c>
      <c r="V17" s="293">
        <v>9.4</v>
      </c>
      <c r="W17" s="293">
        <v>9.4</v>
      </c>
      <c r="X17" s="293">
        <v>9.3000000000000007</v>
      </c>
      <c r="Y17" s="293">
        <v>7.5</v>
      </c>
      <c r="Z17" s="293">
        <v>7.4</v>
      </c>
      <c r="AA17" s="293">
        <v>7.4</v>
      </c>
      <c r="AB17" s="293">
        <v>7.4</v>
      </c>
      <c r="AC17" s="293">
        <v>7.4</v>
      </c>
      <c r="AD17" s="293">
        <v>5.9</v>
      </c>
      <c r="AE17" s="293">
        <v>7</v>
      </c>
      <c r="AF17" s="293">
        <v>9.1</v>
      </c>
      <c r="AG17" s="293">
        <v>11.2</v>
      </c>
      <c r="AH17" s="293">
        <v>8.4</v>
      </c>
      <c r="AI17" s="293" t="s">
        <v>417</v>
      </c>
      <c r="AJ17" s="293" t="s">
        <v>431</v>
      </c>
      <c r="AK17" s="293" t="s">
        <v>448</v>
      </c>
      <c r="AL17" s="293" t="s">
        <v>464</v>
      </c>
      <c r="AM17" s="293">
        <v>7.9</v>
      </c>
      <c r="AN17" s="293" t="s">
        <v>480</v>
      </c>
      <c r="AO17" s="293" t="s">
        <v>448</v>
      </c>
      <c r="AP17" s="293" t="s">
        <v>523</v>
      </c>
    </row>
    <row r="18" spans="2:42" s="48" customFormat="1" ht="9.75" thickTop="1">
      <c r="B18" s="48" t="s">
        <v>289</v>
      </c>
    </row>
    <row r="19" spans="2:42" ht="44.25" customHeight="1">
      <c r="B19" s="479" t="s">
        <v>533</v>
      </c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79"/>
      <c r="V19" s="479"/>
      <c r="W19" s="479"/>
      <c r="X19" s="479"/>
      <c r="Y19" s="479"/>
      <c r="Z19" s="479"/>
      <c r="AA19" s="479"/>
      <c r="AB19" s="479"/>
      <c r="AC19" s="479"/>
      <c r="AD19" s="479"/>
      <c r="AE19" s="479"/>
      <c r="AF19" s="479"/>
      <c r="AG19" s="479"/>
      <c r="AH19" s="479"/>
      <c r="AI19" s="479"/>
      <c r="AJ19" s="479"/>
      <c r="AK19" s="479"/>
      <c r="AL19" s="479"/>
      <c r="AM19" s="479"/>
      <c r="AN19" s="479"/>
      <c r="AO19" s="479"/>
      <c r="AP19" s="479"/>
    </row>
    <row r="20" spans="2:42" ht="11.25" customHeight="1">
      <c r="B20" s="48" t="s">
        <v>440</v>
      </c>
    </row>
    <row r="21" spans="2:42">
      <c r="B21" s="480"/>
      <c r="C21" s="480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80"/>
      <c r="AD21" s="480"/>
      <c r="AE21" s="480"/>
      <c r="AF21" s="480"/>
      <c r="AG21" s="480"/>
      <c r="AH21" s="480"/>
      <c r="AI21" s="480"/>
      <c r="AJ21" s="480"/>
      <c r="AK21" s="337"/>
      <c r="AL21" s="337"/>
      <c r="AM21" s="337"/>
      <c r="AN21" s="337"/>
      <c r="AO21" s="337"/>
      <c r="AP21" s="337"/>
    </row>
  </sheetData>
  <mergeCells count="12">
    <mergeCell ref="B1:AP1"/>
    <mergeCell ref="I2:AP2"/>
    <mergeCell ref="B19:AP19"/>
    <mergeCell ref="B21:AJ21"/>
    <mergeCell ref="B8:B9"/>
    <mergeCell ref="B12:B13"/>
    <mergeCell ref="B14:B16"/>
    <mergeCell ref="B10:B11"/>
    <mergeCell ref="B6:B7"/>
    <mergeCell ref="C2:C3"/>
    <mergeCell ref="D2:D3"/>
    <mergeCell ref="B4:B5"/>
  </mergeCells>
  <hyperlinks>
    <hyperlink ref="AR1" location="ÍNDICE!A1" display="ÍNDICE" xr:uid="{00000000-0004-0000-03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4:C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CZ12"/>
  <sheetViews>
    <sheetView showGridLines="0" zoomScaleNormal="100" workbookViewId="0">
      <selection activeCell="B1" sqref="B1:CX1"/>
    </sheetView>
  </sheetViews>
  <sheetFormatPr defaultColWidth="9.140625" defaultRowHeight="15" outlineLevelCol="1"/>
  <cols>
    <col min="1" max="1" width="6.7109375" customWidth="1"/>
    <col min="2" max="2" width="51.28515625" customWidth="1"/>
    <col min="3" max="3" width="5.7109375" hidden="1" customWidth="1" outlineLevel="1"/>
    <col min="4" max="4" width="5.5703125" hidden="1" customWidth="1" outlineLevel="1"/>
    <col min="5" max="5" width="5.85546875" hidden="1" customWidth="1" outlineLevel="1"/>
    <col min="6" max="7" width="5.5703125" hidden="1" customWidth="1" outlineLevel="1"/>
    <col min="8" max="8" width="5.28515625" hidden="1" customWidth="1" outlineLevel="1"/>
    <col min="9" max="9" width="4.85546875" hidden="1" customWidth="1" outlineLevel="1"/>
    <col min="10" max="10" width="5.85546875" hidden="1" customWidth="1" outlineLevel="1"/>
    <col min="11" max="12" width="5.42578125" hidden="1" customWidth="1" outlineLevel="1"/>
    <col min="13" max="14" width="5.8554687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89" width="6.28515625" hidden="1" customWidth="1" outlineLevel="1"/>
    <col min="90" max="90" width="7.5703125" hidden="1" customWidth="1" outlineLevel="1"/>
    <col min="91" max="92" width="8" hidden="1" customWidth="1" outlineLevel="1"/>
    <col min="93" max="93" width="6.85546875" bestFit="1" customWidth="1" collapsed="1"/>
    <col min="94" max="95" width="8" hidden="1" customWidth="1" outlineLevel="1"/>
    <col min="96" max="96" width="7.85546875" customWidth="1" collapsed="1"/>
    <col min="97" max="98" width="8" hidden="1" customWidth="1" outlineLevel="1"/>
    <col min="99" max="99" width="7.85546875" customWidth="1" collapsed="1"/>
    <col min="100" max="101" width="8" customWidth="1" outlineLevel="1"/>
    <col min="102" max="102" width="7.85546875" customWidth="1"/>
    <col min="103" max="103" width="6.7109375" customWidth="1"/>
  </cols>
  <sheetData>
    <row r="1" spans="2:104" ht="20.100000000000001" customHeight="1" thickBot="1">
      <c r="B1" s="464" t="s">
        <v>465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Z1" s="84" t="s">
        <v>296</v>
      </c>
    </row>
    <row r="2" spans="2:104" ht="21" customHeight="1" thickTop="1">
      <c r="B2" s="484" t="s">
        <v>466</v>
      </c>
      <c r="C2" s="487" t="s">
        <v>473</v>
      </c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487"/>
      <c r="Y2" s="487"/>
      <c r="Z2" s="487"/>
      <c r="AA2" s="487"/>
      <c r="AB2" s="487"/>
      <c r="AC2" s="487"/>
      <c r="AD2" s="487"/>
      <c r="AE2" s="487"/>
      <c r="AF2" s="487"/>
      <c r="AG2" s="487"/>
      <c r="AH2" s="487"/>
      <c r="AI2" s="487"/>
      <c r="AJ2" s="487"/>
      <c r="AK2" s="487"/>
      <c r="AL2" s="487"/>
      <c r="AM2" s="487"/>
      <c r="AN2" s="487"/>
      <c r="AO2" s="487"/>
      <c r="AP2" s="487"/>
      <c r="AQ2" s="487"/>
      <c r="AR2" s="487"/>
      <c r="AS2" s="487"/>
      <c r="AT2" s="487"/>
      <c r="AU2" s="487"/>
      <c r="AV2" s="487"/>
      <c r="AW2" s="487"/>
      <c r="AX2" s="487"/>
      <c r="AY2" s="487"/>
      <c r="AZ2" s="487"/>
      <c r="BA2" s="487"/>
      <c r="BB2" s="487"/>
      <c r="BC2" s="487"/>
      <c r="BD2" s="487"/>
      <c r="BE2" s="487"/>
      <c r="BF2" s="487"/>
      <c r="BG2" s="487"/>
      <c r="BH2" s="487"/>
      <c r="BI2" s="487"/>
      <c r="BJ2" s="487"/>
      <c r="BK2" s="487"/>
      <c r="BL2" s="487"/>
      <c r="BM2" s="487"/>
      <c r="BN2" s="487"/>
      <c r="BO2" s="487"/>
      <c r="BP2" s="487"/>
      <c r="BQ2" s="487"/>
      <c r="BR2" s="487"/>
      <c r="BS2" s="487"/>
      <c r="BT2" s="487"/>
      <c r="BU2" s="487"/>
      <c r="BV2" s="487"/>
      <c r="BW2" s="487"/>
      <c r="BX2" s="487"/>
      <c r="BY2" s="487"/>
      <c r="BZ2" s="487"/>
      <c r="CA2" s="487"/>
      <c r="CB2" s="487"/>
      <c r="CC2" s="487"/>
      <c r="CD2" s="487"/>
      <c r="CE2" s="487"/>
      <c r="CF2" s="487"/>
      <c r="CG2" s="487"/>
      <c r="CH2" s="487"/>
      <c r="CI2" s="487"/>
      <c r="CJ2" s="487"/>
      <c r="CK2" s="487"/>
      <c r="CL2" s="487"/>
      <c r="CM2" s="487"/>
      <c r="CN2" s="487"/>
      <c r="CO2" s="487"/>
      <c r="CP2" s="487"/>
      <c r="CQ2" s="487"/>
      <c r="CR2" s="487"/>
      <c r="CS2" s="487"/>
      <c r="CT2" s="487"/>
      <c r="CU2" s="487"/>
      <c r="CV2" s="487"/>
      <c r="CW2" s="487"/>
      <c r="CX2" s="487"/>
    </row>
    <row r="3" spans="2:104" ht="21" customHeight="1">
      <c r="B3" s="485"/>
      <c r="C3" s="97">
        <v>42005</v>
      </c>
      <c r="D3" s="97">
        <v>42036</v>
      </c>
      <c r="E3" s="97">
        <v>42064</v>
      </c>
      <c r="F3" s="97">
        <v>42095</v>
      </c>
      <c r="G3" s="97">
        <v>42125</v>
      </c>
      <c r="H3" s="97">
        <v>42156</v>
      </c>
      <c r="I3" s="97">
        <v>42186</v>
      </c>
      <c r="J3" s="97">
        <v>42217</v>
      </c>
      <c r="K3" s="97">
        <v>42248</v>
      </c>
      <c r="L3" s="97">
        <v>42278</v>
      </c>
      <c r="M3" s="97">
        <v>42309</v>
      </c>
      <c r="N3" s="97">
        <v>42339</v>
      </c>
      <c r="O3" s="111">
        <v>2015</v>
      </c>
      <c r="P3" s="97">
        <v>42370</v>
      </c>
      <c r="Q3" s="97">
        <v>42401</v>
      </c>
      <c r="R3" s="97">
        <v>42430</v>
      </c>
      <c r="S3" s="97">
        <v>42461</v>
      </c>
      <c r="T3" s="97">
        <v>42491</v>
      </c>
      <c r="U3" s="97">
        <v>42522</v>
      </c>
      <c r="V3" s="97">
        <v>42552</v>
      </c>
      <c r="W3" s="97">
        <v>42583</v>
      </c>
      <c r="X3" s="97">
        <v>42614</v>
      </c>
      <c r="Y3" s="97">
        <v>42644</v>
      </c>
      <c r="Z3" s="97">
        <v>42675</v>
      </c>
      <c r="AA3" s="97">
        <v>42705</v>
      </c>
      <c r="AB3" s="111">
        <v>2016</v>
      </c>
      <c r="AC3" s="97">
        <v>42736</v>
      </c>
      <c r="AD3" s="97">
        <v>42767</v>
      </c>
      <c r="AE3" s="97">
        <v>42795</v>
      </c>
      <c r="AF3" s="97">
        <v>42826</v>
      </c>
      <c r="AG3" s="97">
        <v>42856</v>
      </c>
      <c r="AH3" s="97">
        <v>42887</v>
      </c>
      <c r="AI3" s="97">
        <v>42917</v>
      </c>
      <c r="AJ3" s="97">
        <v>42948</v>
      </c>
      <c r="AK3" s="97">
        <v>42979</v>
      </c>
      <c r="AL3" s="97">
        <v>43009</v>
      </c>
      <c r="AM3" s="97">
        <v>43040</v>
      </c>
      <c r="AN3" s="97">
        <v>43070</v>
      </c>
      <c r="AO3" s="111">
        <v>2017</v>
      </c>
      <c r="AP3" s="97">
        <v>43101</v>
      </c>
      <c r="AQ3" s="97">
        <v>43132</v>
      </c>
      <c r="AR3" s="97">
        <v>43160</v>
      </c>
      <c r="AS3" s="97">
        <v>43191</v>
      </c>
      <c r="AT3" s="97">
        <v>43221</v>
      </c>
      <c r="AU3" s="97">
        <v>43252</v>
      </c>
      <c r="AV3" s="97">
        <v>43282</v>
      </c>
      <c r="AW3" s="97">
        <v>43313</v>
      </c>
      <c r="AX3" s="97">
        <v>43344</v>
      </c>
      <c r="AY3" s="97">
        <v>43374</v>
      </c>
      <c r="AZ3" s="97">
        <v>43405</v>
      </c>
      <c r="BA3" s="97">
        <v>43435</v>
      </c>
      <c r="BB3" s="111">
        <v>2018</v>
      </c>
      <c r="BC3" s="97">
        <v>43466</v>
      </c>
      <c r="BD3" s="97">
        <v>43497</v>
      </c>
      <c r="BE3" s="97">
        <v>43525</v>
      </c>
      <c r="BF3" s="97">
        <v>43556</v>
      </c>
      <c r="BG3" s="97">
        <v>43586</v>
      </c>
      <c r="BH3" s="97">
        <v>43617</v>
      </c>
      <c r="BI3" s="97">
        <v>43647</v>
      </c>
      <c r="BJ3" s="97">
        <v>43678</v>
      </c>
      <c r="BK3" s="97">
        <v>43709</v>
      </c>
      <c r="BL3" s="97">
        <v>43739</v>
      </c>
      <c r="BM3" s="97">
        <v>43770</v>
      </c>
      <c r="BN3" s="97">
        <v>43800</v>
      </c>
      <c r="BO3" s="111">
        <v>2019</v>
      </c>
      <c r="BP3" s="97">
        <v>43831</v>
      </c>
      <c r="BQ3" s="97">
        <v>43862</v>
      </c>
      <c r="BR3" s="97">
        <v>43891</v>
      </c>
      <c r="BS3" s="97">
        <v>43922</v>
      </c>
      <c r="BT3" s="97">
        <v>43952</v>
      </c>
      <c r="BU3" s="97">
        <v>43983</v>
      </c>
      <c r="BV3" s="97">
        <v>44013</v>
      </c>
      <c r="BW3" s="97">
        <v>44044</v>
      </c>
      <c r="BX3" s="97">
        <v>44075</v>
      </c>
      <c r="BY3" s="97">
        <v>44105</v>
      </c>
      <c r="BZ3" s="97">
        <v>44136</v>
      </c>
      <c r="CA3" s="97">
        <v>44166</v>
      </c>
      <c r="CB3" s="281">
        <v>2020</v>
      </c>
      <c r="CC3" s="97">
        <v>44197</v>
      </c>
      <c r="CD3" s="97">
        <v>44228</v>
      </c>
      <c r="CE3" s="97">
        <v>44256</v>
      </c>
      <c r="CF3" s="97">
        <v>44287</v>
      </c>
      <c r="CG3" s="97">
        <v>44317</v>
      </c>
      <c r="CH3" s="97">
        <v>44348</v>
      </c>
      <c r="CI3" s="97">
        <v>44378</v>
      </c>
      <c r="CJ3" s="97">
        <v>44409</v>
      </c>
      <c r="CK3" s="97">
        <v>44440</v>
      </c>
      <c r="CL3" s="384" t="s">
        <v>481</v>
      </c>
      <c r="CM3" s="97">
        <v>44501</v>
      </c>
      <c r="CN3" s="97">
        <v>44531</v>
      </c>
      <c r="CO3" s="281" t="s">
        <v>472</v>
      </c>
      <c r="CP3" s="384" t="s">
        <v>514</v>
      </c>
      <c r="CQ3" s="384" t="s">
        <v>515</v>
      </c>
      <c r="CR3" s="410" t="s">
        <v>516</v>
      </c>
      <c r="CS3" s="384" t="s">
        <v>535</v>
      </c>
      <c r="CT3" s="384" t="s">
        <v>536</v>
      </c>
      <c r="CU3" s="410" t="s">
        <v>537</v>
      </c>
      <c r="CV3" s="384" t="s">
        <v>538</v>
      </c>
      <c r="CW3" s="384" t="s">
        <v>539</v>
      </c>
      <c r="CX3" s="410" t="s">
        <v>540</v>
      </c>
    </row>
    <row r="4" spans="2:104">
      <c r="B4" s="117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</row>
    <row r="5" spans="2:104" s="378" customFormat="1">
      <c r="B5" s="379" t="s">
        <v>468</v>
      </c>
      <c r="C5" s="380">
        <v>1185</v>
      </c>
      <c r="D5" s="380">
        <v>1139</v>
      </c>
      <c r="E5" s="380">
        <v>1086</v>
      </c>
      <c r="F5" s="380">
        <v>1095</v>
      </c>
      <c r="G5" s="380">
        <v>1088</v>
      </c>
      <c r="H5" s="380">
        <v>1238</v>
      </c>
      <c r="I5" s="380">
        <v>1234</v>
      </c>
      <c r="J5" s="380">
        <v>1240</v>
      </c>
      <c r="K5" s="380">
        <v>1080</v>
      </c>
      <c r="L5" s="380">
        <v>1066</v>
      </c>
      <c r="M5" s="380">
        <v>1106</v>
      </c>
      <c r="N5" s="380">
        <v>1165</v>
      </c>
      <c r="O5" s="381">
        <v>1143</v>
      </c>
      <c r="P5" s="382">
        <v>1164</v>
      </c>
      <c r="Q5" s="382">
        <v>1115</v>
      </c>
      <c r="R5" s="382">
        <v>1052</v>
      </c>
      <c r="S5" s="382">
        <v>1054</v>
      </c>
      <c r="T5" s="382">
        <v>1058</v>
      </c>
      <c r="U5" s="382">
        <v>1221</v>
      </c>
      <c r="V5" s="382">
        <v>1231</v>
      </c>
      <c r="W5" s="382">
        <v>1230</v>
      </c>
      <c r="X5" s="382">
        <v>1066</v>
      </c>
      <c r="Y5" s="382">
        <v>1054</v>
      </c>
      <c r="Z5" s="382">
        <v>1092</v>
      </c>
      <c r="AA5" s="382">
        <v>1157</v>
      </c>
      <c r="AB5" s="381">
        <v>1124</v>
      </c>
      <c r="AC5" s="382">
        <v>1153</v>
      </c>
      <c r="AD5" s="382">
        <v>1107</v>
      </c>
      <c r="AE5" s="382">
        <v>1046</v>
      </c>
      <c r="AF5" s="382">
        <v>1048</v>
      </c>
      <c r="AG5" s="382">
        <v>1053</v>
      </c>
      <c r="AH5" s="382">
        <v>1209</v>
      </c>
      <c r="AI5" s="382">
        <v>1226</v>
      </c>
      <c r="AJ5" s="382">
        <v>1235</v>
      </c>
      <c r="AK5" s="382">
        <v>1069</v>
      </c>
      <c r="AL5" s="382">
        <v>1046</v>
      </c>
      <c r="AM5" s="382">
        <v>1140</v>
      </c>
      <c r="AN5" s="381">
        <v>1205</v>
      </c>
      <c r="AO5" s="381">
        <v>1133</v>
      </c>
      <c r="AP5" s="381">
        <v>1212</v>
      </c>
      <c r="AQ5" s="381">
        <v>1104</v>
      </c>
      <c r="AR5" s="381">
        <v>1051</v>
      </c>
      <c r="AS5" s="381">
        <v>1053</v>
      </c>
      <c r="AT5" s="381">
        <v>1058</v>
      </c>
      <c r="AU5" s="381">
        <v>1215</v>
      </c>
      <c r="AV5" s="381">
        <v>1231</v>
      </c>
      <c r="AW5" s="381">
        <v>1248</v>
      </c>
      <c r="AX5" s="381">
        <v>1087</v>
      </c>
      <c r="AY5" s="381">
        <v>1072</v>
      </c>
      <c r="AZ5" s="381">
        <v>1245</v>
      </c>
      <c r="BA5" s="381">
        <v>1314</v>
      </c>
      <c r="BB5" s="381">
        <v>1168</v>
      </c>
      <c r="BC5" s="381">
        <v>1322</v>
      </c>
      <c r="BD5" s="381">
        <v>1138</v>
      </c>
      <c r="BE5" s="381">
        <v>1080</v>
      </c>
      <c r="BF5" s="381">
        <v>1083</v>
      </c>
      <c r="BG5" s="381">
        <v>1092</v>
      </c>
      <c r="BH5" s="381">
        <v>1258</v>
      </c>
      <c r="BI5" s="381">
        <v>1278</v>
      </c>
      <c r="BJ5" s="381">
        <v>1297</v>
      </c>
      <c r="BK5" s="381">
        <v>1136</v>
      </c>
      <c r="BL5" s="381">
        <v>1121</v>
      </c>
      <c r="BM5" s="381">
        <v>1297</v>
      </c>
      <c r="BN5" s="381">
        <v>1372</v>
      </c>
      <c r="BO5" s="381">
        <v>1213</v>
      </c>
      <c r="BP5" s="381">
        <v>1384</v>
      </c>
      <c r="BQ5" s="381">
        <v>1198</v>
      </c>
      <c r="BR5" s="381">
        <v>1130</v>
      </c>
      <c r="BS5" s="381">
        <v>1119</v>
      </c>
      <c r="BT5" s="381">
        <v>1114</v>
      </c>
      <c r="BU5" s="381">
        <v>1288</v>
      </c>
      <c r="BV5" s="381">
        <v>1321</v>
      </c>
      <c r="BW5" s="381">
        <v>1350</v>
      </c>
      <c r="BX5" s="381">
        <v>1188</v>
      </c>
      <c r="BY5" s="381">
        <v>1172</v>
      </c>
      <c r="BZ5" s="381">
        <v>1364</v>
      </c>
      <c r="CA5" s="381">
        <v>1432</v>
      </c>
      <c r="CB5" s="381">
        <v>1259</v>
      </c>
      <c r="CC5" s="381">
        <v>1438</v>
      </c>
      <c r="CD5" s="381">
        <v>1235</v>
      </c>
      <c r="CE5" s="381">
        <v>1176</v>
      </c>
      <c r="CF5" s="381">
        <v>1181</v>
      </c>
      <c r="CG5" s="381">
        <v>1189</v>
      </c>
      <c r="CH5" s="381">
        <v>1371</v>
      </c>
      <c r="CI5" s="381">
        <v>1388</v>
      </c>
      <c r="CJ5" s="381">
        <v>1400</v>
      </c>
      <c r="CK5" s="381">
        <v>1224</v>
      </c>
      <c r="CL5" s="381">
        <v>1206</v>
      </c>
      <c r="CM5" s="381">
        <v>1398</v>
      </c>
      <c r="CN5" s="381">
        <v>1455</v>
      </c>
      <c r="CO5" s="381">
        <v>1308</v>
      </c>
      <c r="CP5" s="381">
        <v>1451</v>
      </c>
      <c r="CQ5" s="381">
        <v>1246</v>
      </c>
      <c r="CR5" s="381">
        <v>1196</v>
      </c>
      <c r="CS5" s="381">
        <v>1210</v>
      </c>
      <c r="CT5" s="381">
        <v>1220</v>
      </c>
      <c r="CU5" s="381">
        <v>1402</v>
      </c>
      <c r="CV5" s="381">
        <v>1427</v>
      </c>
      <c r="CW5" s="381">
        <v>1446</v>
      </c>
      <c r="CX5" s="381">
        <v>1272</v>
      </c>
    </row>
    <row r="6" spans="2:104" s="378" customFormat="1">
      <c r="B6" s="383" t="s">
        <v>469</v>
      </c>
      <c r="C6" s="383">
        <v>975</v>
      </c>
      <c r="D6" s="383">
        <v>977</v>
      </c>
      <c r="E6" s="383">
        <v>979</v>
      </c>
      <c r="F6" s="383">
        <v>976</v>
      </c>
      <c r="G6" s="383">
        <v>965</v>
      </c>
      <c r="H6" s="383">
        <v>961</v>
      </c>
      <c r="I6" s="383">
        <v>957</v>
      </c>
      <c r="J6" s="383">
        <v>961</v>
      </c>
      <c r="K6" s="383">
        <v>958</v>
      </c>
      <c r="L6" s="383">
        <v>958</v>
      </c>
      <c r="M6" s="383">
        <v>955</v>
      </c>
      <c r="N6" s="383">
        <v>957</v>
      </c>
      <c r="O6" s="381">
        <v>964</v>
      </c>
      <c r="P6" s="382">
        <v>955</v>
      </c>
      <c r="Q6" s="382">
        <v>954</v>
      </c>
      <c r="R6" s="382">
        <v>949</v>
      </c>
      <c r="S6" s="382">
        <v>948</v>
      </c>
      <c r="T6" s="382">
        <v>948</v>
      </c>
      <c r="U6" s="382">
        <v>949</v>
      </c>
      <c r="V6" s="382">
        <v>948</v>
      </c>
      <c r="W6" s="382">
        <v>947</v>
      </c>
      <c r="X6" s="382">
        <v>944</v>
      </c>
      <c r="Y6" s="382">
        <v>944</v>
      </c>
      <c r="Z6" s="382">
        <v>945</v>
      </c>
      <c r="AA6" s="382">
        <v>949</v>
      </c>
      <c r="AB6" s="381">
        <v>948</v>
      </c>
      <c r="AC6" s="382">
        <v>951</v>
      </c>
      <c r="AD6" s="382">
        <v>954</v>
      </c>
      <c r="AE6" s="382">
        <v>956</v>
      </c>
      <c r="AF6" s="382">
        <v>955</v>
      </c>
      <c r="AG6" s="382">
        <v>952</v>
      </c>
      <c r="AH6" s="382">
        <v>951</v>
      </c>
      <c r="AI6" s="382">
        <v>954</v>
      </c>
      <c r="AJ6" s="382">
        <v>950</v>
      </c>
      <c r="AK6" s="382">
        <v>944</v>
      </c>
      <c r="AL6" s="382">
        <v>937</v>
      </c>
      <c r="AM6" s="382">
        <v>935</v>
      </c>
      <c r="AN6" s="382">
        <v>938</v>
      </c>
      <c r="AO6" s="381">
        <v>947</v>
      </c>
      <c r="AP6" s="381">
        <v>949</v>
      </c>
      <c r="AQ6" s="381">
        <v>962</v>
      </c>
      <c r="AR6" s="381">
        <v>973</v>
      </c>
      <c r="AS6" s="381">
        <v>972</v>
      </c>
      <c r="AT6" s="381">
        <v>972</v>
      </c>
      <c r="AU6" s="381">
        <v>973</v>
      </c>
      <c r="AV6" s="381">
        <v>975</v>
      </c>
      <c r="AW6" s="381">
        <v>975</v>
      </c>
      <c r="AX6" s="381">
        <v>973</v>
      </c>
      <c r="AY6" s="381">
        <v>973</v>
      </c>
      <c r="AZ6" s="381">
        <v>975</v>
      </c>
      <c r="BA6" s="381">
        <v>979</v>
      </c>
      <c r="BB6" s="381">
        <v>975</v>
      </c>
      <c r="BC6" s="381">
        <v>986</v>
      </c>
      <c r="BD6" s="381">
        <v>993</v>
      </c>
      <c r="BE6" s="381">
        <v>998</v>
      </c>
      <c r="BF6" s="381">
        <v>999</v>
      </c>
      <c r="BG6" s="381">
        <v>1001</v>
      </c>
      <c r="BH6" s="381">
        <v>1004</v>
      </c>
      <c r="BI6" s="381">
        <v>1007</v>
      </c>
      <c r="BJ6" s="381">
        <v>1010</v>
      </c>
      <c r="BK6" s="381">
        <v>1010</v>
      </c>
      <c r="BL6" s="381">
        <v>1012</v>
      </c>
      <c r="BM6" s="381">
        <v>1012</v>
      </c>
      <c r="BN6" s="381">
        <v>1017</v>
      </c>
      <c r="BO6" s="381">
        <v>1007</v>
      </c>
      <c r="BP6" s="381">
        <v>1027</v>
      </c>
      <c r="BQ6" s="381">
        <v>1038</v>
      </c>
      <c r="BR6" s="381">
        <v>1040</v>
      </c>
      <c r="BS6" s="381">
        <v>1034</v>
      </c>
      <c r="BT6" s="381">
        <v>1031</v>
      </c>
      <c r="BU6" s="381">
        <v>1033</v>
      </c>
      <c r="BV6" s="381">
        <v>1039</v>
      </c>
      <c r="BW6" s="381">
        <v>1044</v>
      </c>
      <c r="BX6" s="381">
        <v>1050</v>
      </c>
      <c r="BY6" s="381">
        <v>1056</v>
      </c>
      <c r="BZ6" s="381">
        <v>1059</v>
      </c>
      <c r="CA6" s="381">
        <v>1060</v>
      </c>
      <c r="CB6" s="381">
        <v>1046</v>
      </c>
      <c r="CC6" s="381">
        <v>1065</v>
      </c>
      <c r="CD6" s="381">
        <v>1076</v>
      </c>
      <c r="CE6" s="381">
        <v>1087</v>
      </c>
      <c r="CF6" s="381">
        <v>1095</v>
      </c>
      <c r="CG6" s="381">
        <v>1095</v>
      </c>
      <c r="CH6" s="381">
        <v>1091</v>
      </c>
      <c r="CI6" s="381">
        <v>1086</v>
      </c>
      <c r="CJ6" s="381">
        <v>1082</v>
      </c>
      <c r="CK6" s="381">
        <v>1081</v>
      </c>
      <c r="CL6" s="381">
        <v>1082</v>
      </c>
      <c r="CM6" s="381">
        <v>1081</v>
      </c>
      <c r="CN6" s="381">
        <v>1080</v>
      </c>
      <c r="CO6" s="381">
        <v>1085</v>
      </c>
      <c r="CP6" s="381">
        <v>1077</v>
      </c>
      <c r="CQ6" s="381">
        <v>1088</v>
      </c>
      <c r="CR6" s="381">
        <v>1098</v>
      </c>
      <c r="CS6" s="381">
        <v>1110</v>
      </c>
      <c r="CT6" s="381">
        <v>1111</v>
      </c>
      <c r="CU6" s="381">
        <v>1110</v>
      </c>
      <c r="CV6" s="381">
        <v>1110</v>
      </c>
      <c r="CW6" s="381">
        <v>1114</v>
      </c>
      <c r="CX6" s="381">
        <v>1118</v>
      </c>
    </row>
    <row r="7" spans="2:104" s="378" customFormat="1">
      <c r="B7" s="383" t="s">
        <v>470</v>
      </c>
      <c r="C7" s="383">
        <v>929</v>
      </c>
      <c r="D7" s="383">
        <v>931</v>
      </c>
      <c r="E7" s="383">
        <v>934</v>
      </c>
      <c r="F7" s="383">
        <v>931</v>
      </c>
      <c r="G7" s="383">
        <v>921</v>
      </c>
      <c r="H7" s="383">
        <v>917</v>
      </c>
      <c r="I7" s="383">
        <v>914</v>
      </c>
      <c r="J7" s="383">
        <v>917</v>
      </c>
      <c r="K7" s="383">
        <v>914</v>
      </c>
      <c r="L7" s="383">
        <v>915</v>
      </c>
      <c r="M7" s="383">
        <v>912</v>
      </c>
      <c r="N7" s="383">
        <v>913</v>
      </c>
      <c r="O7" s="381">
        <v>919</v>
      </c>
      <c r="P7" s="382">
        <v>914</v>
      </c>
      <c r="Q7" s="382">
        <v>916</v>
      </c>
      <c r="R7" s="382">
        <v>914</v>
      </c>
      <c r="S7" s="382">
        <v>913</v>
      </c>
      <c r="T7" s="382">
        <v>913</v>
      </c>
      <c r="U7" s="382">
        <v>914</v>
      </c>
      <c r="V7" s="382">
        <v>913</v>
      </c>
      <c r="W7" s="382">
        <v>911</v>
      </c>
      <c r="X7" s="382">
        <v>908</v>
      </c>
      <c r="Y7" s="382">
        <v>907</v>
      </c>
      <c r="Z7" s="382">
        <v>908</v>
      </c>
      <c r="AA7" s="382">
        <v>911</v>
      </c>
      <c r="AB7" s="381">
        <v>912</v>
      </c>
      <c r="AC7" s="382">
        <v>913</v>
      </c>
      <c r="AD7" s="382">
        <v>917</v>
      </c>
      <c r="AE7" s="382">
        <v>921</v>
      </c>
      <c r="AF7" s="382">
        <v>919</v>
      </c>
      <c r="AG7" s="382">
        <v>916</v>
      </c>
      <c r="AH7" s="382">
        <v>915</v>
      </c>
      <c r="AI7" s="382">
        <v>917</v>
      </c>
      <c r="AJ7" s="382">
        <v>913</v>
      </c>
      <c r="AK7" s="382">
        <v>906</v>
      </c>
      <c r="AL7" s="382">
        <v>899</v>
      </c>
      <c r="AM7" s="382">
        <v>898</v>
      </c>
      <c r="AN7" s="382">
        <v>900</v>
      </c>
      <c r="AO7" s="381">
        <v>910</v>
      </c>
      <c r="AP7" s="381">
        <v>911</v>
      </c>
      <c r="AQ7" s="381">
        <v>924</v>
      </c>
      <c r="AR7" s="381">
        <v>935</v>
      </c>
      <c r="AS7" s="381">
        <v>934</v>
      </c>
      <c r="AT7" s="381">
        <v>933</v>
      </c>
      <c r="AU7" s="381">
        <v>933</v>
      </c>
      <c r="AV7" s="381">
        <v>933</v>
      </c>
      <c r="AW7" s="381">
        <v>934</v>
      </c>
      <c r="AX7" s="381">
        <v>934</v>
      </c>
      <c r="AY7" s="381">
        <v>934</v>
      </c>
      <c r="AZ7" s="381">
        <v>935</v>
      </c>
      <c r="BA7" s="381">
        <v>936</v>
      </c>
      <c r="BB7" s="381">
        <v>934</v>
      </c>
      <c r="BC7" s="381">
        <v>942</v>
      </c>
      <c r="BD7" s="381">
        <v>949</v>
      </c>
      <c r="BE7" s="381">
        <v>956</v>
      </c>
      <c r="BF7" s="381">
        <v>956</v>
      </c>
      <c r="BG7" s="381">
        <v>958</v>
      </c>
      <c r="BH7" s="381">
        <v>959</v>
      </c>
      <c r="BI7" s="381">
        <v>962</v>
      </c>
      <c r="BJ7" s="381">
        <v>964</v>
      </c>
      <c r="BK7" s="381">
        <v>967</v>
      </c>
      <c r="BL7" s="381">
        <v>969</v>
      </c>
      <c r="BM7" s="381">
        <v>969</v>
      </c>
      <c r="BN7" s="381">
        <v>972</v>
      </c>
      <c r="BO7" s="381">
        <v>964</v>
      </c>
      <c r="BP7" s="381">
        <v>981</v>
      </c>
      <c r="BQ7" s="381">
        <v>993</v>
      </c>
      <c r="BR7" s="381">
        <v>999</v>
      </c>
      <c r="BS7" s="381">
        <v>996</v>
      </c>
      <c r="BT7" s="381">
        <v>994</v>
      </c>
      <c r="BU7" s="381">
        <v>997</v>
      </c>
      <c r="BV7" s="381">
        <v>1002</v>
      </c>
      <c r="BW7" s="381">
        <v>1004</v>
      </c>
      <c r="BX7" s="381">
        <v>1009</v>
      </c>
      <c r="BY7" s="381">
        <v>1014</v>
      </c>
      <c r="BZ7" s="381">
        <v>1016</v>
      </c>
      <c r="CA7" s="381">
        <v>1017</v>
      </c>
      <c r="CB7" s="381">
        <v>1005</v>
      </c>
      <c r="CC7" s="381">
        <v>1022</v>
      </c>
      <c r="CD7" s="381">
        <v>1033</v>
      </c>
      <c r="CE7" s="381">
        <v>1045</v>
      </c>
      <c r="CF7" s="381">
        <v>1052</v>
      </c>
      <c r="CG7" s="381">
        <v>1052</v>
      </c>
      <c r="CH7" s="381">
        <v>1048</v>
      </c>
      <c r="CI7" s="381">
        <v>1042</v>
      </c>
      <c r="CJ7" s="381">
        <v>1037</v>
      </c>
      <c r="CK7" s="381">
        <v>1036</v>
      </c>
      <c r="CL7" s="381">
        <v>1037</v>
      </c>
      <c r="CM7" s="381">
        <v>1036</v>
      </c>
      <c r="CN7" s="381">
        <v>1034</v>
      </c>
      <c r="CO7" s="381">
        <v>1041</v>
      </c>
      <c r="CP7" s="381">
        <v>1031</v>
      </c>
      <c r="CQ7" s="381">
        <v>1042</v>
      </c>
      <c r="CR7" s="381">
        <v>1053</v>
      </c>
      <c r="CS7" s="381">
        <v>1065</v>
      </c>
      <c r="CT7" s="381">
        <v>1065</v>
      </c>
      <c r="CU7" s="381">
        <v>1064</v>
      </c>
      <c r="CV7" s="381">
        <v>1064</v>
      </c>
      <c r="CW7" s="381">
        <v>1067</v>
      </c>
      <c r="CX7" s="381">
        <v>1070</v>
      </c>
    </row>
    <row r="8" spans="2:104" ht="4.5" customHeight="1" thickBot="1">
      <c r="B8" s="27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238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238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238"/>
      <c r="AP8" s="238"/>
      <c r="AQ8" s="238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8"/>
      <c r="CA8" s="238"/>
      <c r="CB8" s="238"/>
      <c r="CC8" s="238"/>
      <c r="CD8" s="238"/>
      <c r="CE8" s="238"/>
      <c r="CF8" s="238"/>
      <c r="CG8" s="238"/>
      <c r="CH8" s="238"/>
      <c r="CI8" s="238"/>
      <c r="CJ8" s="238"/>
      <c r="CK8" s="238"/>
      <c r="CL8" s="238"/>
      <c r="CM8" s="238"/>
      <c r="CN8" s="238"/>
      <c r="CO8" s="238"/>
      <c r="CP8" s="238"/>
      <c r="CQ8" s="238"/>
      <c r="CR8" s="238"/>
      <c r="CS8" s="238"/>
      <c r="CT8" s="238"/>
      <c r="CU8" s="238"/>
      <c r="CV8" s="238"/>
      <c r="CW8" s="238"/>
      <c r="CX8" s="238"/>
    </row>
    <row r="9" spans="2:104" s="48" customFormat="1" ht="17.25" customHeight="1" thickTop="1">
      <c r="B9" s="48" t="s">
        <v>467</v>
      </c>
    </row>
    <row r="10" spans="2:104" ht="24.75" customHeight="1">
      <c r="B10" s="486" t="s">
        <v>471</v>
      </c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6"/>
      <c r="R10" s="486"/>
      <c r="S10" s="486"/>
      <c r="T10" s="486"/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  <c r="AL10" s="486"/>
      <c r="AM10" s="486"/>
      <c r="AN10" s="486"/>
      <c r="AO10" s="486"/>
      <c r="AP10" s="486"/>
      <c r="AQ10" s="486"/>
      <c r="AR10" s="486"/>
      <c r="AS10" s="486"/>
      <c r="AT10" s="486"/>
      <c r="AU10" s="486"/>
      <c r="AV10" s="486"/>
      <c r="AW10" s="486"/>
      <c r="AX10" s="486"/>
      <c r="AY10" s="486"/>
      <c r="AZ10" s="486"/>
      <c r="BA10" s="486"/>
      <c r="BB10" s="486"/>
      <c r="BC10" s="486"/>
      <c r="BD10" s="486"/>
      <c r="BE10" s="486"/>
      <c r="BF10" s="486"/>
      <c r="BG10" s="486"/>
      <c r="BH10" s="486"/>
      <c r="BI10" s="486"/>
      <c r="BJ10" s="486"/>
      <c r="BK10" s="486"/>
      <c r="BL10" s="486"/>
      <c r="BM10" s="486"/>
      <c r="BN10" s="486"/>
      <c r="BO10" s="486"/>
      <c r="BP10" s="486"/>
      <c r="BQ10" s="486"/>
      <c r="BR10" s="486"/>
      <c r="BS10" s="486"/>
      <c r="BT10" s="486"/>
      <c r="BU10" s="486"/>
      <c r="BV10" s="486"/>
      <c r="BW10" s="486"/>
      <c r="BX10" s="486"/>
      <c r="BY10" s="486"/>
      <c r="BZ10" s="486"/>
      <c r="CA10" s="486"/>
      <c r="CB10" s="486"/>
      <c r="CC10" s="486"/>
      <c r="CD10" s="486"/>
      <c r="CE10" s="486"/>
      <c r="CF10" s="486"/>
      <c r="CG10" s="486"/>
      <c r="CH10" s="486"/>
      <c r="CI10" s="486"/>
      <c r="CJ10" s="486"/>
      <c r="CK10" s="486"/>
      <c r="CL10" s="486"/>
      <c r="CM10" s="486"/>
      <c r="CN10" s="486"/>
      <c r="CO10" s="486"/>
    </row>
    <row r="11" spans="2:104">
      <c r="B11" s="48" t="s">
        <v>291</v>
      </c>
      <c r="BP11" s="269"/>
      <c r="BQ11" s="269"/>
      <c r="BR11" s="269"/>
      <c r="BS11" s="269"/>
      <c r="BT11" s="270"/>
      <c r="BU11" s="269"/>
      <c r="BV11" s="269"/>
      <c r="BW11" s="269"/>
      <c r="BX11" s="269"/>
      <c r="BY11" s="269"/>
      <c r="BZ11" s="270"/>
      <c r="CA11" s="270"/>
    </row>
    <row r="12" spans="2:104"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</row>
  </sheetData>
  <mergeCells count="4">
    <mergeCell ref="B2:B3"/>
    <mergeCell ref="B10:CO10"/>
    <mergeCell ref="C2:CX2"/>
    <mergeCell ref="B1:CX1"/>
  </mergeCells>
  <hyperlinks>
    <hyperlink ref="CZ1" location="ÍNDICE!A1" display="ÍNDICE" xr:uid="{F1DD09F1-CDA2-4E29-902F-7643497337F4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CZ21"/>
  <sheetViews>
    <sheetView showGridLines="0" zoomScaleNormal="100" workbookViewId="0">
      <selection activeCell="B1" sqref="B1:CX1"/>
    </sheetView>
  </sheetViews>
  <sheetFormatPr defaultRowHeight="15" outlineLevelCol="1"/>
  <cols>
    <col min="1" max="1" width="6.7109375" customWidth="1"/>
    <col min="2" max="2" width="51.28515625" customWidth="1"/>
    <col min="3" max="14" width="6.28515625" hidden="1" customWidth="1" outlineLevel="1"/>
    <col min="15" max="15" width="6.28515625" customWidth="1" collapsed="1"/>
    <col min="16" max="27" width="6.28515625" hidden="1" customWidth="1" outlineLevel="1"/>
    <col min="28" max="28" width="6.28515625" customWidth="1" collapsed="1"/>
    <col min="29" max="40" width="6.28515625" hidden="1" customWidth="1" outlineLevel="1"/>
    <col min="41" max="41" width="6.28515625" customWidth="1" collapsed="1"/>
    <col min="42" max="53" width="6.28515625" hidden="1" customWidth="1" outlineLevel="1"/>
    <col min="54" max="54" width="6.28515625" customWidth="1" collapsed="1"/>
    <col min="55" max="66" width="6.28515625" hidden="1" customWidth="1" outlineLevel="1"/>
    <col min="67" max="67" width="6.28515625" customWidth="1" collapsed="1"/>
    <col min="68" max="79" width="6.28515625" hidden="1" customWidth="1" outlineLevel="1"/>
    <col min="80" max="80" width="6.28515625" customWidth="1" collapsed="1"/>
    <col min="81" max="92" width="6.28515625" hidden="1" customWidth="1" outlineLevel="1"/>
    <col min="93" max="93" width="6.28515625" customWidth="1" collapsed="1"/>
    <col min="94" max="95" width="6.28515625" customWidth="1"/>
    <col min="96" max="102" width="6.28515625" customWidth="1" collapsed="1"/>
    <col min="103" max="103" width="6.7109375" customWidth="1"/>
  </cols>
  <sheetData>
    <row r="1" spans="2:104" ht="20.100000000000001" customHeight="1" thickBot="1">
      <c r="B1" s="464" t="s">
        <v>218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Z1" s="84" t="s">
        <v>296</v>
      </c>
    </row>
    <row r="2" spans="2:104" ht="21" customHeight="1" thickTop="1">
      <c r="B2" s="484" t="s">
        <v>26</v>
      </c>
      <c r="C2" s="237" t="s">
        <v>27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488" t="s">
        <v>27</v>
      </c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</row>
    <row r="3" spans="2:104" ht="21" customHeight="1">
      <c r="B3" s="485"/>
      <c r="C3" s="97">
        <v>42005</v>
      </c>
      <c r="D3" s="97">
        <v>42036</v>
      </c>
      <c r="E3" s="97">
        <v>42064</v>
      </c>
      <c r="F3" s="97">
        <v>42095</v>
      </c>
      <c r="G3" s="97">
        <v>42125</v>
      </c>
      <c r="H3" s="97">
        <v>42156</v>
      </c>
      <c r="I3" s="97">
        <v>42186</v>
      </c>
      <c r="J3" s="97">
        <v>42217</v>
      </c>
      <c r="K3" s="97">
        <v>42248</v>
      </c>
      <c r="L3" s="97">
        <v>42278</v>
      </c>
      <c r="M3" s="97">
        <v>42309</v>
      </c>
      <c r="N3" s="97">
        <v>42339</v>
      </c>
      <c r="O3" s="111">
        <v>2015</v>
      </c>
      <c r="P3" s="97">
        <v>42370</v>
      </c>
      <c r="Q3" s="97">
        <v>42401</v>
      </c>
      <c r="R3" s="97">
        <v>42430</v>
      </c>
      <c r="S3" s="97">
        <v>42461</v>
      </c>
      <c r="T3" s="97">
        <v>42491</v>
      </c>
      <c r="U3" s="97">
        <v>42522</v>
      </c>
      <c r="V3" s="97">
        <v>42552</v>
      </c>
      <c r="W3" s="97">
        <v>42583</v>
      </c>
      <c r="X3" s="97">
        <v>42614</v>
      </c>
      <c r="Y3" s="97">
        <v>42644</v>
      </c>
      <c r="Z3" s="97">
        <v>42675</v>
      </c>
      <c r="AA3" s="97">
        <v>42705</v>
      </c>
      <c r="AB3" s="111">
        <v>2016</v>
      </c>
      <c r="AC3" s="97">
        <v>42736</v>
      </c>
      <c r="AD3" s="97">
        <v>42767</v>
      </c>
      <c r="AE3" s="97">
        <v>42795</v>
      </c>
      <c r="AF3" s="97">
        <v>42826</v>
      </c>
      <c r="AG3" s="97">
        <v>42856</v>
      </c>
      <c r="AH3" s="97">
        <v>42887</v>
      </c>
      <c r="AI3" s="97">
        <v>42917</v>
      </c>
      <c r="AJ3" s="97">
        <v>42948</v>
      </c>
      <c r="AK3" s="97">
        <v>42979</v>
      </c>
      <c r="AL3" s="97">
        <v>43009</v>
      </c>
      <c r="AM3" s="97">
        <v>43040</v>
      </c>
      <c r="AN3" s="97">
        <v>43070</v>
      </c>
      <c r="AO3" s="111">
        <v>2017</v>
      </c>
      <c r="AP3" s="97">
        <v>43101</v>
      </c>
      <c r="AQ3" s="97">
        <v>43132</v>
      </c>
      <c r="AR3" s="97">
        <v>43160</v>
      </c>
      <c r="AS3" s="97">
        <v>43191</v>
      </c>
      <c r="AT3" s="97">
        <v>43221</v>
      </c>
      <c r="AU3" s="97">
        <v>43252</v>
      </c>
      <c r="AV3" s="97">
        <v>43282</v>
      </c>
      <c r="AW3" s="97">
        <v>43313</v>
      </c>
      <c r="AX3" s="97">
        <v>43344</v>
      </c>
      <c r="AY3" s="97">
        <v>43374</v>
      </c>
      <c r="AZ3" s="97">
        <v>43405</v>
      </c>
      <c r="BA3" s="97">
        <v>43435</v>
      </c>
      <c r="BB3" s="111">
        <v>2018</v>
      </c>
      <c r="BC3" s="97">
        <v>43466</v>
      </c>
      <c r="BD3" s="97">
        <v>43497</v>
      </c>
      <c r="BE3" s="97">
        <v>43525</v>
      </c>
      <c r="BF3" s="97">
        <v>43556</v>
      </c>
      <c r="BG3" s="97">
        <v>43586</v>
      </c>
      <c r="BH3" s="97">
        <v>43617</v>
      </c>
      <c r="BI3" s="97">
        <v>43647</v>
      </c>
      <c r="BJ3" s="97">
        <v>43678</v>
      </c>
      <c r="BK3" s="97">
        <v>43709</v>
      </c>
      <c r="BL3" s="97">
        <v>43739</v>
      </c>
      <c r="BM3" s="97">
        <v>43770</v>
      </c>
      <c r="BN3" s="97">
        <v>43800</v>
      </c>
      <c r="BO3" s="111">
        <v>2019</v>
      </c>
      <c r="BP3" s="97">
        <v>43831</v>
      </c>
      <c r="BQ3" s="97">
        <v>43862</v>
      </c>
      <c r="BR3" s="97">
        <v>43891</v>
      </c>
      <c r="BS3" s="97">
        <v>43922</v>
      </c>
      <c r="BT3" s="97">
        <v>43952</v>
      </c>
      <c r="BU3" s="97">
        <v>43983</v>
      </c>
      <c r="BV3" s="97">
        <v>44013</v>
      </c>
      <c r="BW3" s="97">
        <v>44044</v>
      </c>
      <c r="BX3" s="97">
        <v>44075</v>
      </c>
      <c r="BY3" s="97">
        <v>44105</v>
      </c>
      <c r="BZ3" s="97">
        <v>44136</v>
      </c>
      <c r="CA3" s="97">
        <v>44166</v>
      </c>
      <c r="CB3" s="281">
        <v>2020</v>
      </c>
      <c r="CC3" s="97">
        <v>44197</v>
      </c>
      <c r="CD3" s="97">
        <v>44228</v>
      </c>
      <c r="CE3" s="97">
        <v>44256</v>
      </c>
      <c r="CF3" s="97">
        <v>44287</v>
      </c>
      <c r="CG3" s="97">
        <v>44317</v>
      </c>
      <c r="CH3" s="97">
        <v>44348</v>
      </c>
      <c r="CI3" s="97">
        <v>44378</v>
      </c>
      <c r="CJ3" s="97">
        <v>44409</v>
      </c>
      <c r="CK3" s="97">
        <v>44440</v>
      </c>
      <c r="CL3" s="97">
        <v>44470</v>
      </c>
      <c r="CM3" s="97">
        <v>44501</v>
      </c>
      <c r="CN3" s="97">
        <v>44531</v>
      </c>
      <c r="CO3" s="281">
        <v>2021</v>
      </c>
      <c r="CP3" s="97">
        <v>44562</v>
      </c>
      <c r="CQ3" s="97">
        <v>44593</v>
      </c>
      <c r="CR3" s="97">
        <v>44621</v>
      </c>
      <c r="CS3" s="97">
        <v>44652</v>
      </c>
      <c r="CT3" s="97">
        <v>44682</v>
      </c>
      <c r="CU3" s="97">
        <v>44713</v>
      </c>
      <c r="CV3" s="97">
        <v>44743</v>
      </c>
      <c r="CW3" s="97">
        <v>44774</v>
      </c>
      <c r="CX3" s="97">
        <v>44805</v>
      </c>
    </row>
    <row r="4" spans="2:104">
      <c r="B4" s="117" t="s">
        <v>40</v>
      </c>
      <c r="C4" s="173">
        <v>99.103999999999999</v>
      </c>
      <c r="D4" s="173">
        <v>98.724000000000004</v>
      </c>
      <c r="E4" s="173">
        <v>100.947</v>
      </c>
      <c r="F4" s="173">
        <v>100.765</v>
      </c>
      <c r="G4" s="173">
        <v>101.217</v>
      </c>
      <c r="H4" s="173">
        <v>101.27200000000001</v>
      </c>
      <c r="I4" s="173">
        <v>101.67700000000001</v>
      </c>
      <c r="J4" s="173">
        <v>101.145</v>
      </c>
      <c r="K4" s="173">
        <v>101.244</v>
      </c>
      <c r="L4" s="173">
        <v>100.405</v>
      </c>
      <c r="M4" s="173">
        <v>100.16800000000001</v>
      </c>
      <c r="N4" s="173">
        <v>100.245</v>
      </c>
      <c r="O4" s="373">
        <v>100.57599999999999</v>
      </c>
      <c r="P4" s="373">
        <v>99.372</v>
      </c>
      <c r="Q4" s="373">
        <v>99.082999999999998</v>
      </c>
      <c r="R4" s="373">
        <v>100.279</v>
      </c>
      <c r="S4" s="373">
        <v>100.172</v>
      </c>
      <c r="T4" s="373">
        <v>100.59699999999999</v>
      </c>
      <c r="U4" s="373">
        <v>100.343</v>
      </c>
      <c r="V4" s="373">
        <v>99.631</v>
      </c>
      <c r="W4" s="373">
        <v>99.075999999999993</v>
      </c>
      <c r="X4" s="373">
        <v>100.58799999999999</v>
      </c>
      <c r="Y4" s="373">
        <v>100.319</v>
      </c>
      <c r="Z4" s="373">
        <v>100.26300000000001</v>
      </c>
      <c r="AA4" s="373">
        <v>100.595</v>
      </c>
      <c r="AB4" s="373">
        <v>100.027</v>
      </c>
      <c r="AC4" s="118">
        <v>99.95</v>
      </c>
      <c r="AD4" s="118">
        <v>99.775999999999996</v>
      </c>
      <c r="AE4" s="118">
        <v>101.68300000000001</v>
      </c>
      <c r="AF4" s="118">
        <v>102.59099999999999</v>
      </c>
      <c r="AG4" s="118">
        <v>101.137</v>
      </c>
      <c r="AH4" s="118">
        <v>101.215</v>
      </c>
      <c r="AI4" s="118">
        <v>100.982</v>
      </c>
      <c r="AJ4" s="118">
        <v>100.301</v>
      </c>
      <c r="AK4" s="118">
        <v>101.64400000000001</v>
      </c>
      <c r="AL4" s="118">
        <v>101.80200000000001</v>
      </c>
      <c r="AM4" s="118">
        <v>101.533</v>
      </c>
      <c r="AN4" s="118">
        <v>102.834</v>
      </c>
      <c r="AO4" s="118">
        <v>101.28700000000001</v>
      </c>
      <c r="AP4" s="118">
        <v>101.767</v>
      </c>
      <c r="AQ4" s="118">
        <v>101.09399999999999</v>
      </c>
      <c r="AR4" s="118">
        <v>103.116</v>
      </c>
      <c r="AS4" s="118">
        <v>103.51900000000001</v>
      </c>
      <c r="AT4" s="118">
        <v>103.73099999999999</v>
      </c>
      <c r="AU4" s="118">
        <v>104.372</v>
      </c>
      <c r="AV4" s="118">
        <v>104.80200000000001</v>
      </c>
      <c r="AW4" s="118">
        <v>104.446</v>
      </c>
      <c r="AX4" s="118">
        <v>105.69799999999999</v>
      </c>
      <c r="AY4" s="118">
        <v>103.797</v>
      </c>
      <c r="AZ4" s="118">
        <v>103.45699999999999</v>
      </c>
      <c r="BA4" s="118">
        <v>103.60899999999999</v>
      </c>
      <c r="BB4" s="118">
        <v>103.617</v>
      </c>
      <c r="BC4" s="118">
        <v>102.206</v>
      </c>
      <c r="BD4" s="118">
        <v>101.804</v>
      </c>
      <c r="BE4" s="118">
        <v>103.73699999999999</v>
      </c>
      <c r="BF4" s="118">
        <v>104.126</v>
      </c>
      <c r="BG4" s="118">
        <v>104.042</v>
      </c>
      <c r="BH4" s="118">
        <v>103.76300000000001</v>
      </c>
      <c r="BI4" s="118">
        <v>104.60599999999999</v>
      </c>
      <c r="BJ4" s="118">
        <v>104.70099999999999</v>
      </c>
      <c r="BK4" s="118">
        <v>105.658</v>
      </c>
      <c r="BL4" s="118">
        <v>102.116</v>
      </c>
      <c r="BM4" s="118">
        <v>101.973</v>
      </c>
      <c r="BN4" s="118">
        <v>102.13</v>
      </c>
      <c r="BO4" s="118">
        <v>103.405</v>
      </c>
      <c r="BP4" s="118">
        <v>101.791</v>
      </c>
      <c r="BQ4" s="118">
        <v>100.85299999999999</v>
      </c>
      <c r="BR4" s="118">
        <v>102.14700000000001</v>
      </c>
      <c r="BS4" s="118">
        <v>103.239</v>
      </c>
      <c r="BT4" s="118">
        <v>102.607</v>
      </c>
      <c r="BU4" s="118">
        <v>103.17400000000001</v>
      </c>
      <c r="BV4" s="118">
        <v>102.116</v>
      </c>
      <c r="BW4" s="118">
        <v>101.374</v>
      </c>
      <c r="BX4" s="118">
        <v>102.369</v>
      </c>
      <c r="BY4" s="118">
        <v>101.408</v>
      </c>
      <c r="BZ4" s="118">
        <v>101.17</v>
      </c>
      <c r="CA4" s="118">
        <v>101.16</v>
      </c>
      <c r="CB4" s="118">
        <v>101.95099999999999</v>
      </c>
      <c r="CC4" s="118">
        <v>100.79300000000001</v>
      </c>
      <c r="CD4" s="118">
        <v>100.536</v>
      </c>
      <c r="CE4" s="118">
        <v>102.03100000000001</v>
      </c>
      <c r="CF4" s="118">
        <v>103.502</v>
      </c>
      <c r="CG4" s="118">
        <v>103.52200000000001</v>
      </c>
      <c r="CH4" s="118">
        <v>103.462</v>
      </c>
      <c r="CI4" s="118">
        <v>103.599</v>
      </c>
      <c r="CJ4" s="118">
        <v>103.753</v>
      </c>
      <c r="CK4" s="118">
        <v>104.443</v>
      </c>
      <c r="CL4" s="118">
        <v>103.578</v>
      </c>
      <c r="CM4" s="118">
        <v>103.91</v>
      </c>
      <c r="CN4" s="118">
        <v>104.099</v>
      </c>
      <c r="CO4" s="118">
        <v>103.102</v>
      </c>
      <c r="CP4" s="118">
        <v>103.792</v>
      </c>
      <c r="CQ4" s="118">
        <v>104.136</v>
      </c>
      <c r="CR4" s="118">
        <v>107.099</v>
      </c>
      <c r="CS4" s="118">
        <v>109.86199999999999</v>
      </c>
      <c r="CT4" s="118">
        <v>111.41200000000001</v>
      </c>
      <c r="CU4" s="118">
        <v>112.547</v>
      </c>
      <c r="CV4" s="118">
        <v>112.379</v>
      </c>
      <c r="CW4" s="118">
        <v>112.235</v>
      </c>
      <c r="CX4" s="118">
        <v>112.77200000000001</v>
      </c>
    </row>
    <row r="5" spans="2:104">
      <c r="B5" s="117" t="s">
        <v>41</v>
      </c>
      <c r="C5" s="173">
        <v>99.125</v>
      </c>
      <c r="D5" s="173">
        <v>98.718000000000004</v>
      </c>
      <c r="E5" s="173">
        <v>101.032</v>
      </c>
      <c r="F5" s="173">
        <v>100.851</v>
      </c>
      <c r="G5" s="173">
        <v>101.315</v>
      </c>
      <c r="H5" s="173">
        <v>101.381</v>
      </c>
      <c r="I5" s="173">
        <v>101.798</v>
      </c>
      <c r="J5" s="173">
        <v>101.251</v>
      </c>
      <c r="K5" s="173">
        <v>101.352</v>
      </c>
      <c r="L5" s="173">
        <v>100.495</v>
      </c>
      <c r="M5" s="173">
        <v>100.247</v>
      </c>
      <c r="N5" s="173">
        <v>100.324</v>
      </c>
      <c r="O5" s="118">
        <v>100.657</v>
      </c>
      <c r="P5" s="373">
        <v>99.415000000000006</v>
      </c>
      <c r="Q5" s="373">
        <v>99.105999999999995</v>
      </c>
      <c r="R5" s="373">
        <v>100.327</v>
      </c>
      <c r="S5" s="373">
        <v>100.229</v>
      </c>
      <c r="T5" s="373">
        <v>100.663</v>
      </c>
      <c r="U5" s="373">
        <v>100.389</v>
      </c>
      <c r="V5" s="373">
        <v>99.656000000000006</v>
      </c>
      <c r="W5" s="373">
        <v>99.084999999999994</v>
      </c>
      <c r="X5" s="373">
        <v>100.63800000000001</v>
      </c>
      <c r="Y5" s="373">
        <v>100.357</v>
      </c>
      <c r="Z5" s="373">
        <v>100.298</v>
      </c>
      <c r="AA5" s="373">
        <v>100.62</v>
      </c>
      <c r="AB5" s="118">
        <v>100.065</v>
      </c>
      <c r="AC5" s="373">
        <v>99.941999999999993</v>
      </c>
      <c r="AD5" s="373">
        <v>99.751999999999995</v>
      </c>
      <c r="AE5" s="373">
        <v>101.68899999999999</v>
      </c>
      <c r="AF5" s="373">
        <v>102.628</v>
      </c>
      <c r="AG5" s="373">
        <v>101.136</v>
      </c>
      <c r="AH5" s="373">
        <v>101.22499999999999</v>
      </c>
      <c r="AI5" s="373">
        <v>100.97499999999999</v>
      </c>
      <c r="AJ5" s="373">
        <v>100.277</v>
      </c>
      <c r="AK5" s="373">
        <v>101.65900000000001</v>
      </c>
      <c r="AL5" s="373">
        <v>101.818</v>
      </c>
      <c r="AM5" s="373">
        <v>101.54300000000001</v>
      </c>
      <c r="AN5" s="118">
        <v>102.874</v>
      </c>
      <c r="AO5" s="118">
        <v>101.29300000000001</v>
      </c>
      <c r="AP5" s="118">
        <v>101.764</v>
      </c>
      <c r="AQ5" s="118">
        <v>101.057</v>
      </c>
      <c r="AR5" s="118">
        <v>103.139</v>
      </c>
      <c r="AS5" s="118">
        <v>103.55200000000001</v>
      </c>
      <c r="AT5" s="118">
        <v>103.76300000000001</v>
      </c>
      <c r="AU5" s="118">
        <v>104.42400000000001</v>
      </c>
      <c r="AV5" s="118">
        <v>104.86</v>
      </c>
      <c r="AW5" s="118">
        <v>104.477</v>
      </c>
      <c r="AX5" s="118">
        <v>105.77</v>
      </c>
      <c r="AY5" s="118">
        <v>103.795</v>
      </c>
      <c r="AZ5" s="118">
        <v>103.437</v>
      </c>
      <c r="BA5" s="118">
        <v>103.59</v>
      </c>
      <c r="BB5" s="118">
        <v>103.636</v>
      </c>
      <c r="BC5" s="118">
        <v>102.126</v>
      </c>
      <c r="BD5" s="118">
        <v>101.70099999999999</v>
      </c>
      <c r="BE5" s="118">
        <v>103.678</v>
      </c>
      <c r="BF5" s="118">
        <v>104.081</v>
      </c>
      <c r="BG5" s="118">
        <v>103.986</v>
      </c>
      <c r="BH5" s="118">
        <v>103.69</v>
      </c>
      <c r="BI5" s="118">
        <v>104.553</v>
      </c>
      <c r="BJ5" s="118">
        <v>104.64400000000001</v>
      </c>
      <c r="BK5" s="118">
        <v>105.622</v>
      </c>
      <c r="BL5" s="118">
        <v>101.95</v>
      </c>
      <c r="BM5" s="118">
        <v>101.794</v>
      </c>
      <c r="BN5" s="118">
        <v>101.95099999999999</v>
      </c>
      <c r="BO5" s="118">
        <v>103.315</v>
      </c>
      <c r="BP5" s="118">
        <v>101.56399999999999</v>
      </c>
      <c r="BQ5" s="118">
        <v>100.596</v>
      </c>
      <c r="BR5" s="118">
        <v>101.92100000000001</v>
      </c>
      <c r="BS5" s="118">
        <v>103.06100000000001</v>
      </c>
      <c r="BT5" s="118">
        <v>102.429</v>
      </c>
      <c r="BU5" s="118">
        <v>103.015</v>
      </c>
      <c r="BV5" s="118">
        <v>101.916</v>
      </c>
      <c r="BW5" s="118">
        <v>101.14100000000001</v>
      </c>
      <c r="BX5" s="118">
        <v>102.169</v>
      </c>
      <c r="BY5" s="118">
        <v>101.16500000000001</v>
      </c>
      <c r="BZ5" s="118">
        <v>100.916</v>
      </c>
      <c r="CA5" s="118">
        <v>100.9</v>
      </c>
      <c r="CB5" s="118">
        <v>101.733</v>
      </c>
      <c r="CC5" s="118">
        <v>100.504</v>
      </c>
      <c r="CD5" s="118">
        <v>100.236</v>
      </c>
      <c r="CE5" s="118">
        <v>101.785</v>
      </c>
      <c r="CF5" s="118">
        <v>103.3</v>
      </c>
      <c r="CG5" s="118">
        <v>103.316</v>
      </c>
      <c r="CH5" s="118">
        <v>103.24299999999999</v>
      </c>
      <c r="CI5" s="118">
        <v>103.37</v>
      </c>
      <c r="CJ5" s="118">
        <v>103.52800000000001</v>
      </c>
      <c r="CK5" s="118">
        <v>104.23099999999999</v>
      </c>
      <c r="CL5" s="118">
        <v>103.32</v>
      </c>
      <c r="CM5" s="118">
        <v>103.657</v>
      </c>
      <c r="CN5" s="118">
        <v>103.842</v>
      </c>
      <c r="CO5" s="118">
        <v>102.861</v>
      </c>
      <c r="CP5" s="118">
        <v>103.524</v>
      </c>
      <c r="CQ5" s="118">
        <v>103.871</v>
      </c>
      <c r="CR5" s="118">
        <v>106.917</v>
      </c>
      <c r="CS5" s="118">
        <v>109.764</v>
      </c>
      <c r="CT5" s="118">
        <v>111.35899999999999</v>
      </c>
      <c r="CU5" s="118">
        <v>112.526</v>
      </c>
      <c r="CV5" s="118">
        <v>112.34399999999999</v>
      </c>
      <c r="CW5" s="118">
        <v>112.175</v>
      </c>
      <c r="CX5" s="118">
        <v>112.72</v>
      </c>
    </row>
    <row r="6" spans="2:104">
      <c r="B6" s="16" t="s">
        <v>28</v>
      </c>
      <c r="C6" s="167">
        <v>98.313000000000002</v>
      </c>
      <c r="D6" s="167">
        <v>99.337999999999994</v>
      </c>
      <c r="E6" s="167">
        <v>98.491</v>
      </c>
      <c r="F6" s="167">
        <v>98.442999999999998</v>
      </c>
      <c r="G6" s="167">
        <v>98.997</v>
      </c>
      <c r="H6" s="167">
        <v>97.655000000000001</v>
      </c>
      <c r="I6" s="167">
        <v>98.441999999999993</v>
      </c>
      <c r="J6" s="167">
        <v>97.691000000000003</v>
      </c>
      <c r="K6" s="167">
        <v>98.65</v>
      </c>
      <c r="L6" s="167">
        <v>98.478999999999999</v>
      </c>
      <c r="M6" s="167">
        <v>99.340999999999994</v>
      </c>
      <c r="N6" s="167">
        <v>99.037999999999997</v>
      </c>
      <c r="O6" s="118">
        <v>98.572999999999993</v>
      </c>
      <c r="P6" s="373">
        <v>100.239</v>
      </c>
      <c r="Q6" s="373">
        <v>99.801000000000002</v>
      </c>
      <c r="R6" s="373">
        <v>98.647000000000006</v>
      </c>
      <c r="S6" s="373">
        <v>98.253</v>
      </c>
      <c r="T6" s="373">
        <v>98.825999999999993</v>
      </c>
      <c r="U6" s="373">
        <v>99.629000000000005</v>
      </c>
      <c r="V6" s="373">
        <v>99.731999999999999</v>
      </c>
      <c r="W6" s="373">
        <v>100.476</v>
      </c>
      <c r="X6" s="373">
        <v>101.21299999999999</v>
      </c>
      <c r="Y6" s="373">
        <v>100.15</v>
      </c>
      <c r="Z6" s="373">
        <v>100.15900000000001</v>
      </c>
      <c r="AA6" s="373">
        <v>100.711</v>
      </c>
      <c r="AB6" s="118">
        <v>99.82</v>
      </c>
      <c r="AC6" s="373">
        <v>101.09099999999999</v>
      </c>
      <c r="AD6" s="373">
        <v>101.6</v>
      </c>
      <c r="AE6" s="373">
        <v>102.194</v>
      </c>
      <c r="AF6" s="373">
        <v>101.372</v>
      </c>
      <c r="AG6" s="373">
        <v>100.602</v>
      </c>
      <c r="AH6" s="373">
        <v>100.923</v>
      </c>
      <c r="AI6" s="373">
        <v>101.64400000000001</v>
      </c>
      <c r="AJ6" s="373">
        <v>100.989</v>
      </c>
      <c r="AK6" s="373">
        <v>101.768</v>
      </c>
      <c r="AL6" s="373">
        <v>101.711</v>
      </c>
      <c r="AM6" s="373">
        <v>102.15600000000001</v>
      </c>
      <c r="AN6" s="373">
        <v>103.032</v>
      </c>
      <c r="AO6" s="118">
        <v>101.59</v>
      </c>
      <c r="AP6" s="118">
        <v>103.854</v>
      </c>
      <c r="AQ6" s="118">
        <v>102.553</v>
      </c>
      <c r="AR6" s="118">
        <v>103.571</v>
      </c>
      <c r="AS6" s="118">
        <v>103.015</v>
      </c>
      <c r="AT6" s="118">
        <v>103.93899999999999</v>
      </c>
      <c r="AU6" s="118">
        <v>104.551</v>
      </c>
      <c r="AV6" s="118">
        <v>104.05800000000001</v>
      </c>
      <c r="AW6" s="118">
        <v>103.45</v>
      </c>
      <c r="AX6" s="118">
        <v>104.29900000000001</v>
      </c>
      <c r="AY6" s="118">
        <v>103.67700000000001</v>
      </c>
      <c r="AZ6" s="118">
        <v>103.74299999999999</v>
      </c>
      <c r="BA6" s="118">
        <v>104.34099999999999</v>
      </c>
      <c r="BB6" s="118">
        <v>103.754</v>
      </c>
      <c r="BC6" s="118">
        <v>104.899</v>
      </c>
      <c r="BD6" s="118">
        <v>104.31100000000001</v>
      </c>
      <c r="BE6" s="118">
        <v>105.578</v>
      </c>
      <c r="BF6" s="118">
        <v>103.491</v>
      </c>
      <c r="BG6" s="118">
        <v>103.071</v>
      </c>
      <c r="BH6" s="118">
        <v>102.97</v>
      </c>
      <c r="BI6" s="118">
        <v>103.223</v>
      </c>
      <c r="BJ6" s="118">
        <v>104.20099999999999</v>
      </c>
      <c r="BK6" s="118">
        <v>103.148</v>
      </c>
      <c r="BL6" s="118">
        <v>102.56</v>
      </c>
      <c r="BM6" s="118">
        <v>102.989</v>
      </c>
      <c r="BN6" s="118">
        <v>102.71299999999999</v>
      </c>
      <c r="BO6" s="118">
        <v>103.596</v>
      </c>
      <c r="BP6" s="118">
        <v>105.137</v>
      </c>
      <c r="BQ6" s="118">
        <v>103.355</v>
      </c>
      <c r="BR6" s="118">
        <v>104.166</v>
      </c>
      <c r="BS6" s="118">
        <v>106.474</v>
      </c>
      <c r="BT6" s="118">
        <v>104.724</v>
      </c>
      <c r="BU6" s="118">
        <v>106.367</v>
      </c>
      <c r="BV6" s="118">
        <v>105.76</v>
      </c>
      <c r="BW6" s="118">
        <v>104.99299999999999</v>
      </c>
      <c r="BX6" s="118">
        <v>105.622</v>
      </c>
      <c r="BY6" s="118">
        <v>106.488</v>
      </c>
      <c r="BZ6" s="118">
        <v>105.834</v>
      </c>
      <c r="CA6" s="118">
        <v>105.41500000000001</v>
      </c>
      <c r="CB6" s="118">
        <v>105.361</v>
      </c>
      <c r="CC6" s="118">
        <v>105.553</v>
      </c>
      <c r="CD6" s="118">
        <v>105.456</v>
      </c>
      <c r="CE6" s="118">
        <v>106.084</v>
      </c>
      <c r="CF6" s="118">
        <v>106.866</v>
      </c>
      <c r="CG6" s="118">
        <v>105.729</v>
      </c>
      <c r="CH6" s="118">
        <v>106.137</v>
      </c>
      <c r="CI6" s="118">
        <v>106.46299999999999</v>
      </c>
      <c r="CJ6" s="118">
        <v>107.062</v>
      </c>
      <c r="CK6" s="118">
        <v>106.72799999999999</v>
      </c>
      <c r="CL6" s="118">
        <v>106.404</v>
      </c>
      <c r="CM6" s="118">
        <v>106.724</v>
      </c>
      <c r="CN6" s="118">
        <v>106.91500000000001</v>
      </c>
      <c r="CO6" s="118">
        <v>106.343</v>
      </c>
      <c r="CP6" s="118">
        <v>107.866</v>
      </c>
      <c r="CQ6" s="118">
        <v>108.93300000000001</v>
      </c>
      <c r="CR6" s="118">
        <v>112.209</v>
      </c>
      <c r="CS6" s="118">
        <v>115.352</v>
      </c>
      <c r="CT6" s="118">
        <v>117.628</v>
      </c>
      <c r="CU6" s="118">
        <v>118.649</v>
      </c>
      <c r="CV6" s="118">
        <v>118.642</v>
      </c>
      <c r="CW6" s="118">
        <v>119.018</v>
      </c>
      <c r="CX6" s="118">
        <v>120.70699999999999</v>
      </c>
    </row>
    <row r="7" spans="2:104">
      <c r="B7" s="16" t="s">
        <v>29</v>
      </c>
      <c r="C7" s="167">
        <v>123.246</v>
      </c>
      <c r="D7" s="167">
        <v>122.901</v>
      </c>
      <c r="E7" s="167">
        <v>124.29300000000001</v>
      </c>
      <c r="F7" s="167">
        <v>125.794</v>
      </c>
      <c r="G7" s="167">
        <v>125.991</v>
      </c>
      <c r="H7" s="167">
        <v>125.387</v>
      </c>
      <c r="I7" s="167">
        <v>127.45</v>
      </c>
      <c r="J7" s="167">
        <v>127.16</v>
      </c>
      <c r="K7" s="167">
        <v>126.38200000000001</v>
      </c>
      <c r="L7" s="167">
        <v>126.13800000000001</v>
      </c>
      <c r="M7" s="167">
        <v>127.285</v>
      </c>
      <c r="N7" s="167">
        <v>127.35</v>
      </c>
      <c r="O7" s="118">
        <v>125.78100000000001</v>
      </c>
      <c r="P7" s="373">
        <v>126.81399999999999</v>
      </c>
      <c r="Q7" s="373">
        <v>127.282</v>
      </c>
      <c r="R7" s="373">
        <v>127.56699999999999</v>
      </c>
      <c r="S7" s="373">
        <v>127.587</v>
      </c>
      <c r="T7" s="373">
        <v>131.55500000000001</v>
      </c>
      <c r="U7" s="373">
        <v>131.68199999999999</v>
      </c>
      <c r="V7" s="373">
        <v>131.386</v>
      </c>
      <c r="W7" s="373">
        <v>131.38800000000001</v>
      </c>
      <c r="X7" s="373">
        <v>131.51900000000001</v>
      </c>
      <c r="Y7" s="373">
        <v>130.41999999999999</v>
      </c>
      <c r="Z7" s="373">
        <v>130.65299999999999</v>
      </c>
      <c r="AA7" s="373">
        <v>129.661</v>
      </c>
      <c r="AB7" s="118">
        <v>129.79300000000001</v>
      </c>
      <c r="AC7" s="373">
        <v>131.393</v>
      </c>
      <c r="AD7" s="373">
        <v>131.34800000000001</v>
      </c>
      <c r="AE7" s="373">
        <v>133.709</v>
      </c>
      <c r="AF7" s="373">
        <v>132.876</v>
      </c>
      <c r="AG7" s="373">
        <v>134.04900000000001</v>
      </c>
      <c r="AH7" s="373">
        <v>132.77199999999999</v>
      </c>
      <c r="AI7" s="373">
        <v>133.16499999999999</v>
      </c>
      <c r="AJ7" s="373">
        <v>132.83199999999999</v>
      </c>
      <c r="AK7" s="373">
        <v>132.89099999999999</v>
      </c>
      <c r="AL7" s="373">
        <v>131.76400000000001</v>
      </c>
      <c r="AM7" s="373">
        <v>133.244</v>
      </c>
      <c r="AN7" s="373">
        <v>133.524</v>
      </c>
      <c r="AO7" s="118">
        <v>132.797</v>
      </c>
      <c r="AP7" s="118">
        <v>134.49299999999999</v>
      </c>
      <c r="AQ7" s="118">
        <v>131.934</v>
      </c>
      <c r="AR7" s="118">
        <v>134.369</v>
      </c>
      <c r="AS7" s="118">
        <v>137.64699999999999</v>
      </c>
      <c r="AT7" s="118">
        <v>138.48699999999999</v>
      </c>
      <c r="AU7" s="118">
        <v>138.565</v>
      </c>
      <c r="AV7" s="118">
        <v>138.98599999999999</v>
      </c>
      <c r="AW7" s="118">
        <v>138.61000000000001</v>
      </c>
      <c r="AX7" s="118">
        <v>138.22399999999999</v>
      </c>
      <c r="AY7" s="118">
        <v>139.30099999999999</v>
      </c>
      <c r="AZ7" s="118">
        <v>139.21799999999999</v>
      </c>
      <c r="BA7" s="118">
        <v>138.77199999999999</v>
      </c>
      <c r="BB7" s="118">
        <v>137.38399999999999</v>
      </c>
      <c r="BC7" s="118">
        <v>140.22200000000001</v>
      </c>
      <c r="BD7" s="118">
        <v>138.435</v>
      </c>
      <c r="BE7" s="118">
        <v>140.976</v>
      </c>
      <c r="BF7" s="118">
        <v>143.17400000000001</v>
      </c>
      <c r="BG7" s="118">
        <v>142.904</v>
      </c>
      <c r="BH7" s="118">
        <v>142.733</v>
      </c>
      <c r="BI7" s="118">
        <v>142.709</v>
      </c>
      <c r="BJ7" s="118">
        <v>142.69200000000001</v>
      </c>
      <c r="BK7" s="118">
        <v>142.42599999999999</v>
      </c>
      <c r="BL7" s="118">
        <v>143.024</v>
      </c>
      <c r="BM7" s="118">
        <v>142.29900000000001</v>
      </c>
      <c r="BN7" s="118">
        <v>139.286</v>
      </c>
      <c r="BO7" s="118">
        <v>141.74</v>
      </c>
      <c r="BP7" s="118">
        <v>143.09399999999999</v>
      </c>
      <c r="BQ7" s="118">
        <v>138.465</v>
      </c>
      <c r="BR7" s="118">
        <v>143.214</v>
      </c>
      <c r="BS7" s="118">
        <v>142.62799999999999</v>
      </c>
      <c r="BT7" s="118">
        <v>143.821</v>
      </c>
      <c r="BU7" s="118">
        <v>144.60599999999999</v>
      </c>
      <c r="BV7" s="118">
        <v>143.548</v>
      </c>
      <c r="BW7" s="118">
        <v>142.506</v>
      </c>
      <c r="BX7" s="118">
        <v>140.78700000000001</v>
      </c>
      <c r="BY7" s="118">
        <v>140.66499999999999</v>
      </c>
      <c r="BZ7" s="118">
        <v>143.65100000000001</v>
      </c>
      <c r="CA7" s="118">
        <v>141.12299999999999</v>
      </c>
      <c r="CB7" s="118">
        <v>142.34200000000001</v>
      </c>
      <c r="CC7" s="118">
        <v>143.834</v>
      </c>
      <c r="CD7" s="118">
        <v>138.697</v>
      </c>
      <c r="CE7" s="118">
        <v>141.285</v>
      </c>
      <c r="CF7" s="118">
        <v>142.173</v>
      </c>
      <c r="CG7" s="118">
        <v>142.24700000000001</v>
      </c>
      <c r="CH7" s="118">
        <v>141.65199999999999</v>
      </c>
      <c r="CI7" s="118">
        <v>140.00200000000001</v>
      </c>
      <c r="CJ7" s="118">
        <v>140.411</v>
      </c>
      <c r="CK7" s="118">
        <v>139.435</v>
      </c>
      <c r="CL7" s="118">
        <v>141.72300000000001</v>
      </c>
      <c r="CM7" s="118">
        <v>142.07499999999999</v>
      </c>
      <c r="CN7" s="118">
        <v>140.166</v>
      </c>
      <c r="CO7" s="118">
        <v>141.142</v>
      </c>
      <c r="CP7" s="118">
        <v>141.68100000000001</v>
      </c>
      <c r="CQ7" s="118">
        <v>139.88499999999999</v>
      </c>
      <c r="CR7" s="118">
        <v>143.589</v>
      </c>
      <c r="CS7" s="118">
        <v>139.786</v>
      </c>
      <c r="CT7" s="118">
        <v>143.535</v>
      </c>
      <c r="CU7" s="118">
        <v>143.518</v>
      </c>
      <c r="CV7" s="118">
        <v>142.30699999999999</v>
      </c>
      <c r="CW7" s="118">
        <v>142.28399999999999</v>
      </c>
      <c r="CX7" s="118">
        <v>139.63399999999999</v>
      </c>
    </row>
    <row r="8" spans="2:104">
      <c r="B8" s="16" t="s">
        <v>30</v>
      </c>
      <c r="C8" s="167">
        <v>87.903999999999996</v>
      </c>
      <c r="D8" s="167">
        <v>81.447000000000003</v>
      </c>
      <c r="E8" s="167">
        <v>97.8</v>
      </c>
      <c r="F8" s="167">
        <v>98.052000000000007</v>
      </c>
      <c r="G8" s="167">
        <v>98.135999999999996</v>
      </c>
      <c r="H8" s="167">
        <v>96.308999999999997</v>
      </c>
      <c r="I8" s="167">
        <v>83.254999999999995</v>
      </c>
      <c r="J8" s="167">
        <v>75.302000000000007</v>
      </c>
      <c r="K8" s="167">
        <v>98.777000000000001</v>
      </c>
      <c r="L8" s="167">
        <v>99.727000000000004</v>
      </c>
      <c r="M8" s="167">
        <v>100.32599999999999</v>
      </c>
      <c r="N8" s="167">
        <v>99.554000000000002</v>
      </c>
      <c r="O8" s="118">
        <v>93.049000000000007</v>
      </c>
      <c r="P8" s="373">
        <v>86.811000000000007</v>
      </c>
      <c r="Q8" s="373">
        <v>79.873000000000005</v>
      </c>
      <c r="R8" s="373">
        <v>97.606999999999999</v>
      </c>
      <c r="S8" s="373">
        <v>97.692999999999998</v>
      </c>
      <c r="T8" s="373">
        <v>97.656999999999996</v>
      </c>
      <c r="U8" s="373">
        <v>96.016000000000005</v>
      </c>
      <c r="V8" s="373">
        <v>80.587000000000003</v>
      </c>
      <c r="W8" s="373">
        <v>73.486999999999995</v>
      </c>
      <c r="X8" s="373">
        <v>96.564999999999998</v>
      </c>
      <c r="Y8" s="373">
        <v>97.710999999999999</v>
      </c>
      <c r="Z8" s="373">
        <v>98.234999999999999</v>
      </c>
      <c r="AA8" s="373">
        <v>97.165999999999997</v>
      </c>
      <c r="AB8" s="118">
        <v>91.617000000000004</v>
      </c>
      <c r="AC8" s="373">
        <v>84.972999999999999</v>
      </c>
      <c r="AD8" s="373">
        <v>77.287999999999997</v>
      </c>
      <c r="AE8" s="373">
        <v>95.953000000000003</v>
      </c>
      <c r="AF8" s="373">
        <v>94.105999999999995</v>
      </c>
      <c r="AG8" s="373">
        <v>94.512</v>
      </c>
      <c r="AH8" s="373">
        <v>91.691999999999993</v>
      </c>
      <c r="AI8" s="373">
        <v>79.305000000000007</v>
      </c>
      <c r="AJ8" s="373">
        <v>71.492999999999995</v>
      </c>
      <c r="AK8" s="373">
        <v>94.331999999999994</v>
      </c>
      <c r="AL8" s="373">
        <v>95.057000000000002</v>
      </c>
      <c r="AM8" s="373">
        <v>95.245000000000005</v>
      </c>
      <c r="AN8" s="373">
        <v>94.804000000000002</v>
      </c>
      <c r="AO8" s="118">
        <v>89.063000000000002</v>
      </c>
      <c r="AP8" s="118">
        <v>79.363</v>
      </c>
      <c r="AQ8" s="118">
        <v>76.055000000000007</v>
      </c>
      <c r="AR8" s="118">
        <v>93.353999999999999</v>
      </c>
      <c r="AS8" s="118">
        <v>94.445999999999998</v>
      </c>
      <c r="AT8" s="118">
        <v>94.363</v>
      </c>
      <c r="AU8" s="118">
        <v>91.408000000000001</v>
      </c>
      <c r="AV8" s="118">
        <v>80.522000000000006</v>
      </c>
      <c r="AW8" s="118">
        <v>75.353999999999999</v>
      </c>
      <c r="AX8" s="118">
        <v>91.337000000000003</v>
      </c>
      <c r="AY8" s="118">
        <v>92.617999999999995</v>
      </c>
      <c r="AZ8" s="118">
        <v>92.462999999999994</v>
      </c>
      <c r="BA8" s="118">
        <v>92.269000000000005</v>
      </c>
      <c r="BB8" s="118">
        <v>87.796000000000006</v>
      </c>
      <c r="BC8" s="118">
        <v>77.355000000000004</v>
      </c>
      <c r="BD8" s="118">
        <v>72.745999999999995</v>
      </c>
      <c r="BE8" s="118">
        <v>90.394999999999996</v>
      </c>
      <c r="BF8" s="118">
        <v>89.317999999999998</v>
      </c>
      <c r="BG8" s="118">
        <v>88.98</v>
      </c>
      <c r="BH8" s="118">
        <v>86.254000000000005</v>
      </c>
      <c r="BI8" s="118">
        <v>72.694999999999993</v>
      </c>
      <c r="BJ8" s="118">
        <v>68.7</v>
      </c>
      <c r="BK8" s="118">
        <v>88.712000000000003</v>
      </c>
      <c r="BL8" s="118">
        <v>88.058000000000007</v>
      </c>
      <c r="BM8" s="118">
        <v>88.954999999999998</v>
      </c>
      <c r="BN8" s="118">
        <v>87.653000000000006</v>
      </c>
      <c r="BO8" s="118">
        <v>83.317999999999998</v>
      </c>
      <c r="BP8" s="118">
        <v>76.837999999999994</v>
      </c>
      <c r="BQ8" s="118">
        <v>75.591999999999999</v>
      </c>
      <c r="BR8" s="118">
        <v>87.998000000000005</v>
      </c>
      <c r="BS8" s="118">
        <v>83.968000000000004</v>
      </c>
      <c r="BT8" s="118">
        <v>82.635999999999996</v>
      </c>
      <c r="BU8" s="118">
        <v>80.701999999999998</v>
      </c>
      <c r="BV8" s="118">
        <v>75.415999999999997</v>
      </c>
      <c r="BW8" s="118">
        <v>70.468000000000004</v>
      </c>
      <c r="BX8" s="118">
        <v>85.134</v>
      </c>
      <c r="BY8" s="118">
        <v>85.775999999999996</v>
      </c>
      <c r="BZ8" s="118">
        <v>84.200999999999993</v>
      </c>
      <c r="CA8" s="118">
        <v>81.748999999999995</v>
      </c>
      <c r="CB8" s="118">
        <v>80.873000000000005</v>
      </c>
      <c r="CC8" s="118">
        <v>70.358999999999995</v>
      </c>
      <c r="CD8" s="118">
        <v>66.555000000000007</v>
      </c>
      <c r="CE8" s="118">
        <v>82.590999999999994</v>
      </c>
      <c r="CF8" s="118">
        <v>83.200999999999993</v>
      </c>
      <c r="CG8" s="118">
        <v>83.477999999999994</v>
      </c>
      <c r="CH8" s="118">
        <v>83.512</v>
      </c>
      <c r="CI8" s="118">
        <v>76.018000000000001</v>
      </c>
      <c r="CJ8" s="118">
        <v>73.617999999999995</v>
      </c>
      <c r="CK8" s="118">
        <v>84.864999999999995</v>
      </c>
      <c r="CL8" s="118">
        <v>85.284999999999997</v>
      </c>
      <c r="CM8" s="118">
        <v>84.966999999999999</v>
      </c>
      <c r="CN8" s="118">
        <v>84.441000000000003</v>
      </c>
      <c r="CO8" s="118">
        <v>79.908000000000001</v>
      </c>
      <c r="CP8" s="118">
        <v>73.313000000000002</v>
      </c>
      <c r="CQ8" s="118">
        <v>69.703000000000003</v>
      </c>
      <c r="CR8" s="118">
        <v>85.165000000000006</v>
      </c>
      <c r="CS8" s="118">
        <v>85.293999999999997</v>
      </c>
      <c r="CT8" s="118">
        <v>85.997</v>
      </c>
      <c r="CU8" s="118">
        <v>86.090999999999994</v>
      </c>
      <c r="CV8" s="118">
        <v>77.897999999999996</v>
      </c>
      <c r="CW8" s="118">
        <v>72.876999999999995</v>
      </c>
      <c r="CX8" s="118">
        <v>87.156000000000006</v>
      </c>
    </row>
    <row r="9" spans="2:104">
      <c r="B9" s="16" t="s">
        <v>31</v>
      </c>
      <c r="C9" s="167">
        <v>103.38500000000001</v>
      </c>
      <c r="D9" s="167">
        <v>102.56399999999999</v>
      </c>
      <c r="E9" s="167">
        <v>102.19199999999999</v>
      </c>
      <c r="F9" s="167">
        <v>102.35599999999999</v>
      </c>
      <c r="G9" s="167">
        <v>102.354</v>
      </c>
      <c r="H9" s="167">
        <v>102.09399999999999</v>
      </c>
      <c r="I9" s="167">
        <v>102.081</v>
      </c>
      <c r="J9" s="167">
        <v>102.098</v>
      </c>
      <c r="K9" s="167">
        <v>101.79</v>
      </c>
      <c r="L9" s="167">
        <v>101.393</v>
      </c>
      <c r="M9" s="167">
        <v>101.467</v>
      </c>
      <c r="N9" s="167">
        <v>101.48399999999999</v>
      </c>
      <c r="O9" s="118">
        <v>102.105</v>
      </c>
      <c r="P9" s="373">
        <v>101.911</v>
      </c>
      <c r="Q9" s="373">
        <v>102.057</v>
      </c>
      <c r="R9" s="373">
        <v>101.922</v>
      </c>
      <c r="S9" s="373">
        <v>101.934</v>
      </c>
      <c r="T9" s="373">
        <v>101.877</v>
      </c>
      <c r="U9" s="373">
        <v>101.958</v>
      </c>
      <c r="V9" s="373">
        <v>101.959</v>
      </c>
      <c r="W9" s="373">
        <v>101.98</v>
      </c>
      <c r="X9" s="373">
        <v>101.82599999999999</v>
      </c>
      <c r="Y9" s="373">
        <v>101.974</v>
      </c>
      <c r="Z9" s="373">
        <v>102.544</v>
      </c>
      <c r="AA9" s="373">
        <v>103.17400000000001</v>
      </c>
      <c r="AB9" s="118">
        <v>102.093</v>
      </c>
      <c r="AC9" s="373">
        <v>103.697</v>
      </c>
      <c r="AD9" s="373">
        <v>104.16</v>
      </c>
      <c r="AE9" s="373">
        <v>105.117</v>
      </c>
      <c r="AF9" s="373">
        <v>104.911</v>
      </c>
      <c r="AG9" s="373">
        <v>104.482</v>
      </c>
      <c r="AH9" s="373">
        <v>103.761</v>
      </c>
      <c r="AI9" s="373">
        <v>103.886</v>
      </c>
      <c r="AJ9" s="373">
        <v>104.298</v>
      </c>
      <c r="AK9" s="373">
        <v>104.255</v>
      </c>
      <c r="AL9" s="373">
        <v>105.044</v>
      </c>
      <c r="AM9" s="373">
        <v>105.232</v>
      </c>
      <c r="AN9" s="373">
        <v>104.79</v>
      </c>
      <c r="AO9" s="118">
        <v>104.46899999999999</v>
      </c>
      <c r="AP9" s="118">
        <v>105.16200000000001</v>
      </c>
      <c r="AQ9" s="118">
        <v>105.06</v>
      </c>
      <c r="AR9" s="118">
        <v>105.554</v>
      </c>
      <c r="AS9" s="118">
        <v>105.392</v>
      </c>
      <c r="AT9" s="118">
        <v>105.57899999999999</v>
      </c>
      <c r="AU9" s="118">
        <v>105.875</v>
      </c>
      <c r="AV9" s="118">
        <v>105.89100000000001</v>
      </c>
      <c r="AW9" s="118">
        <v>106.059</v>
      </c>
      <c r="AX9" s="118">
        <v>106.098</v>
      </c>
      <c r="AY9" s="118">
        <v>106.17400000000001</v>
      </c>
      <c r="AZ9" s="118">
        <v>107.08</v>
      </c>
      <c r="BA9" s="118">
        <v>106.958</v>
      </c>
      <c r="BB9" s="118">
        <v>105.907</v>
      </c>
      <c r="BC9" s="118">
        <v>106.60599999999999</v>
      </c>
      <c r="BD9" s="118">
        <v>106.51600000000001</v>
      </c>
      <c r="BE9" s="118">
        <v>106.754</v>
      </c>
      <c r="BF9" s="118">
        <v>106.748</v>
      </c>
      <c r="BG9" s="118">
        <v>106.846</v>
      </c>
      <c r="BH9" s="118">
        <v>106.929</v>
      </c>
      <c r="BI9" s="118">
        <v>106.41800000000001</v>
      </c>
      <c r="BJ9" s="118">
        <v>106.595</v>
      </c>
      <c r="BK9" s="118">
        <v>106.717</v>
      </c>
      <c r="BL9" s="118">
        <v>106.98</v>
      </c>
      <c r="BM9" s="118">
        <v>107.49</v>
      </c>
      <c r="BN9" s="118">
        <v>107.541</v>
      </c>
      <c r="BO9" s="118">
        <v>106.845</v>
      </c>
      <c r="BP9" s="118">
        <v>107.673</v>
      </c>
      <c r="BQ9" s="118">
        <v>107.67700000000001</v>
      </c>
      <c r="BR9" s="118">
        <v>107.89</v>
      </c>
      <c r="BS9" s="118">
        <v>105.235</v>
      </c>
      <c r="BT9" s="118">
        <v>105.49</v>
      </c>
      <c r="BU9" s="118">
        <v>104.871</v>
      </c>
      <c r="BV9" s="118">
        <v>105.03100000000001</v>
      </c>
      <c r="BW9" s="118">
        <v>105.20099999999999</v>
      </c>
      <c r="BX9" s="118">
        <v>105.20699999999999</v>
      </c>
      <c r="BY9" s="118">
        <v>105.33199999999999</v>
      </c>
      <c r="BZ9" s="118">
        <v>105.40300000000001</v>
      </c>
      <c r="CA9" s="118">
        <v>105.60899999999999</v>
      </c>
      <c r="CB9" s="118">
        <v>105.88500000000001</v>
      </c>
      <c r="CC9" s="118">
        <v>105.663</v>
      </c>
      <c r="CD9" s="118">
        <v>105.684</v>
      </c>
      <c r="CE9" s="118">
        <v>105.79300000000001</v>
      </c>
      <c r="CF9" s="118">
        <v>106.017</v>
      </c>
      <c r="CG9" s="118">
        <v>106.06399999999999</v>
      </c>
      <c r="CH9" s="118">
        <v>106.182</v>
      </c>
      <c r="CI9" s="118">
        <v>107.48699999999999</v>
      </c>
      <c r="CJ9" s="118">
        <v>107.84</v>
      </c>
      <c r="CK9" s="118">
        <v>107.961</v>
      </c>
      <c r="CL9" s="118">
        <v>109.273</v>
      </c>
      <c r="CM9" s="118">
        <v>109.68899999999999</v>
      </c>
      <c r="CN9" s="118">
        <v>110.411</v>
      </c>
      <c r="CO9" s="118">
        <v>107.339</v>
      </c>
      <c r="CP9" s="118">
        <v>109.78</v>
      </c>
      <c r="CQ9" s="118">
        <v>109.889</v>
      </c>
      <c r="CR9" s="118">
        <v>110.827</v>
      </c>
      <c r="CS9" s="118">
        <v>112.477</v>
      </c>
      <c r="CT9" s="118">
        <v>113.91800000000001</v>
      </c>
      <c r="CU9" s="118">
        <v>113.29300000000001</v>
      </c>
      <c r="CV9" s="118">
        <v>112.312</v>
      </c>
      <c r="CW9" s="118">
        <v>112.506</v>
      </c>
      <c r="CX9" s="118">
        <v>112.657</v>
      </c>
    </row>
    <row r="10" spans="2:104" ht="22.5">
      <c r="B10" s="16" t="s">
        <v>32</v>
      </c>
      <c r="C10" s="167">
        <v>98.988</v>
      </c>
      <c r="D10" s="167">
        <v>99.239000000000004</v>
      </c>
      <c r="E10" s="167">
        <v>98.45</v>
      </c>
      <c r="F10" s="167">
        <v>98.816000000000003</v>
      </c>
      <c r="G10" s="167">
        <v>98.242999999999995</v>
      </c>
      <c r="H10" s="167">
        <v>98.86</v>
      </c>
      <c r="I10" s="167">
        <v>97.897000000000006</v>
      </c>
      <c r="J10" s="167">
        <v>97.941999999999993</v>
      </c>
      <c r="K10" s="167">
        <v>98.477999999999994</v>
      </c>
      <c r="L10" s="167">
        <v>98.363</v>
      </c>
      <c r="M10" s="167">
        <v>98.691999999999993</v>
      </c>
      <c r="N10" s="167">
        <v>98.524000000000001</v>
      </c>
      <c r="O10" s="118">
        <v>98.540999999999997</v>
      </c>
      <c r="P10" s="373">
        <v>98.722999999999999</v>
      </c>
      <c r="Q10" s="373">
        <v>98.558999999999997</v>
      </c>
      <c r="R10" s="373">
        <v>99.225999999999999</v>
      </c>
      <c r="S10" s="373">
        <v>98.983000000000004</v>
      </c>
      <c r="T10" s="373">
        <v>98.375</v>
      </c>
      <c r="U10" s="373">
        <v>99.197000000000003</v>
      </c>
      <c r="V10" s="373">
        <v>98.569000000000003</v>
      </c>
      <c r="W10" s="373">
        <v>97.911000000000001</v>
      </c>
      <c r="X10" s="373">
        <v>97.929000000000002</v>
      </c>
      <c r="Y10" s="373">
        <v>97.734999999999999</v>
      </c>
      <c r="Z10" s="373">
        <v>97.353999999999999</v>
      </c>
      <c r="AA10" s="373">
        <v>96.935000000000002</v>
      </c>
      <c r="AB10" s="118">
        <v>98.290999999999997</v>
      </c>
      <c r="AC10" s="373">
        <v>97.519000000000005</v>
      </c>
      <c r="AD10" s="373">
        <v>97.415000000000006</v>
      </c>
      <c r="AE10" s="373">
        <v>96.68</v>
      </c>
      <c r="AF10" s="373">
        <v>97.551000000000002</v>
      </c>
      <c r="AG10" s="373">
        <v>97.744</v>
      </c>
      <c r="AH10" s="373">
        <v>96.942999999999998</v>
      </c>
      <c r="AI10" s="373">
        <v>96.873999999999995</v>
      </c>
      <c r="AJ10" s="373">
        <v>96.369</v>
      </c>
      <c r="AK10" s="373">
        <v>93.872</v>
      </c>
      <c r="AL10" s="373">
        <v>97.001000000000005</v>
      </c>
      <c r="AM10" s="373">
        <v>96.391999999999996</v>
      </c>
      <c r="AN10" s="373">
        <v>96.465000000000003</v>
      </c>
      <c r="AO10" s="118">
        <v>96.734999999999999</v>
      </c>
      <c r="AP10" s="118">
        <v>96.021000000000001</v>
      </c>
      <c r="AQ10" s="118">
        <v>95.718000000000004</v>
      </c>
      <c r="AR10" s="118">
        <v>96.174000000000007</v>
      </c>
      <c r="AS10" s="118">
        <v>95.016999999999996</v>
      </c>
      <c r="AT10" s="118">
        <v>94.695999999999998</v>
      </c>
      <c r="AU10" s="118">
        <v>95.058999999999997</v>
      </c>
      <c r="AV10" s="118">
        <v>95.007999999999996</v>
      </c>
      <c r="AW10" s="118">
        <v>94.54</v>
      </c>
      <c r="AX10" s="118">
        <v>94.908000000000001</v>
      </c>
      <c r="AY10" s="118">
        <v>94.861000000000004</v>
      </c>
      <c r="AZ10" s="118">
        <v>97.025000000000006</v>
      </c>
      <c r="BA10" s="118">
        <v>98.373000000000005</v>
      </c>
      <c r="BB10" s="118">
        <v>95.617000000000004</v>
      </c>
      <c r="BC10" s="118">
        <v>95.578999999999994</v>
      </c>
      <c r="BD10" s="118">
        <v>98.623999999999995</v>
      </c>
      <c r="BE10" s="118">
        <v>96.573999999999998</v>
      </c>
      <c r="BF10" s="118">
        <v>95.325000000000003</v>
      </c>
      <c r="BG10" s="118">
        <v>95.771000000000001</v>
      </c>
      <c r="BH10" s="118">
        <v>95.161000000000001</v>
      </c>
      <c r="BI10" s="118">
        <v>94.337000000000003</v>
      </c>
      <c r="BJ10" s="118">
        <v>95.343999999999994</v>
      </c>
      <c r="BK10" s="118">
        <v>93.347999999999999</v>
      </c>
      <c r="BL10" s="118">
        <v>94.686000000000007</v>
      </c>
      <c r="BM10" s="118">
        <v>94.828000000000003</v>
      </c>
      <c r="BN10" s="118">
        <v>95.152000000000001</v>
      </c>
      <c r="BO10" s="118">
        <v>95.394000000000005</v>
      </c>
      <c r="BP10" s="118">
        <v>94.772000000000006</v>
      </c>
      <c r="BQ10" s="118">
        <v>96.198999999999998</v>
      </c>
      <c r="BR10" s="118">
        <v>94.64</v>
      </c>
      <c r="BS10" s="118">
        <v>94.853999999999999</v>
      </c>
      <c r="BT10" s="118">
        <v>93.825999999999993</v>
      </c>
      <c r="BU10" s="118">
        <v>94.587999999999994</v>
      </c>
      <c r="BV10" s="118">
        <v>93.710999999999999</v>
      </c>
      <c r="BW10" s="118">
        <v>93.763000000000005</v>
      </c>
      <c r="BX10" s="118">
        <v>93.317999999999998</v>
      </c>
      <c r="BY10" s="118">
        <v>93.715999999999994</v>
      </c>
      <c r="BZ10" s="118">
        <v>94.471999999999994</v>
      </c>
      <c r="CA10" s="118">
        <v>93.516999999999996</v>
      </c>
      <c r="CB10" s="118">
        <v>94.281000000000006</v>
      </c>
      <c r="CC10" s="118">
        <v>93.091999999999999</v>
      </c>
      <c r="CD10" s="118">
        <v>93.126999999999995</v>
      </c>
      <c r="CE10" s="118">
        <v>92.873999999999995</v>
      </c>
      <c r="CF10" s="118">
        <v>93.048000000000002</v>
      </c>
      <c r="CG10" s="118">
        <v>92.671999999999997</v>
      </c>
      <c r="CH10" s="118">
        <v>92.135999999999996</v>
      </c>
      <c r="CI10" s="118">
        <v>92.706000000000003</v>
      </c>
      <c r="CJ10" s="118">
        <v>92.399000000000001</v>
      </c>
      <c r="CK10" s="118">
        <v>93.245999999999995</v>
      </c>
      <c r="CL10" s="118">
        <v>93.765000000000001</v>
      </c>
      <c r="CM10" s="118">
        <v>94.248999999999995</v>
      </c>
      <c r="CN10" s="118">
        <v>94.138000000000005</v>
      </c>
      <c r="CO10" s="118">
        <v>93.120999999999995</v>
      </c>
      <c r="CP10" s="118">
        <v>95.028999999999996</v>
      </c>
      <c r="CQ10" s="118">
        <v>96.322999999999993</v>
      </c>
      <c r="CR10" s="118">
        <v>96.85</v>
      </c>
      <c r="CS10" s="118">
        <v>96.971000000000004</v>
      </c>
      <c r="CT10" s="118">
        <v>97.828000000000003</v>
      </c>
      <c r="CU10" s="118">
        <v>99.447000000000003</v>
      </c>
      <c r="CV10" s="118">
        <v>98.617999999999995</v>
      </c>
      <c r="CW10" s="118">
        <v>100.681</v>
      </c>
      <c r="CX10" s="118">
        <v>100.765</v>
      </c>
    </row>
    <row r="11" spans="2:104">
      <c r="B11" s="16" t="s">
        <v>33</v>
      </c>
      <c r="C11" s="167">
        <v>97.775999999999996</v>
      </c>
      <c r="D11" s="167">
        <v>97.873000000000005</v>
      </c>
      <c r="E11" s="167">
        <v>97.738</v>
      </c>
      <c r="F11" s="167">
        <v>97.72</v>
      </c>
      <c r="G11" s="167">
        <v>97.837999999999994</v>
      </c>
      <c r="H11" s="167">
        <v>97.623999999999995</v>
      </c>
      <c r="I11" s="167">
        <v>97.614999999999995</v>
      </c>
      <c r="J11" s="167">
        <v>97.656999999999996</v>
      </c>
      <c r="K11" s="167">
        <v>97.674000000000007</v>
      </c>
      <c r="L11" s="167">
        <v>97.7</v>
      </c>
      <c r="M11" s="167">
        <v>97.697000000000003</v>
      </c>
      <c r="N11" s="167">
        <v>97.816000000000003</v>
      </c>
      <c r="O11" s="118">
        <v>97.727000000000004</v>
      </c>
      <c r="P11" s="373">
        <v>97.882000000000005</v>
      </c>
      <c r="Q11" s="373">
        <v>97.802999999999997</v>
      </c>
      <c r="R11" s="373">
        <v>97.540999999999997</v>
      </c>
      <c r="S11" s="373">
        <v>97.582999999999998</v>
      </c>
      <c r="T11" s="373">
        <v>97.492999999999995</v>
      </c>
      <c r="U11" s="373">
        <v>97.516999999999996</v>
      </c>
      <c r="V11" s="373">
        <v>97.555999999999997</v>
      </c>
      <c r="W11" s="373">
        <v>97.548000000000002</v>
      </c>
      <c r="X11" s="373">
        <v>97.626999999999995</v>
      </c>
      <c r="Y11" s="373">
        <v>97.738</v>
      </c>
      <c r="Z11" s="373">
        <v>97.941000000000003</v>
      </c>
      <c r="AA11" s="373">
        <v>97.957999999999998</v>
      </c>
      <c r="AB11" s="118">
        <v>97.682000000000002</v>
      </c>
      <c r="AC11" s="373">
        <v>97.960999999999999</v>
      </c>
      <c r="AD11" s="373">
        <v>98.016999999999996</v>
      </c>
      <c r="AE11" s="373">
        <v>98.084000000000003</v>
      </c>
      <c r="AF11" s="373">
        <v>98.17</v>
      </c>
      <c r="AG11" s="373">
        <v>98.254999999999995</v>
      </c>
      <c r="AH11" s="373">
        <v>98.272999999999996</v>
      </c>
      <c r="AI11" s="373">
        <v>98.296000000000006</v>
      </c>
      <c r="AJ11" s="373">
        <v>98.29</v>
      </c>
      <c r="AK11" s="373">
        <v>98.224000000000004</v>
      </c>
      <c r="AL11" s="373">
        <v>98.305999999999997</v>
      </c>
      <c r="AM11" s="373">
        <v>98.369</v>
      </c>
      <c r="AN11" s="373">
        <v>98.49</v>
      </c>
      <c r="AO11" s="118">
        <v>98.227999999999994</v>
      </c>
      <c r="AP11" s="118">
        <v>98.314999999999998</v>
      </c>
      <c r="AQ11" s="118">
        <v>98.38</v>
      </c>
      <c r="AR11" s="118">
        <v>98.468999999999994</v>
      </c>
      <c r="AS11" s="118">
        <v>98.515000000000001</v>
      </c>
      <c r="AT11" s="118">
        <v>98.644000000000005</v>
      </c>
      <c r="AU11" s="118">
        <v>98.742000000000004</v>
      </c>
      <c r="AV11" s="118">
        <v>98.781000000000006</v>
      </c>
      <c r="AW11" s="118">
        <v>98.888999999999996</v>
      </c>
      <c r="AX11" s="118">
        <v>99.027000000000001</v>
      </c>
      <c r="AY11" s="118">
        <v>98.921999999999997</v>
      </c>
      <c r="AZ11" s="118">
        <v>98.951999999999998</v>
      </c>
      <c r="BA11" s="118">
        <v>98.918999999999997</v>
      </c>
      <c r="BB11" s="118">
        <v>98.712999999999994</v>
      </c>
      <c r="BC11" s="118">
        <v>99.224000000000004</v>
      </c>
      <c r="BD11" s="118">
        <v>99.16</v>
      </c>
      <c r="BE11" s="118">
        <v>99.271000000000001</v>
      </c>
      <c r="BF11" s="118">
        <v>99.34</v>
      </c>
      <c r="BG11" s="118">
        <v>99.558999999999997</v>
      </c>
      <c r="BH11" s="118">
        <v>99.635999999999996</v>
      </c>
      <c r="BI11" s="118">
        <v>99.674000000000007</v>
      </c>
      <c r="BJ11" s="118">
        <v>99.698999999999998</v>
      </c>
      <c r="BK11" s="118">
        <v>99.596999999999994</v>
      </c>
      <c r="BL11" s="118">
        <v>99.596999999999994</v>
      </c>
      <c r="BM11" s="118">
        <v>99.578000000000003</v>
      </c>
      <c r="BN11" s="118">
        <v>99.623999999999995</v>
      </c>
      <c r="BO11" s="118">
        <v>99.497</v>
      </c>
      <c r="BP11" s="118">
        <v>99.706999999999994</v>
      </c>
      <c r="BQ11" s="118">
        <v>99.326999999999998</v>
      </c>
      <c r="BR11" s="118">
        <v>99.352999999999994</v>
      </c>
      <c r="BS11" s="118">
        <v>99.665000000000006</v>
      </c>
      <c r="BT11" s="118">
        <v>99.540999999999997</v>
      </c>
      <c r="BU11" s="118">
        <v>99.576999999999998</v>
      </c>
      <c r="BV11" s="118">
        <v>99.545000000000002</v>
      </c>
      <c r="BW11" s="118">
        <v>99.596999999999994</v>
      </c>
      <c r="BX11" s="118">
        <v>99.951999999999998</v>
      </c>
      <c r="BY11" s="118">
        <v>100.096</v>
      </c>
      <c r="BZ11" s="118">
        <v>100.61499999999999</v>
      </c>
      <c r="CA11" s="118">
        <v>100.866</v>
      </c>
      <c r="CB11" s="118">
        <v>99.82</v>
      </c>
      <c r="CC11" s="118">
        <v>100.82</v>
      </c>
      <c r="CD11" s="118">
        <v>100.754</v>
      </c>
      <c r="CE11" s="118">
        <v>100.90600000000001</v>
      </c>
      <c r="CF11" s="118">
        <v>101.015</v>
      </c>
      <c r="CG11" s="118">
        <v>100.99</v>
      </c>
      <c r="CH11" s="118">
        <v>100.958</v>
      </c>
      <c r="CI11" s="118">
        <v>101.045</v>
      </c>
      <c r="CJ11" s="118">
        <v>101.125</v>
      </c>
      <c r="CK11" s="118">
        <v>101.126</v>
      </c>
      <c r="CL11" s="118">
        <v>101.069</v>
      </c>
      <c r="CM11" s="118">
        <v>101.081</v>
      </c>
      <c r="CN11" s="118">
        <v>101.26900000000001</v>
      </c>
      <c r="CO11" s="118">
        <v>101.01300000000001</v>
      </c>
      <c r="CP11" s="118">
        <v>101.35</v>
      </c>
      <c r="CQ11" s="118">
        <v>101.298</v>
      </c>
      <c r="CR11" s="118">
        <v>101.366</v>
      </c>
      <c r="CS11" s="118">
        <v>101.651</v>
      </c>
      <c r="CT11" s="118">
        <v>101.777</v>
      </c>
      <c r="CU11" s="118">
        <v>101.41200000000001</v>
      </c>
      <c r="CV11" s="118">
        <v>101.404</v>
      </c>
      <c r="CW11" s="118">
        <v>101.538</v>
      </c>
      <c r="CX11" s="118">
        <v>101.56</v>
      </c>
    </row>
    <row r="12" spans="2:104">
      <c r="B12" s="16" t="s">
        <v>34</v>
      </c>
      <c r="C12" s="167">
        <v>94.394999999999996</v>
      </c>
      <c r="D12" s="167">
        <v>93.620999999999995</v>
      </c>
      <c r="E12" s="167">
        <v>100.759</v>
      </c>
      <c r="F12" s="167">
        <v>98.75</v>
      </c>
      <c r="G12" s="167">
        <v>100.39</v>
      </c>
      <c r="H12" s="167">
        <v>103.479</v>
      </c>
      <c r="I12" s="167">
        <v>109.884</v>
      </c>
      <c r="J12" s="167">
        <v>110.816</v>
      </c>
      <c r="K12" s="167">
        <v>100.63</v>
      </c>
      <c r="L12" s="167">
        <v>96.816999999999993</v>
      </c>
      <c r="M12" s="167">
        <v>93.207999999999998</v>
      </c>
      <c r="N12" s="167">
        <v>94.28</v>
      </c>
      <c r="O12" s="118">
        <v>99.751999999999995</v>
      </c>
      <c r="P12" s="373">
        <v>92.093000000000004</v>
      </c>
      <c r="Q12" s="373">
        <v>93.58</v>
      </c>
      <c r="R12" s="373">
        <v>94.447999999999993</v>
      </c>
      <c r="S12" s="373">
        <v>94.534000000000006</v>
      </c>
      <c r="T12" s="373">
        <v>95.706000000000003</v>
      </c>
      <c r="U12" s="373">
        <v>94.043000000000006</v>
      </c>
      <c r="V12" s="373">
        <v>96.433999999999997</v>
      </c>
      <c r="W12" s="373">
        <v>95.203000000000003</v>
      </c>
      <c r="X12" s="373">
        <v>93.826999999999998</v>
      </c>
      <c r="Y12" s="373">
        <v>93.451999999999998</v>
      </c>
      <c r="Z12" s="373">
        <v>92.23</v>
      </c>
      <c r="AA12" s="373">
        <v>93.119</v>
      </c>
      <c r="AB12" s="118">
        <v>94.055999999999997</v>
      </c>
      <c r="AC12" s="373">
        <v>93.631</v>
      </c>
      <c r="AD12" s="373">
        <v>94.98</v>
      </c>
      <c r="AE12" s="373">
        <v>95.644000000000005</v>
      </c>
      <c r="AF12" s="373">
        <v>100.85599999999999</v>
      </c>
      <c r="AG12" s="373">
        <v>94.28</v>
      </c>
      <c r="AH12" s="373">
        <v>96.147999999999996</v>
      </c>
      <c r="AI12" s="373">
        <v>98.947000000000003</v>
      </c>
      <c r="AJ12" s="373">
        <v>98.986999999999995</v>
      </c>
      <c r="AK12" s="373">
        <v>96.85</v>
      </c>
      <c r="AL12" s="373">
        <v>96.36</v>
      </c>
      <c r="AM12" s="373">
        <v>94.286000000000001</v>
      </c>
      <c r="AN12" s="373">
        <v>100.185</v>
      </c>
      <c r="AO12" s="118">
        <v>96.763000000000005</v>
      </c>
      <c r="AP12" s="118">
        <v>99.343000000000004</v>
      </c>
      <c r="AQ12" s="118">
        <v>98.525000000000006</v>
      </c>
      <c r="AR12" s="118">
        <v>100.13200000000001</v>
      </c>
      <c r="AS12" s="118">
        <v>100.819</v>
      </c>
      <c r="AT12" s="118">
        <v>100.06100000000001</v>
      </c>
      <c r="AU12" s="118">
        <v>103.962</v>
      </c>
      <c r="AV12" s="118">
        <v>110.794</v>
      </c>
      <c r="AW12" s="118">
        <v>111.244</v>
      </c>
      <c r="AX12" s="118">
        <v>110.96899999999999</v>
      </c>
      <c r="AY12" s="118">
        <v>101.31100000000001</v>
      </c>
      <c r="AZ12" s="118">
        <v>99.84</v>
      </c>
      <c r="BA12" s="118">
        <v>99.591999999999999</v>
      </c>
      <c r="BB12" s="118">
        <v>103.04900000000001</v>
      </c>
      <c r="BC12" s="118">
        <v>98.307000000000002</v>
      </c>
      <c r="BD12" s="118">
        <v>98.128</v>
      </c>
      <c r="BE12" s="118">
        <v>98.936999999999998</v>
      </c>
      <c r="BF12" s="118">
        <v>103.718</v>
      </c>
      <c r="BG12" s="118">
        <v>102.666</v>
      </c>
      <c r="BH12" s="118">
        <v>103.78100000000001</v>
      </c>
      <c r="BI12" s="118">
        <v>114.93600000000001</v>
      </c>
      <c r="BJ12" s="118">
        <v>114.803</v>
      </c>
      <c r="BK12" s="118">
        <v>114.25700000000001</v>
      </c>
      <c r="BL12" s="118">
        <v>98.009</v>
      </c>
      <c r="BM12" s="118">
        <v>96.808000000000007</v>
      </c>
      <c r="BN12" s="118">
        <v>99.201999999999998</v>
      </c>
      <c r="BO12" s="118">
        <v>103.629</v>
      </c>
      <c r="BP12" s="118">
        <v>98.481999999999999</v>
      </c>
      <c r="BQ12" s="118">
        <v>97.257999999999996</v>
      </c>
      <c r="BR12" s="118">
        <v>95.873999999999995</v>
      </c>
      <c r="BS12" s="118">
        <v>101.336</v>
      </c>
      <c r="BT12" s="118">
        <v>99.162999999999997</v>
      </c>
      <c r="BU12" s="118">
        <v>101.795</v>
      </c>
      <c r="BV12" s="118">
        <v>100.134</v>
      </c>
      <c r="BW12" s="118">
        <v>99.546000000000006</v>
      </c>
      <c r="BX12" s="118">
        <v>98.813000000000002</v>
      </c>
      <c r="BY12" s="118">
        <v>92.828999999999994</v>
      </c>
      <c r="BZ12" s="118">
        <v>92.376000000000005</v>
      </c>
      <c r="CA12" s="118">
        <v>94.486999999999995</v>
      </c>
      <c r="CB12" s="118">
        <v>97.674000000000007</v>
      </c>
      <c r="CC12" s="118">
        <v>95.522999999999996</v>
      </c>
      <c r="CD12" s="118">
        <v>96.597999999999999</v>
      </c>
      <c r="CE12" s="118">
        <v>97.977000000000004</v>
      </c>
      <c r="CF12" s="118">
        <v>104.95099999999999</v>
      </c>
      <c r="CG12" s="118">
        <v>105.621</v>
      </c>
      <c r="CH12" s="118">
        <v>105.622</v>
      </c>
      <c r="CI12" s="118">
        <v>107.488</v>
      </c>
      <c r="CJ12" s="118">
        <v>108.489</v>
      </c>
      <c r="CK12" s="118">
        <v>108.096</v>
      </c>
      <c r="CL12" s="118">
        <v>101.688</v>
      </c>
      <c r="CM12" s="118">
        <v>102.789</v>
      </c>
      <c r="CN12" s="118">
        <v>103.91200000000001</v>
      </c>
      <c r="CO12" s="118">
        <v>103.23</v>
      </c>
      <c r="CP12" s="118">
        <v>103.361</v>
      </c>
      <c r="CQ12" s="118">
        <v>103.57299999999999</v>
      </c>
      <c r="CR12" s="118">
        <v>108.212</v>
      </c>
      <c r="CS12" s="118">
        <v>118.65300000000001</v>
      </c>
      <c r="CT12" s="118">
        <v>118.14700000000001</v>
      </c>
      <c r="CU12" s="118">
        <v>121.119</v>
      </c>
      <c r="CV12" s="118">
        <v>124.598</v>
      </c>
      <c r="CW12" s="118">
        <v>120.95099999999999</v>
      </c>
      <c r="CX12" s="118">
        <v>117.929</v>
      </c>
    </row>
    <row r="13" spans="2:104">
      <c r="B13" s="16" t="s">
        <v>35</v>
      </c>
      <c r="C13" s="167">
        <v>105.422</v>
      </c>
      <c r="D13" s="167">
        <v>107.13500000000001</v>
      </c>
      <c r="E13" s="167">
        <v>107.541</v>
      </c>
      <c r="F13" s="167">
        <v>107.642</v>
      </c>
      <c r="G13" s="167">
        <v>107.65900000000001</v>
      </c>
      <c r="H13" s="167">
        <v>107.71</v>
      </c>
      <c r="I13" s="167">
        <v>107.751</v>
      </c>
      <c r="J13" s="167">
        <v>107.746</v>
      </c>
      <c r="K13" s="167">
        <v>107.751</v>
      </c>
      <c r="L13" s="167">
        <v>107.851</v>
      </c>
      <c r="M13" s="167">
        <v>107.833</v>
      </c>
      <c r="N13" s="167">
        <v>107.964</v>
      </c>
      <c r="O13" s="118">
        <v>107.5</v>
      </c>
      <c r="P13" s="373">
        <v>110.545</v>
      </c>
      <c r="Q13" s="373">
        <v>111.102</v>
      </c>
      <c r="R13" s="373">
        <v>110.661</v>
      </c>
      <c r="S13" s="373">
        <v>110.38500000000001</v>
      </c>
      <c r="T13" s="373">
        <v>110.301</v>
      </c>
      <c r="U13" s="373">
        <v>109.15300000000001</v>
      </c>
      <c r="V13" s="373">
        <v>109.15600000000001</v>
      </c>
      <c r="W13" s="373">
        <v>109.083</v>
      </c>
      <c r="X13" s="373">
        <v>109.983</v>
      </c>
      <c r="Y13" s="373">
        <v>110.71899999999999</v>
      </c>
      <c r="Z13" s="373">
        <v>111.71599999999999</v>
      </c>
      <c r="AA13" s="373">
        <v>113.116</v>
      </c>
      <c r="AB13" s="118">
        <v>110.49299999999999</v>
      </c>
      <c r="AC13" s="373">
        <v>113.084</v>
      </c>
      <c r="AD13" s="373">
        <v>113.011</v>
      </c>
      <c r="AE13" s="373">
        <v>113.145</v>
      </c>
      <c r="AF13" s="373">
        <v>113.622</v>
      </c>
      <c r="AG13" s="373">
        <v>113.61199999999999</v>
      </c>
      <c r="AH13" s="373">
        <v>112.744</v>
      </c>
      <c r="AI13" s="373">
        <v>112.81</v>
      </c>
      <c r="AJ13" s="373">
        <v>112.84099999999999</v>
      </c>
      <c r="AK13" s="373">
        <v>113.154</v>
      </c>
      <c r="AL13" s="373">
        <v>113.194</v>
      </c>
      <c r="AM13" s="373">
        <v>113.182</v>
      </c>
      <c r="AN13" s="373">
        <v>113.053</v>
      </c>
      <c r="AO13" s="118">
        <v>113.121</v>
      </c>
      <c r="AP13" s="118">
        <v>113.501</v>
      </c>
      <c r="AQ13" s="118">
        <v>113.48099999999999</v>
      </c>
      <c r="AR13" s="118">
        <v>113.40600000000001</v>
      </c>
      <c r="AS13" s="118">
        <v>113.59099999999999</v>
      </c>
      <c r="AT13" s="118">
        <v>113.557</v>
      </c>
      <c r="AU13" s="118">
        <v>113.29900000000001</v>
      </c>
      <c r="AV13" s="118">
        <v>112.79900000000001</v>
      </c>
      <c r="AW13" s="118">
        <v>112.80800000000001</v>
      </c>
      <c r="AX13" s="118">
        <v>112.658</v>
      </c>
      <c r="AY13" s="118">
        <v>112.819</v>
      </c>
      <c r="AZ13" s="118">
        <v>112.866</v>
      </c>
      <c r="BA13" s="118">
        <v>112.97</v>
      </c>
      <c r="BB13" s="118">
        <v>113.146</v>
      </c>
      <c r="BC13" s="118">
        <v>113.249</v>
      </c>
      <c r="BD13" s="118">
        <v>113.143</v>
      </c>
      <c r="BE13" s="118">
        <v>113.084</v>
      </c>
      <c r="BF13" s="118">
        <v>113.072</v>
      </c>
      <c r="BG13" s="118">
        <v>109.2</v>
      </c>
      <c r="BH13" s="118">
        <v>108.708</v>
      </c>
      <c r="BI13" s="118">
        <v>107.952</v>
      </c>
      <c r="BJ13" s="118">
        <v>107.94799999999999</v>
      </c>
      <c r="BK13" s="118">
        <v>107.92700000000001</v>
      </c>
      <c r="BL13" s="118">
        <v>107.991</v>
      </c>
      <c r="BM13" s="118">
        <v>108.02</v>
      </c>
      <c r="BN13" s="118">
        <v>107.81699999999999</v>
      </c>
      <c r="BO13" s="118">
        <v>109.843</v>
      </c>
      <c r="BP13" s="118">
        <v>107.595</v>
      </c>
      <c r="BQ13" s="118">
        <v>107.83499999999999</v>
      </c>
      <c r="BR13" s="118">
        <v>107.76900000000001</v>
      </c>
      <c r="BS13" s="118">
        <v>107.786</v>
      </c>
      <c r="BT13" s="118">
        <v>107.821</v>
      </c>
      <c r="BU13" s="118">
        <v>107.70399999999999</v>
      </c>
      <c r="BV13" s="118">
        <v>107.038</v>
      </c>
      <c r="BW13" s="118">
        <v>106.51</v>
      </c>
      <c r="BX13" s="118">
        <v>106.44199999999999</v>
      </c>
      <c r="BY13" s="118">
        <v>106.38</v>
      </c>
      <c r="BZ13" s="118">
        <v>106.447</v>
      </c>
      <c r="CA13" s="118">
        <v>106.465</v>
      </c>
      <c r="CB13" s="118">
        <v>107.149</v>
      </c>
      <c r="CC13" s="118">
        <v>106.22</v>
      </c>
      <c r="CD13" s="118">
        <v>107.27800000000001</v>
      </c>
      <c r="CE13" s="118">
        <v>106.996</v>
      </c>
      <c r="CF13" s="118">
        <v>106.928</v>
      </c>
      <c r="CG13" s="118">
        <v>108.072</v>
      </c>
      <c r="CH13" s="118">
        <v>107.926</v>
      </c>
      <c r="CI13" s="118">
        <v>108.351</v>
      </c>
      <c r="CJ13" s="118">
        <v>108.172</v>
      </c>
      <c r="CK13" s="118">
        <v>108.169</v>
      </c>
      <c r="CL13" s="118">
        <v>108.241</v>
      </c>
      <c r="CM13" s="118">
        <v>107.06399999999999</v>
      </c>
      <c r="CN13" s="118">
        <v>107.93899999999999</v>
      </c>
      <c r="CO13" s="118">
        <v>107.613</v>
      </c>
      <c r="CP13" s="118">
        <v>109.37</v>
      </c>
      <c r="CQ13" s="118">
        <v>109.092</v>
      </c>
      <c r="CR13" s="118">
        <v>109.083</v>
      </c>
      <c r="CS13" s="118">
        <v>110.66500000000001</v>
      </c>
      <c r="CT13" s="118">
        <v>110.636</v>
      </c>
      <c r="CU13" s="118">
        <v>110.31100000000001</v>
      </c>
      <c r="CV13" s="118">
        <v>110.22499999999999</v>
      </c>
      <c r="CW13" s="118">
        <v>110.411</v>
      </c>
      <c r="CX13" s="118">
        <v>110.337</v>
      </c>
    </row>
    <row r="14" spans="2:104">
      <c r="B14" s="16" t="s">
        <v>36</v>
      </c>
      <c r="C14" s="167">
        <v>98.46</v>
      </c>
      <c r="D14" s="167">
        <v>97.552000000000007</v>
      </c>
      <c r="E14" s="167">
        <v>97.075000000000003</v>
      </c>
      <c r="F14" s="167">
        <v>97.09</v>
      </c>
      <c r="G14" s="167">
        <v>98.058000000000007</v>
      </c>
      <c r="H14" s="167">
        <v>98.286000000000001</v>
      </c>
      <c r="I14" s="167">
        <v>98.647999999999996</v>
      </c>
      <c r="J14" s="167">
        <v>98.956999999999994</v>
      </c>
      <c r="K14" s="167">
        <v>97.706000000000003</v>
      </c>
      <c r="L14" s="167">
        <v>98.515000000000001</v>
      </c>
      <c r="M14" s="167">
        <v>98.632999999999996</v>
      </c>
      <c r="N14" s="167">
        <v>99.63</v>
      </c>
      <c r="O14" s="118">
        <v>98.218000000000004</v>
      </c>
      <c r="P14" s="373">
        <v>99.503</v>
      </c>
      <c r="Q14" s="373">
        <v>100.071</v>
      </c>
      <c r="R14" s="373">
        <v>99.55</v>
      </c>
      <c r="S14" s="373">
        <v>99.144999999999996</v>
      </c>
      <c r="T14" s="373">
        <v>99.167000000000002</v>
      </c>
      <c r="U14" s="373">
        <v>98.861000000000004</v>
      </c>
      <c r="V14" s="373">
        <v>99.397999999999996</v>
      </c>
      <c r="W14" s="373">
        <v>99.084999999999994</v>
      </c>
      <c r="X14" s="373">
        <v>98.137</v>
      </c>
      <c r="Y14" s="373">
        <v>99.484999999999999</v>
      </c>
      <c r="Z14" s="373">
        <v>99.141999999999996</v>
      </c>
      <c r="AA14" s="373">
        <v>99.724000000000004</v>
      </c>
      <c r="AB14" s="118">
        <v>99.272000000000006</v>
      </c>
      <c r="AC14" s="373">
        <v>99.772999999999996</v>
      </c>
      <c r="AD14" s="373">
        <v>99.757999999999996</v>
      </c>
      <c r="AE14" s="373">
        <v>99.734999999999999</v>
      </c>
      <c r="AF14" s="373">
        <v>101.312</v>
      </c>
      <c r="AG14" s="373">
        <v>99.988</v>
      </c>
      <c r="AH14" s="373">
        <v>100.485</v>
      </c>
      <c r="AI14" s="373">
        <v>100.571</v>
      </c>
      <c r="AJ14" s="373">
        <v>100.673</v>
      </c>
      <c r="AK14" s="373">
        <v>99.734999999999999</v>
      </c>
      <c r="AL14" s="373">
        <v>99.658000000000001</v>
      </c>
      <c r="AM14" s="373">
        <v>99.087999999999994</v>
      </c>
      <c r="AN14" s="373">
        <v>99.528999999999996</v>
      </c>
      <c r="AO14" s="118">
        <v>100.02500000000001</v>
      </c>
      <c r="AP14" s="118">
        <v>99.840999999999994</v>
      </c>
      <c r="AQ14" s="118">
        <v>100.03</v>
      </c>
      <c r="AR14" s="118">
        <v>99.748999999999995</v>
      </c>
      <c r="AS14" s="118">
        <v>101.077</v>
      </c>
      <c r="AT14" s="118">
        <v>100.21899999999999</v>
      </c>
      <c r="AU14" s="118">
        <v>100.602</v>
      </c>
      <c r="AV14" s="118">
        <v>101.346</v>
      </c>
      <c r="AW14" s="118">
        <v>101.89700000000001</v>
      </c>
      <c r="AX14" s="118">
        <v>100.303</v>
      </c>
      <c r="AY14" s="118">
        <v>99.278000000000006</v>
      </c>
      <c r="AZ14" s="118">
        <v>98.18</v>
      </c>
      <c r="BA14" s="118">
        <v>98.741</v>
      </c>
      <c r="BB14" s="118">
        <v>100.105</v>
      </c>
      <c r="BC14" s="118">
        <v>99.872</v>
      </c>
      <c r="BD14" s="118">
        <v>100.148</v>
      </c>
      <c r="BE14" s="118">
        <v>100.086</v>
      </c>
      <c r="BF14" s="118">
        <v>99.887</v>
      </c>
      <c r="BG14" s="118">
        <v>99.771000000000001</v>
      </c>
      <c r="BH14" s="118">
        <v>99.819000000000003</v>
      </c>
      <c r="BI14" s="118">
        <v>99.753</v>
      </c>
      <c r="BJ14" s="118">
        <v>100.777</v>
      </c>
      <c r="BK14" s="118">
        <v>96.667000000000002</v>
      </c>
      <c r="BL14" s="118">
        <v>96.102999999999994</v>
      </c>
      <c r="BM14" s="118">
        <v>95.888000000000005</v>
      </c>
      <c r="BN14" s="118">
        <v>95.691999999999993</v>
      </c>
      <c r="BO14" s="118">
        <v>98.704999999999998</v>
      </c>
      <c r="BP14" s="118">
        <v>95.177000000000007</v>
      </c>
      <c r="BQ14" s="118">
        <v>94.688000000000002</v>
      </c>
      <c r="BR14" s="118">
        <v>94.399000000000001</v>
      </c>
      <c r="BS14" s="118">
        <v>95.927000000000007</v>
      </c>
      <c r="BT14" s="118">
        <v>95.12</v>
      </c>
      <c r="BU14" s="118">
        <v>95.13</v>
      </c>
      <c r="BV14" s="118">
        <v>95.039000000000001</v>
      </c>
      <c r="BW14" s="118">
        <v>95.876999999999995</v>
      </c>
      <c r="BX14" s="118">
        <v>94.364000000000004</v>
      </c>
      <c r="BY14" s="118">
        <v>95.120999999999995</v>
      </c>
      <c r="BZ14" s="118">
        <v>94.855000000000004</v>
      </c>
      <c r="CA14" s="118">
        <v>94.53</v>
      </c>
      <c r="CB14" s="118">
        <v>95.019000000000005</v>
      </c>
      <c r="CC14" s="118">
        <v>94.813999999999993</v>
      </c>
      <c r="CD14" s="118">
        <v>95</v>
      </c>
      <c r="CE14" s="118">
        <v>95.063000000000002</v>
      </c>
      <c r="CF14" s="118">
        <v>94.518000000000001</v>
      </c>
      <c r="CG14" s="118">
        <v>94.299000000000007</v>
      </c>
      <c r="CH14" s="118">
        <v>94.061999999999998</v>
      </c>
      <c r="CI14" s="118">
        <v>95.106999999999999</v>
      </c>
      <c r="CJ14" s="118">
        <v>94.924000000000007</v>
      </c>
      <c r="CK14" s="118">
        <v>95.861999999999995</v>
      </c>
      <c r="CL14" s="118">
        <v>96.075999999999993</v>
      </c>
      <c r="CM14" s="118">
        <v>96.902000000000001</v>
      </c>
      <c r="CN14" s="118">
        <v>96.331999999999994</v>
      </c>
      <c r="CO14" s="118">
        <v>95.247</v>
      </c>
      <c r="CP14" s="118">
        <v>97.433000000000007</v>
      </c>
      <c r="CQ14" s="118">
        <v>97.813999999999993</v>
      </c>
      <c r="CR14" s="118">
        <v>97.903999999999996</v>
      </c>
      <c r="CS14" s="118">
        <v>99.367000000000004</v>
      </c>
      <c r="CT14" s="118">
        <v>98.831999999999994</v>
      </c>
      <c r="CU14" s="118">
        <v>99.543999999999997</v>
      </c>
      <c r="CV14" s="118">
        <v>100.044</v>
      </c>
      <c r="CW14" s="118">
        <v>99.662999999999997</v>
      </c>
      <c r="CX14" s="118">
        <v>98.266000000000005</v>
      </c>
    </row>
    <row r="15" spans="2:104">
      <c r="B15" s="16" t="s">
        <v>37</v>
      </c>
      <c r="C15" s="167">
        <v>103.911</v>
      </c>
      <c r="D15" s="167">
        <v>103.911</v>
      </c>
      <c r="E15" s="167">
        <v>103.911</v>
      </c>
      <c r="F15" s="167">
        <v>103.911</v>
      </c>
      <c r="G15" s="167">
        <v>103.911</v>
      </c>
      <c r="H15" s="167">
        <v>103.911</v>
      </c>
      <c r="I15" s="167">
        <v>103.911</v>
      </c>
      <c r="J15" s="167">
        <v>103.911</v>
      </c>
      <c r="K15" s="167">
        <v>103.911</v>
      </c>
      <c r="L15" s="167">
        <v>103.634</v>
      </c>
      <c r="M15" s="167">
        <v>103.634</v>
      </c>
      <c r="N15" s="167">
        <v>103.634</v>
      </c>
      <c r="O15" s="118">
        <v>103.842</v>
      </c>
      <c r="P15" s="373">
        <v>103.634</v>
      </c>
      <c r="Q15" s="373">
        <v>103.63500000000001</v>
      </c>
      <c r="R15" s="373">
        <v>103.63500000000001</v>
      </c>
      <c r="S15" s="373">
        <v>103.63500000000001</v>
      </c>
      <c r="T15" s="373">
        <v>103.63500000000001</v>
      </c>
      <c r="U15" s="373">
        <v>103.63500000000001</v>
      </c>
      <c r="V15" s="373">
        <v>103.63500000000001</v>
      </c>
      <c r="W15" s="373">
        <v>103.63500000000001</v>
      </c>
      <c r="X15" s="373">
        <v>103.63500000000001</v>
      </c>
      <c r="Y15" s="373">
        <v>104.569</v>
      </c>
      <c r="Z15" s="373">
        <v>104.84399999999999</v>
      </c>
      <c r="AA15" s="373">
        <v>104.84399999999999</v>
      </c>
      <c r="AB15" s="118">
        <v>103.914</v>
      </c>
      <c r="AC15" s="373">
        <v>104.84399999999999</v>
      </c>
      <c r="AD15" s="373">
        <v>104.857</v>
      </c>
      <c r="AE15" s="373">
        <v>104.857</v>
      </c>
      <c r="AF15" s="373">
        <v>104.857</v>
      </c>
      <c r="AG15" s="373">
        <v>104.857</v>
      </c>
      <c r="AH15" s="373">
        <v>104.857</v>
      </c>
      <c r="AI15" s="373">
        <v>104.985</v>
      </c>
      <c r="AJ15" s="373">
        <v>104.985</v>
      </c>
      <c r="AK15" s="373">
        <v>104.985</v>
      </c>
      <c r="AL15" s="373">
        <v>106.206</v>
      </c>
      <c r="AM15" s="373">
        <v>106.193</v>
      </c>
      <c r="AN15" s="373">
        <v>106.193</v>
      </c>
      <c r="AO15" s="118">
        <v>105.223</v>
      </c>
      <c r="AP15" s="118">
        <v>106.193</v>
      </c>
      <c r="AQ15" s="118">
        <v>106.193</v>
      </c>
      <c r="AR15" s="118">
        <v>106.193</v>
      </c>
      <c r="AS15" s="118">
        <v>106.193</v>
      </c>
      <c r="AT15" s="118">
        <v>106.193</v>
      </c>
      <c r="AU15" s="118">
        <v>106.193</v>
      </c>
      <c r="AV15" s="118">
        <v>106.193</v>
      </c>
      <c r="AW15" s="118">
        <v>106.193</v>
      </c>
      <c r="AX15" s="118">
        <v>106.193</v>
      </c>
      <c r="AY15" s="118">
        <v>106.70099999999999</v>
      </c>
      <c r="AZ15" s="118">
        <v>106.70099999999999</v>
      </c>
      <c r="BA15" s="118">
        <v>106.70099999999999</v>
      </c>
      <c r="BB15" s="118">
        <v>106.32</v>
      </c>
      <c r="BC15" s="118">
        <v>106.70099999999999</v>
      </c>
      <c r="BD15" s="118">
        <v>106.70099999999999</v>
      </c>
      <c r="BE15" s="118">
        <v>106.70099999999999</v>
      </c>
      <c r="BF15" s="118">
        <v>106.70099999999999</v>
      </c>
      <c r="BG15" s="118">
        <v>106.70099999999999</v>
      </c>
      <c r="BH15" s="118">
        <v>106.70099999999999</v>
      </c>
      <c r="BI15" s="118">
        <v>106.70099999999999</v>
      </c>
      <c r="BJ15" s="118">
        <v>106.70099999999999</v>
      </c>
      <c r="BK15" s="118">
        <v>106.70099999999999</v>
      </c>
      <c r="BL15" s="118">
        <v>101.55800000000001</v>
      </c>
      <c r="BM15" s="118">
        <v>101.55800000000001</v>
      </c>
      <c r="BN15" s="118">
        <v>101.55800000000001</v>
      </c>
      <c r="BO15" s="118">
        <v>105.41500000000001</v>
      </c>
      <c r="BP15" s="118">
        <v>101.369</v>
      </c>
      <c r="BQ15" s="118">
        <v>101.55500000000001</v>
      </c>
      <c r="BR15" s="118">
        <v>101.55500000000001</v>
      </c>
      <c r="BS15" s="118">
        <v>101.55500000000001</v>
      </c>
      <c r="BT15" s="118">
        <v>101.55500000000001</v>
      </c>
      <c r="BU15" s="118">
        <v>101.55500000000001</v>
      </c>
      <c r="BV15" s="118">
        <v>101.55500000000001</v>
      </c>
      <c r="BW15" s="118">
        <v>101.55500000000001</v>
      </c>
      <c r="BX15" s="118">
        <v>101.142</v>
      </c>
      <c r="BY15" s="118">
        <v>96.518000000000001</v>
      </c>
      <c r="BZ15" s="118">
        <v>96.634</v>
      </c>
      <c r="CA15" s="118">
        <v>96.634</v>
      </c>
      <c r="CB15" s="118">
        <v>100.265</v>
      </c>
      <c r="CC15" s="118">
        <v>96.634</v>
      </c>
      <c r="CD15" s="118">
        <v>96.634</v>
      </c>
      <c r="CE15" s="118">
        <v>96.634</v>
      </c>
      <c r="CF15" s="118">
        <v>96.634</v>
      </c>
      <c r="CG15" s="118">
        <v>96.634</v>
      </c>
      <c r="CH15" s="118">
        <v>96.634</v>
      </c>
      <c r="CI15" s="118">
        <v>96.634</v>
      </c>
      <c r="CJ15" s="118">
        <v>96.634</v>
      </c>
      <c r="CK15" s="118">
        <v>96.634</v>
      </c>
      <c r="CL15" s="118">
        <v>96.691000000000003</v>
      </c>
      <c r="CM15" s="118">
        <v>96.847999999999999</v>
      </c>
      <c r="CN15" s="118">
        <v>96.847999999999999</v>
      </c>
      <c r="CO15" s="118">
        <v>96.674000000000007</v>
      </c>
      <c r="CP15" s="118">
        <v>96.847999999999999</v>
      </c>
      <c r="CQ15" s="118">
        <v>96.927000000000007</v>
      </c>
      <c r="CR15" s="118">
        <v>97.117000000000004</v>
      </c>
      <c r="CS15" s="118">
        <v>97.117000000000004</v>
      </c>
      <c r="CT15" s="118">
        <v>97.117000000000004</v>
      </c>
      <c r="CU15" s="118">
        <v>97.117000000000004</v>
      </c>
      <c r="CV15" s="118">
        <v>97.117000000000004</v>
      </c>
      <c r="CW15" s="118">
        <v>97.117000000000004</v>
      </c>
      <c r="CX15" s="118">
        <v>97.117000000000004</v>
      </c>
    </row>
    <row r="16" spans="2:104">
      <c r="B16" s="16" t="s">
        <v>38</v>
      </c>
      <c r="C16" s="167">
        <v>102.65300000000001</v>
      </c>
      <c r="D16" s="167">
        <v>102.586</v>
      </c>
      <c r="E16" s="167">
        <v>103.004</v>
      </c>
      <c r="F16" s="167">
        <v>103.498</v>
      </c>
      <c r="G16" s="167">
        <v>103.274</v>
      </c>
      <c r="H16" s="167">
        <v>103.337</v>
      </c>
      <c r="I16" s="167">
        <v>103.051</v>
      </c>
      <c r="J16" s="167">
        <v>103.76</v>
      </c>
      <c r="K16" s="167">
        <v>104.35299999999999</v>
      </c>
      <c r="L16" s="167">
        <v>103.327</v>
      </c>
      <c r="M16" s="167">
        <v>103.31100000000001</v>
      </c>
      <c r="N16" s="167">
        <v>103.036</v>
      </c>
      <c r="O16" s="118">
        <v>103.26600000000001</v>
      </c>
      <c r="P16" s="373">
        <v>102.92400000000001</v>
      </c>
      <c r="Q16" s="373">
        <v>102.999</v>
      </c>
      <c r="R16" s="373">
        <v>103.416</v>
      </c>
      <c r="S16" s="373">
        <v>103.548</v>
      </c>
      <c r="T16" s="373">
        <v>103.45</v>
      </c>
      <c r="U16" s="373">
        <v>103.241</v>
      </c>
      <c r="V16" s="373">
        <v>102.464</v>
      </c>
      <c r="W16" s="373">
        <v>103.218</v>
      </c>
      <c r="X16" s="373">
        <v>103.316</v>
      </c>
      <c r="Y16" s="373">
        <v>101.944</v>
      </c>
      <c r="Z16" s="373">
        <v>102.4</v>
      </c>
      <c r="AA16" s="373">
        <v>102.327</v>
      </c>
      <c r="AB16" s="118">
        <v>102.937</v>
      </c>
      <c r="AC16" s="373">
        <v>102.77500000000001</v>
      </c>
      <c r="AD16" s="373">
        <v>102.607</v>
      </c>
      <c r="AE16" s="373">
        <v>103.437</v>
      </c>
      <c r="AF16" s="373">
        <v>104.937</v>
      </c>
      <c r="AG16" s="373">
        <v>103.851</v>
      </c>
      <c r="AH16" s="373">
        <v>105.215</v>
      </c>
      <c r="AI16" s="373">
        <v>104.965</v>
      </c>
      <c r="AJ16" s="373">
        <v>105.542</v>
      </c>
      <c r="AK16" s="373">
        <v>105.31100000000001</v>
      </c>
      <c r="AL16" s="373">
        <v>104.471</v>
      </c>
      <c r="AM16" s="373">
        <v>104.78400000000001</v>
      </c>
      <c r="AN16" s="373">
        <v>104.732</v>
      </c>
      <c r="AO16" s="118">
        <v>104.386</v>
      </c>
      <c r="AP16" s="118">
        <v>106.554</v>
      </c>
      <c r="AQ16" s="118">
        <v>107.99</v>
      </c>
      <c r="AR16" s="118">
        <v>107.73</v>
      </c>
      <c r="AS16" s="118">
        <v>109.593</v>
      </c>
      <c r="AT16" s="118">
        <v>112.167</v>
      </c>
      <c r="AU16" s="118">
        <v>111.547</v>
      </c>
      <c r="AV16" s="118">
        <v>113.505</v>
      </c>
      <c r="AW16" s="118">
        <v>114.372</v>
      </c>
      <c r="AX16" s="118">
        <v>112.962</v>
      </c>
      <c r="AY16" s="118">
        <v>109.79600000000001</v>
      </c>
      <c r="AZ16" s="118">
        <v>106.309</v>
      </c>
      <c r="BA16" s="118">
        <v>106.589</v>
      </c>
      <c r="BB16" s="118">
        <v>109.926</v>
      </c>
      <c r="BC16" s="118">
        <v>106.803</v>
      </c>
      <c r="BD16" s="118">
        <v>107.163</v>
      </c>
      <c r="BE16" s="118">
        <v>108.446</v>
      </c>
      <c r="BF16" s="118">
        <v>108.48</v>
      </c>
      <c r="BG16" s="118">
        <v>112.43300000000001</v>
      </c>
      <c r="BH16" s="118">
        <v>110.58799999999999</v>
      </c>
      <c r="BI16" s="118">
        <v>109.30800000000001</v>
      </c>
      <c r="BJ16" s="118">
        <v>111.22</v>
      </c>
      <c r="BK16" s="118">
        <v>111.121</v>
      </c>
      <c r="BL16" s="118">
        <v>109.149</v>
      </c>
      <c r="BM16" s="118">
        <v>107.47799999999999</v>
      </c>
      <c r="BN16" s="118">
        <v>107.45699999999999</v>
      </c>
      <c r="BO16" s="118">
        <v>109.137</v>
      </c>
      <c r="BP16" s="118">
        <v>109.71899999999999</v>
      </c>
      <c r="BQ16" s="118">
        <v>108.527</v>
      </c>
      <c r="BR16" s="118">
        <v>111.761</v>
      </c>
      <c r="BS16" s="118">
        <v>112.477</v>
      </c>
      <c r="BT16" s="118">
        <v>117.071</v>
      </c>
      <c r="BU16" s="118">
        <v>114.59699999999999</v>
      </c>
      <c r="BV16" s="118">
        <v>113.47</v>
      </c>
      <c r="BW16" s="118">
        <v>113.126</v>
      </c>
      <c r="BX16" s="118">
        <v>111.02800000000001</v>
      </c>
      <c r="BY16" s="118">
        <v>108.907</v>
      </c>
      <c r="BZ16" s="118">
        <v>107.92400000000001</v>
      </c>
      <c r="CA16" s="118">
        <v>109.361</v>
      </c>
      <c r="CB16" s="118">
        <v>111.497</v>
      </c>
      <c r="CC16" s="118">
        <v>109.61799999999999</v>
      </c>
      <c r="CD16" s="118">
        <v>109.82899999999999</v>
      </c>
      <c r="CE16" s="118">
        <v>110.074</v>
      </c>
      <c r="CF16" s="118">
        <v>110.261</v>
      </c>
      <c r="CG16" s="118">
        <v>110.98</v>
      </c>
      <c r="CH16" s="118">
        <v>111.14</v>
      </c>
      <c r="CI16" s="118">
        <v>111.661</v>
      </c>
      <c r="CJ16" s="118">
        <v>111.997</v>
      </c>
      <c r="CK16" s="118">
        <v>111.464</v>
      </c>
      <c r="CL16" s="118">
        <v>111.629</v>
      </c>
      <c r="CM16" s="118">
        <v>110.65900000000001</v>
      </c>
      <c r="CN16" s="118">
        <v>111.407</v>
      </c>
      <c r="CO16" s="118">
        <v>110.893</v>
      </c>
      <c r="CP16" s="118">
        <v>112.46299999999999</v>
      </c>
      <c r="CQ16" s="118">
        <v>115.191</v>
      </c>
      <c r="CR16" s="118">
        <v>117.27200000000001</v>
      </c>
      <c r="CS16" s="118">
        <v>119.309</v>
      </c>
      <c r="CT16" s="118">
        <v>130.31700000000001</v>
      </c>
      <c r="CU16" s="118">
        <v>135.41200000000001</v>
      </c>
      <c r="CV16" s="118">
        <v>134.51300000000001</v>
      </c>
      <c r="CW16" s="118">
        <v>142.62</v>
      </c>
      <c r="CX16" s="118">
        <v>139.1</v>
      </c>
    </row>
    <row r="17" spans="2:102" ht="15.75" thickBot="1">
      <c r="B17" s="27" t="s">
        <v>39</v>
      </c>
      <c r="C17" s="174">
        <v>98.884</v>
      </c>
      <c r="D17" s="174">
        <v>98.938000000000002</v>
      </c>
      <c r="E17" s="174">
        <v>99.408000000000001</v>
      </c>
      <c r="F17" s="174">
        <v>99.763999999999996</v>
      </c>
      <c r="G17" s="174">
        <v>99.856999999999999</v>
      </c>
      <c r="H17" s="174">
        <v>99.55</v>
      </c>
      <c r="I17" s="174">
        <v>99.858000000000004</v>
      </c>
      <c r="J17" s="174">
        <v>99.932000000000002</v>
      </c>
      <c r="K17" s="174">
        <v>99.884</v>
      </c>
      <c r="L17" s="174">
        <v>98.132999999999996</v>
      </c>
      <c r="M17" s="174">
        <v>98.825999999999993</v>
      </c>
      <c r="N17" s="174">
        <v>98.483000000000004</v>
      </c>
      <c r="O17" s="238">
        <v>99.293000000000006</v>
      </c>
      <c r="P17" s="374">
        <v>98.820999999999998</v>
      </c>
      <c r="Q17" s="374">
        <v>98.504000000000005</v>
      </c>
      <c r="R17" s="374">
        <v>98.87</v>
      </c>
      <c r="S17" s="374">
        <v>98.87</v>
      </c>
      <c r="T17" s="374">
        <v>98.823999999999998</v>
      </c>
      <c r="U17" s="374">
        <v>98.69</v>
      </c>
      <c r="V17" s="374">
        <v>98.768000000000001</v>
      </c>
      <c r="W17" s="374">
        <v>99.025000000000006</v>
      </c>
      <c r="X17" s="374">
        <v>98.298000000000002</v>
      </c>
      <c r="Y17" s="374">
        <v>97.77</v>
      </c>
      <c r="Z17" s="374">
        <v>98.037999999999997</v>
      </c>
      <c r="AA17" s="374">
        <v>98.536000000000001</v>
      </c>
      <c r="AB17" s="238">
        <v>98.584999999999994</v>
      </c>
      <c r="AC17" s="374">
        <v>97.988</v>
      </c>
      <c r="AD17" s="374">
        <v>98.328000000000003</v>
      </c>
      <c r="AE17" s="374">
        <v>98.454999999999998</v>
      </c>
      <c r="AF17" s="374">
        <v>98.706000000000003</v>
      </c>
      <c r="AG17" s="374">
        <v>99.649000000000001</v>
      </c>
      <c r="AH17" s="374">
        <v>98.947000000000003</v>
      </c>
      <c r="AI17" s="374">
        <v>99.105999999999995</v>
      </c>
      <c r="AJ17" s="374">
        <v>99.626999999999995</v>
      </c>
      <c r="AK17" s="374">
        <v>99.762</v>
      </c>
      <c r="AL17" s="374">
        <v>99.849000000000004</v>
      </c>
      <c r="AM17" s="374">
        <v>99.816999999999993</v>
      </c>
      <c r="AN17" s="374">
        <v>99.673000000000002</v>
      </c>
      <c r="AO17" s="238">
        <v>99.159000000000006</v>
      </c>
      <c r="AP17" s="238">
        <v>99.198999999999998</v>
      </c>
      <c r="AQ17" s="238">
        <v>99.370999999999995</v>
      </c>
      <c r="AR17" s="238">
        <v>99.432000000000002</v>
      </c>
      <c r="AS17" s="238">
        <v>100.25700000000001</v>
      </c>
      <c r="AT17" s="238">
        <v>100.096</v>
      </c>
      <c r="AU17" s="238">
        <v>100.14700000000001</v>
      </c>
      <c r="AV17" s="238">
        <v>100.003</v>
      </c>
      <c r="AW17" s="238">
        <v>100.36199999999999</v>
      </c>
      <c r="AX17" s="238">
        <v>100.456</v>
      </c>
      <c r="AY17" s="238">
        <v>101.97</v>
      </c>
      <c r="AZ17" s="238">
        <v>102.349</v>
      </c>
      <c r="BA17" s="238">
        <v>102.015</v>
      </c>
      <c r="BB17" s="238">
        <v>100.471</v>
      </c>
      <c r="BC17" s="238">
        <v>101.544</v>
      </c>
      <c r="BD17" s="238">
        <v>101.375</v>
      </c>
      <c r="BE17" s="238">
        <v>101.39100000000001</v>
      </c>
      <c r="BF17" s="238">
        <v>102.008</v>
      </c>
      <c r="BG17" s="238">
        <v>102.47199999999999</v>
      </c>
      <c r="BH17" s="238">
        <v>101.646</v>
      </c>
      <c r="BI17" s="238">
        <v>101.77</v>
      </c>
      <c r="BJ17" s="238">
        <v>101.322</v>
      </c>
      <c r="BK17" s="238">
        <v>101.849</v>
      </c>
      <c r="BL17" s="238">
        <v>99.522999999999996</v>
      </c>
      <c r="BM17" s="238">
        <v>99.671999999999997</v>
      </c>
      <c r="BN17" s="238">
        <v>99.256</v>
      </c>
      <c r="BO17" s="238">
        <v>101.152</v>
      </c>
      <c r="BP17" s="238">
        <v>98.492999999999995</v>
      </c>
      <c r="BQ17" s="238">
        <v>98.081000000000003</v>
      </c>
      <c r="BR17" s="238">
        <v>98.706000000000003</v>
      </c>
      <c r="BS17" s="238">
        <v>98.611999999999995</v>
      </c>
      <c r="BT17" s="238">
        <v>98.298000000000002</v>
      </c>
      <c r="BU17" s="238">
        <v>98.847999999999999</v>
      </c>
      <c r="BV17" s="238">
        <v>98.795000000000002</v>
      </c>
      <c r="BW17" s="238">
        <v>98.278999999999996</v>
      </c>
      <c r="BX17" s="238">
        <v>99.018000000000001</v>
      </c>
      <c r="BY17" s="238">
        <v>99.561000000000007</v>
      </c>
      <c r="BZ17" s="238">
        <v>99.667000000000002</v>
      </c>
      <c r="CA17" s="238">
        <v>98.647999999999996</v>
      </c>
      <c r="CB17" s="238">
        <v>98.751000000000005</v>
      </c>
      <c r="CC17" s="238">
        <v>99.381</v>
      </c>
      <c r="CD17" s="238">
        <v>98.828999999999994</v>
      </c>
      <c r="CE17" s="238">
        <v>98.751999999999995</v>
      </c>
      <c r="CF17" s="238">
        <v>98.962999999999994</v>
      </c>
      <c r="CG17" s="238">
        <v>100.111</v>
      </c>
      <c r="CH17" s="238">
        <v>99.132999999999996</v>
      </c>
      <c r="CI17" s="238">
        <v>99.355000000000004</v>
      </c>
      <c r="CJ17" s="238">
        <v>99.036000000000001</v>
      </c>
      <c r="CK17" s="238">
        <v>99.584000000000003</v>
      </c>
      <c r="CL17" s="238">
        <v>99.759</v>
      </c>
      <c r="CM17" s="238">
        <v>100.251</v>
      </c>
      <c r="CN17" s="238">
        <v>99.674999999999997</v>
      </c>
      <c r="CO17" s="238">
        <v>99.402000000000001</v>
      </c>
      <c r="CP17" s="238">
        <v>100.255</v>
      </c>
      <c r="CQ17" s="238">
        <v>100.985</v>
      </c>
      <c r="CR17" s="238">
        <v>101.327</v>
      </c>
      <c r="CS17" s="238">
        <v>101.093</v>
      </c>
      <c r="CT17" s="238">
        <v>101.69799999999999</v>
      </c>
      <c r="CU17" s="238">
        <v>101.794</v>
      </c>
      <c r="CV17" s="238">
        <v>101.94</v>
      </c>
      <c r="CW17" s="238">
        <v>102.06</v>
      </c>
      <c r="CX17" s="238">
        <v>102.76300000000001</v>
      </c>
    </row>
    <row r="18" spans="2:102" s="48" customFormat="1" ht="9.75" thickTop="1">
      <c r="B18" s="48" t="s">
        <v>288</v>
      </c>
    </row>
    <row r="20" spans="2:102">
      <c r="BP20" s="269"/>
      <c r="BQ20" s="269"/>
      <c r="BR20" s="269"/>
      <c r="BS20" s="269"/>
      <c r="BT20" s="270"/>
      <c r="BU20" s="269"/>
      <c r="BV20" s="269"/>
      <c r="BW20" s="269"/>
      <c r="BX20" s="269"/>
      <c r="BY20" s="269"/>
      <c r="BZ20" s="270"/>
      <c r="CA20" s="270"/>
    </row>
    <row r="21" spans="2:102"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</row>
  </sheetData>
  <mergeCells count="3">
    <mergeCell ref="B2:B3"/>
    <mergeCell ref="O2:CX2"/>
    <mergeCell ref="B1:CX1"/>
  </mergeCells>
  <hyperlinks>
    <hyperlink ref="CZ1" location="ÍNDICE!A1" display="ÍNDICE" xr:uid="{00000000-0004-0000-04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1"/>
  <sheetViews>
    <sheetView showGridLines="0" zoomScaleNormal="100" workbookViewId="0">
      <selection activeCell="B1" sqref="B1:O1"/>
    </sheetView>
  </sheetViews>
  <sheetFormatPr defaultRowHeight="15"/>
  <cols>
    <col min="1" max="1" width="6.7109375" customWidth="1"/>
    <col min="2" max="2" width="11.42578125" customWidth="1"/>
    <col min="3" max="3" width="3" customWidth="1"/>
    <col min="4" max="15" width="6.42578125" customWidth="1"/>
    <col min="16" max="16" width="6.7109375" customWidth="1"/>
  </cols>
  <sheetData>
    <row r="1" spans="2:23" ht="20.100000000000001" customHeight="1" thickBot="1">
      <c r="B1" s="490" t="s">
        <v>0</v>
      </c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273"/>
      <c r="Q1" s="84" t="s">
        <v>296</v>
      </c>
    </row>
    <row r="2" spans="2:23" ht="15.75" customHeight="1" thickTop="1">
      <c r="B2" s="489" t="s">
        <v>287</v>
      </c>
      <c r="C2" s="72"/>
      <c r="D2" s="491" t="s">
        <v>298</v>
      </c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272"/>
    </row>
    <row r="3" spans="2:23" ht="13.5" customHeight="1">
      <c r="B3" s="474"/>
      <c r="C3" s="74"/>
      <c r="D3" s="93">
        <v>43466</v>
      </c>
      <c r="E3" s="93">
        <v>43497</v>
      </c>
      <c r="F3" s="93">
        <v>43525</v>
      </c>
      <c r="G3" s="93">
        <v>43556</v>
      </c>
      <c r="H3" s="93">
        <v>43586</v>
      </c>
      <c r="I3" s="93">
        <v>43617</v>
      </c>
      <c r="J3" s="93">
        <v>43647</v>
      </c>
      <c r="K3" s="93">
        <v>43678</v>
      </c>
      <c r="L3" s="93">
        <v>43709</v>
      </c>
      <c r="M3" s="93">
        <v>43739</v>
      </c>
      <c r="N3" s="93">
        <v>43770</v>
      </c>
      <c r="O3" s="93">
        <v>43800</v>
      </c>
      <c r="P3" s="282"/>
    </row>
    <row r="4" spans="2:23" ht="15" customHeight="1">
      <c r="B4" s="91">
        <v>2006</v>
      </c>
      <c r="C4" s="88"/>
      <c r="D4" s="92" t="s">
        <v>297</v>
      </c>
      <c r="E4" s="87" t="s">
        <v>297</v>
      </c>
      <c r="F4" s="87">
        <v>0.21245053275262019</v>
      </c>
      <c r="G4" s="87">
        <v>-0.23128173253700729</v>
      </c>
      <c r="H4" s="87">
        <v>-0.35546629874451968</v>
      </c>
      <c r="I4" s="87">
        <v>-1.5285312885912199</v>
      </c>
      <c r="J4" s="87">
        <v>-1.947584040715862</v>
      </c>
      <c r="K4" s="87">
        <v>-2.5159155351251017</v>
      </c>
      <c r="L4" s="87">
        <v>-1.7437796744644767</v>
      </c>
      <c r="M4" s="87">
        <v>-1.1247982870707758</v>
      </c>
      <c r="N4" s="87">
        <v>-0.67385668738203719</v>
      </c>
      <c r="O4" s="87">
        <v>-0.66743169732149765</v>
      </c>
      <c r="P4" s="87"/>
      <c r="Q4" s="363"/>
      <c r="R4" s="363"/>
      <c r="S4" s="363"/>
      <c r="T4" s="363"/>
      <c r="U4" s="363"/>
      <c r="V4" s="363"/>
      <c r="W4" s="363"/>
    </row>
    <row r="5" spans="2:23" ht="15" customHeight="1">
      <c r="B5" s="85">
        <v>2007</v>
      </c>
      <c r="C5" s="88"/>
      <c r="D5" s="87">
        <v>-0.23695308516073957</v>
      </c>
      <c r="E5" s="87">
        <v>0.12754718257689127</v>
      </c>
      <c r="F5" s="87">
        <v>0.46879770360444006</v>
      </c>
      <c r="G5" s="87">
        <v>-0.11770370763832701</v>
      </c>
      <c r="H5" s="87">
        <v>-0.25302109181792509</v>
      </c>
      <c r="I5" s="87">
        <v>-0.4590377153528773</v>
      </c>
      <c r="J5" s="87">
        <v>0.56977523193461188</v>
      </c>
      <c r="K5" s="87">
        <v>0.93936332654335186</v>
      </c>
      <c r="L5" s="87">
        <v>0.85405162510263921</v>
      </c>
      <c r="M5" s="87">
        <v>0.30223914135587843</v>
      </c>
      <c r="N5" s="87">
        <v>0.62139669644778384</v>
      </c>
      <c r="O5" s="87">
        <v>1.7378040256917522</v>
      </c>
      <c r="P5" s="87"/>
      <c r="Q5" s="363"/>
      <c r="R5" s="363"/>
      <c r="S5" s="363"/>
      <c r="T5" s="363"/>
      <c r="U5" s="363"/>
      <c r="V5" s="363"/>
      <c r="W5" s="363"/>
    </row>
    <row r="6" spans="2:23" ht="15" customHeight="1">
      <c r="B6" s="86">
        <v>2008</v>
      </c>
      <c r="C6" s="88"/>
      <c r="D6" s="87">
        <v>1.8796953982439821</v>
      </c>
      <c r="E6" s="87">
        <v>2.1410580845758891</v>
      </c>
      <c r="F6" s="87">
        <v>1.3053563211602974</v>
      </c>
      <c r="G6" s="87">
        <v>1.7019762754591106</v>
      </c>
      <c r="H6" s="87">
        <v>0.97076797146541693</v>
      </c>
      <c r="I6" s="87">
        <v>1.4736820634110515</v>
      </c>
      <c r="J6" s="87">
        <v>0.95770047538798353</v>
      </c>
      <c r="K6" s="87">
        <v>1.2287380175682552</v>
      </c>
      <c r="L6" s="87">
        <v>1.2591231932348499</v>
      </c>
      <c r="M6" s="87">
        <v>1.0218144956393937</v>
      </c>
      <c r="N6" s="87">
        <v>0.1404267666796617</v>
      </c>
      <c r="O6" s="87">
        <v>-0.24917363191788877</v>
      </c>
      <c r="P6" s="87"/>
      <c r="Q6" s="363"/>
      <c r="R6" s="363"/>
      <c r="S6" s="363"/>
      <c r="T6" s="363"/>
      <c r="U6" s="363"/>
      <c r="V6" s="363"/>
      <c r="W6" s="363"/>
    </row>
    <row r="7" spans="2:23" ht="15" customHeight="1">
      <c r="B7" s="86">
        <v>2009</v>
      </c>
      <c r="C7" s="88"/>
      <c r="D7" s="87">
        <v>-0.92194240868136934</v>
      </c>
      <c r="E7" s="87">
        <v>-1.6010361455988775</v>
      </c>
      <c r="F7" s="87">
        <v>-2.3939420777820324</v>
      </c>
      <c r="G7" s="87">
        <v>-2.5969007613367392</v>
      </c>
      <c r="H7" s="87">
        <v>-1.9901490799270074</v>
      </c>
      <c r="I7" s="87">
        <v>-1.7552744062014902</v>
      </c>
      <c r="J7" s="87">
        <v>-1.2963832944608218</v>
      </c>
      <c r="K7" s="87">
        <v>-1.2947193334791984</v>
      </c>
      <c r="L7" s="87">
        <v>-1.3747478023404478</v>
      </c>
      <c r="M7" s="87">
        <v>-0.78122446745986573</v>
      </c>
      <c r="N7" s="87">
        <v>-0.28101742445526218</v>
      </c>
      <c r="O7" s="87">
        <v>-0.50404702273828417</v>
      </c>
      <c r="P7" s="87"/>
      <c r="Q7" s="363"/>
      <c r="R7" s="363"/>
      <c r="S7" s="363"/>
      <c r="T7" s="363"/>
      <c r="U7" s="363"/>
      <c r="V7" s="363"/>
      <c r="W7" s="363"/>
    </row>
    <row r="8" spans="2:23" ht="15" customHeight="1">
      <c r="B8" s="86">
        <v>2010</v>
      </c>
      <c r="C8" s="88"/>
      <c r="D8" s="87">
        <v>-0.27988966492618944</v>
      </c>
      <c r="E8" s="87">
        <v>-0.39660533903335438</v>
      </c>
      <c r="F8" s="87">
        <v>0.52831284858873284</v>
      </c>
      <c r="G8" s="87">
        <v>0.88700437650134489</v>
      </c>
      <c r="H8" s="87">
        <v>1.2550912811936765</v>
      </c>
      <c r="I8" s="87">
        <v>1.0451346844679799</v>
      </c>
      <c r="J8" s="87">
        <v>3.4138393447338392E-2</v>
      </c>
      <c r="K8" s="87">
        <v>0.23348425972351147</v>
      </c>
      <c r="L8" s="87">
        <v>0.45935478808994712</v>
      </c>
      <c r="M8" s="87">
        <v>0.27393075744106399</v>
      </c>
      <c r="N8" s="87">
        <v>-0.46250610748455984</v>
      </c>
      <c r="O8" s="87">
        <v>-0.10403543461615988</v>
      </c>
      <c r="P8" s="87"/>
      <c r="Q8" s="363"/>
      <c r="R8" s="363"/>
      <c r="S8" s="363"/>
      <c r="T8" s="363"/>
      <c r="U8" s="363"/>
      <c r="V8" s="363"/>
      <c r="W8" s="363"/>
    </row>
    <row r="9" spans="2:23" ht="15" customHeight="1">
      <c r="B9" s="86">
        <v>2011</v>
      </c>
      <c r="C9" s="88"/>
      <c r="D9" s="87">
        <v>-0.25699730423919454</v>
      </c>
      <c r="E9" s="87">
        <v>0.45392863888014945</v>
      </c>
      <c r="F9" s="87">
        <v>-0.73830308151913404</v>
      </c>
      <c r="G9" s="87">
        <v>-0.70180459016508778</v>
      </c>
      <c r="H9" s="87">
        <v>-1.5611433961327394</v>
      </c>
      <c r="I9" s="87">
        <v>-1.654742246612366</v>
      </c>
      <c r="J9" s="87">
        <v>-1.4385172431179529</v>
      </c>
      <c r="K9" s="87">
        <v>-1.9034933073936375</v>
      </c>
      <c r="L9" s="87">
        <v>-1.8757163944300139</v>
      </c>
      <c r="M9" s="87">
        <v>-2.6523250463497261</v>
      </c>
      <c r="N9" s="87">
        <v>-2.8133570678450512</v>
      </c>
      <c r="O9" s="87">
        <v>-3.2594307435406775</v>
      </c>
      <c r="P9" s="87"/>
      <c r="Q9" s="363"/>
      <c r="R9" s="363"/>
      <c r="S9" s="363"/>
      <c r="T9" s="363"/>
      <c r="U9" s="363"/>
      <c r="V9" s="363"/>
      <c r="W9" s="363"/>
    </row>
    <row r="10" spans="2:23" ht="15" customHeight="1">
      <c r="B10" s="86">
        <v>2012</v>
      </c>
      <c r="C10" s="88"/>
      <c r="D10" s="87">
        <v>-3.4384227510189223</v>
      </c>
      <c r="E10" s="87">
        <v>-3.552867962884493</v>
      </c>
      <c r="F10" s="87">
        <v>-3.6685129532454375</v>
      </c>
      <c r="G10" s="87">
        <v>-4.5789653929400131</v>
      </c>
      <c r="H10" s="87">
        <v>-5.1014530722657376</v>
      </c>
      <c r="I10" s="87">
        <v>-5.5914584041978515</v>
      </c>
      <c r="J10" s="87">
        <v>-5.3301700106170617</v>
      </c>
      <c r="K10" s="87">
        <v>-5.3811847800873451</v>
      </c>
      <c r="L10" s="87">
        <v>-5.816471354845584</v>
      </c>
      <c r="M10" s="87">
        <v>-5.4437182975684291</v>
      </c>
      <c r="N10" s="87">
        <v>-5.2332817925026847</v>
      </c>
      <c r="O10" s="87">
        <v>-4.8158499822439387</v>
      </c>
      <c r="P10" s="87"/>
      <c r="Q10" s="363"/>
      <c r="R10" s="363"/>
      <c r="S10" s="363"/>
      <c r="T10" s="363"/>
      <c r="U10" s="363"/>
      <c r="V10" s="363"/>
      <c r="W10" s="363"/>
    </row>
    <row r="11" spans="2:23" ht="15" customHeight="1">
      <c r="B11" s="86">
        <v>2013</v>
      </c>
      <c r="C11" s="88"/>
      <c r="D11" s="87">
        <v>-3.9393376877420998</v>
      </c>
      <c r="E11" s="87">
        <v>-3.2841056360623857</v>
      </c>
      <c r="F11" s="87">
        <v>-2.630606117380911</v>
      </c>
      <c r="G11" s="87">
        <v>-1.5818374515860607</v>
      </c>
      <c r="H11" s="87">
        <v>-0.28121446687586849</v>
      </c>
      <c r="I11" s="87">
        <v>0.82540013952470992</v>
      </c>
      <c r="J11" s="87">
        <v>0.86080814025473396</v>
      </c>
      <c r="K11" s="87">
        <v>0.68103322125235743</v>
      </c>
      <c r="L11" s="87">
        <v>1.5404461648660832</v>
      </c>
      <c r="M11" s="87">
        <v>1.7211429988133131</v>
      </c>
      <c r="N11" s="87">
        <v>2.5467164910256876</v>
      </c>
      <c r="O11" s="87">
        <v>2.6285335847560924</v>
      </c>
      <c r="P11" s="87"/>
      <c r="Q11" s="363"/>
      <c r="R11" s="363"/>
      <c r="S11" s="363"/>
      <c r="T11" s="363"/>
      <c r="U11" s="363"/>
      <c r="V11" s="363"/>
      <c r="W11" s="363"/>
    </row>
    <row r="12" spans="2:23" ht="15" customHeight="1">
      <c r="B12" s="86">
        <v>2014</v>
      </c>
      <c r="C12" s="88"/>
      <c r="D12" s="87">
        <v>1.7224400427711686</v>
      </c>
      <c r="E12" s="87">
        <v>1.7462130243041101</v>
      </c>
      <c r="F12" s="87">
        <v>1.4331711478019586</v>
      </c>
      <c r="G12" s="87">
        <v>2.2881179103103664</v>
      </c>
      <c r="H12" s="87">
        <v>1.7741423423793485</v>
      </c>
      <c r="I12" s="87">
        <v>2.3145473188506074</v>
      </c>
      <c r="J12" s="87">
        <v>2.4295905527802644</v>
      </c>
      <c r="K12" s="87">
        <v>2.9240521100507162</v>
      </c>
      <c r="L12" s="87">
        <v>2.2221727145404069</v>
      </c>
      <c r="M12" s="87">
        <v>2.2415078361000478</v>
      </c>
      <c r="N12" s="87">
        <v>1.225188770534462</v>
      </c>
      <c r="O12" s="87">
        <v>1.1051696826203417</v>
      </c>
      <c r="P12" s="87"/>
      <c r="Q12" s="363"/>
      <c r="R12" s="363"/>
      <c r="S12" s="363"/>
      <c r="T12" s="363"/>
      <c r="U12" s="363"/>
      <c r="V12" s="363"/>
      <c r="W12" s="363"/>
    </row>
    <row r="13" spans="2:23" ht="15" customHeight="1">
      <c r="B13" s="86">
        <v>2015</v>
      </c>
      <c r="C13" s="88"/>
      <c r="D13" s="87">
        <v>1.6977507877845626</v>
      </c>
      <c r="E13" s="87">
        <v>1.3975624149935144</v>
      </c>
      <c r="F13" s="87">
        <v>2.6330843077988395</v>
      </c>
      <c r="G13" s="87">
        <v>2.0622626082741284</v>
      </c>
      <c r="H13" s="87">
        <v>2.1880970441656737</v>
      </c>
      <c r="I13" s="87">
        <v>0.75968753892174723</v>
      </c>
      <c r="J13" s="87">
        <v>0.3102004828794408</v>
      </c>
      <c r="K13" s="87">
        <v>1.0131619457389041</v>
      </c>
      <c r="L13" s="87">
        <v>0.75511624438558445</v>
      </c>
      <c r="M13" s="87">
        <v>0.72027441145281279</v>
      </c>
      <c r="N13" s="87">
        <v>0.23805546186469453</v>
      </c>
      <c r="O13" s="87">
        <v>0.57128517500365139</v>
      </c>
      <c r="P13" s="87"/>
      <c r="Q13" s="363"/>
      <c r="R13" s="363"/>
      <c r="S13" s="363"/>
      <c r="T13" s="363"/>
      <c r="U13" s="363"/>
      <c r="V13" s="363"/>
      <c r="W13" s="363"/>
    </row>
    <row r="14" spans="2:23" ht="15" customHeight="1">
      <c r="B14" s="88">
        <v>2016</v>
      </c>
      <c r="C14" s="88"/>
      <c r="D14" s="87">
        <v>0.66200469208487722</v>
      </c>
      <c r="E14" s="87">
        <v>1.8530407774565476</v>
      </c>
      <c r="F14" s="87">
        <v>1.8338866822512567</v>
      </c>
      <c r="G14" s="87">
        <v>1.6414444838318005</v>
      </c>
      <c r="H14" s="87">
        <v>1.5159653856593536</v>
      </c>
      <c r="I14" s="87">
        <v>2.1053680289595267</v>
      </c>
      <c r="J14" s="87">
        <v>3.1946254665184117</v>
      </c>
      <c r="K14" s="87">
        <v>2.9862672751340336</v>
      </c>
      <c r="L14" s="87">
        <v>3.4422836889987618</v>
      </c>
      <c r="M14" s="87">
        <v>3.2583978593720158</v>
      </c>
      <c r="N14" s="87">
        <v>3.4351304692421425</v>
      </c>
      <c r="O14" s="87">
        <v>2.3630577079029256</v>
      </c>
      <c r="P14" s="87"/>
      <c r="Q14" s="363"/>
      <c r="R14" s="363"/>
      <c r="S14" s="363"/>
      <c r="T14" s="363"/>
      <c r="U14" s="363"/>
      <c r="V14" s="363"/>
      <c r="W14" s="363"/>
    </row>
    <row r="15" spans="2:23" ht="15" customHeight="1">
      <c r="B15" s="86">
        <v>2017</v>
      </c>
      <c r="C15" s="88"/>
      <c r="D15" s="87">
        <v>2.0320648438327251</v>
      </c>
      <c r="E15" s="87">
        <v>1.5636278565157524</v>
      </c>
      <c r="F15" s="87">
        <v>2.0238632002389276</v>
      </c>
      <c r="G15" s="87">
        <v>2.0633057697111949</v>
      </c>
      <c r="H15" s="87">
        <v>2.0519299237031814</v>
      </c>
      <c r="I15" s="87">
        <v>2.3017666572617745</v>
      </c>
      <c r="J15" s="87">
        <v>2.0789764064331195</v>
      </c>
      <c r="K15" s="87">
        <v>1.7322657460993436</v>
      </c>
      <c r="L15" s="87">
        <v>0.8662583239876408</v>
      </c>
      <c r="M15" s="87">
        <v>1.1895189879589689</v>
      </c>
      <c r="N15" s="87">
        <v>1.7396603998594515</v>
      </c>
      <c r="O15" s="87">
        <v>2.2671174804336744</v>
      </c>
      <c r="P15" s="87"/>
      <c r="Q15" s="363"/>
      <c r="R15" s="363"/>
      <c r="S15" s="363"/>
      <c r="T15" s="363"/>
      <c r="U15" s="363"/>
      <c r="V15" s="363"/>
      <c r="W15" s="363"/>
    </row>
    <row r="16" spans="2:23" ht="15" customHeight="1">
      <c r="B16" s="88">
        <v>2018</v>
      </c>
      <c r="C16" s="88"/>
      <c r="D16" s="87">
        <v>2.2292902021017844</v>
      </c>
      <c r="E16" s="87">
        <v>1.4343517708788036</v>
      </c>
      <c r="F16" s="87">
        <v>0.85661092740519151</v>
      </c>
      <c r="G16" s="87">
        <v>0.87931615850263578</v>
      </c>
      <c r="H16" s="87">
        <v>1.0298491973590407</v>
      </c>
      <c r="I16" s="87">
        <v>0.79866629965160696</v>
      </c>
      <c r="J16" s="87">
        <v>0.24279944009524823</v>
      </c>
      <c r="K16" s="87">
        <v>0.35024981286329543</v>
      </c>
      <c r="L16" s="87">
        <v>0.39364667482942073</v>
      </c>
      <c r="M16" s="87">
        <v>0.28982533687805062</v>
      </c>
      <c r="N16" s="87">
        <v>8.5709829225085174E-2</v>
      </c>
      <c r="O16" s="87">
        <v>0.68822480439489653</v>
      </c>
      <c r="P16" s="87"/>
      <c r="Q16" s="363"/>
      <c r="R16" s="363"/>
      <c r="S16" s="363"/>
      <c r="T16" s="363"/>
      <c r="U16" s="363"/>
      <c r="V16" s="363"/>
      <c r="W16" s="363"/>
    </row>
    <row r="17" spans="2:23" ht="15" customHeight="1">
      <c r="B17" s="88">
        <v>2019</v>
      </c>
      <c r="C17" s="88"/>
      <c r="D17" s="87">
        <v>0.86284493297861387</v>
      </c>
      <c r="E17" s="87">
        <v>1.8121052980903156</v>
      </c>
      <c r="F17" s="87">
        <v>1.7240340264174252</v>
      </c>
      <c r="G17" s="87">
        <v>1.6531607969448767</v>
      </c>
      <c r="H17" s="87">
        <v>1.4778025779584874</v>
      </c>
      <c r="I17" s="87">
        <v>1.1879779275715616</v>
      </c>
      <c r="J17" s="87">
        <v>1.3720771503824529</v>
      </c>
      <c r="K17" s="87">
        <v>1.1910905980431394</v>
      </c>
      <c r="L17" s="87">
        <v>1.9025945347136499</v>
      </c>
      <c r="M17" s="87">
        <v>2.3200847274790095</v>
      </c>
      <c r="N17" s="87">
        <v>2.1742557321176745</v>
      </c>
      <c r="O17" s="87">
        <v>2.0050586112345745</v>
      </c>
      <c r="P17" s="87"/>
      <c r="Q17" s="363"/>
      <c r="R17" s="363"/>
      <c r="S17" s="363"/>
      <c r="T17" s="363"/>
      <c r="U17" s="363"/>
      <c r="V17" s="363"/>
      <c r="W17" s="363"/>
    </row>
    <row r="18" spans="2:23" ht="15" customHeight="1">
      <c r="B18" s="88">
        <v>2020</v>
      </c>
      <c r="C18" s="88"/>
      <c r="D18" s="87">
        <v>1.4823835445049083</v>
      </c>
      <c r="E18" s="87">
        <v>1.4740374962670739</v>
      </c>
      <c r="F18" s="87">
        <v>0.21947941068670004</v>
      </c>
      <c r="G18" s="87">
        <v>-3.6894359586907544</v>
      </c>
      <c r="H18" s="87">
        <v>-6.7627116653744848</v>
      </c>
      <c r="I18" s="87">
        <v>-7.5892938846896687</v>
      </c>
      <c r="J18" s="87">
        <v>-4.7511014570503223</v>
      </c>
      <c r="K18" s="87">
        <v>-3.0751667844871355</v>
      </c>
      <c r="L18" s="87">
        <v>-2.0197243681607544</v>
      </c>
      <c r="M18" s="87">
        <v>-2.077216446199257</v>
      </c>
      <c r="N18" s="87">
        <v>-1.9116756854092678</v>
      </c>
      <c r="O18" s="87">
        <v>-2.0119319134870071</v>
      </c>
      <c r="P18" s="87"/>
      <c r="Q18" s="363"/>
      <c r="R18" s="363"/>
      <c r="S18" s="363"/>
      <c r="T18" s="363"/>
      <c r="U18" s="363"/>
      <c r="V18" s="363"/>
      <c r="W18" s="363"/>
    </row>
    <row r="19" spans="2:23" ht="15" customHeight="1">
      <c r="B19" s="88">
        <v>2021</v>
      </c>
      <c r="C19" s="88"/>
      <c r="D19" s="87">
        <v>-2.0765367045313345</v>
      </c>
      <c r="E19" s="87">
        <v>-2.6514031298852609</v>
      </c>
      <c r="F19" s="87">
        <v>-1.5557048442589541</v>
      </c>
      <c r="G19" s="87">
        <v>8.1570178095814487</v>
      </c>
      <c r="H19" s="87">
        <v>16.04312888280284</v>
      </c>
      <c r="I19" s="87">
        <v>19.762478714609074</v>
      </c>
      <c r="J19" s="87">
        <v>12.842828821446901</v>
      </c>
      <c r="K19" s="87">
        <v>8.0967470799618777</v>
      </c>
      <c r="L19" s="87">
        <v>6.0909481193591377</v>
      </c>
      <c r="M19" s="87">
        <v>5.5377853146103879</v>
      </c>
      <c r="N19" s="87">
        <v>5.515302213547975</v>
      </c>
      <c r="O19" s="87">
        <v>5.2176997922639847</v>
      </c>
      <c r="P19" s="87"/>
      <c r="Q19" s="363"/>
      <c r="R19" s="363"/>
      <c r="S19" s="363"/>
      <c r="T19" s="363"/>
      <c r="U19" s="363"/>
      <c r="V19" s="363"/>
      <c r="W19" s="363"/>
    </row>
    <row r="20" spans="2:23" ht="15" customHeight="1" thickBot="1">
      <c r="B20" s="89">
        <v>2022</v>
      </c>
      <c r="C20" s="104"/>
      <c r="D20" s="90">
        <v>5.5694660485148866</v>
      </c>
      <c r="E20" s="90">
        <v>6.8465043488105364</v>
      </c>
      <c r="F20" s="90">
        <v>7.5400937381561919</v>
      </c>
      <c r="G20" s="90">
        <v>8.7184172013461847</v>
      </c>
      <c r="H20" s="90">
        <v>7.0457805792804056</v>
      </c>
      <c r="I20" s="90">
        <v>5.1137836147875451</v>
      </c>
      <c r="J20" s="90">
        <v>2.5730587029808278</v>
      </c>
      <c r="K20" s="90">
        <v>1.8255689989424926</v>
      </c>
      <c r="L20" s="90">
        <v>0.97338048377082231</v>
      </c>
      <c r="M20" s="90"/>
      <c r="N20" s="90"/>
      <c r="O20" s="90"/>
      <c r="P20" s="87"/>
      <c r="Q20" s="363"/>
      <c r="R20" s="363"/>
      <c r="S20" s="363"/>
      <c r="T20" s="363"/>
      <c r="U20" s="363"/>
      <c r="V20" s="363"/>
      <c r="W20" s="363"/>
    </row>
    <row r="21" spans="2:23" ht="12" customHeight="1" thickTop="1">
      <c r="B21" s="48" t="s">
        <v>267</v>
      </c>
      <c r="C21" s="48"/>
    </row>
  </sheetData>
  <mergeCells count="3">
    <mergeCell ref="B2:B3"/>
    <mergeCell ref="B1:O1"/>
    <mergeCell ref="D2:O2"/>
  </mergeCells>
  <hyperlinks>
    <hyperlink ref="Q1" location="ÍNDICE!A1" display="ÍNDICE" xr:uid="{00000000-0004-0000-05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EF16"/>
  <sheetViews>
    <sheetView showGridLines="0" zoomScaleNormal="100" workbookViewId="0">
      <selection activeCell="B1" sqref="B1:ED1"/>
    </sheetView>
  </sheetViews>
  <sheetFormatPr defaultRowHeight="15" outlineLevelCol="2"/>
  <cols>
    <col min="1" max="1" width="6.7109375" customWidth="1"/>
    <col min="2" max="2" width="24.140625" customWidth="1"/>
    <col min="3" max="3" width="4.5703125" bestFit="1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5.85546875" hidden="1" customWidth="1" outlineLevel="1" collapsed="1"/>
    <col min="8" max="9" width="5.5703125" hidden="1" customWidth="1" outlineLevel="2"/>
    <col min="10" max="10" width="5.28515625" hidden="1" customWidth="1" outlineLevel="2"/>
    <col min="11" max="11" width="6.42578125" hidden="1" customWidth="1" outlineLevel="1" collapsed="1"/>
    <col min="12" max="12" width="5.28515625" hidden="1" customWidth="1" outlineLevel="2"/>
    <col min="13" max="13" width="5.85546875" hidden="1" customWidth="1" outlineLevel="2"/>
    <col min="14" max="14" width="5.42578125" hidden="1" customWidth="1" outlineLevel="2"/>
    <col min="15" max="15" width="6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85546875" hidden="1" customWidth="1" outlineLevel="1" collapsed="1"/>
    <col min="20" max="20" width="6.14062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6" width="5.5703125" hidden="1" customWidth="1" outlineLevel="2"/>
    <col min="27" max="27" width="5.28515625" hidden="1" customWidth="1" outlineLevel="2"/>
    <col min="28" max="28" width="6.140625" hidden="1" customWidth="1" outlineLevel="1" collapsed="1"/>
    <col min="29" max="29" width="5.2851562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85546875" hidden="1" customWidth="1" outlineLevel="1" collapsed="1"/>
    <col min="37" max="37" width="6.14062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85546875" hidden="1" customWidth="1" outlineLevel="1" collapsed="1"/>
    <col min="42" max="43" width="5.5703125" hidden="1" customWidth="1" outlineLevel="2"/>
    <col min="44" max="44" width="5.28515625" hidden="1" customWidth="1" outlineLevel="2"/>
    <col min="45" max="45" width="6.5703125" hidden="1" customWidth="1" outlineLevel="1" collapsed="1"/>
    <col min="46" max="46" width="5.28515625" hidden="1" customWidth="1" outlineLevel="2"/>
    <col min="47" max="47" width="5.85546875" hidden="1" customWidth="1" outlineLevel="2"/>
    <col min="48" max="48" width="5.42578125" hidden="1" customWidth="1" outlineLevel="2"/>
    <col min="49" max="49" width="6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5.85546875" hidden="1" customWidth="1" outlineLevel="1" collapsed="1"/>
    <col min="54" max="54" width="6.14062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85546875" hidden="1" customWidth="1" outlineLevel="1" collapsed="1"/>
    <col min="59" max="60" width="5.5703125" hidden="1" customWidth="1" outlineLevel="2"/>
    <col min="61" max="61" width="5.28515625" hidden="1" customWidth="1" outlineLevel="2"/>
    <col min="62" max="62" width="6.5703125" hidden="1" customWidth="1" outlineLevel="1" collapsed="1"/>
    <col min="63" max="63" width="5.28515625" hidden="1" customWidth="1" outlineLevel="2"/>
    <col min="64" max="64" width="5.85546875" hidden="1" customWidth="1" outlineLevel="2"/>
    <col min="65" max="65" width="5.42578125" hidden="1" customWidth="1" outlineLevel="2"/>
    <col min="66" max="66" width="5.7109375" hidden="1" customWidth="1" outlineLevel="1" collapsed="1"/>
    <col min="67" max="67" width="5.42578125" hidden="1" customWidth="1" outlineLevel="2"/>
    <col min="68" max="69" width="5.85546875" hidden="1" customWidth="1" outlineLevel="2"/>
    <col min="70" max="70" width="5.85546875" hidden="1" customWidth="1" outlineLevel="1" collapsed="1"/>
    <col min="71" max="71" width="6.14062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5.85546875" hidden="1" customWidth="1" outlineLevel="1" collapsed="1"/>
    <col min="76" max="77" width="5.5703125" hidden="1" customWidth="1" outlineLevel="2"/>
    <col min="78" max="78" width="5.28515625" hidden="1" customWidth="1" outlineLevel="2"/>
    <col min="79" max="79" width="6.28515625" hidden="1" customWidth="1" outlineLevel="1" collapsed="1"/>
    <col min="80" max="80" width="5.28515625" hidden="1" customWidth="1" outlineLevel="2"/>
    <col min="81" max="81" width="5.85546875" hidden="1" customWidth="1" outlineLevel="2"/>
    <col min="82" max="82" width="5.42578125" hidden="1" customWidth="1" outlineLevel="2"/>
    <col min="83" max="83" width="6.28515625" hidden="1" customWidth="1" outlineLevel="1" collapsed="1"/>
    <col min="84" max="84" width="5.42578125" hidden="1" customWidth="1" outlineLevel="2"/>
    <col min="85" max="86" width="5.85546875" hidden="1" customWidth="1" outlineLevel="2"/>
    <col min="87" max="87" width="5.85546875" hidden="1" customWidth="1" outlineLevel="1" collapsed="1"/>
    <col min="88" max="88" width="6.14062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5.85546875" hidden="1" customWidth="1" outlineLevel="1" collapsed="1"/>
    <col min="93" max="95" width="5.85546875" hidden="1" customWidth="1" outlineLevel="2"/>
    <col min="96" max="96" width="5.85546875" hidden="1" customWidth="1" outlineLevel="1" collapsed="1"/>
    <col min="97" max="99" width="5.85546875" hidden="1" customWidth="1" outlineLevel="2"/>
    <col min="100" max="100" width="5.85546875" hidden="1" customWidth="1" outlineLevel="1" collapsed="1"/>
    <col min="101" max="103" width="5.85546875" hidden="1" customWidth="1" outlineLevel="2"/>
    <col min="104" max="104" width="5.85546875" hidden="1" customWidth="1" outlineLevel="1" collapsed="1"/>
    <col min="105" max="105" width="6.140625" bestFit="1" customWidth="1" collapsed="1"/>
    <col min="106" max="108" width="6.140625" hidden="1" customWidth="1" outlineLevel="2"/>
    <col min="109" max="109" width="6.140625" hidden="1" customWidth="1" outlineLevel="1" collapsed="1"/>
    <col min="110" max="112" width="6.140625" hidden="1" customWidth="1" outlineLevel="2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1"/>
    <col min="126" max="126" width="6.140625" customWidth="1" collapsed="1"/>
    <col min="127" max="129" width="6.140625" hidden="1" customWidth="1" outlineLevel="1"/>
    <col min="130" max="130" width="6.140625" customWidth="1" collapsed="1"/>
    <col min="131" max="133" width="6.140625" hidden="1" customWidth="1" outlineLevel="1"/>
    <col min="134" max="134" width="6.140625" customWidth="1" collapsed="1"/>
    <col min="135" max="135" width="6.140625" customWidth="1"/>
  </cols>
  <sheetData>
    <row r="1" spans="2:136" ht="20.100000000000001" customHeight="1" thickBot="1">
      <c r="B1" s="464" t="s">
        <v>220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  <c r="AA1" s="464"/>
      <c r="AB1" s="464"/>
      <c r="AC1" s="464"/>
      <c r="AD1" s="464"/>
      <c r="AE1" s="464"/>
      <c r="AF1" s="464"/>
      <c r="AG1" s="464"/>
      <c r="AH1" s="464"/>
      <c r="AI1" s="464"/>
      <c r="AJ1" s="464"/>
      <c r="AK1" s="464"/>
      <c r="AL1" s="464"/>
      <c r="AM1" s="464"/>
      <c r="AN1" s="464"/>
      <c r="AO1" s="464"/>
      <c r="AP1" s="464"/>
      <c r="AQ1" s="464"/>
      <c r="AR1" s="464"/>
      <c r="AS1" s="464"/>
      <c r="AT1" s="464"/>
      <c r="AU1" s="464"/>
      <c r="AV1" s="464"/>
      <c r="AW1" s="464"/>
      <c r="AX1" s="464"/>
      <c r="AY1" s="464"/>
      <c r="AZ1" s="464"/>
      <c r="BA1" s="464"/>
      <c r="BB1" s="464"/>
      <c r="BC1" s="464"/>
      <c r="BD1" s="464"/>
      <c r="BE1" s="464"/>
      <c r="BF1" s="464"/>
      <c r="BG1" s="464"/>
      <c r="BH1" s="464"/>
      <c r="BI1" s="464"/>
      <c r="BJ1" s="464"/>
      <c r="BK1" s="464"/>
      <c r="BL1" s="464"/>
      <c r="BM1" s="464"/>
      <c r="BN1" s="464"/>
      <c r="BO1" s="464"/>
      <c r="BP1" s="464"/>
      <c r="BQ1" s="464"/>
      <c r="BR1" s="464"/>
      <c r="BS1" s="464"/>
      <c r="BT1" s="464"/>
      <c r="BU1" s="464"/>
      <c r="BV1" s="464"/>
      <c r="BW1" s="464"/>
      <c r="BX1" s="464"/>
      <c r="BY1" s="464"/>
      <c r="BZ1" s="464"/>
      <c r="CA1" s="464"/>
      <c r="CB1" s="464"/>
      <c r="CC1" s="464"/>
      <c r="CD1" s="464"/>
      <c r="CE1" s="464"/>
      <c r="CF1" s="464"/>
      <c r="CG1" s="464"/>
      <c r="CH1" s="464"/>
      <c r="CI1" s="464"/>
      <c r="CJ1" s="464"/>
      <c r="CK1" s="464"/>
      <c r="CL1" s="464"/>
      <c r="CM1" s="464"/>
      <c r="CN1" s="464"/>
      <c r="CO1" s="464"/>
      <c r="CP1" s="464"/>
      <c r="CQ1" s="464"/>
      <c r="CR1" s="464"/>
      <c r="CS1" s="464"/>
      <c r="CT1" s="464"/>
      <c r="CU1" s="464"/>
      <c r="CV1" s="464"/>
      <c r="CW1" s="464"/>
      <c r="CX1" s="464"/>
      <c r="CY1" s="464"/>
      <c r="CZ1" s="464"/>
      <c r="DA1" s="464"/>
      <c r="DB1" s="464"/>
      <c r="DC1" s="464"/>
      <c r="DD1" s="464"/>
      <c r="DE1" s="464"/>
      <c r="DF1" s="464"/>
      <c r="DG1" s="464"/>
      <c r="DH1" s="464"/>
      <c r="DI1" s="464"/>
      <c r="DJ1" s="464"/>
      <c r="DK1" s="464"/>
      <c r="DL1" s="464"/>
      <c r="DM1" s="464"/>
      <c r="DN1" s="464"/>
      <c r="DO1" s="464"/>
      <c r="DP1" s="464"/>
      <c r="DQ1" s="464"/>
      <c r="DR1" s="464"/>
      <c r="DS1" s="464"/>
      <c r="DT1" s="464"/>
      <c r="DU1" s="464"/>
      <c r="DV1" s="464"/>
      <c r="DW1" s="464"/>
      <c r="DX1" s="464"/>
      <c r="DY1" s="464"/>
      <c r="DZ1" s="464"/>
      <c r="EA1" s="464"/>
      <c r="EB1" s="464"/>
      <c r="EC1" s="464"/>
      <c r="ED1" s="464"/>
      <c r="EE1" s="235"/>
      <c r="EF1" s="84" t="s">
        <v>296</v>
      </c>
    </row>
    <row r="2" spans="2:136" ht="18.600000000000001" customHeight="1" thickTop="1">
      <c r="B2" s="18"/>
      <c r="C2" s="216"/>
      <c r="D2" s="488" t="s">
        <v>313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  <c r="EE2" s="73"/>
    </row>
    <row r="3" spans="2:136" ht="19.149999999999999" customHeight="1">
      <c r="B3" s="32"/>
      <c r="C3" s="32"/>
      <c r="D3" s="227">
        <v>42005</v>
      </c>
      <c r="E3" s="227">
        <v>42036</v>
      </c>
      <c r="F3" s="227">
        <v>42064</v>
      </c>
      <c r="G3" s="74" t="s">
        <v>309</v>
      </c>
      <c r="H3" s="227">
        <v>42095</v>
      </c>
      <c r="I3" s="227">
        <v>42125</v>
      </c>
      <c r="J3" s="227">
        <v>42156</v>
      </c>
      <c r="K3" s="74" t="s">
        <v>310</v>
      </c>
      <c r="L3" s="227">
        <v>42186</v>
      </c>
      <c r="M3" s="227">
        <v>42217</v>
      </c>
      <c r="N3" s="227">
        <v>42248</v>
      </c>
      <c r="O3" s="74" t="s">
        <v>311</v>
      </c>
      <c r="P3" s="227">
        <v>42278</v>
      </c>
      <c r="Q3" s="227">
        <v>42309</v>
      </c>
      <c r="R3" s="227">
        <v>42339</v>
      </c>
      <c r="S3" s="74" t="s">
        <v>312</v>
      </c>
      <c r="T3" s="138">
        <v>2015</v>
      </c>
      <c r="U3" s="227">
        <v>42370</v>
      </c>
      <c r="V3" s="227">
        <v>42401</v>
      </c>
      <c r="W3" s="227">
        <v>42430</v>
      </c>
      <c r="X3" s="74" t="s">
        <v>308</v>
      </c>
      <c r="Y3" s="227">
        <v>42461</v>
      </c>
      <c r="Z3" s="227">
        <v>42491</v>
      </c>
      <c r="AA3" s="227">
        <v>42522</v>
      </c>
      <c r="AB3" s="74" t="s">
        <v>307</v>
      </c>
      <c r="AC3" s="227">
        <v>42552</v>
      </c>
      <c r="AD3" s="227">
        <v>42583</v>
      </c>
      <c r="AE3" s="227">
        <v>42614</v>
      </c>
      <c r="AF3" s="74" t="s">
        <v>306</v>
      </c>
      <c r="AG3" s="227">
        <v>42644</v>
      </c>
      <c r="AH3" s="227">
        <v>42675</v>
      </c>
      <c r="AI3" s="227">
        <v>42705</v>
      </c>
      <c r="AJ3" s="74" t="s">
        <v>305</v>
      </c>
      <c r="AK3" s="138">
        <v>2016</v>
      </c>
      <c r="AL3" s="227">
        <v>42736</v>
      </c>
      <c r="AM3" s="227">
        <v>42767</v>
      </c>
      <c r="AN3" s="227">
        <v>42795</v>
      </c>
      <c r="AO3" s="74" t="s">
        <v>301</v>
      </c>
      <c r="AP3" s="227">
        <v>42826</v>
      </c>
      <c r="AQ3" s="227">
        <v>42856</v>
      </c>
      <c r="AR3" s="227">
        <v>42887</v>
      </c>
      <c r="AS3" s="74" t="s">
        <v>302</v>
      </c>
      <c r="AT3" s="227">
        <v>42917</v>
      </c>
      <c r="AU3" s="227">
        <v>42948</v>
      </c>
      <c r="AV3" s="227">
        <v>42979</v>
      </c>
      <c r="AW3" s="74" t="s">
        <v>303</v>
      </c>
      <c r="AX3" s="227">
        <v>43009</v>
      </c>
      <c r="AY3" s="227">
        <v>43040</v>
      </c>
      <c r="AZ3" s="227">
        <v>43070</v>
      </c>
      <c r="BA3" s="74" t="s">
        <v>304</v>
      </c>
      <c r="BB3" s="138">
        <v>2017</v>
      </c>
      <c r="BC3" s="227">
        <v>43101</v>
      </c>
      <c r="BD3" s="227">
        <v>43132</v>
      </c>
      <c r="BE3" s="227">
        <v>43160</v>
      </c>
      <c r="BF3" s="31" t="s">
        <v>281</v>
      </c>
      <c r="BG3" s="227">
        <v>43191</v>
      </c>
      <c r="BH3" s="227">
        <v>43221</v>
      </c>
      <c r="BI3" s="227">
        <v>43252</v>
      </c>
      <c r="BJ3" s="32" t="s">
        <v>282</v>
      </c>
      <c r="BK3" s="227">
        <v>43282</v>
      </c>
      <c r="BL3" s="227">
        <v>43313</v>
      </c>
      <c r="BM3" s="227">
        <v>43344</v>
      </c>
      <c r="BN3" s="31" t="s">
        <v>89</v>
      </c>
      <c r="BO3" s="227">
        <v>43374</v>
      </c>
      <c r="BP3" s="227">
        <v>43405</v>
      </c>
      <c r="BQ3" s="227">
        <v>43435</v>
      </c>
      <c r="BR3" s="32" t="s">
        <v>10</v>
      </c>
      <c r="BS3" s="138">
        <v>2018</v>
      </c>
      <c r="BT3" s="227">
        <v>43466</v>
      </c>
      <c r="BU3" s="227">
        <v>43497</v>
      </c>
      <c r="BV3" s="227">
        <v>43525</v>
      </c>
      <c r="BW3" s="32" t="s">
        <v>17</v>
      </c>
      <c r="BX3" s="227">
        <v>43556</v>
      </c>
      <c r="BY3" s="227">
        <v>43586</v>
      </c>
      <c r="BZ3" s="227">
        <v>43617</v>
      </c>
      <c r="CA3" s="31" t="s">
        <v>18</v>
      </c>
      <c r="CB3" s="227">
        <v>43647</v>
      </c>
      <c r="CC3" s="227">
        <v>43678</v>
      </c>
      <c r="CD3" s="227">
        <v>43709</v>
      </c>
      <c r="CE3" s="32" t="s">
        <v>19</v>
      </c>
      <c r="CF3" s="227">
        <v>43739</v>
      </c>
      <c r="CG3" s="227">
        <v>43770</v>
      </c>
      <c r="CH3" s="227">
        <v>43800</v>
      </c>
      <c r="CI3" s="32" t="s">
        <v>11</v>
      </c>
      <c r="CJ3" s="223">
        <v>2019</v>
      </c>
      <c r="CK3" s="227">
        <v>43831</v>
      </c>
      <c r="CL3" s="227">
        <v>43862</v>
      </c>
      <c r="CM3" s="227">
        <v>43891</v>
      </c>
      <c r="CN3" s="32" t="s">
        <v>315</v>
      </c>
      <c r="CO3" s="227">
        <v>43922</v>
      </c>
      <c r="CP3" s="227">
        <v>43952</v>
      </c>
      <c r="CQ3" s="227">
        <v>43983</v>
      </c>
      <c r="CR3" s="32" t="s">
        <v>348</v>
      </c>
      <c r="CS3" s="227">
        <v>44013</v>
      </c>
      <c r="CT3" s="227">
        <v>44044</v>
      </c>
      <c r="CU3" s="227">
        <v>44075</v>
      </c>
      <c r="CV3" s="32" t="s">
        <v>357</v>
      </c>
      <c r="CW3" s="191">
        <v>44105</v>
      </c>
      <c r="CX3" s="191">
        <v>44136</v>
      </c>
      <c r="CY3" s="191">
        <v>44166</v>
      </c>
      <c r="CZ3" s="96" t="s">
        <v>384</v>
      </c>
      <c r="DA3" s="283">
        <v>2020</v>
      </c>
      <c r="DB3" s="191">
        <v>44197</v>
      </c>
      <c r="DC3" s="191">
        <v>44228</v>
      </c>
      <c r="DD3" s="191">
        <v>44256</v>
      </c>
      <c r="DE3" s="96" t="s">
        <v>398</v>
      </c>
      <c r="DF3" s="191">
        <v>44287</v>
      </c>
      <c r="DG3" s="191">
        <v>44317</v>
      </c>
      <c r="DH3" s="191">
        <v>44348</v>
      </c>
      <c r="DI3" s="96" t="s">
        <v>423</v>
      </c>
      <c r="DJ3" s="227">
        <v>80902</v>
      </c>
      <c r="DK3" s="227">
        <v>80933</v>
      </c>
      <c r="DL3" s="328">
        <v>80964</v>
      </c>
      <c r="DM3" s="13" t="s">
        <v>441</v>
      </c>
      <c r="DN3" s="328">
        <v>80994</v>
      </c>
      <c r="DO3" s="328">
        <v>81025</v>
      </c>
      <c r="DP3" s="328">
        <v>81055</v>
      </c>
      <c r="DQ3" s="13" t="s">
        <v>456</v>
      </c>
      <c r="DR3" s="73">
        <v>2021</v>
      </c>
      <c r="DS3" s="191">
        <v>44562</v>
      </c>
      <c r="DT3" s="191">
        <v>44593</v>
      </c>
      <c r="DU3" s="191">
        <v>44621</v>
      </c>
      <c r="DV3" s="96" t="s">
        <v>476</v>
      </c>
      <c r="DW3" s="191">
        <v>44652</v>
      </c>
      <c r="DX3" s="191">
        <v>44682</v>
      </c>
      <c r="DY3" s="191">
        <v>44713</v>
      </c>
      <c r="DZ3" s="96" t="s">
        <v>477</v>
      </c>
      <c r="EA3" s="191">
        <v>44743</v>
      </c>
      <c r="EB3" s="191">
        <v>44774</v>
      </c>
      <c r="EC3" s="191">
        <v>44805</v>
      </c>
      <c r="ED3" s="96" t="s">
        <v>521</v>
      </c>
      <c r="EE3" s="13"/>
    </row>
    <row r="4" spans="2:136" ht="15" customHeight="1">
      <c r="B4" s="493" t="s">
        <v>285</v>
      </c>
      <c r="C4" s="13" t="s">
        <v>40</v>
      </c>
      <c r="D4" s="181">
        <f t="shared" ref="D4:BQ4" si="0">+D5+D6+D7</f>
        <v>1006.362</v>
      </c>
      <c r="E4" s="181">
        <f t="shared" si="0"/>
        <v>707.85500000000002</v>
      </c>
      <c r="F4" s="181">
        <f t="shared" si="0"/>
        <v>984.99800000000005</v>
      </c>
      <c r="G4" s="181">
        <f>+SUM(D4:F4)</f>
        <v>2699.2150000000001</v>
      </c>
      <c r="H4" s="181">
        <f t="shared" si="0"/>
        <v>1047.962</v>
      </c>
      <c r="I4" s="181">
        <f t="shared" si="0"/>
        <v>1235.9929999999999</v>
      </c>
      <c r="J4" s="181">
        <f t="shared" si="0"/>
        <v>1991.7350000000001</v>
      </c>
      <c r="K4" s="181">
        <f>+SUM(H4:J4)</f>
        <v>4275.6900000000005</v>
      </c>
      <c r="L4" s="181">
        <f t="shared" si="0"/>
        <v>2084.326</v>
      </c>
      <c r="M4" s="181">
        <f t="shared" si="0"/>
        <v>2089.6379999999999</v>
      </c>
      <c r="N4" s="181">
        <f t="shared" si="0"/>
        <v>2407.1190000000001</v>
      </c>
      <c r="O4" s="181">
        <f>+O5+O6+O7</f>
        <v>6581.0830000000005</v>
      </c>
      <c r="P4" s="181">
        <f t="shared" si="0"/>
        <v>1996.903</v>
      </c>
      <c r="Q4" s="181">
        <f t="shared" si="0"/>
        <v>1158.5409999999999</v>
      </c>
      <c r="R4" s="181">
        <f t="shared" si="0"/>
        <v>982.04899999999998</v>
      </c>
      <c r="S4" s="181">
        <f>+SUM(P4:R4)</f>
        <v>4137.4930000000004</v>
      </c>
      <c r="T4" s="181">
        <f>+S4+O4+K4+G4</f>
        <v>17693.481</v>
      </c>
      <c r="U4" s="181">
        <f t="shared" si="0"/>
        <v>1077.883</v>
      </c>
      <c r="V4" s="181">
        <f t="shared" si="0"/>
        <v>944.46</v>
      </c>
      <c r="W4" s="181">
        <f t="shared" si="0"/>
        <v>1147.2660000000001</v>
      </c>
      <c r="X4" s="181">
        <f>+SUM(U4:W4)</f>
        <v>3169.6090000000004</v>
      </c>
      <c r="Y4" s="181">
        <f t="shared" si="0"/>
        <v>1348.443</v>
      </c>
      <c r="Z4" s="181">
        <f t="shared" si="0"/>
        <v>1435.9929999999999</v>
      </c>
      <c r="AA4" s="181">
        <f t="shared" si="0"/>
        <v>2275.8110000000001</v>
      </c>
      <c r="AB4" s="181">
        <f>+SUM(Y4:AA4)</f>
        <v>5060.2469999999994</v>
      </c>
      <c r="AC4" s="181">
        <f t="shared" si="0"/>
        <v>2284.84</v>
      </c>
      <c r="AD4" s="181">
        <f t="shared" si="0"/>
        <v>2787.4650000000001</v>
      </c>
      <c r="AE4" s="181">
        <f t="shared" si="0"/>
        <v>2529.998</v>
      </c>
      <c r="AF4" s="181">
        <f>+SUM(AC4:AE4)</f>
        <v>7602.3029999999999</v>
      </c>
      <c r="AG4" s="181">
        <f t="shared" si="0"/>
        <v>2124.4879999999998</v>
      </c>
      <c r="AH4" s="181">
        <f t="shared" si="0"/>
        <v>1482.961</v>
      </c>
      <c r="AI4" s="181">
        <f t="shared" si="0"/>
        <v>850.98200000000008</v>
      </c>
      <c r="AJ4" s="181">
        <f>+SUM(AG4:AI4)</f>
        <v>4458.4309999999996</v>
      </c>
      <c r="AK4" s="181">
        <f>+AJ4+AF4+AB4+X4</f>
        <v>20290.59</v>
      </c>
      <c r="AL4" s="181">
        <f t="shared" si="0"/>
        <v>1014.03</v>
      </c>
      <c r="AM4" s="181">
        <f t="shared" si="0"/>
        <v>901.28600000000006</v>
      </c>
      <c r="AN4" s="181">
        <f t="shared" si="0"/>
        <v>1264.288</v>
      </c>
      <c r="AO4" s="181">
        <f t="shared" si="0"/>
        <v>3179.6040000000003</v>
      </c>
      <c r="AP4" s="181">
        <f t="shared" si="0"/>
        <v>1211.0980000000002</v>
      </c>
      <c r="AQ4" s="181">
        <f t="shared" si="0"/>
        <v>2002.3589999999999</v>
      </c>
      <c r="AR4" s="181">
        <f t="shared" si="0"/>
        <v>2074.4360000000001</v>
      </c>
      <c r="AS4" s="181">
        <f>+SUM(AP4:AR4)</f>
        <v>5287.893</v>
      </c>
      <c r="AT4" s="181">
        <f t="shared" si="0"/>
        <v>2241.712</v>
      </c>
      <c r="AU4" s="181">
        <f t="shared" si="0"/>
        <v>2818.6480000000001</v>
      </c>
      <c r="AV4" s="181">
        <f t="shared" si="0"/>
        <v>2846.5059999999999</v>
      </c>
      <c r="AW4" s="181">
        <f>+SUM(AT4:AV4)</f>
        <v>7906.866</v>
      </c>
      <c r="AX4" s="181">
        <f t="shared" si="0"/>
        <v>2667.0239999999999</v>
      </c>
      <c r="AY4" s="181">
        <f t="shared" si="0"/>
        <v>1927.2369999999999</v>
      </c>
      <c r="AZ4" s="181">
        <f t="shared" si="0"/>
        <v>1113.799</v>
      </c>
      <c r="BA4" s="181">
        <f>+SUM(AX4:AZ4)</f>
        <v>5708.0599999999995</v>
      </c>
      <c r="BB4" s="181">
        <f>+BA4+AW4+AS4+AO4</f>
        <v>22082.422999999999</v>
      </c>
      <c r="BC4" s="181">
        <f t="shared" si="0"/>
        <v>1400.4349999999999</v>
      </c>
      <c r="BD4" s="181">
        <f t="shared" si="0"/>
        <v>1199.123</v>
      </c>
      <c r="BE4" s="181">
        <f t="shared" si="0"/>
        <v>1188.375</v>
      </c>
      <c r="BF4" s="181">
        <f>+SUM(BC4:BE4)</f>
        <v>3787.933</v>
      </c>
      <c r="BG4" s="181">
        <f t="shared" si="0"/>
        <v>1322.4519999999998</v>
      </c>
      <c r="BH4" s="181">
        <f t="shared" si="0"/>
        <v>1483.364</v>
      </c>
      <c r="BI4" s="181">
        <f t="shared" si="0"/>
        <v>1488.4169999999999</v>
      </c>
      <c r="BJ4" s="181">
        <f>+SUM(BG4:BI4)</f>
        <v>4294.2330000000002</v>
      </c>
      <c r="BK4" s="181">
        <f t="shared" si="0"/>
        <v>1689.2459999999999</v>
      </c>
      <c r="BL4" s="181">
        <f t="shared" si="0"/>
        <v>1693.42</v>
      </c>
      <c r="BM4" s="181">
        <f t="shared" si="0"/>
        <v>1520.6079999999999</v>
      </c>
      <c r="BN4" s="181">
        <f>+SUM(BK4:BM4)</f>
        <v>4903.2740000000003</v>
      </c>
      <c r="BO4" s="181">
        <f t="shared" si="0"/>
        <v>1700.4149999999997</v>
      </c>
      <c r="BP4" s="181">
        <f t="shared" si="0"/>
        <v>1244.675</v>
      </c>
      <c r="BQ4" s="181">
        <f t="shared" si="0"/>
        <v>828.92200000000003</v>
      </c>
      <c r="BR4" s="181">
        <f>+SUM(BO4:BQ4)</f>
        <v>3774.0119999999997</v>
      </c>
      <c r="BS4" s="181">
        <f>+BR4+BN4+BJ4+BF4</f>
        <v>16759.452000000001</v>
      </c>
      <c r="BT4" s="181">
        <v>1000.0390000000001</v>
      </c>
      <c r="BU4" s="181">
        <v>816.50600000000009</v>
      </c>
      <c r="BV4" s="181">
        <v>1079.2139999999999</v>
      </c>
      <c r="BW4" s="181">
        <f>+SUM(BT4:BV4)</f>
        <v>2895.759</v>
      </c>
      <c r="BX4" s="181">
        <v>1281.3020000000001</v>
      </c>
      <c r="BY4" s="181">
        <v>1672.8919999999998</v>
      </c>
      <c r="BZ4" s="181">
        <v>2060.7759999999998</v>
      </c>
      <c r="CA4" s="181">
        <f>+SUM(BX4:BZ4)</f>
        <v>5014.9699999999993</v>
      </c>
      <c r="CB4" s="181">
        <v>2786.645</v>
      </c>
      <c r="CC4" s="181">
        <v>2597.8609999999999</v>
      </c>
      <c r="CD4" s="181">
        <v>2900</v>
      </c>
      <c r="CE4" s="181">
        <f>+SUM(CB4:CD4)</f>
        <v>8284.5059999999994</v>
      </c>
      <c r="CF4" s="181">
        <v>2699.2819999999997</v>
      </c>
      <c r="CG4" s="181">
        <v>1770.1220000000001</v>
      </c>
      <c r="CH4" s="225">
        <v>984.92100000000005</v>
      </c>
      <c r="CI4" s="181">
        <f>+SUM(CF4:CH4)</f>
        <v>5454.3249999999998</v>
      </c>
      <c r="CJ4" s="181">
        <f>+CI4+CE4+CA4+BW4</f>
        <v>21649.559999999998</v>
      </c>
      <c r="CK4" s="225">
        <v>1357.2139999999999</v>
      </c>
      <c r="CL4" s="225">
        <v>1038.01</v>
      </c>
      <c r="CM4" s="225">
        <v>1401.614</v>
      </c>
      <c r="CN4" s="181">
        <f>+SUM(CK4:CM4)</f>
        <v>3796.8380000000002</v>
      </c>
      <c r="CO4" s="225">
        <v>1349.597</v>
      </c>
      <c r="CP4" s="225">
        <v>1489.9060000000002</v>
      </c>
      <c r="CQ4" s="225">
        <v>2158.3009999999999</v>
      </c>
      <c r="CR4" s="181">
        <f t="shared" ref="CR4:CR15" si="1">+SUM(CO4:CQ4)</f>
        <v>4997.8040000000001</v>
      </c>
      <c r="CS4" s="225">
        <v>2615.6589999999997</v>
      </c>
      <c r="CT4" s="225">
        <v>2221.8409999999999</v>
      </c>
      <c r="CU4" s="225">
        <v>2759.6750000000002</v>
      </c>
      <c r="CV4" s="181">
        <f t="shared" ref="CV4:CV15" si="2">+SUM(CS4:CU4)</f>
        <v>7597.1750000000002</v>
      </c>
      <c r="CW4" s="181">
        <v>2183.2400000000002</v>
      </c>
      <c r="CX4" s="181">
        <v>1469.21</v>
      </c>
      <c r="CY4" s="181">
        <v>1178.3599999999999</v>
      </c>
      <c r="CZ4" s="181">
        <v>4830.8100000000004</v>
      </c>
      <c r="DA4" s="181">
        <v>21222.627</v>
      </c>
      <c r="DB4" s="181">
        <v>1115.4760000000001</v>
      </c>
      <c r="DC4" s="181">
        <v>885.38699999999994</v>
      </c>
      <c r="DD4" s="181">
        <v>1217.67</v>
      </c>
      <c r="DE4" s="181">
        <v>3218.5329999999999</v>
      </c>
      <c r="DF4" s="181">
        <v>1498.9630000000002</v>
      </c>
      <c r="DG4" s="181">
        <v>1603.7719999999999</v>
      </c>
      <c r="DH4" s="181">
        <v>2172.7280000000001</v>
      </c>
      <c r="DI4" s="181">
        <v>5275.4629999999997</v>
      </c>
      <c r="DJ4" s="181">
        <v>2200.4029999999998</v>
      </c>
      <c r="DK4" s="181">
        <v>2113.4789999999998</v>
      </c>
      <c r="DL4" s="387">
        <v>2398.3849999999998</v>
      </c>
      <c r="DM4" s="387">
        <v>6712.2669999999998</v>
      </c>
      <c r="DN4" s="387">
        <v>2274.4560000000001</v>
      </c>
      <c r="DO4" s="387">
        <v>1689.6</v>
      </c>
      <c r="DP4" s="387">
        <v>1039.3890000000001</v>
      </c>
      <c r="DQ4" s="387">
        <v>5003.4449999999997</v>
      </c>
      <c r="DR4" s="387">
        <v>20208.245999999999</v>
      </c>
      <c r="DS4" s="387">
        <v>1336.636</v>
      </c>
      <c r="DT4" s="387">
        <v>1257.5640000000001</v>
      </c>
      <c r="DU4" s="387">
        <v>1463.69</v>
      </c>
      <c r="DV4" s="387">
        <v>4057.89</v>
      </c>
      <c r="DW4" s="387">
        <v>1526.6079999999997</v>
      </c>
      <c r="DX4" s="387">
        <v>2146.3389999999999</v>
      </c>
      <c r="DY4" s="387">
        <v>2455.3690000000001</v>
      </c>
      <c r="DZ4" s="387">
        <f>+DW4+DX4+DY4</f>
        <v>6128.3159999999998</v>
      </c>
      <c r="EA4" s="387">
        <v>2421.9169999999999</v>
      </c>
      <c r="EB4" s="387">
        <v>2412.91</v>
      </c>
      <c r="EC4" s="387">
        <v>2629.739</v>
      </c>
      <c r="ED4" s="387">
        <f t="shared" ref="ED4:ED15" si="3">+EA4+EB4+EC4</f>
        <v>7464.5659999999989</v>
      </c>
      <c r="EE4" s="181"/>
    </row>
    <row r="5" spans="2:136" ht="15" customHeight="1">
      <c r="B5" s="493"/>
      <c r="C5" s="13" t="s">
        <v>42</v>
      </c>
      <c r="D5" s="181">
        <v>659.87199999999996</v>
      </c>
      <c r="E5" s="181">
        <v>453.22</v>
      </c>
      <c r="F5" s="181">
        <v>567.851</v>
      </c>
      <c r="G5" s="181">
        <f t="shared" ref="G5:G15" si="4">+SUM(D5:F5)</f>
        <v>1680.9430000000002</v>
      </c>
      <c r="H5" s="181">
        <v>556.12099999999998</v>
      </c>
      <c r="I5" s="181">
        <v>748.83299999999997</v>
      </c>
      <c r="J5" s="181">
        <v>1295.0260000000001</v>
      </c>
      <c r="K5" s="181">
        <f t="shared" ref="K5:K15" si="5">+SUM(H5:J5)</f>
        <v>2599.98</v>
      </c>
      <c r="L5" s="181">
        <v>1322.4639999999999</v>
      </c>
      <c r="M5" s="181">
        <v>1313.1310000000001</v>
      </c>
      <c r="N5" s="181">
        <v>1428.357</v>
      </c>
      <c r="O5" s="181">
        <f t="shared" ref="O5:O15" si="6">+SUM(L5:N5)</f>
        <v>4063.9520000000002</v>
      </c>
      <c r="P5" s="181">
        <v>1094.664</v>
      </c>
      <c r="Q5" s="181">
        <v>637.22799999999995</v>
      </c>
      <c r="R5" s="181">
        <v>631.36300000000006</v>
      </c>
      <c r="S5" s="181">
        <f t="shared" ref="S5:S15" si="7">+SUM(P5:R5)</f>
        <v>2363.2550000000001</v>
      </c>
      <c r="T5" s="181">
        <f t="shared" ref="T5:T15" si="8">+S5+O5+K5+G5</f>
        <v>10708.130000000001</v>
      </c>
      <c r="U5" s="181">
        <v>682.90700000000004</v>
      </c>
      <c r="V5" s="181">
        <v>616.48800000000006</v>
      </c>
      <c r="W5" s="181">
        <v>744.34500000000003</v>
      </c>
      <c r="X5" s="181">
        <f t="shared" ref="X5:X15" si="9">+SUM(U5:W5)</f>
        <v>2043.74</v>
      </c>
      <c r="Y5" s="181">
        <v>898.16099999999994</v>
      </c>
      <c r="Z5" s="181">
        <v>970.08799999999997</v>
      </c>
      <c r="AA5" s="181">
        <v>1629.8240000000001</v>
      </c>
      <c r="AB5" s="181">
        <f t="shared" ref="AB5:AB15" si="10">+SUM(Y5:AA5)</f>
        <v>3498.0729999999999</v>
      </c>
      <c r="AC5" s="181">
        <v>1635.7059999999999</v>
      </c>
      <c r="AD5" s="181">
        <v>1977.8140000000001</v>
      </c>
      <c r="AE5" s="181">
        <v>1790.95</v>
      </c>
      <c r="AF5" s="181">
        <f t="shared" ref="AF5:AF15" si="11">+SUM(AC5:AE5)</f>
        <v>5404.47</v>
      </c>
      <c r="AG5" s="181">
        <v>1351.9079999999999</v>
      </c>
      <c r="AH5" s="181">
        <v>864.99400000000003</v>
      </c>
      <c r="AI5" s="181">
        <v>459.459</v>
      </c>
      <c r="AJ5" s="181">
        <f t="shared" ref="AJ5:AJ15" si="12">+SUM(AG5:AI5)</f>
        <v>2676.3609999999999</v>
      </c>
      <c r="AK5" s="181">
        <f t="shared" ref="AK5:AK15" si="13">+AJ5+AF5+AB5+X5</f>
        <v>13622.644</v>
      </c>
      <c r="AL5" s="181">
        <v>599.60699999999997</v>
      </c>
      <c r="AM5" s="181">
        <v>544.74800000000005</v>
      </c>
      <c r="AN5" s="181">
        <v>800.10500000000002</v>
      </c>
      <c r="AO5" s="181">
        <f t="shared" ref="AO5:AO15" si="14">+SUM(AL5:AN5)</f>
        <v>1944.46</v>
      </c>
      <c r="AP5" s="181">
        <v>801.83900000000006</v>
      </c>
      <c r="AQ5" s="181">
        <v>1336.3530000000001</v>
      </c>
      <c r="AR5" s="181">
        <v>1503.395</v>
      </c>
      <c r="AS5" s="181">
        <f t="shared" ref="AS5:AS15" si="15">+SUM(AP5:AR5)</f>
        <v>3641.587</v>
      </c>
      <c r="AT5" s="181">
        <v>1582.4960000000001</v>
      </c>
      <c r="AU5" s="181">
        <v>2080.069</v>
      </c>
      <c r="AV5" s="181">
        <v>2065.721</v>
      </c>
      <c r="AW5" s="181">
        <f t="shared" ref="AW5:AW15" si="16">+SUM(AT5:AV5)</f>
        <v>5728.2860000000001</v>
      </c>
      <c r="AX5" s="181">
        <v>1780.954</v>
      </c>
      <c r="AY5" s="181">
        <v>1289.9259999999999</v>
      </c>
      <c r="AZ5" s="181">
        <v>743.88599999999997</v>
      </c>
      <c r="BA5" s="181">
        <f t="shared" ref="BA5:BA15" si="17">+SUM(AX5:AZ5)</f>
        <v>3814.7660000000001</v>
      </c>
      <c r="BB5" s="181">
        <f t="shared" ref="BB5:BB15" si="18">+BA5+AW5+AS5+AO5</f>
        <v>15129.098999999998</v>
      </c>
      <c r="BC5" s="181">
        <v>963.86599999999999</v>
      </c>
      <c r="BD5" s="181">
        <v>820.23299999999995</v>
      </c>
      <c r="BE5" s="181">
        <v>675.07</v>
      </c>
      <c r="BF5" s="181">
        <f t="shared" ref="BF5:BF15" si="19">+SUM(BC5:BE5)</f>
        <v>2459.1689999999999</v>
      </c>
      <c r="BG5" s="181">
        <v>756.09199999999998</v>
      </c>
      <c r="BH5" s="181">
        <v>853.33</v>
      </c>
      <c r="BI5" s="181">
        <v>857.71799999999996</v>
      </c>
      <c r="BJ5" s="181">
        <f t="shared" ref="BJ5:BJ15" si="20">+SUM(BG5:BI5)</f>
        <v>2467.14</v>
      </c>
      <c r="BK5" s="181">
        <v>1011.925</v>
      </c>
      <c r="BL5" s="181">
        <v>1054.4760000000001</v>
      </c>
      <c r="BM5" s="181">
        <v>965.51499999999999</v>
      </c>
      <c r="BN5" s="181">
        <f t="shared" ref="BN5:BN15" si="21">+SUM(BK5:BM5)</f>
        <v>3031.9159999999997</v>
      </c>
      <c r="BO5" s="181">
        <v>1037.8499999999999</v>
      </c>
      <c r="BP5" s="181">
        <v>732.02</v>
      </c>
      <c r="BQ5" s="181">
        <v>535.976</v>
      </c>
      <c r="BR5" s="181">
        <f t="shared" ref="BR5:BR15" si="22">+SUM(BO5:BQ5)</f>
        <v>2305.846</v>
      </c>
      <c r="BS5" s="181">
        <f t="shared" ref="BS5:BS15" si="23">+BR5+BN5+BJ5+BF5</f>
        <v>10264.071</v>
      </c>
      <c r="BT5" s="181">
        <v>645.745</v>
      </c>
      <c r="BU5" s="181">
        <v>551.82000000000005</v>
      </c>
      <c r="BV5" s="181">
        <v>746.41899999999998</v>
      </c>
      <c r="BW5" s="181">
        <f t="shared" ref="BW5:BW15" si="24">+SUM(BT5:BV5)</f>
        <v>1943.9839999999999</v>
      </c>
      <c r="BX5" s="181">
        <v>941.88499999999999</v>
      </c>
      <c r="BY5" s="181">
        <v>1250.52</v>
      </c>
      <c r="BZ5" s="181">
        <v>1587.1030000000001</v>
      </c>
      <c r="CA5" s="181">
        <f t="shared" ref="CA5:CA15" si="25">+SUM(BX5:BZ5)</f>
        <v>3779.5079999999998</v>
      </c>
      <c r="CB5" s="181">
        <v>2137.4609999999998</v>
      </c>
      <c r="CC5" s="181">
        <v>2031.4830000000002</v>
      </c>
      <c r="CD5" s="181">
        <v>2208.4879999999998</v>
      </c>
      <c r="CE5" s="181">
        <f t="shared" ref="CE5:CE15" si="26">+SUM(CB5:CD5)</f>
        <v>6377.4319999999989</v>
      </c>
      <c r="CF5" s="225">
        <v>1926.644</v>
      </c>
      <c r="CG5" s="225">
        <v>1235.3389999999999</v>
      </c>
      <c r="CH5" s="225">
        <v>703.83400000000006</v>
      </c>
      <c r="CI5" s="181">
        <f t="shared" ref="CI5:CI15" si="27">+SUM(CF5:CH5)</f>
        <v>3865.817</v>
      </c>
      <c r="CJ5" s="181">
        <f t="shared" ref="CJ5:CJ15" si="28">+CI5+CE5+CA5+BW5</f>
        <v>15966.741</v>
      </c>
      <c r="CK5" s="225">
        <v>952.64600000000007</v>
      </c>
      <c r="CL5" s="225">
        <v>756.19400000000007</v>
      </c>
      <c r="CM5" s="225">
        <v>1050.9740000000002</v>
      </c>
      <c r="CN5" s="181">
        <f t="shared" ref="CN5:CN15" si="29">+SUM(CK5:CM5)</f>
        <v>2759.8140000000003</v>
      </c>
      <c r="CO5" s="225">
        <v>1049.7840000000001</v>
      </c>
      <c r="CP5" s="225">
        <v>1182.7070000000001</v>
      </c>
      <c r="CQ5" s="225">
        <v>1782.8240000000001</v>
      </c>
      <c r="CR5" s="181">
        <f t="shared" si="1"/>
        <v>4015.3150000000001</v>
      </c>
      <c r="CS5" s="225">
        <v>2147.2530000000002</v>
      </c>
      <c r="CT5" s="225">
        <v>1844.0919999999999</v>
      </c>
      <c r="CU5" s="225">
        <v>2314.5500000000002</v>
      </c>
      <c r="CV5" s="181">
        <f t="shared" si="2"/>
        <v>6305.8950000000004</v>
      </c>
      <c r="CW5" s="181">
        <v>1821.2950000000001</v>
      </c>
      <c r="CX5" s="181">
        <v>1208.0029999999999</v>
      </c>
      <c r="CY5" s="181">
        <v>965.68499999999995</v>
      </c>
      <c r="CZ5" s="181">
        <v>3994.9829999999997</v>
      </c>
      <c r="DA5" s="181">
        <v>17076.007000000001</v>
      </c>
      <c r="DB5" s="181">
        <v>894.48900000000003</v>
      </c>
      <c r="DC5" s="181">
        <v>704.08899999999994</v>
      </c>
      <c r="DD5" s="181">
        <v>965.17499999999995</v>
      </c>
      <c r="DE5" s="181">
        <v>2563.7530000000002</v>
      </c>
      <c r="DF5" s="181">
        <v>1153.71</v>
      </c>
      <c r="DG5" s="181">
        <v>1268.7439999999999</v>
      </c>
      <c r="DH5" s="181">
        <v>1724.922</v>
      </c>
      <c r="DI5" s="181">
        <v>4147.3760000000002</v>
      </c>
      <c r="DJ5" s="181">
        <v>1754.1279999999999</v>
      </c>
      <c r="DK5" s="181">
        <v>1747.2089999999998</v>
      </c>
      <c r="DL5" s="181">
        <v>1965.0129999999999</v>
      </c>
      <c r="DM5" s="181">
        <v>5466.3499999999995</v>
      </c>
      <c r="DN5" s="181">
        <v>1816.6200000000001</v>
      </c>
      <c r="DO5" s="181">
        <v>1379.499</v>
      </c>
      <c r="DP5" s="181">
        <v>842.97900000000004</v>
      </c>
      <c r="DQ5" s="181">
        <v>4039.098</v>
      </c>
      <c r="DR5" s="181">
        <v>16215.37</v>
      </c>
      <c r="DS5" s="181">
        <v>1072.479</v>
      </c>
      <c r="DT5" s="181">
        <v>1016.668</v>
      </c>
      <c r="DU5" s="181">
        <v>1180.3440000000001</v>
      </c>
      <c r="DV5" s="181">
        <v>3269.491</v>
      </c>
      <c r="DW5" s="181">
        <v>1202.2739999999999</v>
      </c>
      <c r="DX5" s="181">
        <v>1748.2460000000001</v>
      </c>
      <c r="DY5" s="181">
        <v>2032.9110000000001</v>
      </c>
      <c r="DZ5" s="181">
        <f t="shared" ref="DZ5:DZ15" si="30">+DW5+DX5+DY5</f>
        <v>4983.4310000000005</v>
      </c>
      <c r="EA5" s="181">
        <v>2004.9459999999999</v>
      </c>
      <c r="EB5" s="181">
        <v>1992.9780000000001</v>
      </c>
      <c r="EC5" s="181">
        <v>2158.4560000000001</v>
      </c>
      <c r="ED5" s="181">
        <f t="shared" si="3"/>
        <v>6156.38</v>
      </c>
      <c r="EE5" s="181"/>
    </row>
    <row r="6" spans="2:136" ht="15" customHeight="1">
      <c r="B6" s="493"/>
      <c r="C6" s="13" t="s">
        <v>43</v>
      </c>
      <c r="D6" s="181">
        <v>184.61600000000001</v>
      </c>
      <c r="E6" s="181">
        <v>136.00899999999999</v>
      </c>
      <c r="F6" s="181">
        <v>211.226</v>
      </c>
      <c r="G6" s="181">
        <f t="shared" si="4"/>
        <v>531.851</v>
      </c>
      <c r="H6" s="181">
        <v>250.73</v>
      </c>
      <c r="I6" s="181">
        <v>252.84899999999999</v>
      </c>
      <c r="J6" s="181">
        <v>383.72199999999998</v>
      </c>
      <c r="K6" s="181">
        <f t="shared" si="5"/>
        <v>887.30099999999993</v>
      </c>
      <c r="L6" s="181">
        <v>395.39299999999997</v>
      </c>
      <c r="M6" s="181">
        <v>393.88799999999998</v>
      </c>
      <c r="N6" s="181">
        <v>491.49099999999999</v>
      </c>
      <c r="O6" s="181">
        <f t="shared" si="6"/>
        <v>1280.7719999999999</v>
      </c>
      <c r="P6" s="181">
        <v>450.87200000000001</v>
      </c>
      <c r="Q6" s="181">
        <v>259.59800000000001</v>
      </c>
      <c r="R6" s="181">
        <v>182.233</v>
      </c>
      <c r="S6" s="181">
        <f t="shared" si="7"/>
        <v>892.70299999999997</v>
      </c>
      <c r="T6" s="181">
        <f t="shared" si="8"/>
        <v>3592.627</v>
      </c>
      <c r="U6" s="181">
        <v>197.47</v>
      </c>
      <c r="V6" s="181">
        <v>172.23500000000001</v>
      </c>
      <c r="W6" s="181">
        <v>220.46</v>
      </c>
      <c r="X6" s="181">
        <f t="shared" si="9"/>
        <v>590.16500000000008</v>
      </c>
      <c r="Y6" s="181">
        <v>242.11699999999999</v>
      </c>
      <c r="Z6" s="181">
        <v>252.02799999999999</v>
      </c>
      <c r="AA6" s="181">
        <v>355.16800000000001</v>
      </c>
      <c r="AB6" s="181">
        <f t="shared" si="10"/>
        <v>849.31299999999999</v>
      </c>
      <c r="AC6" s="181">
        <v>353.16399999999999</v>
      </c>
      <c r="AD6" s="181">
        <v>416.815</v>
      </c>
      <c r="AE6" s="181">
        <v>405.661</v>
      </c>
      <c r="AF6" s="181">
        <f t="shared" si="11"/>
        <v>1175.6400000000001</v>
      </c>
      <c r="AG6" s="181">
        <v>406.536</v>
      </c>
      <c r="AH6" s="181">
        <v>321.43599999999998</v>
      </c>
      <c r="AI6" s="181">
        <v>191.21199999999999</v>
      </c>
      <c r="AJ6" s="181">
        <f t="shared" si="12"/>
        <v>919.18399999999997</v>
      </c>
      <c r="AK6" s="181">
        <f t="shared" si="13"/>
        <v>3534.3020000000001</v>
      </c>
      <c r="AL6" s="181">
        <v>213.721</v>
      </c>
      <c r="AM6" s="181">
        <v>188.952</v>
      </c>
      <c r="AN6" s="181">
        <v>239.34100000000001</v>
      </c>
      <c r="AO6" s="181">
        <f t="shared" si="14"/>
        <v>642.01400000000001</v>
      </c>
      <c r="AP6" s="181">
        <v>222.548</v>
      </c>
      <c r="AQ6" s="181">
        <v>358.05099999999999</v>
      </c>
      <c r="AR6" s="181">
        <v>309.56400000000002</v>
      </c>
      <c r="AS6" s="181">
        <f t="shared" si="15"/>
        <v>890.16300000000001</v>
      </c>
      <c r="AT6" s="181">
        <v>362.685</v>
      </c>
      <c r="AU6" s="181">
        <v>434.10899999999998</v>
      </c>
      <c r="AV6" s="181">
        <v>479.97</v>
      </c>
      <c r="AW6" s="181">
        <f t="shared" si="16"/>
        <v>1276.7640000000001</v>
      </c>
      <c r="AX6" s="181">
        <v>520.75699999999995</v>
      </c>
      <c r="AY6" s="181">
        <v>359.37799999999999</v>
      </c>
      <c r="AZ6" s="181">
        <v>210.74199999999999</v>
      </c>
      <c r="BA6" s="181">
        <f t="shared" si="17"/>
        <v>1090.877</v>
      </c>
      <c r="BB6" s="181">
        <f t="shared" si="18"/>
        <v>3899.8180000000002</v>
      </c>
      <c r="BC6" s="181">
        <v>236.22399999999999</v>
      </c>
      <c r="BD6" s="181">
        <v>210.43700000000001</v>
      </c>
      <c r="BE6" s="181">
        <v>251.18199999999999</v>
      </c>
      <c r="BF6" s="181">
        <f t="shared" si="19"/>
        <v>697.84299999999996</v>
      </c>
      <c r="BG6" s="181">
        <v>285.31599999999997</v>
      </c>
      <c r="BH6" s="181">
        <v>313.03500000000003</v>
      </c>
      <c r="BI6" s="181">
        <v>331.46499999999997</v>
      </c>
      <c r="BJ6" s="181">
        <f t="shared" si="20"/>
        <v>929.81600000000003</v>
      </c>
      <c r="BK6" s="181">
        <v>359.09800000000001</v>
      </c>
      <c r="BL6" s="181">
        <v>343.12700000000001</v>
      </c>
      <c r="BM6" s="181">
        <v>319.66000000000003</v>
      </c>
      <c r="BN6" s="181">
        <f t="shared" si="21"/>
        <v>1021.885</v>
      </c>
      <c r="BO6" s="181">
        <v>370.21600000000001</v>
      </c>
      <c r="BP6" s="181">
        <v>274.63799999999998</v>
      </c>
      <c r="BQ6" s="181">
        <v>172.059</v>
      </c>
      <c r="BR6" s="181">
        <f t="shared" si="22"/>
        <v>816.91300000000001</v>
      </c>
      <c r="BS6" s="181">
        <f t="shared" si="23"/>
        <v>3466.4569999999999</v>
      </c>
      <c r="BT6" s="181">
        <v>203.41900000000001</v>
      </c>
      <c r="BU6" s="181">
        <v>159.303</v>
      </c>
      <c r="BV6" s="181">
        <v>207.81100000000001</v>
      </c>
      <c r="BW6" s="181">
        <f t="shared" si="24"/>
        <v>570.53300000000002</v>
      </c>
      <c r="BX6" s="181">
        <v>209.87699999999998</v>
      </c>
      <c r="BY6" s="181">
        <v>253.17099999999999</v>
      </c>
      <c r="BZ6" s="181">
        <v>280.48500000000001</v>
      </c>
      <c r="CA6" s="181">
        <f t="shared" si="25"/>
        <v>743.53300000000002</v>
      </c>
      <c r="CB6" s="181">
        <v>371.13200000000001</v>
      </c>
      <c r="CC6" s="181">
        <v>333.767</v>
      </c>
      <c r="CD6" s="181">
        <v>414.85399999999998</v>
      </c>
      <c r="CE6" s="181">
        <f t="shared" si="26"/>
        <v>1119.7529999999999</v>
      </c>
      <c r="CF6" s="225">
        <v>457.35599999999999</v>
      </c>
      <c r="CG6" s="225">
        <v>322.89499999999998</v>
      </c>
      <c r="CH6" s="225">
        <v>175.41500000000002</v>
      </c>
      <c r="CI6" s="181">
        <f t="shared" si="27"/>
        <v>955.66599999999994</v>
      </c>
      <c r="CJ6" s="181">
        <f t="shared" si="28"/>
        <v>3389.4849999999997</v>
      </c>
      <c r="CK6" s="225">
        <v>241.40200000000002</v>
      </c>
      <c r="CL6" s="225">
        <v>182.774</v>
      </c>
      <c r="CM6" s="225">
        <v>228.30799999999999</v>
      </c>
      <c r="CN6" s="181">
        <f t="shared" si="29"/>
        <v>652.48400000000004</v>
      </c>
      <c r="CO6" s="225">
        <v>194.226</v>
      </c>
      <c r="CP6" s="225">
        <v>202.904</v>
      </c>
      <c r="CQ6" s="225">
        <v>239.69799999999998</v>
      </c>
      <c r="CR6" s="181">
        <f t="shared" si="1"/>
        <v>636.82799999999997</v>
      </c>
      <c r="CS6" s="225">
        <v>297.86200000000002</v>
      </c>
      <c r="CT6" s="225">
        <v>242.59900000000002</v>
      </c>
      <c r="CU6" s="225">
        <v>303.464</v>
      </c>
      <c r="CV6" s="181">
        <f t="shared" si="2"/>
        <v>843.92499999999995</v>
      </c>
      <c r="CW6" s="181">
        <v>249.59199999999998</v>
      </c>
      <c r="CX6" s="181">
        <v>170.512</v>
      </c>
      <c r="CY6" s="181">
        <v>154.79</v>
      </c>
      <c r="CZ6" s="181">
        <v>574.89400000000001</v>
      </c>
      <c r="DA6" s="181">
        <v>2708.1309999999999</v>
      </c>
      <c r="DB6" s="181">
        <v>146.85</v>
      </c>
      <c r="DC6" s="181">
        <v>118.602</v>
      </c>
      <c r="DD6" s="181">
        <v>162.31</v>
      </c>
      <c r="DE6" s="181">
        <v>427.762</v>
      </c>
      <c r="DF6" s="181">
        <v>192.678</v>
      </c>
      <c r="DG6" s="181">
        <v>197.923</v>
      </c>
      <c r="DH6" s="181">
        <v>266.26299999999998</v>
      </c>
      <c r="DI6" s="181">
        <v>656.86400000000003</v>
      </c>
      <c r="DJ6" s="181">
        <v>265.39499999999998</v>
      </c>
      <c r="DK6" s="181">
        <v>223.55500000000001</v>
      </c>
      <c r="DL6" s="181">
        <v>272.892</v>
      </c>
      <c r="DM6" s="181">
        <v>761.84199999999998</v>
      </c>
      <c r="DN6" s="181">
        <v>294.53399999999999</v>
      </c>
      <c r="DO6" s="181">
        <v>219.59299999999999</v>
      </c>
      <c r="DP6" s="181">
        <v>139.17099999999999</v>
      </c>
      <c r="DQ6" s="181">
        <v>653.298</v>
      </c>
      <c r="DR6" s="181">
        <v>2499.596</v>
      </c>
      <c r="DS6" s="181">
        <v>179.70099999999999</v>
      </c>
      <c r="DT6" s="181">
        <v>161.23400000000001</v>
      </c>
      <c r="DU6" s="181">
        <v>187.29599999999999</v>
      </c>
      <c r="DV6" s="181">
        <v>528.23099999999999</v>
      </c>
      <c r="DW6" s="181">
        <v>207.61199999999999</v>
      </c>
      <c r="DX6" s="181">
        <v>250.51599999999999</v>
      </c>
      <c r="DY6" s="181">
        <v>266.58500000000004</v>
      </c>
      <c r="DZ6" s="181">
        <f t="shared" si="30"/>
        <v>724.71299999999997</v>
      </c>
      <c r="EA6" s="181">
        <v>250.91499999999999</v>
      </c>
      <c r="EB6" s="181">
        <v>262.37599999999998</v>
      </c>
      <c r="EC6" s="181">
        <v>285.10500000000002</v>
      </c>
      <c r="ED6" s="181">
        <f t="shared" si="3"/>
        <v>798.39599999999996</v>
      </c>
      <c r="EE6" s="181"/>
    </row>
    <row r="7" spans="2:136" ht="15" customHeight="1">
      <c r="B7" s="493"/>
      <c r="C7" s="13" t="s">
        <v>44</v>
      </c>
      <c r="D7" s="181">
        <v>161.874</v>
      </c>
      <c r="E7" s="181">
        <v>118.626</v>
      </c>
      <c r="F7" s="181">
        <v>205.92099999999999</v>
      </c>
      <c r="G7" s="181">
        <f t="shared" si="4"/>
        <v>486.42099999999999</v>
      </c>
      <c r="H7" s="181">
        <v>241.11099999999999</v>
      </c>
      <c r="I7" s="181">
        <v>234.31100000000001</v>
      </c>
      <c r="J7" s="181">
        <v>312.98700000000002</v>
      </c>
      <c r="K7" s="181">
        <f t="shared" si="5"/>
        <v>788.40900000000011</v>
      </c>
      <c r="L7" s="181">
        <v>366.46899999999999</v>
      </c>
      <c r="M7" s="181">
        <v>382.61900000000003</v>
      </c>
      <c r="N7" s="181">
        <v>487.27100000000002</v>
      </c>
      <c r="O7" s="181">
        <f t="shared" si="6"/>
        <v>1236.3589999999999</v>
      </c>
      <c r="P7" s="181">
        <v>451.36700000000002</v>
      </c>
      <c r="Q7" s="181">
        <v>261.71499999999997</v>
      </c>
      <c r="R7" s="181">
        <v>168.453</v>
      </c>
      <c r="S7" s="181">
        <f t="shared" si="7"/>
        <v>881.53499999999997</v>
      </c>
      <c r="T7" s="181">
        <f t="shared" si="8"/>
        <v>3392.7239999999997</v>
      </c>
      <c r="U7" s="181">
        <v>197.506</v>
      </c>
      <c r="V7" s="181">
        <v>155.73699999999999</v>
      </c>
      <c r="W7" s="181">
        <v>182.46100000000001</v>
      </c>
      <c r="X7" s="181">
        <f t="shared" si="9"/>
        <v>535.70399999999995</v>
      </c>
      <c r="Y7" s="181">
        <v>208.16499999999999</v>
      </c>
      <c r="Z7" s="181">
        <v>213.87700000000001</v>
      </c>
      <c r="AA7" s="181">
        <v>290.81900000000002</v>
      </c>
      <c r="AB7" s="181">
        <f t="shared" si="10"/>
        <v>712.8610000000001</v>
      </c>
      <c r="AC7" s="181">
        <v>295.97000000000003</v>
      </c>
      <c r="AD7" s="181">
        <v>392.83600000000001</v>
      </c>
      <c r="AE7" s="181">
        <v>333.387</v>
      </c>
      <c r="AF7" s="181">
        <f t="shared" si="11"/>
        <v>1022.193</v>
      </c>
      <c r="AG7" s="181">
        <v>366.04399999999998</v>
      </c>
      <c r="AH7" s="181">
        <v>296.53100000000001</v>
      </c>
      <c r="AI7" s="181">
        <v>200.31100000000001</v>
      </c>
      <c r="AJ7" s="181">
        <f t="shared" si="12"/>
        <v>862.88600000000008</v>
      </c>
      <c r="AK7" s="181">
        <f t="shared" si="13"/>
        <v>3133.6440000000002</v>
      </c>
      <c r="AL7" s="181">
        <v>200.702</v>
      </c>
      <c r="AM7" s="181">
        <v>167.58600000000001</v>
      </c>
      <c r="AN7" s="181">
        <v>224.84200000000001</v>
      </c>
      <c r="AO7" s="181">
        <f t="shared" si="14"/>
        <v>593.13</v>
      </c>
      <c r="AP7" s="181">
        <v>186.71100000000001</v>
      </c>
      <c r="AQ7" s="181">
        <v>307.95499999999998</v>
      </c>
      <c r="AR7" s="181">
        <v>261.47699999999998</v>
      </c>
      <c r="AS7" s="181">
        <f t="shared" si="15"/>
        <v>756.14300000000003</v>
      </c>
      <c r="AT7" s="181">
        <v>296.53100000000001</v>
      </c>
      <c r="AU7" s="181">
        <v>304.47000000000003</v>
      </c>
      <c r="AV7" s="181">
        <v>300.815</v>
      </c>
      <c r="AW7" s="181">
        <f t="shared" si="16"/>
        <v>901.81600000000003</v>
      </c>
      <c r="AX7" s="181">
        <v>365.31299999999999</v>
      </c>
      <c r="AY7" s="181">
        <v>277.93299999999999</v>
      </c>
      <c r="AZ7" s="181">
        <v>159.17099999999999</v>
      </c>
      <c r="BA7" s="181">
        <f t="shared" si="17"/>
        <v>802.41699999999992</v>
      </c>
      <c r="BB7" s="181">
        <f t="shared" si="18"/>
        <v>3053.5060000000003</v>
      </c>
      <c r="BC7" s="181">
        <v>200.345</v>
      </c>
      <c r="BD7" s="181">
        <v>168.453</v>
      </c>
      <c r="BE7" s="181">
        <v>262.12299999999999</v>
      </c>
      <c r="BF7" s="181">
        <f t="shared" si="19"/>
        <v>630.92100000000005</v>
      </c>
      <c r="BG7" s="181">
        <v>281.04399999999998</v>
      </c>
      <c r="BH7" s="181">
        <v>316.99900000000002</v>
      </c>
      <c r="BI7" s="181">
        <v>299.23399999999998</v>
      </c>
      <c r="BJ7" s="181">
        <f t="shared" si="20"/>
        <v>897.27700000000004</v>
      </c>
      <c r="BK7" s="181">
        <v>318.22300000000001</v>
      </c>
      <c r="BL7" s="181">
        <v>295.81700000000001</v>
      </c>
      <c r="BM7" s="181">
        <v>235.43299999999999</v>
      </c>
      <c r="BN7" s="181">
        <f t="shared" si="21"/>
        <v>849.47299999999996</v>
      </c>
      <c r="BO7" s="181">
        <v>292.34899999999999</v>
      </c>
      <c r="BP7" s="181">
        <v>238.017</v>
      </c>
      <c r="BQ7" s="181">
        <v>120.887</v>
      </c>
      <c r="BR7" s="181">
        <f t="shared" si="22"/>
        <v>651.25299999999993</v>
      </c>
      <c r="BS7" s="181">
        <f t="shared" si="23"/>
        <v>3028.924</v>
      </c>
      <c r="BT7" s="181">
        <v>150.875</v>
      </c>
      <c r="BU7" s="181">
        <v>105.383</v>
      </c>
      <c r="BV7" s="181">
        <v>124.98399999999999</v>
      </c>
      <c r="BW7" s="181">
        <f t="shared" si="24"/>
        <v>381.24199999999996</v>
      </c>
      <c r="BX7" s="181">
        <v>129.54</v>
      </c>
      <c r="BY7" s="181">
        <v>169.20099999999999</v>
      </c>
      <c r="BZ7" s="181">
        <v>193.18799999999999</v>
      </c>
      <c r="CA7" s="181">
        <f t="shared" si="25"/>
        <v>491.92899999999997</v>
      </c>
      <c r="CB7" s="181">
        <v>278.05200000000002</v>
      </c>
      <c r="CC7" s="181">
        <v>232.61099999999999</v>
      </c>
      <c r="CD7" s="181">
        <v>276.65800000000002</v>
      </c>
      <c r="CE7" s="181">
        <f t="shared" si="26"/>
        <v>787.32100000000003</v>
      </c>
      <c r="CF7" s="225">
        <v>315.28199999999998</v>
      </c>
      <c r="CG7" s="225">
        <v>211.88800000000001</v>
      </c>
      <c r="CH7" s="225">
        <v>105.672</v>
      </c>
      <c r="CI7" s="181">
        <f t="shared" si="27"/>
        <v>632.84199999999998</v>
      </c>
      <c r="CJ7" s="181">
        <f t="shared" si="28"/>
        <v>2293.3339999999998</v>
      </c>
      <c r="CK7" s="225">
        <v>163.166</v>
      </c>
      <c r="CL7" s="225">
        <v>99.042000000000002</v>
      </c>
      <c r="CM7" s="225">
        <v>122.33200000000001</v>
      </c>
      <c r="CN7" s="181">
        <f t="shared" si="29"/>
        <v>384.53999999999996</v>
      </c>
      <c r="CO7" s="225">
        <v>105.587</v>
      </c>
      <c r="CP7" s="225">
        <v>104.295</v>
      </c>
      <c r="CQ7" s="225">
        <v>135.779</v>
      </c>
      <c r="CR7" s="181">
        <f t="shared" si="1"/>
        <v>345.661</v>
      </c>
      <c r="CS7" s="225">
        <v>170.54400000000001</v>
      </c>
      <c r="CT7" s="225">
        <v>135.15</v>
      </c>
      <c r="CU7" s="225">
        <v>141.661</v>
      </c>
      <c r="CV7" s="181">
        <f t="shared" si="2"/>
        <v>447.35500000000002</v>
      </c>
      <c r="CW7" s="181">
        <v>112.35300000000001</v>
      </c>
      <c r="CX7" s="181">
        <v>90.694999999999993</v>
      </c>
      <c r="CY7" s="181">
        <v>57.885000000000005</v>
      </c>
      <c r="CZ7" s="181">
        <v>260.93299999999999</v>
      </c>
      <c r="DA7" s="181">
        <v>1438.489</v>
      </c>
      <c r="DB7" s="181">
        <v>74.137</v>
      </c>
      <c r="DC7" s="181">
        <v>62.695999999999998</v>
      </c>
      <c r="DD7" s="181">
        <v>90.185000000000002</v>
      </c>
      <c r="DE7" s="181">
        <v>227.018</v>
      </c>
      <c r="DF7" s="181">
        <v>152.57499999999999</v>
      </c>
      <c r="DG7" s="181">
        <v>137.10500000000002</v>
      </c>
      <c r="DH7" s="181">
        <v>181.54300000000001</v>
      </c>
      <c r="DI7" s="181">
        <v>471.22300000000001</v>
      </c>
      <c r="DJ7" s="181">
        <v>180.88</v>
      </c>
      <c r="DK7" s="181">
        <v>142.715</v>
      </c>
      <c r="DL7" s="388">
        <v>160.47999999999999</v>
      </c>
      <c r="DM7" s="388">
        <v>484.07499999999999</v>
      </c>
      <c r="DN7" s="388">
        <v>163.30200000000002</v>
      </c>
      <c r="DO7" s="388">
        <v>90.50800000000001</v>
      </c>
      <c r="DP7" s="388">
        <v>57.239000000000004</v>
      </c>
      <c r="DQ7" s="388">
        <v>311.04900000000004</v>
      </c>
      <c r="DR7" s="388">
        <v>1493.28</v>
      </c>
      <c r="DS7" s="388">
        <v>84.456000000000003</v>
      </c>
      <c r="DT7" s="388">
        <v>79.662000000000006</v>
      </c>
      <c r="DU7" s="388">
        <v>96.05</v>
      </c>
      <c r="DV7" s="388">
        <v>260.16800000000001</v>
      </c>
      <c r="DW7" s="388">
        <v>116.72200000000001</v>
      </c>
      <c r="DX7" s="388">
        <v>147.577</v>
      </c>
      <c r="DY7" s="388">
        <v>155.87299999999999</v>
      </c>
      <c r="DZ7" s="388">
        <f t="shared" si="30"/>
        <v>420.17199999999997</v>
      </c>
      <c r="EA7" s="388">
        <v>166.05599999999998</v>
      </c>
      <c r="EB7" s="388">
        <v>157.55599999999998</v>
      </c>
      <c r="EC7" s="388">
        <v>186.178</v>
      </c>
      <c r="ED7" s="388">
        <f t="shared" si="3"/>
        <v>509.78999999999996</v>
      </c>
      <c r="EE7" s="181"/>
    </row>
    <row r="8" spans="2:136" ht="15" customHeight="1">
      <c r="B8" s="492" t="s">
        <v>286</v>
      </c>
      <c r="C8" s="94" t="s">
        <v>40</v>
      </c>
      <c r="D8" s="180">
        <v>826.67699999999991</v>
      </c>
      <c r="E8" s="180">
        <v>525.1099999999999</v>
      </c>
      <c r="F8" s="180">
        <v>764.11200000000008</v>
      </c>
      <c r="G8" s="180">
        <f t="shared" si="4"/>
        <v>2115.8989999999999</v>
      </c>
      <c r="H8" s="180">
        <v>795.0200000000001</v>
      </c>
      <c r="I8" s="180">
        <v>1002.6410000000001</v>
      </c>
      <c r="J8" s="180">
        <v>1734.2549999999999</v>
      </c>
      <c r="K8" s="180">
        <f t="shared" si="5"/>
        <v>3531.9160000000002</v>
      </c>
      <c r="L8" s="180">
        <v>1829.9250000000002</v>
      </c>
      <c r="M8" s="180">
        <v>1893.5279999999998</v>
      </c>
      <c r="N8" s="180">
        <v>2196.136</v>
      </c>
      <c r="O8" s="180">
        <f t="shared" si="6"/>
        <v>5919.5889999999999</v>
      </c>
      <c r="P8" s="180">
        <v>1766.395</v>
      </c>
      <c r="Q8" s="180">
        <v>954.70299999999997</v>
      </c>
      <c r="R8" s="180">
        <v>747.76199999999994</v>
      </c>
      <c r="S8" s="180">
        <f t="shared" si="7"/>
        <v>3468.8599999999997</v>
      </c>
      <c r="T8" s="180">
        <f t="shared" si="8"/>
        <v>15036.264000000001</v>
      </c>
      <c r="U8" s="180">
        <v>859.26599999999996</v>
      </c>
      <c r="V8" s="180">
        <v>716.26599999999996</v>
      </c>
      <c r="W8" s="180">
        <v>907.654</v>
      </c>
      <c r="X8" s="180">
        <f t="shared" si="9"/>
        <v>2483.1859999999997</v>
      </c>
      <c r="Y8" s="180">
        <v>1082.1790000000001</v>
      </c>
      <c r="Z8" s="180">
        <v>1162.1099999999999</v>
      </c>
      <c r="AA8" s="180">
        <v>1989.02</v>
      </c>
      <c r="AB8" s="180">
        <f t="shared" si="10"/>
        <v>4233.3089999999993</v>
      </c>
      <c r="AC8" s="180">
        <v>2036.7360000000001</v>
      </c>
      <c r="AD8" s="180">
        <v>2530.0240000000003</v>
      </c>
      <c r="AE8" s="180">
        <v>2291.9340000000002</v>
      </c>
      <c r="AF8" s="180">
        <f t="shared" si="11"/>
        <v>6858.6940000000004</v>
      </c>
      <c r="AG8" s="180">
        <v>1877.7909999999999</v>
      </c>
      <c r="AH8" s="180">
        <v>1241.2149999999999</v>
      </c>
      <c r="AI8" s="180">
        <v>636.48</v>
      </c>
      <c r="AJ8" s="180">
        <f t="shared" si="12"/>
        <v>3755.4859999999999</v>
      </c>
      <c r="AK8" s="180">
        <f t="shared" si="13"/>
        <v>17330.674999999999</v>
      </c>
      <c r="AL8" s="180">
        <v>779.79599999999994</v>
      </c>
      <c r="AM8" s="180">
        <v>668.40200000000004</v>
      </c>
      <c r="AN8" s="180">
        <v>970.90200000000004</v>
      </c>
      <c r="AO8" s="180">
        <f t="shared" si="14"/>
        <v>2419.1</v>
      </c>
      <c r="AP8" s="180">
        <v>939.02100000000007</v>
      </c>
      <c r="AQ8" s="180">
        <v>1686.2850000000001</v>
      </c>
      <c r="AR8" s="180">
        <v>1765.575</v>
      </c>
      <c r="AS8" s="180">
        <f t="shared" si="15"/>
        <v>4390.8810000000003</v>
      </c>
      <c r="AT8" s="180">
        <v>1972.9690000000001</v>
      </c>
      <c r="AU8" s="180">
        <v>2561.8319999999999</v>
      </c>
      <c r="AV8" s="180">
        <v>2591.4510000000005</v>
      </c>
      <c r="AW8" s="180">
        <f t="shared" si="16"/>
        <v>7126.2520000000004</v>
      </c>
      <c r="AX8" s="180">
        <v>2386.8000000000002</v>
      </c>
      <c r="AY8" s="180">
        <v>1654.848</v>
      </c>
      <c r="AZ8" s="180">
        <v>906.98400000000004</v>
      </c>
      <c r="BA8" s="180">
        <f t="shared" si="17"/>
        <v>4948.6320000000005</v>
      </c>
      <c r="BB8" s="180">
        <f t="shared" si="18"/>
        <v>18884.865000000002</v>
      </c>
      <c r="BC8" s="180">
        <v>1145.664</v>
      </c>
      <c r="BD8" s="180">
        <v>986.84999999999991</v>
      </c>
      <c r="BE8" s="180">
        <v>922.28399999999999</v>
      </c>
      <c r="BF8" s="180">
        <f t="shared" si="19"/>
        <v>3054.7980000000002</v>
      </c>
      <c r="BG8" s="180">
        <v>1066.155</v>
      </c>
      <c r="BH8" s="180">
        <v>1193.3049999999998</v>
      </c>
      <c r="BI8" s="180">
        <v>1193.3999999999999</v>
      </c>
      <c r="BJ8" s="180">
        <f t="shared" si="20"/>
        <v>3452.8599999999997</v>
      </c>
      <c r="BK8" s="180">
        <v>1400.086</v>
      </c>
      <c r="BL8" s="180">
        <v>1416.1680000000001</v>
      </c>
      <c r="BM8" s="180">
        <v>1273.356</v>
      </c>
      <c r="BN8" s="180">
        <f t="shared" si="21"/>
        <v>4089.6099999999997</v>
      </c>
      <c r="BO8" s="180">
        <v>1400.778</v>
      </c>
      <c r="BP8" s="180">
        <v>970.60899999999992</v>
      </c>
      <c r="BQ8" s="180">
        <v>604.65599999999995</v>
      </c>
      <c r="BR8" s="180">
        <f t="shared" si="22"/>
        <v>2976.0429999999997</v>
      </c>
      <c r="BS8" s="180">
        <f t="shared" si="23"/>
        <v>13573.311</v>
      </c>
      <c r="BT8" s="180">
        <v>731.5200000000001</v>
      </c>
      <c r="BU8" s="180">
        <v>572.95800000000008</v>
      </c>
      <c r="BV8" s="180">
        <v>812.09799999999996</v>
      </c>
      <c r="BW8" s="180">
        <f t="shared" si="24"/>
        <v>2116.576</v>
      </c>
      <c r="BX8" s="180">
        <v>986.63400000000001</v>
      </c>
      <c r="BY8" s="180">
        <v>1350.703</v>
      </c>
      <c r="BZ8" s="180">
        <v>1766.232</v>
      </c>
      <c r="CA8" s="180">
        <f t="shared" si="25"/>
        <v>4103.5689999999995</v>
      </c>
      <c r="CB8" s="180">
        <v>2483.19</v>
      </c>
      <c r="CC8" s="180">
        <v>2323.152</v>
      </c>
      <c r="CD8" s="180">
        <v>2641.6530000000002</v>
      </c>
      <c r="CE8" s="180">
        <f t="shared" si="26"/>
        <v>7447.9950000000008</v>
      </c>
      <c r="CF8" s="180">
        <v>2403.6929999999998</v>
      </c>
      <c r="CG8" s="180">
        <v>1512.009</v>
      </c>
      <c r="CH8" s="180">
        <v>747.86400000000003</v>
      </c>
      <c r="CI8" s="180">
        <f t="shared" si="27"/>
        <v>4663.5659999999998</v>
      </c>
      <c r="CJ8" s="180">
        <f t="shared" si="28"/>
        <v>18331.706000000002</v>
      </c>
      <c r="CK8" s="180">
        <v>1066.1079999999999</v>
      </c>
      <c r="CL8" s="180">
        <v>779.86800000000005</v>
      </c>
      <c r="CM8" s="180">
        <v>1114.0650000000001</v>
      </c>
      <c r="CN8" s="180">
        <f t="shared" si="29"/>
        <v>2960.0410000000002</v>
      </c>
      <c r="CO8" s="180">
        <v>1050.039</v>
      </c>
      <c r="CP8" s="180">
        <v>1225.2240000000002</v>
      </c>
      <c r="CQ8" s="180">
        <v>1877.616</v>
      </c>
      <c r="CR8" s="180">
        <f t="shared" si="1"/>
        <v>4152.8789999999999</v>
      </c>
      <c r="CS8" s="180">
        <v>2339.0639999999999</v>
      </c>
      <c r="CT8" s="180">
        <v>1988.9999999999998</v>
      </c>
      <c r="CU8" s="180">
        <v>2498.1840000000002</v>
      </c>
      <c r="CV8" s="180">
        <f t="shared" si="2"/>
        <v>6826.2479999999996</v>
      </c>
      <c r="CW8" s="180">
        <v>1925.3520000000001</v>
      </c>
      <c r="CX8" s="180">
        <v>1225.2239999999999</v>
      </c>
      <c r="CY8" s="180">
        <v>970.63199999999995</v>
      </c>
      <c r="CZ8" s="180">
        <v>4121.2079999999996</v>
      </c>
      <c r="DA8" s="180">
        <v>18060.376</v>
      </c>
      <c r="DB8" s="180">
        <v>891.072</v>
      </c>
      <c r="DC8" s="180">
        <v>668.31600000000003</v>
      </c>
      <c r="DD8" s="180">
        <v>954.66800000000001</v>
      </c>
      <c r="DE8" s="180">
        <v>2514.056</v>
      </c>
      <c r="DF8" s="180">
        <v>1225.3180000000002</v>
      </c>
      <c r="DG8" s="180">
        <v>1352.538</v>
      </c>
      <c r="DH8" s="180">
        <v>1893.528</v>
      </c>
      <c r="DI8" s="180">
        <v>4471.384</v>
      </c>
      <c r="DJ8" s="180">
        <v>1925.3519999999999</v>
      </c>
      <c r="DK8" s="180">
        <v>1845.7919999999999</v>
      </c>
      <c r="DL8" s="225">
        <v>2132.2529999999997</v>
      </c>
      <c r="DM8" s="225">
        <v>5903.396999999999</v>
      </c>
      <c r="DN8" s="225">
        <v>1989.3689999999999</v>
      </c>
      <c r="DO8" s="225">
        <v>1416.213</v>
      </c>
      <c r="DP8" s="225">
        <v>795.6</v>
      </c>
      <c r="DQ8" s="181">
        <v>4201.1820000000007</v>
      </c>
      <c r="DR8" s="181">
        <v>17088.642</v>
      </c>
      <c r="DS8" s="181">
        <v>1082.0160000000001</v>
      </c>
      <c r="DT8" s="181">
        <v>1002.456</v>
      </c>
      <c r="DU8" s="181">
        <v>1177.4880000000001</v>
      </c>
      <c r="DV8" s="181">
        <v>3261.96</v>
      </c>
      <c r="DW8" s="181">
        <v>1240.7759999999998</v>
      </c>
      <c r="DX8" s="181">
        <v>1829.223</v>
      </c>
      <c r="DY8" s="181">
        <v>2132.21</v>
      </c>
      <c r="DZ8" s="181">
        <f t="shared" si="30"/>
        <v>5202.2089999999998</v>
      </c>
      <c r="EA8" s="181">
        <v>2148.12</v>
      </c>
      <c r="EB8" s="181">
        <v>2116.2959999999998</v>
      </c>
      <c r="EC8" s="181">
        <v>2339.5680000000002</v>
      </c>
      <c r="ED8" s="181">
        <f t="shared" si="3"/>
        <v>6603.9839999999995</v>
      </c>
      <c r="EE8" s="181"/>
    </row>
    <row r="9" spans="2:136" ht="15" customHeight="1">
      <c r="B9" s="493"/>
      <c r="C9" s="13" t="s">
        <v>42</v>
      </c>
      <c r="D9" s="225">
        <v>554.65899999999999</v>
      </c>
      <c r="E9" s="225">
        <v>343.87599999999998</v>
      </c>
      <c r="F9" s="225">
        <v>436.11799999999999</v>
      </c>
      <c r="G9" s="225">
        <f t="shared" si="4"/>
        <v>1334.653</v>
      </c>
      <c r="H9" s="225">
        <v>412.40300000000002</v>
      </c>
      <c r="I9" s="225">
        <v>612.28899999999999</v>
      </c>
      <c r="J9" s="225">
        <v>1145.4259999999999</v>
      </c>
      <c r="K9" s="225">
        <f t="shared" si="5"/>
        <v>2170.1179999999999</v>
      </c>
      <c r="L9" s="225">
        <v>1163.4290000000001</v>
      </c>
      <c r="M9" s="225">
        <v>1192.9069999999999</v>
      </c>
      <c r="N9" s="225">
        <v>1306.4159999999999</v>
      </c>
      <c r="O9" s="225">
        <f t="shared" si="6"/>
        <v>3662.7520000000004</v>
      </c>
      <c r="P9" s="225">
        <v>961.38400000000001</v>
      </c>
      <c r="Q9" s="225">
        <v>521.9</v>
      </c>
      <c r="R9" s="225">
        <v>480.30099999999999</v>
      </c>
      <c r="S9" s="225">
        <f t="shared" si="7"/>
        <v>1963.585</v>
      </c>
      <c r="T9" s="225">
        <f t="shared" si="8"/>
        <v>9131.1080000000002</v>
      </c>
      <c r="U9" s="225">
        <v>559.41899999999998</v>
      </c>
      <c r="V9" s="225">
        <v>479.80799999999999</v>
      </c>
      <c r="W9" s="225">
        <v>597.46500000000003</v>
      </c>
      <c r="X9" s="225">
        <f t="shared" si="9"/>
        <v>1636.692</v>
      </c>
      <c r="Y9" s="225">
        <v>742.33900000000006</v>
      </c>
      <c r="Z9" s="225">
        <v>809.47199999999998</v>
      </c>
      <c r="AA9" s="225">
        <v>1474.1210000000001</v>
      </c>
      <c r="AB9" s="225">
        <f t="shared" si="10"/>
        <v>3025.9320000000002</v>
      </c>
      <c r="AC9" s="225">
        <v>1492.43</v>
      </c>
      <c r="AD9" s="225">
        <v>1826.5650000000001</v>
      </c>
      <c r="AE9" s="225">
        <v>1656.242</v>
      </c>
      <c r="AF9" s="225">
        <f t="shared" si="11"/>
        <v>4975.2370000000001</v>
      </c>
      <c r="AG9" s="225">
        <v>1208.819</v>
      </c>
      <c r="AH9" s="225">
        <v>724.88</v>
      </c>
      <c r="AI9" s="225">
        <v>328.95</v>
      </c>
      <c r="AJ9" s="225">
        <f t="shared" si="12"/>
        <v>2262.6489999999999</v>
      </c>
      <c r="AK9" s="225">
        <f t="shared" si="13"/>
        <v>11900.510000000002</v>
      </c>
      <c r="AL9" s="225">
        <v>465.23899999999998</v>
      </c>
      <c r="AM9" s="225">
        <v>408.49299999999999</v>
      </c>
      <c r="AN9" s="225">
        <v>634.72900000000004</v>
      </c>
      <c r="AO9" s="225">
        <f t="shared" si="14"/>
        <v>1508.461</v>
      </c>
      <c r="AP9" s="225">
        <v>643.45000000000005</v>
      </c>
      <c r="AQ9" s="225">
        <v>1164.9760000000001</v>
      </c>
      <c r="AR9" s="225">
        <v>1333.548</v>
      </c>
      <c r="AS9" s="225">
        <f t="shared" si="15"/>
        <v>3141.9740000000002</v>
      </c>
      <c r="AT9" s="225">
        <v>1431.1790000000001</v>
      </c>
      <c r="AU9" s="225">
        <v>1926.117</v>
      </c>
      <c r="AV9" s="225">
        <v>1924.5360000000001</v>
      </c>
      <c r="AW9" s="225">
        <f t="shared" si="16"/>
        <v>5281.8320000000003</v>
      </c>
      <c r="AX9" s="225">
        <v>1622.0719999999999</v>
      </c>
      <c r="AY9" s="225">
        <v>1133.203</v>
      </c>
      <c r="AZ9" s="225">
        <v>618.03499999999997</v>
      </c>
      <c r="BA9" s="225">
        <f t="shared" si="17"/>
        <v>3373.3099999999995</v>
      </c>
      <c r="BB9" s="225">
        <f t="shared" si="18"/>
        <v>13305.576999999999</v>
      </c>
      <c r="BC9" s="225">
        <v>830.56899999999996</v>
      </c>
      <c r="BD9" s="225">
        <v>705.89099999999996</v>
      </c>
      <c r="BE9" s="225">
        <v>531.40300000000002</v>
      </c>
      <c r="BF9" s="225">
        <f t="shared" si="19"/>
        <v>2067.8630000000003</v>
      </c>
      <c r="BG9" s="225">
        <v>615.04300000000001</v>
      </c>
      <c r="BH9" s="225">
        <v>700.85699999999997</v>
      </c>
      <c r="BI9" s="225">
        <v>706.43499999999995</v>
      </c>
      <c r="BJ9" s="225">
        <f t="shared" si="20"/>
        <v>2022.335</v>
      </c>
      <c r="BK9" s="225">
        <v>861.25400000000002</v>
      </c>
      <c r="BL9" s="225">
        <v>902.53</v>
      </c>
      <c r="BM9" s="225">
        <v>836.96100000000001</v>
      </c>
      <c r="BN9" s="225">
        <f t="shared" si="21"/>
        <v>2600.7449999999999</v>
      </c>
      <c r="BO9" s="225">
        <v>878.40700000000004</v>
      </c>
      <c r="BP9" s="225">
        <v>587.07799999999997</v>
      </c>
      <c r="BQ9" s="225">
        <v>410.92399999999998</v>
      </c>
      <c r="BR9" s="225">
        <f t="shared" si="22"/>
        <v>1876.4090000000001</v>
      </c>
      <c r="BS9" s="225">
        <f t="shared" si="23"/>
        <v>8567.3520000000008</v>
      </c>
      <c r="BT9" s="225">
        <v>505.92</v>
      </c>
      <c r="BU9" s="225">
        <v>420.47800000000001</v>
      </c>
      <c r="BV9" s="225">
        <v>609.75599999999997</v>
      </c>
      <c r="BW9" s="225">
        <f t="shared" si="24"/>
        <v>1536.154</v>
      </c>
      <c r="BX9" s="225">
        <v>789.82</v>
      </c>
      <c r="BY9" s="225">
        <v>1083.546</v>
      </c>
      <c r="BZ9" s="225">
        <v>1428.289</v>
      </c>
      <c r="CA9" s="225">
        <f t="shared" si="25"/>
        <v>3301.6549999999997</v>
      </c>
      <c r="CB9" s="225">
        <v>1969.62</v>
      </c>
      <c r="CC9" s="225">
        <v>1875.7460000000001</v>
      </c>
      <c r="CD9" s="225">
        <v>2070.8389999999999</v>
      </c>
      <c r="CE9" s="225">
        <f t="shared" si="26"/>
        <v>5916.2049999999999</v>
      </c>
      <c r="CF9" s="225">
        <v>1767.626</v>
      </c>
      <c r="CG9" s="225">
        <v>1095.412</v>
      </c>
      <c r="CH9" s="225">
        <v>567.93600000000004</v>
      </c>
      <c r="CI9" s="225">
        <f t="shared" si="27"/>
        <v>3430.9740000000002</v>
      </c>
      <c r="CJ9" s="225">
        <f t="shared" si="28"/>
        <v>14184.987999999999</v>
      </c>
      <c r="CK9" s="225">
        <v>805.71500000000003</v>
      </c>
      <c r="CL9" s="225">
        <v>621.72400000000005</v>
      </c>
      <c r="CM9" s="225">
        <v>900.79600000000005</v>
      </c>
      <c r="CN9" s="225">
        <f t="shared" si="29"/>
        <v>2328.2350000000001</v>
      </c>
      <c r="CO9" s="225">
        <v>889.49099999999999</v>
      </c>
      <c r="CP9" s="225">
        <v>1039.6010000000001</v>
      </c>
      <c r="CQ9" s="225">
        <v>1628.277</v>
      </c>
      <c r="CR9" s="225">
        <f t="shared" si="1"/>
        <v>3557.3690000000001</v>
      </c>
      <c r="CS9" s="225">
        <v>1997.636</v>
      </c>
      <c r="CT9" s="225">
        <v>1715.1469999999999</v>
      </c>
      <c r="CU9" s="225">
        <v>2175.252</v>
      </c>
      <c r="CV9" s="225">
        <f t="shared" si="2"/>
        <v>5888.0349999999999</v>
      </c>
      <c r="CW9" s="225">
        <v>1685.2270000000001</v>
      </c>
      <c r="CX9" s="225">
        <v>1079.0409999999999</v>
      </c>
      <c r="CY9" s="225">
        <v>851.37699999999995</v>
      </c>
      <c r="CZ9" s="225">
        <v>3615.645</v>
      </c>
      <c r="DA9" s="225">
        <v>15389.284</v>
      </c>
      <c r="DB9" s="225">
        <v>774.60500000000002</v>
      </c>
      <c r="DC9" s="225">
        <v>580.89</v>
      </c>
      <c r="DD9" s="225">
        <v>826.94799999999998</v>
      </c>
      <c r="DE9" s="225">
        <v>2182.4430000000002</v>
      </c>
      <c r="DF9" s="225">
        <v>1007.374</v>
      </c>
      <c r="DG9" s="225">
        <v>1133.203</v>
      </c>
      <c r="DH9" s="225">
        <v>1575.1859999999999</v>
      </c>
      <c r="DI9" s="225">
        <v>3715.7629999999999</v>
      </c>
      <c r="DJ9" s="225">
        <v>1602.8789999999999</v>
      </c>
      <c r="DK9" s="225">
        <v>1597.32</v>
      </c>
      <c r="DL9" s="225">
        <v>1822.7739999999999</v>
      </c>
      <c r="DM9" s="225">
        <v>5022.973</v>
      </c>
      <c r="DN9" s="225">
        <v>1659.778</v>
      </c>
      <c r="DO9" s="225">
        <v>1228.2329999999999</v>
      </c>
      <c r="DP9" s="225">
        <v>696.79600000000005</v>
      </c>
      <c r="DQ9" s="181">
        <v>3584.8069999999998</v>
      </c>
      <c r="DR9" s="181">
        <v>14504.779</v>
      </c>
      <c r="DS9" s="181">
        <v>936.649</v>
      </c>
      <c r="DT9" s="181">
        <v>876.80899999999997</v>
      </c>
      <c r="DU9" s="181">
        <v>1027.2760000000001</v>
      </c>
      <c r="DV9" s="181">
        <v>2840.7339999999999</v>
      </c>
      <c r="DW9" s="181">
        <v>1044.2249999999999</v>
      </c>
      <c r="DX9" s="181">
        <v>1573.384</v>
      </c>
      <c r="DY9" s="181">
        <v>1856.519</v>
      </c>
      <c r="DZ9" s="181">
        <f t="shared" si="30"/>
        <v>4474.1279999999997</v>
      </c>
      <c r="EA9" s="181">
        <v>1853.221</v>
      </c>
      <c r="EB9" s="181">
        <v>1824.78</v>
      </c>
      <c r="EC9" s="181">
        <v>2001.614</v>
      </c>
      <c r="ED9" s="181">
        <f t="shared" si="3"/>
        <v>5679.6149999999998</v>
      </c>
      <c r="EE9" s="181"/>
    </row>
    <row r="10" spans="2:136" ht="15" customHeight="1">
      <c r="B10" s="493"/>
      <c r="C10" s="13" t="s">
        <v>43</v>
      </c>
      <c r="D10" s="225">
        <v>164.578</v>
      </c>
      <c r="E10" s="225">
        <v>121.73399999999999</v>
      </c>
      <c r="F10" s="225">
        <v>192.13</v>
      </c>
      <c r="G10" s="225">
        <f t="shared" si="4"/>
        <v>478.44200000000001</v>
      </c>
      <c r="H10" s="225">
        <v>228.10400000000001</v>
      </c>
      <c r="I10" s="225">
        <v>234.92099999999999</v>
      </c>
      <c r="J10" s="225">
        <v>352.54599999999999</v>
      </c>
      <c r="K10" s="225">
        <f t="shared" si="5"/>
        <v>815.57099999999991</v>
      </c>
      <c r="L10" s="225">
        <v>366.39499999999998</v>
      </c>
      <c r="M10" s="225">
        <v>369.13799999999998</v>
      </c>
      <c r="N10" s="225">
        <v>465.553</v>
      </c>
      <c r="O10" s="225">
        <f t="shared" si="6"/>
        <v>1201.0859999999998</v>
      </c>
      <c r="P10" s="225">
        <v>421.1</v>
      </c>
      <c r="Q10" s="225">
        <v>235.28</v>
      </c>
      <c r="R10" s="225">
        <v>156.85900000000001</v>
      </c>
      <c r="S10" s="225">
        <f t="shared" si="7"/>
        <v>813.23900000000003</v>
      </c>
      <c r="T10" s="225">
        <f t="shared" si="8"/>
        <v>3308.3379999999997</v>
      </c>
      <c r="U10" s="225">
        <v>173.04400000000001</v>
      </c>
      <c r="V10" s="225">
        <v>148.721</v>
      </c>
      <c r="W10" s="225">
        <v>200.624</v>
      </c>
      <c r="X10" s="225">
        <f t="shared" si="9"/>
        <v>522.38900000000001</v>
      </c>
      <c r="Y10" s="225">
        <v>213.81899999999999</v>
      </c>
      <c r="Z10" s="225">
        <v>226.39599999999999</v>
      </c>
      <c r="AA10" s="225">
        <v>318.73599999999999</v>
      </c>
      <c r="AB10" s="225">
        <f t="shared" si="10"/>
        <v>758.95100000000002</v>
      </c>
      <c r="AC10" s="225">
        <v>321.23200000000003</v>
      </c>
      <c r="AD10" s="225">
        <v>387.87099999999998</v>
      </c>
      <c r="AE10" s="225">
        <v>375.745</v>
      </c>
      <c r="AF10" s="225">
        <f t="shared" si="11"/>
        <v>1084.848</v>
      </c>
      <c r="AG10" s="225">
        <v>376.98</v>
      </c>
      <c r="AH10" s="225">
        <v>293.78800000000001</v>
      </c>
      <c r="AI10" s="225">
        <v>169.55799999999999</v>
      </c>
      <c r="AJ10" s="225">
        <f t="shared" si="12"/>
        <v>840.32600000000002</v>
      </c>
      <c r="AK10" s="225">
        <f t="shared" si="13"/>
        <v>3206.5140000000001</v>
      </c>
      <c r="AL10" s="225">
        <v>185.119</v>
      </c>
      <c r="AM10" s="225">
        <v>162.31200000000001</v>
      </c>
      <c r="AN10" s="225">
        <v>201.09100000000001</v>
      </c>
      <c r="AO10" s="225">
        <f t="shared" si="14"/>
        <v>548.52200000000005</v>
      </c>
      <c r="AP10" s="225">
        <v>187.196</v>
      </c>
      <c r="AQ10" s="225">
        <v>315.64299999999997</v>
      </c>
      <c r="AR10" s="225">
        <v>268.47000000000003</v>
      </c>
      <c r="AS10" s="225">
        <f t="shared" si="15"/>
        <v>771.30899999999997</v>
      </c>
      <c r="AT10" s="225">
        <v>325.22699999999998</v>
      </c>
      <c r="AU10" s="225">
        <v>401.42099999999999</v>
      </c>
      <c r="AV10" s="225">
        <v>442.26</v>
      </c>
      <c r="AW10" s="225">
        <f t="shared" si="16"/>
        <v>1168.9079999999999</v>
      </c>
      <c r="AX10" s="225">
        <v>481.04899999999998</v>
      </c>
      <c r="AY10" s="225">
        <v>322.08199999999999</v>
      </c>
      <c r="AZ10" s="225">
        <v>185.43600000000001</v>
      </c>
      <c r="BA10" s="225">
        <f t="shared" si="17"/>
        <v>988.56700000000001</v>
      </c>
      <c r="BB10" s="225">
        <f t="shared" si="18"/>
        <v>3477.3059999999996</v>
      </c>
      <c r="BC10" s="225">
        <v>197.506</v>
      </c>
      <c r="BD10" s="225">
        <v>178.41499999999999</v>
      </c>
      <c r="BE10" s="225">
        <v>209.74600000000001</v>
      </c>
      <c r="BF10" s="225">
        <f t="shared" si="19"/>
        <v>585.66700000000003</v>
      </c>
      <c r="BG10" s="225">
        <v>245.14</v>
      </c>
      <c r="BH10" s="225">
        <v>267.96300000000002</v>
      </c>
      <c r="BI10" s="225">
        <v>286.19499999999999</v>
      </c>
      <c r="BJ10" s="225">
        <f t="shared" si="20"/>
        <v>799.298</v>
      </c>
      <c r="BK10" s="225">
        <v>313.20800000000003</v>
      </c>
      <c r="BL10" s="225">
        <v>299.35300000000001</v>
      </c>
      <c r="BM10" s="225">
        <v>277.75099999999998</v>
      </c>
      <c r="BN10" s="225">
        <f t="shared" si="21"/>
        <v>890.31200000000001</v>
      </c>
      <c r="BO10" s="225">
        <v>321.95800000000003</v>
      </c>
      <c r="BP10" s="225">
        <v>227.65799999999999</v>
      </c>
      <c r="BQ10" s="225">
        <v>138.958</v>
      </c>
      <c r="BR10" s="225">
        <f t="shared" si="22"/>
        <v>688.57399999999996</v>
      </c>
      <c r="BS10" s="225">
        <f t="shared" si="23"/>
        <v>2963.8510000000001</v>
      </c>
      <c r="BT10" s="225">
        <v>159.89500000000001</v>
      </c>
      <c r="BU10" s="225">
        <v>126.453</v>
      </c>
      <c r="BV10" s="225">
        <v>152.05600000000001</v>
      </c>
      <c r="BW10" s="225">
        <f t="shared" si="24"/>
        <v>438.404</v>
      </c>
      <c r="BX10" s="225">
        <v>146.66399999999999</v>
      </c>
      <c r="BY10" s="225">
        <v>194.41399999999999</v>
      </c>
      <c r="BZ10" s="225">
        <v>232.06700000000001</v>
      </c>
      <c r="CA10" s="225">
        <f t="shared" si="25"/>
        <v>573.14499999999998</v>
      </c>
      <c r="CB10" s="225">
        <v>321.096</v>
      </c>
      <c r="CC10" s="225">
        <v>290.411</v>
      </c>
      <c r="CD10" s="225">
        <v>369.22800000000001</v>
      </c>
      <c r="CE10" s="225">
        <f t="shared" si="26"/>
        <v>980.73500000000013</v>
      </c>
      <c r="CF10" s="181">
        <v>410.05200000000002</v>
      </c>
      <c r="CG10" s="225">
        <v>280.01900000000001</v>
      </c>
      <c r="CH10" s="225">
        <v>139.63800000000001</v>
      </c>
      <c r="CI10" s="225">
        <f t="shared" si="27"/>
        <v>829.70900000000006</v>
      </c>
      <c r="CJ10" s="225">
        <f t="shared" si="28"/>
        <v>2821.9929999999999</v>
      </c>
      <c r="CK10" s="225">
        <v>191.86600000000001</v>
      </c>
      <c r="CL10" s="225">
        <v>137.846</v>
      </c>
      <c r="CM10" s="225">
        <v>177.62</v>
      </c>
      <c r="CN10" s="225">
        <f t="shared" si="29"/>
        <v>507.33199999999999</v>
      </c>
      <c r="CO10" s="225">
        <v>142.80000000000001</v>
      </c>
      <c r="CP10" s="225">
        <v>152.864</v>
      </c>
      <c r="CQ10" s="225">
        <v>183.73599999999999</v>
      </c>
      <c r="CR10" s="225">
        <f t="shared" si="1"/>
        <v>479.4</v>
      </c>
      <c r="CS10" s="225">
        <v>242.69200000000001</v>
      </c>
      <c r="CT10" s="225">
        <v>197.45500000000001</v>
      </c>
      <c r="CU10" s="225">
        <v>251.804</v>
      </c>
      <c r="CV10" s="225">
        <f t="shared" si="2"/>
        <v>691.95100000000002</v>
      </c>
      <c r="CW10" s="225">
        <v>195.77199999999999</v>
      </c>
      <c r="CX10" s="225">
        <v>124.57599999999999</v>
      </c>
      <c r="CY10" s="225">
        <v>115.83799999999999</v>
      </c>
      <c r="CZ10" s="225">
        <v>436.18599999999992</v>
      </c>
      <c r="DA10" s="225">
        <v>2114.8690000000001</v>
      </c>
      <c r="DB10" s="225">
        <v>103.462</v>
      </c>
      <c r="DC10" s="225">
        <v>75.543000000000006</v>
      </c>
      <c r="DD10" s="225">
        <v>113.78</v>
      </c>
      <c r="DE10" s="225">
        <v>292.78500000000003</v>
      </c>
      <c r="DF10" s="225">
        <v>140.679</v>
      </c>
      <c r="DG10" s="225">
        <v>149.73699999999999</v>
      </c>
      <c r="DH10" s="225">
        <v>211.327</v>
      </c>
      <c r="DI10" s="225">
        <v>501.74299999999999</v>
      </c>
      <c r="DJ10" s="225">
        <v>217.209</v>
      </c>
      <c r="DK10" s="225">
        <v>176.035</v>
      </c>
      <c r="DL10" s="225">
        <v>222.983</v>
      </c>
      <c r="DM10" s="225">
        <v>616.22700000000009</v>
      </c>
      <c r="DN10" s="225">
        <v>239.81399999999999</v>
      </c>
      <c r="DO10" s="225">
        <v>167.648</v>
      </c>
      <c r="DP10" s="225">
        <v>94.587999999999994</v>
      </c>
      <c r="DQ10" s="181">
        <v>502.04999999999995</v>
      </c>
      <c r="DR10" s="181">
        <v>1912.635</v>
      </c>
      <c r="DS10" s="181">
        <v>130.84899999999999</v>
      </c>
      <c r="DT10" s="181">
        <v>116.14400000000001</v>
      </c>
      <c r="DU10" s="181">
        <v>133.62</v>
      </c>
      <c r="DV10" s="181">
        <v>380.613</v>
      </c>
      <c r="DW10" s="181">
        <v>159.678</v>
      </c>
      <c r="DX10" s="181">
        <v>191.494</v>
      </c>
      <c r="DY10" s="181">
        <v>202.11500000000001</v>
      </c>
      <c r="DZ10" s="181">
        <f t="shared" si="30"/>
        <v>553.28700000000003</v>
      </c>
      <c r="EA10" s="181">
        <v>197.42099999999999</v>
      </c>
      <c r="EB10" s="181">
        <v>203.048</v>
      </c>
      <c r="EC10" s="181">
        <v>228.53100000000001</v>
      </c>
      <c r="ED10" s="181">
        <f t="shared" si="3"/>
        <v>629</v>
      </c>
      <c r="EE10" s="181"/>
    </row>
    <row r="11" spans="2:136" ht="15" customHeight="1">
      <c r="B11" s="494"/>
      <c r="C11" s="96" t="s">
        <v>44</v>
      </c>
      <c r="D11" s="220">
        <v>107.44</v>
      </c>
      <c r="E11" s="220">
        <v>59.5</v>
      </c>
      <c r="F11" s="220">
        <v>135.864</v>
      </c>
      <c r="G11" s="220">
        <f t="shared" si="4"/>
        <v>302.80399999999997</v>
      </c>
      <c r="H11" s="220">
        <v>154.51300000000001</v>
      </c>
      <c r="I11" s="220">
        <v>155.43100000000001</v>
      </c>
      <c r="J11" s="220">
        <v>236.28299999999999</v>
      </c>
      <c r="K11" s="220">
        <f t="shared" si="5"/>
        <v>546.22699999999998</v>
      </c>
      <c r="L11" s="220">
        <v>300.101</v>
      </c>
      <c r="M11" s="220">
        <v>331.483</v>
      </c>
      <c r="N11" s="220">
        <v>424.16699999999997</v>
      </c>
      <c r="O11" s="220">
        <f t="shared" si="6"/>
        <v>1055.751</v>
      </c>
      <c r="P11" s="220">
        <v>383.911</v>
      </c>
      <c r="Q11" s="220">
        <v>197.523</v>
      </c>
      <c r="R11" s="220">
        <v>110.602</v>
      </c>
      <c r="S11" s="220">
        <f t="shared" si="7"/>
        <v>692.03599999999994</v>
      </c>
      <c r="T11" s="220">
        <f t="shared" si="8"/>
        <v>2596.8179999999998</v>
      </c>
      <c r="U11" s="220">
        <v>126.803</v>
      </c>
      <c r="V11" s="220">
        <v>87.736999999999995</v>
      </c>
      <c r="W11" s="220">
        <v>109.565</v>
      </c>
      <c r="X11" s="220">
        <f t="shared" si="9"/>
        <v>324.10500000000002</v>
      </c>
      <c r="Y11" s="220">
        <v>126.021</v>
      </c>
      <c r="Z11" s="220">
        <v>126.242</v>
      </c>
      <c r="AA11" s="220">
        <v>196.16300000000001</v>
      </c>
      <c r="AB11" s="220">
        <f t="shared" si="10"/>
        <v>448.42600000000004</v>
      </c>
      <c r="AC11" s="220">
        <v>223.07400000000001</v>
      </c>
      <c r="AD11" s="220">
        <v>315.58800000000002</v>
      </c>
      <c r="AE11" s="220">
        <v>259.947</v>
      </c>
      <c r="AF11" s="220">
        <f t="shared" si="11"/>
        <v>798.60900000000004</v>
      </c>
      <c r="AG11" s="220">
        <v>291.99200000000002</v>
      </c>
      <c r="AH11" s="220">
        <v>222.547</v>
      </c>
      <c r="AI11" s="220">
        <v>137.97200000000001</v>
      </c>
      <c r="AJ11" s="220">
        <f t="shared" si="12"/>
        <v>652.51099999999997</v>
      </c>
      <c r="AK11" s="220">
        <f t="shared" si="13"/>
        <v>2223.6509999999998</v>
      </c>
      <c r="AL11" s="220">
        <v>129.43799999999999</v>
      </c>
      <c r="AM11" s="220">
        <v>97.596999999999994</v>
      </c>
      <c r="AN11" s="220">
        <v>135.08199999999999</v>
      </c>
      <c r="AO11" s="220">
        <f t="shared" si="14"/>
        <v>362.11699999999996</v>
      </c>
      <c r="AP11" s="220">
        <v>108.375</v>
      </c>
      <c r="AQ11" s="220">
        <v>205.666</v>
      </c>
      <c r="AR11" s="220">
        <v>163.55699999999999</v>
      </c>
      <c r="AS11" s="220">
        <f t="shared" si="15"/>
        <v>477.59799999999996</v>
      </c>
      <c r="AT11" s="220">
        <v>216.56299999999999</v>
      </c>
      <c r="AU11" s="220">
        <v>234.29400000000001</v>
      </c>
      <c r="AV11" s="220">
        <v>224.655</v>
      </c>
      <c r="AW11" s="220">
        <f t="shared" si="16"/>
        <v>675.51199999999994</v>
      </c>
      <c r="AX11" s="220">
        <v>283.67899999999997</v>
      </c>
      <c r="AY11" s="220">
        <v>199.56299999999999</v>
      </c>
      <c r="AZ11" s="220">
        <v>103.51300000000001</v>
      </c>
      <c r="BA11" s="220">
        <f t="shared" si="17"/>
        <v>586.755</v>
      </c>
      <c r="BB11" s="220">
        <f t="shared" si="18"/>
        <v>2101.982</v>
      </c>
      <c r="BC11" s="220">
        <v>117.589</v>
      </c>
      <c r="BD11" s="220">
        <v>102.544</v>
      </c>
      <c r="BE11" s="220">
        <v>181.13499999999999</v>
      </c>
      <c r="BF11" s="220">
        <f t="shared" si="19"/>
        <v>401.26799999999997</v>
      </c>
      <c r="BG11" s="220">
        <v>205.97200000000001</v>
      </c>
      <c r="BH11" s="220">
        <v>224.48500000000001</v>
      </c>
      <c r="BI11" s="220">
        <v>200.77</v>
      </c>
      <c r="BJ11" s="220">
        <f t="shared" si="20"/>
        <v>631.22699999999998</v>
      </c>
      <c r="BK11" s="220">
        <v>225.624</v>
      </c>
      <c r="BL11" s="220">
        <v>214.285</v>
      </c>
      <c r="BM11" s="220">
        <v>158.64400000000001</v>
      </c>
      <c r="BN11" s="220">
        <f t="shared" si="21"/>
        <v>598.553</v>
      </c>
      <c r="BO11" s="220">
        <v>200.41300000000001</v>
      </c>
      <c r="BP11" s="220">
        <v>155.87299999999999</v>
      </c>
      <c r="BQ11" s="220">
        <v>54.774000000000001</v>
      </c>
      <c r="BR11" s="220">
        <f t="shared" si="22"/>
        <v>411.06</v>
      </c>
      <c r="BS11" s="220">
        <f t="shared" si="23"/>
        <v>2042.1080000000002</v>
      </c>
      <c r="BT11" s="220">
        <v>65.704999999999998</v>
      </c>
      <c r="BU11" s="220">
        <v>26.027000000000001</v>
      </c>
      <c r="BV11" s="220">
        <v>50.286000000000001</v>
      </c>
      <c r="BW11" s="220">
        <f t="shared" si="24"/>
        <v>142.018</v>
      </c>
      <c r="BX11" s="220">
        <v>50.15</v>
      </c>
      <c r="BY11" s="220">
        <v>72.742999999999995</v>
      </c>
      <c r="BZ11" s="220">
        <v>105.876</v>
      </c>
      <c r="CA11" s="220">
        <f t="shared" si="25"/>
        <v>228.76900000000001</v>
      </c>
      <c r="CB11" s="220">
        <v>192.47399999999999</v>
      </c>
      <c r="CC11" s="220">
        <v>156.995</v>
      </c>
      <c r="CD11" s="220">
        <v>201.58600000000001</v>
      </c>
      <c r="CE11" s="220">
        <f t="shared" si="26"/>
        <v>551.05500000000006</v>
      </c>
      <c r="CF11" s="220">
        <v>226.01499999999999</v>
      </c>
      <c r="CG11" s="220">
        <v>136.578</v>
      </c>
      <c r="CH11" s="220">
        <v>40.29</v>
      </c>
      <c r="CI11" s="220">
        <f t="shared" si="27"/>
        <v>402.88299999999998</v>
      </c>
      <c r="CJ11" s="220">
        <f t="shared" si="28"/>
        <v>1324.7250000000001</v>
      </c>
      <c r="CK11" s="220">
        <v>68.527000000000001</v>
      </c>
      <c r="CL11" s="220">
        <v>20.297999999999998</v>
      </c>
      <c r="CM11" s="220">
        <v>35.649000000000001</v>
      </c>
      <c r="CN11" s="220">
        <f t="shared" si="29"/>
        <v>124.474</v>
      </c>
      <c r="CO11" s="220">
        <v>17.748000000000001</v>
      </c>
      <c r="CP11" s="220">
        <v>32.759</v>
      </c>
      <c r="CQ11" s="220">
        <v>65.602999999999994</v>
      </c>
      <c r="CR11" s="220">
        <f t="shared" si="1"/>
        <v>116.11</v>
      </c>
      <c r="CS11" s="220">
        <v>98.736000000000004</v>
      </c>
      <c r="CT11" s="220">
        <v>76.397999999999996</v>
      </c>
      <c r="CU11" s="220">
        <v>71.128</v>
      </c>
      <c r="CV11" s="220">
        <f t="shared" si="2"/>
        <v>246.262</v>
      </c>
      <c r="CW11" s="220">
        <v>44.353000000000002</v>
      </c>
      <c r="CX11" s="220">
        <v>21.606999999999999</v>
      </c>
      <c r="CY11" s="220">
        <v>3.4169999999999998</v>
      </c>
      <c r="CZ11" s="220">
        <v>69.37700000000001</v>
      </c>
      <c r="DA11" s="220">
        <v>556.22299999999996</v>
      </c>
      <c r="DB11" s="220">
        <v>13.005000000000001</v>
      </c>
      <c r="DC11" s="220">
        <v>11.882999999999999</v>
      </c>
      <c r="DD11" s="220">
        <v>13.94</v>
      </c>
      <c r="DE11" s="220">
        <v>38.828000000000003</v>
      </c>
      <c r="DF11" s="220">
        <v>77.265000000000001</v>
      </c>
      <c r="DG11" s="220">
        <v>69.597999999999999</v>
      </c>
      <c r="DH11" s="220">
        <v>107.015</v>
      </c>
      <c r="DI11" s="220">
        <v>253.87799999999999</v>
      </c>
      <c r="DJ11" s="220">
        <v>105.264</v>
      </c>
      <c r="DK11" s="225">
        <v>72.436999999999998</v>
      </c>
      <c r="DL11" s="225">
        <v>86.495999999999995</v>
      </c>
      <c r="DM11" s="225">
        <v>264.197</v>
      </c>
      <c r="DN11" s="225">
        <v>89.777000000000001</v>
      </c>
      <c r="DO11" s="225">
        <v>20.332000000000001</v>
      </c>
      <c r="DP11" s="225">
        <v>4.2160000000000002</v>
      </c>
      <c r="DQ11" s="181">
        <v>114.325</v>
      </c>
      <c r="DR11" s="181">
        <v>671.22799999999995</v>
      </c>
      <c r="DS11" s="181">
        <v>14.518000000000001</v>
      </c>
      <c r="DT11" s="181">
        <v>9.5030000000000001</v>
      </c>
      <c r="DU11" s="181">
        <v>16.591999999999999</v>
      </c>
      <c r="DV11" s="181">
        <v>40.613</v>
      </c>
      <c r="DW11" s="181">
        <v>36.872999999999998</v>
      </c>
      <c r="DX11" s="181">
        <v>64.344999999999999</v>
      </c>
      <c r="DY11" s="181">
        <v>73.575999999999993</v>
      </c>
      <c r="DZ11" s="181">
        <f t="shared" si="30"/>
        <v>174.79399999999998</v>
      </c>
      <c r="EA11" s="181">
        <v>97.477999999999994</v>
      </c>
      <c r="EB11" s="181">
        <v>88.468000000000004</v>
      </c>
      <c r="EC11" s="181">
        <v>109.423</v>
      </c>
      <c r="ED11" s="181">
        <f t="shared" si="3"/>
        <v>295.36900000000003</v>
      </c>
      <c r="EE11" s="181"/>
    </row>
    <row r="12" spans="2:136" ht="15" customHeight="1">
      <c r="B12" s="493" t="s">
        <v>45</v>
      </c>
      <c r="C12" s="13" t="s">
        <v>40</v>
      </c>
      <c r="D12" s="225">
        <v>179.685</v>
      </c>
      <c r="E12" s="225">
        <v>182.745</v>
      </c>
      <c r="F12" s="225">
        <v>220.88600000000002</v>
      </c>
      <c r="G12" s="225">
        <f t="shared" si="4"/>
        <v>583.31600000000003</v>
      </c>
      <c r="H12" s="225">
        <v>252.94200000000001</v>
      </c>
      <c r="I12" s="225">
        <v>233.352</v>
      </c>
      <c r="J12" s="225">
        <v>257.47999999999996</v>
      </c>
      <c r="K12" s="225">
        <f t="shared" si="5"/>
        <v>743.77399999999989</v>
      </c>
      <c r="L12" s="225">
        <v>254.40099999999998</v>
      </c>
      <c r="M12" s="225">
        <v>196.10999999999999</v>
      </c>
      <c r="N12" s="225">
        <v>210.983</v>
      </c>
      <c r="O12" s="225">
        <f t="shared" si="6"/>
        <v>661.49399999999991</v>
      </c>
      <c r="P12" s="225">
        <v>230.50799999999998</v>
      </c>
      <c r="Q12" s="225">
        <v>203.83800000000002</v>
      </c>
      <c r="R12" s="225">
        <v>234.28700000000001</v>
      </c>
      <c r="S12" s="225">
        <f t="shared" si="7"/>
        <v>668.63300000000004</v>
      </c>
      <c r="T12" s="225">
        <f t="shared" si="8"/>
        <v>2657.2169999999996</v>
      </c>
      <c r="U12" s="225">
        <v>218.61699999999999</v>
      </c>
      <c r="V12" s="225">
        <v>228.19400000000002</v>
      </c>
      <c r="W12" s="225">
        <v>239.61200000000002</v>
      </c>
      <c r="X12" s="225">
        <f t="shared" si="9"/>
        <v>686.423</v>
      </c>
      <c r="Y12" s="225">
        <v>266.26400000000001</v>
      </c>
      <c r="Z12" s="225">
        <v>273.88300000000004</v>
      </c>
      <c r="AA12" s="225">
        <v>286.791</v>
      </c>
      <c r="AB12" s="225">
        <f t="shared" si="10"/>
        <v>826.9380000000001</v>
      </c>
      <c r="AC12" s="225">
        <v>248.10399999999998</v>
      </c>
      <c r="AD12" s="225">
        <v>257.44099999999997</v>
      </c>
      <c r="AE12" s="225">
        <v>238.06399999999999</v>
      </c>
      <c r="AF12" s="225">
        <f t="shared" si="11"/>
        <v>743.60899999999992</v>
      </c>
      <c r="AG12" s="225">
        <v>246.697</v>
      </c>
      <c r="AH12" s="225">
        <v>241.74599999999998</v>
      </c>
      <c r="AI12" s="225">
        <v>214.50199999999998</v>
      </c>
      <c r="AJ12" s="225">
        <f t="shared" si="12"/>
        <v>702.94499999999994</v>
      </c>
      <c r="AK12" s="225">
        <f t="shared" si="13"/>
        <v>2959.915</v>
      </c>
      <c r="AL12" s="225">
        <v>234.23399999999998</v>
      </c>
      <c r="AM12" s="225">
        <v>232.88399999999999</v>
      </c>
      <c r="AN12" s="225">
        <v>293.38600000000002</v>
      </c>
      <c r="AO12" s="225">
        <f t="shared" si="14"/>
        <v>760.50399999999991</v>
      </c>
      <c r="AP12" s="225">
        <v>272.077</v>
      </c>
      <c r="AQ12" s="225">
        <v>316.07400000000001</v>
      </c>
      <c r="AR12" s="225">
        <v>308.86099999999999</v>
      </c>
      <c r="AS12" s="225">
        <f t="shared" si="15"/>
        <v>897.01200000000006</v>
      </c>
      <c r="AT12" s="225">
        <v>268.74299999999999</v>
      </c>
      <c r="AU12" s="225">
        <v>256.81599999999997</v>
      </c>
      <c r="AV12" s="225">
        <v>255.05500000000001</v>
      </c>
      <c r="AW12" s="225">
        <f t="shared" si="16"/>
        <v>780.61400000000003</v>
      </c>
      <c r="AX12" s="225">
        <v>280.22399999999999</v>
      </c>
      <c r="AY12" s="225">
        <v>272.38900000000001</v>
      </c>
      <c r="AZ12" s="225">
        <v>206.815</v>
      </c>
      <c r="BA12" s="225">
        <f t="shared" si="17"/>
        <v>759.42800000000011</v>
      </c>
      <c r="BB12" s="225">
        <f t="shared" si="18"/>
        <v>3197.558</v>
      </c>
      <c r="BC12" s="225">
        <v>254.77099999999999</v>
      </c>
      <c r="BD12" s="225">
        <v>212.27300000000002</v>
      </c>
      <c r="BE12" s="225">
        <v>266.09100000000001</v>
      </c>
      <c r="BF12" s="225">
        <f t="shared" si="19"/>
        <v>733.13499999999999</v>
      </c>
      <c r="BG12" s="225">
        <v>256.29700000000003</v>
      </c>
      <c r="BH12" s="225">
        <v>290.05900000000003</v>
      </c>
      <c r="BI12" s="225">
        <v>295.017</v>
      </c>
      <c r="BJ12" s="225">
        <f t="shared" si="20"/>
        <v>841.37300000000005</v>
      </c>
      <c r="BK12" s="225">
        <v>289.15999999999997</v>
      </c>
      <c r="BL12" s="225">
        <v>277.25200000000001</v>
      </c>
      <c r="BM12" s="225">
        <v>247.25200000000001</v>
      </c>
      <c r="BN12" s="225">
        <f t="shared" si="21"/>
        <v>813.66399999999999</v>
      </c>
      <c r="BO12" s="225">
        <v>299.63700000000006</v>
      </c>
      <c r="BP12" s="225">
        <v>274.06600000000003</v>
      </c>
      <c r="BQ12" s="225">
        <v>224.26600000000002</v>
      </c>
      <c r="BR12" s="225">
        <f t="shared" si="22"/>
        <v>797.96900000000005</v>
      </c>
      <c r="BS12" s="225">
        <f t="shared" si="23"/>
        <v>3186.1410000000005</v>
      </c>
      <c r="BT12" s="225">
        <v>268.51900000000001</v>
      </c>
      <c r="BU12" s="225">
        <v>243.548</v>
      </c>
      <c r="BV12" s="225">
        <v>267.11599999999999</v>
      </c>
      <c r="BW12" s="225">
        <f t="shared" si="24"/>
        <v>779.18299999999999</v>
      </c>
      <c r="BX12" s="225">
        <v>294.66800000000001</v>
      </c>
      <c r="BY12" s="225">
        <v>322.18899999999996</v>
      </c>
      <c r="BZ12" s="225">
        <v>294.54399999999998</v>
      </c>
      <c r="CA12" s="225">
        <f t="shared" si="25"/>
        <v>911.40099999999995</v>
      </c>
      <c r="CB12" s="225">
        <v>303.45500000000004</v>
      </c>
      <c r="CC12" s="225">
        <v>274.709</v>
      </c>
      <c r="CD12" s="225">
        <v>258.34699999999998</v>
      </c>
      <c r="CE12" s="225">
        <f t="shared" si="26"/>
        <v>836.51099999999997</v>
      </c>
      <c r="CF12" s="225">
        <v>295.589</v>
      </c>
      <c r="CG12" s="225">
        <v>258.113</v>
      </c>
      <c r="CH12" s="225">
        <v>237.05700000000002</v>
      </c>
      <c r="CI12" s="225">
        <f t="shared" si="27"/>
        <v>790.75900000000001</v>
      </c>
      <c r="CJ12" s="225">
        <f t="shared" si="28"/>
        <v>3317.8539999999998</v>
      </c>
      <c r="CK12" s="225">
        <v>291.10599999999999</v>
      </c>
      <c r="CL12" s="225">
        <v>258.142</v>
      </c>
      <c r="CM12" s="225">
        <v>287.54899999999998</v>
      </c>
      <c r="CN12" s="225">
        <f t="shared" si="29"/>
        <v>836.79700000000003</v>
      </c>
      <c r="CO12" s="225">
        <v>299.55799999999999</v>
      </c>
      <c r="CP12" s="225">
        <v>264.68200000000002</v>
      </c>
      <c r="CQ12" s="225">
        <v>280.685</v>
      </c>
      <c r="CR12" s="225">
        <f t="shared" si="1"/>
        <v>844.92499999999995</v>
      </c>
      <c r="CS12" s="225">
        <v>276.59499999999997</v>
      </c>
      <c r="CT12" s="225">
        <v>232.84100000000001</v>
      </c>
      <c r="CU12" s="225">
        <v>261.49099999999999</v>
      </c>
      <c r="CV12" s="225">
        <f t="shared" si="2"/>
        <v>770.92699999999991</v>
      </c>
      <c r="CW12" s="225">
        <v>257.88800000000003</v>
      </c>
      <c r="CX12" s="225">
        <v>243.98599999999999</v>
      </c>
      <c r="CY12" s="225">
        <v>207.72800000000001</v>
      </c>
      <c r="CZ12" s="225">
        <v>709.60200000000009</v>
      </c>
      <c r="DA12" s="225">
        <v>3162.2510000000002</v>
      </c>
      <c r="DB12" s="225">
        <v>224.404</v>
      </c>
      <c r="DC12" s="225">
        <v>217.07099999999997</v>
      </c>
      <c r="DD12" s="225">
        <v>263.00200000000001</v>
      </c>
      <c r="DE12" s="225">
        <v>704.47699999999998</v>
      </c>
      <c r="DF12" s="225">
        <v>273.64499999999998</v>
      </c>
      <c r="DG12" s="225">
        <v>251.23400000000001</v>
      </c>
      <c r="DH12" s="225">
        <v>279.2</v>
      </c>
      <c r="DI12" s="225">
        <v>804.07899999999995</v>
      </c>
      <c r="DJ12" s="225">
        <v>275.05099999999999</v>
      </c>
      <c r="DK12" s="180">
        <v>267.68700000000001</v>
      </c>
      <c r="DL12" s="180">
        <v>266.13200000000001</v>
      </c>
      <c r="DM12" s="180">
        <v>808.86999999999989</v>
      </c>
      <c r="DN12" s="180">
        <v>285.08699999999999</v>
      </c>
      <c r="DO12" s="180">
        <v>273.387</v>
      </c>
      <c r="DP12" s="180">
        <v>243.78899999999999</v>
      </c>
      <c r="DQ12" s="387">
        <v>802.26299999999992</v>
      </c>
      <c r="DR12" s="387">
        <v>3119.6039999999998</v>
      </c>
      <c r="DS12" s="387">
        <v>254.62</v>
      </c>
      <c r="DT12" s="387">
        <v>255.108</v>
      </c>
      <c r="DU12" s="387">
        <v>286.202</v>
      </c>
      <c r="DV12" s="387">
        <v>795.93</v>
      </c>
      <c r="DW12" s="387">
        <v>285.83199999999999</v>
      </c>
      <c r="DX12" s="387">
        <v>317.11599999999999</v>
      </c>
      <c r="DY12" s="387">
        <v>323.15899999999999</v>
      </c>
      <c r="DZ12" s="387">
        <f t="shared" si="30"/>
        <v>926.10699999999997</v>
      </c>
      <c r="EA12" s="387">
        <v>273.79700000000003</v>
      </c>
      <c r="EB12" s="387">
        <v>296.61400000000003</v>
      </c>
      <c r="EC12" s="387">
        <v>290.17099999999999</v>
      </c>
      <c r="ED12" s="387">
        <f t="shared" si="3"/>
        <v>860.58200000000011</v>
      </c>
      <c r="EE12" s="181"/>
    </row>
    <row r="13" spans="2:136" ht="15" customHeight="1">
      <c r="B13" s="493"/>
      <c r="C13" s="13" t="s">
        <v>42</v>
      </c>
      <c r="D13" s="225">
        <v>105.21299999999999</v>
      </c>
      <c r="E13" s="225">
        <v>109.34399999999999</v>
      </c>
      <c r="F13" s="225">
        <v>131.733</v>
      </c>
      <c r="G13" s="225">
        <f t="shared" si="4"/>
        <v>346.28999999999996</v>
      </c>
      <c r="H13" s="225">
        <v>143.71799999999999</v>
      </c>
      <c r="I13" s="225">
        <v>136.54400000000001</v>
      </c>
      <c r="J13" s="225">
        <v>149.6</v>
      </c>
      <c r="K13" s="225">
        <f t="shared" si="5"/>
        <v>429.86199999999997</v>
      </c>
      <c r="L13" s="225">
        <v>159.035</v>
      </c>
      <c r="M13" s="225">
        <v>120.224</v>
      </c>
      <c r="N13" s="225">
        <v>121.941</v>
      </c>
      <c r="O13" s="225">
        <f t="shared" si="6"/>
        <v>401.20000000000005</v>
      </c>
      <c r="P13" s="225">
        <v>133.28</v>
      </c>
      <c r="Q13" s="225">
        <v>115.328</v>
      </c>
      <c r="R13" s="225">
        <v>151.06200000000001</v>
      </c>
      <c r="S13" s="225">
        <f t="shared" si="7"/>
        <v>399.67</v>
      </c>
      <c r="T13" s="225">
        <f t="shared" si="8"/>
        <v>1577.0219999999999</v>
      </c>
      <c r="U13" s="225">
        <v>123.488</v>
      </c>
      <c r="V13" s="225">
        <v>136.68</v>
      </c>
      <c r="W13" s="225">
        <v>146.88</v>
      </c>
      <c r="X13" s="225">
        <f t="shared" si="9"/>
        <v>407.048</v>
      </c>
      <c r="Y13" s="225">
        <v>155.822</v>
      </c>
      <c r="Z13" s="225">
        <v>160.61600000000001</v>
      </c>
      <c r="AA13" s="225">
        <v>155.703</v>
      </c>
      <c r="AB13" s="225">
        <f t="shared" si="10"/>
        <v>472.14099999999996</v>
      </c>
      <c r="AC13" s="225">
        <v>143.27600000000001</v>
      </c>
      <c r="AD13" s="225">
        <v>151.249</v>
      </c>
      <c r="AE13" s="225">
        <v>134.708</v>
      </c>
      <c r="AF13" s="225">
        <f t="shared" si="11"/>
        <v>429.23299999999995</v>
      </c>
      <c r="AG13" s="225">
        <v>143.089</v>
      </c>
      <c r="AH13" s="225">
        <v>140.114</v>
      </c>
      <c r="AI13" s="225">
        <v>130.50899999999999</v>
      </c>
      <c r="AJ13" s="225">
        <f t="shared" si="12"/>
        <v>413.71199999999999</v>
      </c>
      <c r="AK13" s="225">
        <f t="shared" si="13"/>
        <v>1722.1339999999998</v>
      </c>
      <c r="AL13" s="225">
        <v>134.36799999999999</v>
      </c>
      <c r="AM13" s="225">
        <v>136.255</v>
      </c>
      <c r="AN13" s="225">
        <v>165.376</v>
      </c>
      <c r="AO13" s="225">
        <f t="shared" si="14"/>
        <v>435.99900000000002</v>
      </c>
      <c r="AP13" s="225">
        <v>158.38900000000001</v>
      </c>
      <c r="AQ13" s="225">
        <v>171.37700000000001</v>
      </c>
      <c r="AR13" s="225">
        <v>169.84700000000001</v>
      </c>
      <c r="AS13" s="225">
        <f t="shared" si="15"/>
        <v>499.61300000000006</v>
      </c>
      <c r="AT13" s="225">
        <v>151.31700000000001</v>
      </c>
      <c r="AU13" s="225">
        <v>153.952</v>
      </c>
      <c r="AV13" s="225">
        <v>141.185</v>
      </c>
      <c r="AW13" s="225">
        <f t="shared" si="16"/>
        <v>446.45400000000001</v>
      </c>
      <c r="AX13" s="225">
        <v>158.88200000000001</v>
      </c>
      <c r="AY13" s="225">
        <v>156.72300000000001</v>
      </c>
      <c r="AZ13" s="225">
        <v>125.851</v>
      </c>
      <c r="BA13" s="225">
        <f t="shared" si="17"/>
        <v>441.45600000000002</v>
      </c>
      <c r="BB13" s="225">
        <f t="shared" si="18"/>
        <v>1823.5220000000002</v>
      </c>
      <c r="BC13" s="225">
        <v>133.297</v>
      </c>
      <c r="BD13" s="225">
        <v>114.342</v>
      </c>
      <c r="BE13" s="225">
        <v>143.667</v>
      </c>
      <c r="BF13" s="225">
        <f t="shared" si="19"/>
        <v>391.30600000000004</v>
      </c>
      <c r="BG13" s="225">
        <v>141.04900000000001</v>
      </c>
      <c r="BH13" s="225">
        <v>152.47300000000001</v>
      </c>
      <c r="BI13" s="225">
        <v>151.28299999999999</v>
      </c>
      <c r="BJ13" s="225">
        <f t="shared" si="20"/>
        <v>444.80500000000006</v>
      </c>
      <c r="BK13" s="225">
        <v>150.67099999999999</v>
      </c>
      <c r="BL13" s="225">
        <v>151.946</v>
      </c>
      <c r="BM13" s="225">
        <v>128.554</v>
      </c>
      <c r="BN13" s="225">
        <f t="shared" si="21"/>
        <v>431.17099999999994</v>
      </c>
      <c r="BO13" s="225">
        <v>159.44300000000001</v>
      </c>
      <c r="BP13" s="225">
        <v>144.94200000000001</v>
      </c>
      <c r="BQ13" s="225">
        <v>125.05200000000001</v>
      </c>
      <c r="BR13" s="225">
        <f t="shared" si="22"/>
        <v>429.43700000000001</v>
      </c>
      <c r="BS13" s="225">
        <f t="shared" si="23"/>
        <v>1696.7190000000001</v>
      </c>
      <c r="BT13" s="225">
        <v>139.82499999999999</v>
      </c>
      <c r="BU13" s="225">
        <v>131.34200000000001</v>
      </c>
      <c r="BV13" s="225">
        <v>136.66300000000001</v>
      </c>
      <c r="BW13" s="225">
        <f t="shared" si="24"/>
        <v>407.83000000000004</v>
      </c>
      <c r="BX13" s="225">
        <v>152.065</v>
      </c>
      <c r="BY13" s="225">
        <v>166.97399999999999</v>
      </c>
      <c r="BZ13" s="225">
        <v>158.81399999999999</v>
      </c>
      <c r="CA13" s="225">
        <f t="shared" si="25"/>
        <v>477.85299999999995</v>
      </c>
      <c r="CB13" s="225">
        <v>167.84100000000001</v>
      </c>
      <c r="CC13" s="225">
        <v>155.73699999999999</v>
      </c>
      <c r="CD13" s="225">
        <v>137.649</v>
      </c>
      <c r="CE13" s="225">
        <f t="shared" si="26"/>
        <v>461.22699999999998</v>
      </c>
      <c r="CF13" s="225">
        <v>159.018</v>
      </c>
      <c r="CG13" s="225">
        <v>139.92699999999999</v>
      </c>
      <c r="CH13" s="225">
        <v>135.898</v>
      </c>
      <c r="CI13" s="225">
        <f t="shared" si="27"/>
        <v>434.84299999999996</v>
      </c>
      <c r="CJ13" s="225">
        <f t="shared" si="28"/>
        <v>1781.7529999999997</v>
      </c>
      <c r="CK13" s="225">
        <v>146.93100000000001</v>
      </c>
      <c r="CL13" s="225">
        <v>134.47</v>
      </c>
      <c r="CM13" s="225">
        <v>150.178</v>
      </c>
      <c r="CN13" s="225">
        <f t="shared" si="29"/>
        <v>431.57900000000001</v>
      </c>
      <c r="CO13" s="225">
        <v>160.29300000000001</v>
      </c>
      <c r="CP13" s="225">
        <v>143.10599999999999</v>
      </c>
      <c r="CQ13" s="225">
        <v>154.547</v>
      </c>
      <c r="CR13" s="225">
        <f t="shared" si="1"/>
        <v>457.94600000000003</v>
      </c>
      <c r="CS13" s="225">
        <v>149.61699999999999</v>
      </c>
      <c r="CT13" s="225">
        <v>128.94499999999999</v>
      </c>
      <c r="CU13" s="225">
        <v>139.298</v>
      </c>
      <c r="CV13" s="225">
        <f t="shared" si="2"/>
        <v>417.86</v>
      </c>
      <c r="CW13" s="225">
        <v>136.06800000000001</v>
      </c>
      <c r="CX13" s="225">
        <v>128.96199999999999</v>
      </c>
      <c r="CY13" s="225">
        <v>114.30800000000001</v>
      </c>
      <c r="CZ13" s="225">
        <v>379.33799999999997</v>
      </c>
      <c r="DA13" s="225">
        <v>1686.723</v>
      </c>
      <c r="DB13" s="225">
        <v>119.884</v>
      </c>
      <c r="DC13" s="225">
        <v>123.199</v>
      </c>
      <c r="DD13" s="225">
        <v>138.227</v>
      </c>
      <c r="DE13" s="225">
        <v>381.31</v>
      </c>
      <c r="DF13" s="225">
        <v>146.33600000000001</v>
      </c>
      <c r="DG13" s="225">
        <v>135.541</v>
      </c>
      <c r="DH13" s="225">
        <v>149.73599999999999</v>
      </c>
      <c r="DI13" s="225">
        <v>431.613</v>
      </c>
      <c r="DJ13" s="225">
        <v>151.249</v>
      </c>
      <c r="DK13" s="225">
        <v>149.88900000000001</v>
      </c>
      <c r="DL13" s="225">
        <v>142.239</v>
      </c>
      <c r="DM13" s="225">
        <v>443.37700000000007</v>
      </c>
      <c r="DN13" s="225">
        <v>156.84200000000001</v>
      </c>
      <c r="DO13" s="225">
        <v>151.26599999999999</v>
      </c>
      <c r="DP13" s="225">
        <v>146.18299999999999</v>
      </c>
      <c r="DQ13" s="181">
        <v>454.291</v>
      </c>
      <c r="DR13" s="181">
        <v>1710.5909999999999</v>
      </c>
      <c r="DS13" s="181">
        <v>135.83000000000001</v>
      </c>
      <c r="DT13" s="181">
        <v>139.85900000000001</v>
      </c>
      <c r="DU13" s="181">
        <v>153.06800000000001</v>
      </c>
      <c r="DV13" s="181">
        <v>428.75700000000001</v>
      </c>
      <c r="DW13" s="181">
        <v>158.04900000000001</v>
      </c>
      <c r="DX13" s="181">
        <v>174.86199999999999</v>
      </c>
      <c r="DY13" s="181">
        <v>176.392</v>
      </c>
      <c r="DZ13" s="181">
        <f t="shared" si="30"/>
        <v>509.303</v>
      </c>
      <c r="EA13" s="181">
        <v>151.72499999999999</v>
      </c>
      <c r="EB13" s="181">
        <v>168.19800000000001</v>
      </c>
      <c r="EC13" s="181">
        <v>156.84200000000001</v>
      </c>
      <c r="ED13" s="181">
        <f t="shared" si="3"/>
        <v>476.76499999999999</v>
      </c>
      <c r="EE13" s="181"/>
    </row>
    <row r="14" spans="2:136" ht="15" customHeight="1">
      <c r="B14" s="493"/>
      <c r="C14" s="13" t="s">
        <v>43</v>
      </c>
      <c r="D14" s="225">
        <v>20.038</v>
      </c>
      <c r="E14" s="225">
        <v>14.275</v>
      </c>
      <c r="F14" s="225">
        <v>19.096</v>
      </c>
      <c r="G14" s="225">
        <f t="shared" si="4"/>
        <v>53.409000000000006</v>
      </c>
      <c r="H14" s="225">
        <v>22.626000000000001</v>
      </c>
      <c r="I14" s="225">
        <v>17.928000000000001</v>
      </c>
      <c r="J14" s="225">
        <v>31.175999999999998</v>
      </c>
      <c r="K14" s="225">
        <f t="shared" si="5"/>
        <v>71.73</v>
      </c>
      <c r="L14" s="225">
        <v>28.998000000000001</v>
      </c>
      <c r="M14" s="225">
        <v>24.75</v>
      </c>
      <c r="N14" s="225">
        <v>25.937999999999999</v>
      </c>
      <c r="O14" s="225">
        <f t="shared" si="6"/>
        <v>79.686000000000007</v>
      </c>
      <c r="P14" s="225">
        <v>29.771999999999998</v>
      </c>
      <c r="Q14" s="225">
        <v>24.318000000000001</v>
      </c>
      <c r="R14" s="225">
        <v>25.373999999999999</v>
      </c>
      <c r="S14" s="225">
        <f t="shared" si="7"/>
        <v>79.463999999999999</v>
      </c>
      <c r="T14" s="225">
        <f t="shared" si="8"/>
        <v>284.28899999999999</v>
      </c>
      <c r="U14" s="225">
        <v>24.425999999999998</v>
      </c>
      <c r="V14" s="225">
        <v>23.513999999999999</v>
      </c>
      <c r="W14" s="225">
        <v>19.835999999999999</v>
      </c>
      <c r="X14" s="225">
        <f t="shared" si="9"/>
        <v>67.775999999999996</v>
      </c>
      <c r="Y14" s="225">
        <v>28.297999999999998</v>
      </c>
      <c r="Z14" s="225">
        <v>25.632000000000001</v>
      </c>
      <c r="AA14" s="225">
        <v>36.432000000000002</v>
      </c>
      <c r="AB14" s="225">
        <f t="shared" si="10"/>
        <v>90.361999999999995</v>
      </c>
      <c r="AC14" s="225">
        <v>31.931999999999999</v>
      </c>
      <c r="AD14" s="225">
        <v>28.943999999999999</v>
      </c>
      <c r="AE14" s="225">
        <v>29.916</v>
      </c>
      <c r="AF14" s="225">
        <f t="shared" si="11"/>
        <v>90.792000000000002</v>
      </c>
      <c r="AG14" s="225">
        <v>29.556000000000001</v>
      </c>
      <c r="AH14" s="225">
        <v>27.648</v>
      </c>
      <c r="AI14" s="225">
        <v>21.654</v>
      </c>
      <c r="AJ14" s="225">
        <f t="shared" si="12"/>
        <v>78.858000000000004</v>
      </c>
      <c r="AK14" s="225">
        <f t="shared" si="13"/>
        <v>327.78800000000001</v>
      </c>
      <c r="AL14" s="225">
        <v>28.602</v>
      </c>
      <c r="AM14" s="225">
        <v>26.64</v>
      </c>
      <c r="AN14" s="225">
        <v>38.25</v>
      </c>
      <c r="AO14" s="225">
        <f t="shared" si="14"/>
        <v>93.492000000000004</v>
      </c>
      <c r="AP14" s="225">
        <v>35.351999999999997</v>
      </c>
      <c r="AQ14" s="225">
        <v>42.408000000000001</v>
      </c>
      <c r="AR14" s="225">
        <v>41.094000000000001</v>
      </c>
      <c r="AS14" s="225">
        <f t="shared" si="15"/>
        <v>118.85399999999998</v>
      </c>
      <c r="AT14" s="225">
        <v>37.457999999999998</v>
      </c>
      <c r="AU14" s="225">
        <v>32.688000000000002</v>
      </c>
      <c r="AV14" s="225">
        <v>37.71</v>
      </c>
      <c r="AW14" s="225">
        <f t="shared" si="16"/>
        <v>107.85599999999999</v>
      </c>
      <c r="AX14" s="225">
        <v>39.707999999999998</v>
      </c>
      <c r="AY14" s="225">
        <v>37.295999999999999</v>
      </c>
      <c r="AZ14" s="225">
        <v>25.306000000000001</v>
      </c>
      <c r="BA14" s="225">
        <f t="shared" si="17"/>
        <v>102.30999999999999</v>
      </c>
      <c r="BB14" s="225">
        <f t="shared" si="18"/>
        <v>422.512</v>
      </c>
      <c r="BC14" s="225">
        <v>38.718000000000004</v>
      </c>
      <c r="BD14" s="225">
        <v>32.021999999999998</v>
      </c>
      <c r="BE14" s="225">
        <v>41.436</v>
      </c>
      <c r="BF14" s="225">
        <f t="shared" si="19"/>
        <v>112.17600000000002</v>
      </c>
      <c r="BG14" s="225">
        <v>40.176000000000002</v>
      </c>
      <c r="BH14" s="225">
        <v>45.072000000000003</v>
      </c>
      <c r="BI14" s="225">
        <v>45.27</v>
      </c>
      <c r="BJ14" s="225">
        <f t="shared" si="20"/>
        <v>130.518</v>
      </c>
      <c r="BK14" s="225">
        <v>45.89</v>
      </c>
      <c r="BL14" s="225">
        <v>43.774000000000001</v>
      </c>
      <c r="BM14" s="225">
        <v>41.908999999999999</v>
      </c>
      <c r="BN14" s="225">
        <f t="shared" si="21"/>
        <v>131.57300000000001</v>
      </c>
      <c r="BO14" s="225">
        <v>48.258000000000003</v>
      </c>
      <c r="BP14" s="225">
        <v>46.98</v>
      </c>
      <c r="BQ14" s="225">
        <v>33.100999999999999</v>
      </c>
      <c r="BR14" s="225">
        <f t="shared" si="22"/>
        <v>128.339</v>
      </c>
      <c r="BS14" s="225">
        <f t="shared" si="23"/>
        <v>502.60600000000011</v>
      </c>
      <c r="BT14" s="225">
        <v>43.524000000000001</v>
      </c>
      <c r="BU14" s="225">
        <v>32.85</v>
      </c>
      <c r="BV14" s="225">
        <v>55.755000000000003</v>
      </c>
      <c r="BW14" s="225">
        <f t="shared" si="24"/>
        <v>132.12899999999999</v>
      </c>
      <c r="BX14" s="225">
        <v>63.213000000000001</v>
      </c>
      <c r="BY14" s="225">
        <v>58.756999999999998</v>
      </c>
      <c r="BZ14" s="225">
        <v>48.417999999999999</v>
      </c>
      <c r="CA14" s="225">
        <f t="shared" si="25"/>
        <v>170.38800000000001</v>
      </c>
      <c r="CB14" s="225">
        <v>50.036000000000001</v>
      </c>
      <c r="CC14" s="225">
        <v>43.356000000000002</v>
      </c>
      <c r="CD14" s="225">
        <v>45.625999999999998</v>
      </c>
      <c r="CE14" s="225">
        <f t="shared" si="26"/>
        <v>139.018</v>
      </c>
      <c r="CF14" s="225">
        <v>47.304000000000002</v>
      </c>
      <c r="CG14" s="225">
        <v>42.875999999999998</v>
      </c>
      <c r="CH14" s="225">
        <v>35.777000000000001</v>
      </c>
      <c r="CI14" s="225">
        <f t="shared" si="27"/>
        <v>125.95700000000001</v>
      </c>
      <c r="CJ14" s="225">
        <f t="shared" si="28"/>
        <v>567.49200000000008</v>
      </c>
      <c r="CK14" s="225">
        <v>49.536000000000001</v>
      </c>
      <c r="CL14" s="225">
        <v>44.927999999999997</v>
      </c>
      <c r="CM14" s="225">
        <v>50.688000000000002</v>
      </c>
      <c r="CN14" s="225">
        <f t="shared" si="29"/>
        <v>145.15199999999999</v>
      </c>
      <c r="CO14" s="225">
        <v>51.426000000000002</v>
      </c>
      <c r="CP14" s="225">
        <v>50.04</v>
      </c>
      <c r="CQ14" s="225">
        <v>55.962000000000003</v>
      </c>
      <c r="CR14" s="225">
        <f t="shared" si="1"/>
        <v>157.428</v>
      </c>
      <c r="CS14" s="225">
        <v>55.17</v>
      </c>
      <c r="CT14" s="225">
        <v>45.143999999999998</v>
      </c>
      <c r="CU14" s="225">
        <v>51.66</v>
      </c>
      <c r="CV14" s="225">
        <f t="shared" si="2"/>
        <v>151.97399999999999</v>
      </c>
      <c r="CW14" s="225">
        <v>53.82</v>
      </c>
      <c r="CX14" s="225">
        <v>45.936</v>
      </c>
      <c r="CY14" s="225">
        <v>38.951999999999998</v>
      </c>
      <c r="CZ14" s="225">
        <v>138.708</v>
      </c>
      <c r="DA14" s="225">
        <v>593.26199999999994</v>
      </c>
      <c r="DB14" s="225">
        <v>43.387999999999998</v>
      </c>
      <c r="DC14" s="225">
        <v>43.058999999999997</v>
      </c>
      <c r="DD14" s="225">
        <v>48.53</v>
      </c>
      <c r="DE14" s="225">
        <v>134.977</v>
      </c>
      <c r="DF14" s="225">
        <v>51.999000000000002</v>
      </c>
      <c r="DG14" s="225">
        <v>48.186</v>
      </c>
      <c r="DH14" s="225">
        <v>54.936</v>
      </c>
      <c r="DI14" s="225">
        <v>155.12100000000001</v>
      </c>
      <c r="DJ14" s="225">
        <v>48.186</v>
      </c>
      <c r="DK14" s="225">
        <v>47.52</v>
      </c>
      <c r="DL14" s="225">
        <v>49.908999999999999</v>
      </c>
      <c r="DM14" s="225">
        <v>145.61500000000001</v>
      </c>
      <c r="DN14" s="225">
        <v>54.72</v>
      </c>
      <c r="DO14" s="225">
        <v>51.945</v>
      </c>
      <c r="DP14" s="225">
        <v>44.582999999999998</v>
      </c>
      <c r="DQ14" s="181">
        <v>151.24799999999999</v>
      </c>
      <c r="DR14" s="181">
        <v>586.96100000000001</v>
      </c>
      <c r="DS14" s="181">
        <v>48.851999999999997</v>
      </c>
      <c r="DT14" s="181">
        <v>45.09</v>
      </c>
      <c r="DU14" s="181">
        <v>53.676000000000002</v>
      </c>
      <c r="DV14" s="181">
        <v>147.61799999999999</v>
      </c>
      <c r="DW14" s="181">
        <v>47.933999999999997</v>
      </c>
      <c r="DX14" s="181">
        <v>59.021999999999998</v>
      </c>
      <c r="DY14" s="181">
        <v>64.47</v>
      </c>
      <c r="DZ14" s="181">
        <f t="shared" si="30"/>
        <v>171.42599999999999</v>
      </c>
      <c r="EA14" s="181">
        <v>53.494</v>
      </c>
      <c r="EB14" s="181">
        <v>59.328000000000003</v>
      </c>
      <c r="EC14" s="181">
        <v>56.573999999999998</v>
      </c>
      <c r="ED14" s="181">
        <f t="shared" si="3"/>
        <v>169.39600000000002</v>
      </c>
      <c r="EE14" s="181"/>
    </row>
    <row r="15" spans="2:136" ht="15" customHeight="1" thickBot="1">
      <c r="B15" s="495"/>
      <c r="C15" s="12" t="s">
        <v>44</v>
      </c>
      <c r="D15" s="239">
        <v>54.433999999999997</v>
      </c>
      <c r="E15" s="239">
        <v>59.125999999999998</v>
      </c>
      <c r="F15" s="239">
        <v>70.057000000000002</v>
      </c>
      <c r="G15" s="239">
        <f t="shared" si="4"/>
        <v>183.61700000000002</v>
      </c>
      <c r="H15" s="239">
        <v>86.597999999999999</v>
      </c>
      <c r="I15" s="239">
        <v>78.88</v>
      </c>
      <c r="J15" s="239">
        <v>76.703999999999994</v>
      </c>
      <c r="K15" s="239">
        <f t="shared" si="5"/>
        <v>242.18200000000002</v>
      </c>
      <c r="L15" s="239">
        <v>66.367999999999995</v>
      </c>
      <c r="M15" s="239">
        <v>51.136000000000003</v>
      </c>
      <c r="N15" s="239">
        <v>63.103999999999999</v>
      </c>
      <c r="O15" s="239">
        <f t="shared" si="6"/>
        <v>180.608</v>
      </c>
      <c r="P15" s="239">
        <v>67.456000000000003</v>
      </c>
      <c r="Q15" s="239">
        <v>64.191999999999993</v>
      </c>
      <c r="R15" s="239">
        <v>57.850999999999999</v>
      </c>
      <c r="S15" s="239">
        <f t="shared" si="7"/>
        <v>189.499</v>
      </c>
      <c r="T15" s="239">
        <f t="shared" si="8"/>
        <v>795.90599999999995</v>
      </c>
      <c r="U15" s="239">
        <v>70.703000000000003</v>
      </c>
      <c r="V15" s="239">
        <v>68</v>
      </c>
      <c r="W15" s="239">
        <v>72.896000000000001</v>
      </c>
      <c r="X15" s="239">
        <f t="shared" si="9"/>
        <v>211.59899999999999</v>
      </c>
      <c r="Y15" s="239">
        <v>82.144000000000005</v>
      </c>
      <c r="Z15" s="239">
        <v>87.635000000000005</v>
      </c>
      <c r="AA15" s="239">
        <v>94.656000000000006</v>
      </c>
      <c r="AB15" s="239">
        <f t="shared" si="10"/>
        <v>264.435</v>
      </c>
      <c r="AC15" s="239">
        <v>72.896000000000001</v>
      </c>
      <c r="AD15" s="239">
        <v>77.248000000000005</v>
      </c>
      <c r="AE15" s="239">
        <v>73.44</v>
      </c>
      <c r="AF15" s="239">
        <f t="shared" si="11"/>
        <v>223.584</v>
      </c>
      <c r="AG15" s="239">
        <v>74.052000000000007</v>
      </c>
      <c r="AH15" s="239">
        <v>73.983999999999995</v>
      </c>
      <c r="AI15" s="239">
        <v>62.338999999999999</v>
      </c>
      <c r="AJ15" s="239">
        <f t="shared" si="12"/>
        <v>210.375</v>
      </c>
      <c r="AK15" s="239">
        <f t="shared" si="13"/>
        <v>909.99299999999994</v>
      </c>
      <c r="AL15" s="239">
        <v>71.263999999999996</v>
      </c>
      <c r="AM15" s="239">
        <v>69.989000000000004</v>
      </c>
      <c r="AN15" s="239">
        <v>89.76</v>
      </c>
      <c r="AO15" s="239">
        <f t="shared" si="14"/>
        <v>231.01299999999998</v>
      </c>
      <c r="AP15" s="239">
        <v>78.335999999999999</v>
      </c>
      <c r="AQ15" s="239">
        <v>102.289</v>
      </c>
      <c r="AR15" s="239">
        <v>97.92</v>
      </c>
      <c r="AS15" s="239">
        <f t="shared" si="15"/>
        <v>278.54500000000002</v>
      </c>
      <c r="AT15" s="239">
        <v>79.968000000000004</v>
      </c>
      <c r="AU15" s="239">
        <v>70.176000000000002</v>
      </c>
      <c r="AV15" s="239">
        <v>76.16</v>
      </c>
      <c r="AW15" s="239">
        <f t="shared" si="16"/>
        <v>226.304</v>
      </c>
      <c r="AX15" s="239">
        <v>81.634</v>
      </c>
      <c r="AY15" s="239">
        <v>78.37</v>
      </c>
      <c r="AZ15" s="239">
        <v>55.658000000000001</v>
      </c>
      <c r="BA15" s="239">
        <f t="shared" si="17"/>
        <v>215.66200000000003</v>
      </c>
      <c r="BB15" s="239">
        <f t="shared" si="18"/>
        <v>951.52399999999989</v>
      </c>
      <c r="BC15" s="239">
        <v>82.756</v>
      </c>
      <c r="BD15" s="239">
        <v>65.909000000000006</v>
      </c>
      <c r="BE15" s="239">
        <v>80.988</v>
      </c>
      <c r="BF15" s="239">
        <f t="shared" si="19"/>
        <v>229.65300000000002</v>
      </c>
      <c r="BG15" s="239">
        <v>75.072000000000003</v>
      </c>
      <c r="BH15" s="239">
        <v>92.513999999999996</v>
      </c>
      <c r="BI15" s="239">
        <v>98.463999999999999</v>
      </c>
      <c r="BJ15" s="239">
        <f t="shared" si="20"/>
        <v>266.05</v>
      </c>
      <c r="BK15" s="239">
        <v>92.599000000000004</v>
      </c>
      <c r="BL15" s="239">
        <v>81.531999999999996</v>
      </c>
      <c r="BM15" s="239">
        <v>76.789000000000001</v>
      </c>
      <c r="BN15" s="239">
        <f t="shared" si="21"/>
        <v>250.92000000000002</v>
      </c>
      <c r="BO15" s="239">
        <v>91.936000000000007</v>
      </c>
      <c r="BP15" s="239">
        <v>82.144000000000005</v>
      </c>
      <c r="BQ15" s="239">
        <v>66.113</v>
      </c>
      <c r="BR15" s="239">
        <f t="shared" si="22"/>
        <v>240.19300000000001</v>
      </c>
      <c r="BS15" s="239">
        <f t="shared" si="23"/>
        <v>986.81600000000003</v>
      </c>
      <c r="BT15" s="239">
        <v>85.17</v>
      </c>
      <c r="BU15" s="239">
        <v>79.355999999999995</v>
      </c>
      <c r="BV15" s="239">
        <v>74.697999999999993</v>
      </c>
      <c r="BW15" s="239">
        <f t="shared" si="24"/>
        <v>239.22399999999999</v>
      </c>
      <c r="BX15" s="239">
        <v>79.39</v>
      </c>
      <c r="BY15" s="239">
        <v>96.457999999999998</v>
      </c>
      <c r="BZ15" s="239">
        <v>87.311999999999998</v>
      </c>
      <c r="CA15" s="239">
        <f t="shared" si="25"/>
        <v>263.16000000000003</v>
      </c>
      <c r="CB15" s="239">
        <v>85.578000000000003</v>
      </c>
      <c r="CC15" s="239">
        <v>75.616</v>
      </c>
      <c r="CD15" s="239">
        <v>75.072000000000003</v>
      </c>
      <c r="CE15" s="239">
        <f t="shared" si="26"/>
        <v>236.26600000000002</v>
      </c>
      <c r="CF15" s="239">
        <v>89.266999999999996</v>
      </c>
      <c r="CG15" s="239">
        <v>75.31</v>
      </c>
      <c r="CH15" s="239">
        <v>65.382000000000005</v>
      </c>
      <c r="CI15" s="239">
        <f t="shared" si="27"/>
        <v>229.959</v>
      </c>
      <c r="CJ15" s="239">
        <f t="shared" si="28"/>
        <v>968.60899999999992</v>
      </c>
      <c r="CK15" s="239">
        <v>94.638999999999996</v>
      </c>
      <c r="CL15" s="239">
        <v>78.744</v>
      </c>
      <c r="CM15" s="239">
        <v>86.683000000000007</v>
      </c>
      <c r="CN15" s="239">
        <f t="shared" si="29"/>
        <v>260.06599999999997</v>
      </c>
      <c r="CO15" s="239">
        <v>87.838999999999999</v>
      </c>
      <c r="CP15" s="239">
        <v>71.536000000000001</v>
      </c>
      <c r="CQ15" s="239">
        <v>70.176000000000002</v>
      </c>
      <c r="CR15" s="239">
        <f t="shared" si="1"/>
        <v>229.55099999999999</v>
      </c>
      <c r="CS15" s="239">
        <v>71.808000000000007</v>
      </c>
      <c r="CT15" s="239">
        <v>58.752000000000002</v>
      </c>
      <c r="CU15" s="239">
        <v>70.533000000000001</v>
      </c>
      <c r="CV15" s="239">
        <f t="shared" si="2"/>
        <v>201.09300000000002</v>
      </c>
      <c r="CW15" s="239">
        <v>68</v>
      </c>
      <c r="CX15" s="239">
        <v>69.087999999999994</v>
      </c>
      <c r="CY15" s="239">
        <v>54.468000000000004</v>
      </c>
      <c r="CZ15" s="239">
        <v>191.55599999999998</v>
      </c>
      <c r="DA15" s="239">
        <v>882.26599999999996</v>
      </c>
      <c r="DB15" s="239">
        <v>61.131999999999998</v>
      </c>
      <c r="DC15" s="239">
        <v>50.813000000000002</v>
      </c>
      <c r="DD15" s="239">
        <v>76.245000000000005</v>
      </c>
      <c r="DE15" s="239">
        <v>188.19</v>
      </c>
      <c r="DF15" s="239">
        <v>75.31</v>
      </c>
      <c r="DG15" s="239">
        <v>67.507000000000005</v>
      </c>
      <c r="DH15" s="239">
        <v>74.528000000000006</v>
      </c>
      <c r="DI15" s="239">
        <v>217.34500000000003</v>
      </c>
      <c r="DJ15" s="239">
        <v>75.616</v>
      </c>
      <c r="DK15" s="239">
        <v>70.278000000000006</v>
      </c>
      <c r="DL15" s="239">
        <v>73.983999999999995</v>
      </c>
      <c r="DM15" s="239">
        <v>219.87799999999999</v>
      </c>
      <c r="DN15" s="239">
        <v>73.525000000000006</v>
      </c>
      <c r="DO15" s="239">
        <v>70.176000000000002</v>
      </c>
      <c r="DP15" s="239">
        <v>53.023000000000003</v>
      </c>
      <c r="DQ15" s="386">
        <v>196.72400000000002</v>
      </c>
      <c r="DR15" s="386">
        <v>822.05200000000002</v>
      </c>
      <c r="DS15" s="386">
        <v>69.938000000000002</v>
      </c>
      <c r="DT15" s="386">
        <v>70.159000000000006</v>
      </c>
      <c r="DU15" s="386">
        <v>79.457999999999998</v>
      </c>
      <c r="DV15" s="386">
        <v>219.55500000000001</v>
      </c>
      <c r="DW15" s="386">
        <v>79.849000000000004</v>
      </c>
      <c r="DX15" s="386">
        <v>83.231999999999999</v>
      </c>
      <c r="DY15" s="386">
        <v>82.296999999999997</v>
      </c>
      <c r="DZ15" s="386">
        <f t="shared" si="30"/>
        <v>245.37800000000001</v>
      </c>
      <c r="EA15" s="386">
        <v>68.578000000000003</v>
      </c>
      <c r="EB15" s="386">
        <v>69.087999999999994</v>
      </c>
      <c r="EC15" s="386">
        <v>76.754999999999995</v>
      </c>
      <c r="ED15" s="386">
        <f t="shared" si="3"/>
        <v>214.42099999999999</v>
      </c>
      <c r="EE15" s="181"/>
    </row>
    <row r="16" spans="2:136" ht="15.75" thickTop="1">
      <c r="B16" s="48" t="s">
        <v>300</v>
      </c>
    </row>
  </sheetData>
  <mergeCells count="5">
    <mergeCell ref="B8:B11"/>
    <mergeCell ref="B12:B15"/>
    <mergeCell ref="B4:B7"/>
    <mergeCell ref="B1:ED1"/>
    <mergeCell ref="D2:ED2"/>
  </mergeCells>
  <phoneticPr fontId="13" type="noConversion"/>
  <hyperlinks>
    <hyperlink ref="EF1" location="ÍNDICE!A1" display="ÍNDICE" xr:uid="{00000000-0004-0000-06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G4 K4 X4 AB4 AF4 AS4 AW4 BJ4 BF4 BN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EF30"/>
  <sheetViews>
    <sheetView showGridLines="0" zoomScaleNormal="100" workbookViewId="0">
      <selection activeCell="B1" sqref="B1:ED1"/>
    </sheetView>
  </sheetViews>
  <sheetFormatPr defaultRowHeight="15" outlineLevelCol="3"/>
  <cols>
    <col min="1" max="1" width="6.7109375" customWidth="1"/>
    <col min="2" max="2" width="32.28515625" customWidth="1"/>
    <col min="3" max="3" width="7.7109375" customWidth="1"/>
    <col min="4" max="4" width="5.28515625" hidden="1" customWidth="1" outlineLevel="2"/>
    <col min="5" max="5" width="5.5703125" hidden="1" customWidth="1" outlineLevel="2"/>
    <col min="6" max="6" width="5.85546875" hidden="1" customWidth="1" outlineLevel="2"/>
    <col min="7" max="7" width="6.140625" hidden="1" customWidth="1" outlineLevel="1" collapsed="1"/>
    <col min="8" max="8" width="5.5703125" hidden="1" customWidth="1" outlineLevel="2"/>
    <col min="9" max="9" width="5.7109375" hidden="1" customWidth="1" outlineLevel="2"/>
    <col min="10" max="10" width="5.28515625" hidden="1" customWidth="1" outlineLevel="2"/>
    <col min="11" max="11" width="5.85546875" hidden="1" customWidth="1" outlineLevel="1" collapsed="1"/>
    <col min="12" max="12" width="4.85546875" hidden="1" customWidth="1" outlineLevel="2"/>
    <col min="13" max="13" width="5.85546875" hidden="1" customWidth="1" outlineLevel="2"/>
    <col min="14" max="14" width="5.42578125" hidden="1" customWidth="1" outlineLevel="2"/>
    <col min="15" max="15" width="5.5703125" hidden="1" customWidth="1" outlineLevel="1" collapsed="1"/>
    <col min="16" max="16" width="5.42578125" hidden="1" customWidth="1" outlineLevel="2"/>
    <col min="17" max="18" width="5.85546875" hidden="1" customWidth="1" outlineLevel="2"/>
    <col min="19" max="19" width="5.42578125" hidden="1" customWidth="1" outlineLevel="1" collapsed="1"/>
    <col min="20" max="20" width="5.7109375" bestFit="1" customWidth="1" collapsed="1"/>
    <col min="21" max="21" width="5.28515625" hidden="1" customWidth="1" outlineLevel="2"/>
    <col min="22" max="22" width="5.5703125" hidden="1" customWidth="1" outlineLevel="2"/>
    <col min="23" max="23" width="5.85546875" hidden="1" customWidth="1" outlineLevel="2"/>
    <col min="24" max="24" width="5.85546875" hidden="1" customWidth="1" outlineLevel="1" collapsed="1"/>
    <col min="25" max="25" width="5.5703125" hidden="1" customWidth="1" outlineLevel="2"/>
    <col min="26" max="26" width="5.7109375" hidden="1" customWidth="1" outlineLevel="2"/>
    <col min="27" max="27" width="5.85546875" hidden="1" customWidth="1" outlineLevel="2"/>
    <col min="28" max="28" width="5.85546875" hidden="1" customWidth="1" outlineLevel="1" collapsed="1"/>
    <col min="29" max="29" width="4.85546875" hidden="1" customWidth="1" outlineLevel="2"/>
    <col min="30" max="30" width="5.85546875" hidden="1" customWidth="1" outlineLevel="2"/>
    <col min="31" max="31" width="5.42578125" hidden="1" customWidth="1" outlineLevel="2"/>
    <col min="32" max="32" width="5.85546875" hidden="1" customWidth="1" outlineLevel="1" collapsed="1"/>
    <col min="33" max="33" width="5.42578125" hidden="1" customWidth="1" outlineLevel="2"/>
    <col min="34" max="35" width="5.85546875" hidden="1" customWidth="1" outlineLevel="2"/>
    <col min="36" max="36" width="5.42578125" hidden="1" customWidth="1" outlineLevel="1" collapsed="1"/>
    <col min="37" max="37" width="5.7109375" bestFit="1" customWidth="1" collapsed="1"/>
    <col min="38" max="38" width="5.28515625" hidden="1" customWidth="1" outlineLevel="2"/>
    <col min="39" max="39" width="5.5703125" hidden="1" customWidth="1" outlineLevel="2"/>
    <col min="40" max="40" width="5.85546875" hidden="1" customWidth="1" outlineLevel="2"/>
    <col min="41" max="41" width="5.5703125" hidden="1" customWidth="1" outlineLevel="1" collapsed="1"/>
    <col min="42" max="42" width="5.5703125" hidden="1" customWidth="1" outlineLevel="2"/>
    <col min="43" max="43" width="5.7109375" hidden="1" customWidth="1" outlineLevel="2"/>
    <col min="44" max="44" width="5.28515625" hidden="1" customWidth="1" outlineLevel="2"/>
    <col min="45" max="45" width="6.140625" hidden="1" customWidth="1" outlineLevel="1" collapsed="1"/>
    <col min="46" max="46" width="4.85546875" hidden="1" customWidth="1" outlineLevel="2"/>
    <col min="47" max="47" width="5.85546875" hidden="1" customWidth="1" outlineLevel="2"/>
    <col min="48" max="48" width="5.42578125" hidden="1" customWidth="1" outlineLevel="2"/>
    <col min="49" max="49" width="5.42578125" hidden="1" customWidth="1" outlineLevel="1" collapsed="1"/>
    <col min="50" max="50" width="5.42578125" hidden="1" customWidth="1" outlineLevel="2"/>
    <col min="51" max="52" width="5.85546875" hidden="1" customWidth="1" outlineLevel="2"/>
    <col min="53" max="53" width="6.5703125" hidden="1" customWidth="1" outlineLevel="1" collapsed="1"/>
    <col min="54" max="54" width="5.7109375" bestFit="1" customWidth="1" collapsed="1"/>
    <col min="55" max="55" width="5.28515625" hidden="1" customWidth="1" outlineLevel="2"/>
    <col min="56" max="56" width="5.5703125" hidden="1" customWidth="1" outlineLevel="2"/>
    <col min="57" max="57" width="5.85546875" hidden="1" customWidth="1" outlineLevel="2"/>
    <col min="58" max="58" width="5.42578125" hidden="1" customWidth="1" outlineLevel="1" collapsed="1"/>
    <col min="59" max="59" width="5.5703125" hidden="1" customWidth="1" outlineLevel="2"/>
    <col min="60" max="60" width="5.7109375" hidden="1" customWidth="1" outlineLevel="2"/>
    <col min="61" max="61" width="5.28515625" hidden="1" customWidth="1" outlineLevel="2"/>
    <col min="62" max="62" width="5.7109375" hidden="1" customWidth="1" outlineLevel="1" collapsed="1"/>
    <col min="63" max="63" width="4.85546875" hidden="1" customWidth="1" outlineLevel="2"/>
    <col min="64" max="64" width="5.85546875" hidden="1" customWidth="1" outlineLevel="2"/>
    <col min="65" max="65" width="5.42578125" hidden="1" customWidth="1" outlineLevel="2"/>
    <col min="66" max="66" width="6" hidden="1" customWidth="1" outlineLevel="1" collapsed="1"/>
    <col min="67" max="67" width="5" hidden="1" customWidth="1" outlineLevel="2"/>
    <col min="68" max="69" width="5.85546875" hidden="1" customWidth="1" outlineLevel="2"/>
    <col min="70" max="70" width="6.28515625" hidden="1" customWidth="1" outlineLevel="1" collapsed="1"/>
    <col min="71" max="71" width="5.7109375" bestFit="1" customWidth="1" collapsed="1"/>
    <col min="72" max="72" width="5.28515625" hidden="1" customWidth="1" outlineLevel="2"/>
    <col min="73" max="73" width="5.5703125" hidden="1" customWidth="1" outlineLevel="2"/>
    <col min="74" max="74" width="5.85546875" hidden="1" customWidth="1" outlineLevel="2"/>
    <col min="75" max="75" width="6.140625" hidden="1" customWidth="1" outlineLevel="1" collapsed="1"/>
    <col min="76" max="76" width="5.5703125" hidden="1" customWidth="1" outlineLevel="2"/>
    <col min="77" max="77" width="5.7109375" hidden="1" customWidth="1" outlineLevel="2"/>
    <col min="78" max="78" width="5.28515625" hidden="1" customWidth="1" outlineLevel="2"/>
    <col min="79" max="79" width="5.85546875" hidden="1" customWidth="1" outlineLevel="1" collapsed="1"/>
    <col min="80" max="80" width="4.85546875" hidden="1" customWidth="1" outlineLevel="2"/>
    <col min="81" max="81" width="5.85546875" hidden="1" customWidth="1" outlineLevel="2"/>
    <col min="82" max="82" width="5.42578125" hidden="1" customWidth="1" outlineLevel="2"/>
    <col min="83" max="83" width="5.85546875" hidden="1" customWidth="1" outlineLevel="1" collapsed="1"/>
    <col min="84" max="84" width="6.140625" hidden="1" customWidth="1" outlineLevel="2"/>
    <col min="85" max="86" width="5.85546875" hidden="1" customWidth="1" outlineLevel="2"/>
    <col min="87" max="87" width="6.140625" hidden="1" customWidth="1" outlineLevel="1" collapsed="1"/>
    <col min="88" max="88" width="5.7109375" bestFit="1" customWidth="1" collapsed="1"/>
    <col min="89" max="89" width="5.28515625" hidden="1" customWidth="1" outlineLevel="2"/>
    <col min="90" max="90" width="5.5703125" hidden="1" customWidth="1" outlineLevel="2"/>
    <col min="91" max="91" width="5.85546875" hidden="1" customWidth="1" outlineLevel="2"/>
    <col min="92" max="92" width="6.140625" hidden="1" customWidth="1" outlineLevel="1" collapsed="1"/>
    <col min="93" max="95" width="6.140625" hidden="1" customWidth="1" outlineLevel="2"/>
    <col min="96" max="96" width="6.140625" hidden="1" customWidth="1" outlineLevel="1" collapsed="1"/>
    <col min="97" max="99" width="6.140625" hidden="1" customWidth="1" outlineLevel="2"/>
    <col min="100" max="100" width="6.140625" hidden="1" customWidth="1" outlineLevel="1" collapsed="1"/>
    <col min="101" max="103" width="6.140625" hidden="1" customWidth="1" outlineLevel="2"/>
    <col min="104" max="104" width="6.140625" hidden="1" customWidth="1" outlineLevel="1" collapsed="1"/>
    <col min="105" max="105" width="6.140625" customWidth="1" collapsed="1"/>
    <col min="106" max="108" width="6.140625" hidden="1" customWidth="1" outlineLevel="1"/>
    <col min="109" max="109" width="6.140625" hidden="1" customWidth="1" outlineLevel="1" collapsed="1"/>
    <col min="110" max="112" width="6.140625" hidden="1" customWidth="1" outlineLevel="3"/>
    <col min="113" max="113" width="6.140625" hidden="1" customWidth="1" outlineLevel="1" collapsed="1"/>
    <col min="114" max="116" width="6.140625" hidden="1" customWidth="1" outlineLevel="2"/>
    <col min="117" max="117" width="6.140625" hidden="1" customWidth="1" outlineLevel="1" collapsed="1"/>
    <col min="118" max="120" width="6.140625" hidden="1" customWidth="1" outlineLevel="2"/>
    <col min="121" max="121" width="6.140625" hidden="1" customWidth="1" outlineLevel="1" collapsed="1"/>
    <col min="122" max="122" width="6.140625" customWidth="1" collapsed="1"/>
    <col min="123" max="125" width="6.140625" hidden="1" customWidth="1" outlineLevel="1"/>
    <col min="126" max="126" width="7.28515625" customWidth="1" collapsed="1"/>
    <col min="127" max="129" width="6.140625" hidden="1" customWidth="1" outlineLevel="2"/>
    <col min="130" max="130" width="6.140625" customWidth="1" collapsed="1"/>
    <col min="131" max="133" width="6.140625" hidden="1" customWidth="1" outlineLevel="1"/>
    <col min="134" max="134" width="6.140625" customWidth="1" collapsed="1"/>
    <col min="135" max="135" width="6.140625" customWidth="1"/>
  </cols>
  <sheetData>
    <row r="1" spans="2:136" ht="20.100000000000001" customHeight="1" thickBot="1">
      <c r="B1" s="477" t="s">
        <v>221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  <c r="AJ1" s="477"/>
      <c r="AK1" s="477"/>
      <c r="AL1" s="477"/>
      <c r="AM1" s="477"/>
      <c r="AN1" s="477"/>
      <c r="AO1" s="477"/>
      <c r="AP1" s="477"/>
      <c r="AQ1" s="477"/>
      <c r="AR1" s="477"/>
      <c r="AS1" s="477"/>
      <c r="AT1" s="477"/>
      <c r="AU1" s="477"/>
      <c r="AV1" s="477"/>
      <c r="AW1" s="477"/>
      <c r="AX1" s="477"/>
      <c r="AY1" s="477"/>
      <c r="AZ1" s="477"/>
      <c r="BA1" s="477"/>
      <c r="BB1" s="477"/>
      <c r="BC1" s="477"/>
      <c r="BD1" s="477"/>
      <c r="BE1" s="477"/>
      <c r="BF1" s="477"/>
      <c r="BG1" s="477"/>
      <c r="BH1" s="477"/>
      <c r="BI1" s="477"/>
      <c r="BJ1" s="477"/>
      <c r="BK1" s="477"/>
      <c r="BL1" s="477"/>
      <c r="BM1" s="477"/>
      <c r="BN1" s="477"/>
      <c r="BO1" s="477"/>
      <c r="BP1" s="477"/>
      <c r="BQ1" s="477"/>
      <c r="BR1" s="477"/>
      <c r="BS1" s="477"/>
      <c r="BT1" s="477"/>
      <c r="BU1" s="477"/>
      <c r="BV1" s="477"/>
      <c r="BW1" s="477"/>
      <c r="BX1" s="477"/>
      <c r="BY1" s="477"/>
      <c r="BZ1" s="477"/>
      <c r="CA1" s="477"/>
      <c r="CB1" s="477"/>
      <c r="CC1" s="477"/>
      <c r="CD1" s="477"/>
      <c r="CE1" s="477"/>
      <c r="CF1" s="477"/>
      <c r="CG1" s="477"/>
      <c r="CH1" s="477"/>
      <c r="CI1" s="477"/>
      <c r="CJ1" s="477"/>
      <c r="CK1" s="477"/>
      <c r="CL1" s="477"/>
      <c r="CM1" s="477"/>
      <c r="CN1" s="477"/>
      <c r="CO1" s="477"/>
      <c r="CP1" s="477"/>
      <c r="CQ1" s="477"/>
      <c r="CR1" s="477"/>
      <c r="CS1" s="477"/>
      <c r="CT1" s="477"/>
      <c r="CU1" s="477"/>
      <c r="CV1" s="477"/>
      <c r="CW1" s="477"/>
      <c r="CX1" s="477"/>
      <c r="CY1" s="477"/>
      <c r="CZ1" s="477"/>
      <c r="DA1" s="477"/>
      <c r="DB1" s="477"/>
      <c r="DC1" s="477"/>
      <c r="DD1" s="477"/>
      <c r="DE1" s="477"/>
      <c r="DF1" s="477"/>
      <c r="DG1" s="477"/>
      <c r="DH1" s="477"/>
      <c r="DI1" s="477"/>
      <c r="DJ1" s="477"/>
      <c r="DK1" s="477"/>
      <c r="DL1" s="477"/>
      <c r="DM1" s="477"/>
      <c r="DN1" s="477"/>
      <c r="DO1" s="477"/>
      <c r="DP1" s="477"/>
      <c r="DQ1" s="477"/>
      <c r="DR1" s="477"/>
      <c r="DS1" s="477"/>
      <c r="DT1" s="477"/>
      <c r="DU1" s="477"/>
      <c r="DV1" s="477"/>
      <c r="DW1" s="477"/>
      <c r="DX1" s="477"/>
      <c r="DY1" s="477"/>
      <c r="DZ1" s="477"/>
      <c r="EA1" s="477"/>
      <c r="EB1" s="477"/>
      <c r="EC1" s="477"/>
      <c r="ED1" s="477"/>
      <c r="EE1" s="235"/>
      <c r="EF1" s="84" t="s">
        <v>296</v>
      </c>
    </row>
    <row r="2" spans="2:136" ht="15" customHeight="1" thickTop="1">
      <c r="B2" s="242"/>
      <c r="C2" s="475" t="s">
        <v>216</v>
      </c>
      <c r="D2" s="488" t="s">
        <v>87</v>
      </c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488"/>
      <c r="AC2" s="488"/>
      <c r="AD2" s="488"/>
      <c r="AE2" s="488"/>
      <c r="AF2" s="488"/>
      <c r="AG2" s="488"/>
      <c r="AH2" s="488"/>
      <c r="AI2" s="488"/>
      <c r="AJ2" s="488"/>
      <c r="AK2" s="488"/>
      <c r="AL2" s="488"/>
      <c r="AM2" s="488"/>
      <c r="AN2" s="488"/>
      <c r="AO2" s="488"/>
      <c r="AP2" s="488"/>
      <c r="AQ2" s="488"/>
      <c r="AR2" s="488"/>
      <c r="AS2" s="488"/>
      <c r="AT2" s="488"/>
      <c r="AU2" s="488"/>
      <c r="AV2" s="488"/>
      <c r="AW2" s="488"/>
      <c r="AX2" s="488"/>
      <c r="AY2" s="488"/>
      <c r="AZ2" s="488"/>
      <c r="BA2" s="488"/>
      <c r="BB2" s="488"/>
      <c r="BC2" s="488"/>
      <c r="BD2" s="488"/>
      <c r="BE2" s="488"/>
      <c r="BF2" s="488"/>
      <c r="BG2" s="488"/>
      <c r="BH2" s="488"/>
      <c r="BI2" s="488"/>
      <c r="BJ2" s="488"/>
      <c r="BK2" s="488"/>
      <c r="BL2" s="488"/>
      <c r="BM2" s="488"/>
      <c r="BN2" s="488"/>
      <c r="BO2" s="488"/>
      <c r="BP2" s="488"/>
      <c r="BQ2" s="488"/>
      <c r="BR2" s="488"/>
      <c r="BS2" s="488"/>
      <c r="BT2" s="488"/>
      <c r="BU2" s="488"/>
      <c r="BV2" s="488"/>
      <c r="BW2" s="488"/>
      <c r="BX2" s="488"/>
      <c r="BY2" s="488"/>
      <c r="BZ2" s="488"/>
      <c r="CA2" s="488"/>
      <c r="CB2" s="488"/>
      <c r="CC2" s="488"/>
      <c r="CD2" s="488"/>
      <c r="CE2" s="488"/>
      <c r="CF2" s="488"/>
      <c r="CG2" s="488"/>
      <c r="CH2" s="488"/>
      <c r="CI2" s="488"/>
      <c r="CJ2" s="488"/>
      <c r="CK2" s="488"/>
      <c r="CL2" s="488"/>
      <c r="CM2" s="488"/>
      <c r="CN2" s="488"/>
      <c r="CO2" s="488"/>
      <c r="CP2" s="488"/>
      <c r="CQ2" s="488"/>
      <c r="CR2" s="488"/>
      <c r="CS2" s="488"/>
      <c r="CT2" s="488"/>
      <c r="CU2" s="488"/>
      <c r="CV2" s="488"/>
      <c r="CW2" s="488"/>
      <c r="CX2" s="488"/>
      <c r="CY2" s="488"/>
      <c r="CZ2" s="488"/>
      <c r="DA2" s="488"/>
      <c r="DB2" s="488"/>
      <c r="DC2" s="488"/>
      <c r="DD2" s="488"/>
      <c r="DE2" s="488"/>
      <c r="DF2" s="488"/>
      <c r="DG2" s="488"/>
      <c r="DH2" s="488"/>
      <c r="DI2" s="488"/>
      <c r="DJ2" s="488"/>
      <c r="DK2" s="488"/>
      <c r="DL2" s="488"/>
      <c r="DM2" s="488"/>
      <c r="DN2" s="488"/>
      <c r="DO2" s="488"/>
      <c r="DP2" s="488"/>
      <c r="DQ2" s="488"/>
      <c r="DR2" s="488"/>
      <c r="DS2" s="488"/>
      <c r="DT2" s="488"/>
      <c r="DU2" s="488"/>
      <c r="DV2" s="488"/>
      <c r="DW2" s="488"/>
      <c r="DX2" s="488"/>
      <c r="DY2" s="488"/>
      <c r="DZ2" s="488"/>
      <c r="EA2" s="488"/>
      <c r="EB2" s="488"/>
      <c r="EC2" s="488"/>
      <c r="ED2" s="488"/>
      <c r="EE2" s="73"/>
    </row>
    <row r="3" spans="2:136" ht="24" customHeight="1">
      <c r="B3" s="32"/>
      <c r="C3" s="471"/>
      <c r="D3" s="227">
        <v>42005</v>
      </c>
      <c r="E3" s="227">
        <v>42036</v>
      </c>
      <c r="F3" s="227">
        <v>42064</v>
      </c>
      <c r="G3" s="74" t="s">
        <v>309</v>
      </c>
      <c r="H3" s="227">
        <v>42095</v>
      </c>
      <c r="I3" s="227">
        <v>42125</v>
      </c>
      <c r="J3" s="227">
        <v>42156</v>
      </c>
      <c r="K3" s="74" t="s">
        <v>310</v>
      </c>
      <c r="L3" s="227">
        <v>42186</v>
      </c>
      <c r="M3" s="227">
        <v>42217</v>
      </c>
      <c r="N3" s="227">
        <v>42248</v>
      </c>
      <c r="O3" s="74" t="s">
        <v>311</v>
      </c>
      <c r="P3" s="227">
        <v>42278</v>
      </c>
      <c r="Q3" s="227">
        <v>42309</v>
      </c>
      <c r="R3" s="227">
        <v>42339</v>
      </c>
      <c r="S3" s="74" t="s">
        <v>312</v>
      </c>
      <c r="T3" s="138">
        <v>2015</v>
      </c>
      <c r="U3" s="227">
        <v>42370</v>
      </c>
      <c r="V3" s="227">
        <v>42401</v>
      </c>
      <c r="W3" s="227">
        <v>42430</v>
      </c>
      <c r="X3" s="74" t="s">
        <v>308</v>
      </c>
      <c r="Y3" s="227">
        <v>42461</v>
      </c>
      <c r="Z3" s="227">
        <v>42491</v>
      </c>
      <c r="AA3" s="227">
        <v>42522</v>
      </c>
      <c r="AB3" s="74" t="s">
        <v>307</v>
      </c>
      <c r="AC3" s="227">
        <v>42552</v>
      </c>
      <c r="AD3" s="227">
        <v>42583</v>
      </c>
      <c r="AE3" s="227">
        <v>42614</v>
      </c>
      <c r="AF3" s="74" t="s">
        <v>306</v>
      </c>
      <c r="AG3" s="227">
        <v>42644</v>
      </c>
      <c r="AH3" s="227">
        <v>42675</v>
      </c>
      <c r="AI3" s="227">
        <v>42705</v>
      </c>
      <c r="AJ3" s="74" t="s">
        <v>305</v>
      </c>
      <c r="AK3" s="138">
        <v>2016</v>
      </c>
      <c r="AL3" s="227">
        <v>42736</v>
      </c>
      <c r="AM3" s="227">
        <v>42767</v>
      </c>
      <c r="AN3" s="227">
        <v>42795</v>
      </c>
      <c r="AO3" s="74" t="s">
        <v>301</v>
      </c>
      <c r="AP3" s="227">
        <v>42826</v>
      </c>
      <c r="AQ3" s="227">
        <v>42856</v>
      </c>
      <c r="AR3" s="227">
        <v>42887</v>
      </c>
      <c r="AS3" s="74" t="s">
        <v>302</v>
      </c>
      <c r="AT3" s="227">
        <v>42917</v>
      </c>
      <c r="AU3" s="227">
        <v>42948</v>
      </c>
      <c r="AV3" s="227">
        <v>42979</v>
      </c>
      <c r="AW3" s="74" t="s">
        <v>303</v>
      </c>
      <c r="AX3" s="227">
        <v>43009</v>
      </c>
      <c r="AY3" s="227">
        <v>43040</v>
      </c>
      <c r="AZ3" s="227">
        <v>43070</v>
      </c>
      <c r="BA3" s="74" t="s">
        <v>304</v>
      </c>
      <c r="BB3" s="138">
        <v>2017</v>
      </c>
      <c r="BC3" s="227">
        <v>43101</v>
      </c>
      <c r="BD3" s="227">
        <v>43132</v>
      </c>
      <c r="BE3" s="227">
        <v>43160</v>
      </c>
      <c r="BF3" s="31" t="s">
        <v>281</v>
      </c>
      <c r="BG3" s="227">
        <v>43191</v>
      </c>
      <c r="BH3" s="227">
        <v>43221</v>
      </c>
      <c r="BI3" s="227">
        <v>43252</v>
      </c>
      <c r="BJ3" s="32" t="s">
        <v>282</v>
      </c>
      <c r="BK3" s="227">
        <v>43282</v>
      </c>
      <c r="BL3" s="227">
        <v>43313</v>
      </c>
      <c r="BM3" s="227">
        <v>43344</v>
      </c>
      <c r="BN3" s="31" t="s">
        <v>89</v>
      </c>
      <c r="BO3" s="227">
        <v>43374</v>
      </c>
      <c r="BP3" s="227">
        <v>43405</v>
      </c>
      <c r="BQ3" s="227">
        <v>43435</v>
      </c>
      <c r="BR3" s="32" t="s">
        <v>10</v>
      </c>
      <c r="BS3" s="138">
        <v>2018</v>
      </c>
      <c r="BT3" s="227">
        <v>43466</v>
      </c>
      <c r="BU3" s="227">
        <v>43497</v>
      </c>
      <c r="BV3" s="227">
        <v>43525</v>
      </c>
      <c r="BW3" s="32" t="s">
        <v>17</v>
      </c>
      <c r="BX3" s="227">
        <v>43556</v>
      </c>
      <c r="BY3" s="227">
        <v>43586</v>
      </c>
      <c r="BZ3" s="227">
        <v>43617</v>
      </c>
      <c r="CA3" s="31" t="s">
        <v>18</v>
      </c>
      <c r="CB3" s="227">
        <v>43647</v>
      </c>
      <c r="CC3" s="227">
        <v>43678</v>
      </c>
      <c r="CD3" s="227">
        <v>43709</v>
      </c>
      <c r="CE3" s="32" t="s">
        <v>19</v>
      </c>
      <c r="CF3" s="227">
        <v>43739</v>
      </c>
      <c r="CG3" s="227">
        <v>43770</v>
      </c>
      <c r="CH3" s="227">
        <v>43800</v>
      </c>
      <c r="CI3" s="32" t="s">
        <v>11</v>
      </c>
      <c r="CJ3" s="223">
        <v>2019</v>
      </c>
      <c r="CK3" s="227">
        <v>43831</v>
      </c>
      <c r="CL3" s="227">
        <v>43862</v>
      </c>
      <c r="CM3" s="227">
        <v>43891</v>
      </c>
      <c r="CN3" s="32" t="s">
        <v>315</v>
      </c>
      <c r="CO3" s="227">
        <v>43922</v>
      </c>
      <c r="CP3" s="227">
        <v>43952</v>
      </c>
      <c r="CQ3" s="227">
        <v>43983</v>
      </c>
      <c r="CR3" s="32" t="s">
        <v>348</v>
      </c>
      <c r="CS3" s="227">
        <v>44013</v>
      </c>
      <c r="CT3" s="227">
        <v>44044</v>
      </c>
      <c r="CU3" s="227">
        <v>44075</v>
      </c>
      <c r="CV3" s="32" t="s">
        <v>357</v>
      </c>
      <c r="CW3" s="227">
        <v>44105</v>
      </c>
      <c r="CX3" s="227">
        <v>44136</v>
      </c>
      <c r="CY3" s="227">
        <v>44166</v>
      </c>
      <c r="CZ3" s="32" t="s">
        <v>384</v>
      </c>
      <c r="DA3" s="138">
        <v>2020</v>
      </c>
      <c r="DB3" s="191">
        <v>44197</v>
      </c>
      <c r="DC3" s="191">
        <v>44228</v>
      </c>
      <c r="DD3" s="191">
        <v>44256</v>
      </c>
      <c r="DE3" s="96" t="s">
        <v>398</v>
      </c>
      <c r="DF3" s="191">
        <v>44287</v>
      </c>
      <c r="DG3" s="191">
        <v>44317</v>
      </c>
      <c r="DH3" s="191">
        <v>44348</v>
      </c>
      <c r="DI3" s="96" t="s">
        <v>423</v>
      </c>
      <c r="DJ3" s="227">
        <v>80902</v>
      </c>
      <c r="DK3" s="227">
        <v>80933</v>
      </c>
      <c r="DL3" s="227">
        <v>80964</v>
      </c>
      <c r="DM3" s="32" t="s">
        <v>441</v>
      </c>
      <c r="DN3" s="227">
        <v>80994</v>
      </c>
      <c r="DO3" s="227">
        <v>81025</v>
      </c>
      <c r="DP3" s="227">
        <v>81055</v>
      </c>
      <c r="DQ3" s="32" t="s">
        <v>456</v>
      </c>
      <c r="DR3" s="138">
        <v>2021</v>
      </c>
      <c r="DS3" s="191">
        <v>44562</v>
      </c>
      <c r="DT3" s="191">
        <v>44593</v>
      </c>
      <c r="DU3" s="191">
        <v>44621</v>
      </c>
      <c r="DV3" s="96" t="s">
        <v>476</v>
      </c>
      <c r="DW3" s="191">
        <v>44652</v>
      </c>
      <c r="DX3" s="191">
        <v>44682</v>
      </c>
      <c r="DY3" s="191">
        <v>44713</v>
      </c>
      <c r="DZ3" s="191" t="s">
        <v>477</v>
      </c>
      <c r="EA3" s="191">
        <v>44743</v>
      </c>
      <c r="EB3" s="191">
        <v>44774</v>
      </c>
      <c r="EC3" s="191">
        <v>44805</v>
      </c>
      <c r="ED3" s="191" t="s">
        <v>521</v>
      </c>
      <c r="EE3" s="328"/>
    </row>
    <row r="4" spans="2:136" ht="15" customHeight="1">
      <c r="B4" s="28" t="s">
        <v>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21"/>
      <c r="CG4" s="21"/>
      <c r="CH4" s="21"/>
      <c r="CI4" s="21"/>
      <c r="CJ4" s="21"/>
      <c r="CK4" s="21"/>
      <c r="CL4" s="21"/>
      <c r="CM4" s="179"/>
      <c r="CN4" s="179"/>
      <c r="CO4" s="21"/>
      <c r="CP4" s="21"/>
      <c r="CQ4" s="179"/>
      <c r="CR4" s="179"/>
      <c r="CS4" s="21"/>
      <c r="CT4" s="21"/>
      <c r="CU4" s="179"/>
      <c r="CV4" s="179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</row>
    <row r="5" spans="2:136" s="145" customFormat="1" ht="15" customHeight="1">
      <c r="B5" s="339" t="s">
        <v>47</v>
      </c>
      <c r="C5" s="144" t="s">
        <v>217</v>
      </c>
      <c r="D5" s="411">
        <v>1983.4689999999998</v>
      </c>
      <c r="E5" s="411">
        <v>1691.279</v>
      </c>
      <c r="F5" s="411">
        <v>1837.752</v>
      </c>
      <c r="G5" s="139">
        <f t="shared" ref="G5:G20" si="0">+SUM(D5:F5)</f>
        <v>5512.5</v>
      </c>
      <c r="H5" s="411">
        <v>2426.3720000000003</v>
      </c>
      <c r="I5" s="411">
        <v>2019.742</v>
      </c>
      <c r="J5" s="411">
        <v>1696.1510000000001</v>
      </c>
      <c r="K5" s="139">
        <f t="shared" ref="K5:K20" si="1">+SUM(H5:J5)</f>
        <v>6142.2650000000003</v>
      </c>
      <c r="L5" s="411">
        <v>1724.0349999999999</v>
      </c>
      <c r="M5" s="411">
        <v>1673.2350000000001</v>
      </c>
      <c r="N5" s="411">
        <v>2203.5770000000002</v>
      </c>
      <c r="O5" s="139">
        <f t="shared" ref="O5:O20" si="2">+SUM(L5:N5)</f>
        <v>5600.8469999999998</v>
      </c>
      <c r="P5" s="411">
        <v>2355.8209999999999</v>
      </c>
      <c r="Q5" s="411">
        <v>1948.5070000000001</v>
      </c>
      <c r="R5" s="411">
        <v>2202.0319999999997</v>
      </c>
      <c r="S5" s="139">
        <f t="shared" ref="S5:S20" si="3">+SUM(P5:R5)</f>
        <v>6506.3599999999988</v>
      </c>
      <c r="T5" s="411">
        <f>+G5+K5+O5+S5</f>
        <v>23761.972000000002</v>
      </c>
      <c r="U5" s="411">
        <v>2231.8989999999999</v>
      </c>
      <c r="V5" s="411">
        <v>2028.0510000000002</v>
      </c>
      <c r="W5" s="411">
        <v>2060.8490000000002</v>
      </c>
      <c r="X5" s="139">
        <f t="shared" ref="X5:X20" si="4">+SUM(U5:W5)</f>
        <v>6320.799</v>
      </c>
      <c r="Y5" s="411">
        <v>2029.9820000000002</v>
      </c>
      <c r="Z5" s="411">
        <v>2041.655</v>
      </c>
      <c r="AA5" s="411">
        <v>1607.1869999999999</v>
      </c>
      <c r="AB5" s="139">
        <f t="shared" ref="AB5:AB20" si="5">+SUM(Y5:AA5)</f>
        <v>5678.8240000000005</v>
      </c>
      <c r="AC5" s="411">
        <v>1837.4679999999998</v>
      </c>
      <c r="AD5" s="411">
        <v>1511.492</v>
      </c>
      <c r="AE5" s="411">
        <v>1693.049</v>
      </c>
      <c r="AF5" s="139">
        <f t="shared" ref="AF5:AF20" si="6">+SUM(AC5:AE5)</f>
        <v>5042.009</v>
      </c>
      <c r="AG5" s="411">
        <v>1906.731</v>
      </c>
      <c r="AH5" s="411">
        <v>1390.4209999999998</v>
      </c>
      <c r="AI5" s="411">
        <v>1733.895</v>
      </c>
      <c r="AJ5" s="139">
        <f t="shared" ref="AJ5:AJ20" si="7">+SUM(AG5:AI5)</f>
        <v>5031.0470000000005</v>
      </c>
      <c r="AK5" s="411">
        <f>+X5+AB5+AF5+AJ5</f>
        <v>22072.678999999996</v>
      </c>
      <c r="AL5" s="411">
        <v>2225.9250000000002</v>
      </c>
      <c r="AM5" s="411">
        <v>2008.1089999999999</v>
      </c>
      <c r="AN5" s="411">
        <v>2138.8850000000002</v>
      </c>
      <c r="AO5" s="139">
        <f t="shared" ref="AO5:AO20" si="8">+SUM(AL5:AN5)</f>
        <v>6372.9189999999999</v>
      </c>
      <c r="AP5" s="411">
        <v>1799.721</v>
      </c>
      <c r="AQ5" s="411">
        <v>1664.8610000000001</v>
      </c>
      <c r="AR5" s="411">
        <v>2007.3820000000001</v>
      </c>
      <c r="AS5" s="139">
        <f t="shared" ref="AS5:AS20" si="9">+SUM(AP5:AR5)</f>
        <v>5471.9639999999999</v>
      </c>
      <c r="AT5" s="411">
        <v>2211.1010000000001</v>
      </c>
      <c r="AU5" s="411">
        <v>2197.9270000000001</v>
      </c>
      <c r="AV5" s="411">
        <v>2059.66</v>
      </c>
      <c r="AW5" s="139">
        <f t="shared" ref="AW5:AW20" si="10">+SUM(AT5:AV5)</f>
        <v>6468.6880000000001</v>
      </c>
      <c r="AX5" s="411">
        <v>2052.4180000000001</v>
      </c>
      <c r="AY5" s="411">
        <v>1931.279</v>
      </c>
      <c r="AZ5" s="411">
        <v>1843.652</v>
      </c>
      <c r="BA5" s="139">
        <f t="shared" ref="BA5:BA20" si="11">+SUM(AX5:AZ5)</f>
        <v>5827.3490000000002</v>
      </c>
      <c r="BB5" s="411">
        <f>+AO5+AS5+AW5+BA5</f>
        <v>24140.92</v>
      </c>
      <c r="BC5" s="411">
        <v>1699.8</v>
      </c>
      <c r="BD5" s="411">
        <v>1238.49</v>
      </c>
      <c r="BE5" s="411">
        <v>1051.5530000000001</v>
      </c>
      <c r="BF5" s="139">
        <f t="shared" ref="BF5:BF20" si="12">+SUM(BC5:BE5)</f>
        <v>3989.8429999999998</v>
      </c>
      <c r="BG5" s="411">
        <v>1234.7550000000001</v>
      </c>
      <c r="BH5" s="411">
        <v>1452.0139999999999</v>
      </c>
      <c r="BI5" s="411">
        <v>1292.259</v>
      </c>
      <c r="BJ5" s="139">
        <f t="shared" ref="BJ5:BJ20" si="13">+SUM(BG5:BI5)</f>
        <v>3979.0280000000002</v>
      </c>
      <c r="BK5" s="411">
        <v>1436.665</v>
      </c>
      <c r="BL5" s="411">
        <v>2037.3869999999999</v>
      </c>
      <c r="BM5" s="411">
        <v>1846.663</v>
      </c>
      <c r="BN5" s="139">
        <f t="shared" ref="BN5:BN20" si="14">+SUM(BK5:BM5)</f>
        <v>5320.7150000000001</v>
      </c>
      <c r="BO5" s="411">
        <v>1797.2619999999999</v>
      </c>
      <c r="BP5" s="411">
        <v>1680.4690000000001</v>
      </c>
      <c r="BQ5" s="411">
        <v>1489.9359999999999</v>
      </c>
      <c r="BR5" s="139">
        <f t="shared" ref="BR5:BR20" si="15">+SUM(BO5:BQ5)</f>
        <v>4967.6669999999995</v>
      </c>
      <c r="BS5" s="411">
        <f>+BF5+BJ5+BN5+BR5</f>
        <v>18257.252999999997</v>
      </c>
      <c r="BT5" s="411">
        <v>1221.261</v>
      </c>
      <c r="BU5" s="411">
        <v>1274.9590000000001</v>
      </c>
      <c r="BV5" s="411">
        <v>1863.258</v>
      </c>
      <c r="BW5" s="139">
        <f t="shared" ref="BW5:BW20" si="16">+SUM(BT5:BV5)</f>
        <v>4359.4780000000001</v>
      </c>
      <c r="BX5" s="411">
        <v>1863.4680000000001</v>
      </c>
      <c r="BY5" s="411">
        <v>1876.06</v>
      </c>
      <c r="BZ5" s="411">
        <v>1775.925</v>
      </c>
      <c r="CA5" s="139">
        <f t="shared" ref="CA5:CA20" si="17">+SUM(BX5:BZ5)</f>
        <v>5515.4530000000004</v>
      </c>
      <c r="CB5" s="411">
        <v>1776.01</v>
      </c>
      <c r="CC5" s="411">
        <v>1694.3679999999999</v>
      </c>
      <c r="CD5" s="411">
        <v>1626.298</v>
      </c>
      <c r="CE5" s="139">
        <f t="shared" ref="CE5:CE20" si="18">+SUM(CB5:CD5)</f>
        <v>5096.6759999999995</v>
      </c>
      <c r="CF5" s="139">
        <v>1224.2</v>
      </c>
      <c r="CG5" s="139">
        <v>1415.2</v>
      </c>
      <c r="CH5" s="139">
        <v>1412.4</v>
      </c>
      <c r="CI5" s="139">
        <f t="shared" ref="CI5:CI20" si="19">+SUM(CF5:CH5)</f>
        <v>4051.8</v>
      </c>
      <c r="CJ5" s="411">
        <f>+BW5+CA5+CE5+CI5</f>
        <v>19023.406999999999</v>
      </c>
      <c r="CK5" s="139">
        <v>1389.5409999999999</v>
      </c>
      <c r="CL5" s="139">
        <v>1298.2840000000001</v>
      </c>
      <c r="CM5" s="139">
        <v>1707.1030000000001</v>
      </c>
      <c r="CN5" s="139">
        <f t="shared" ref="CN5:CN20" si="20">+SUM(CK5:CM5)</f>
        <v>4394.9279999999999</v>
      </c>
      <c r="CO5" s="139">
        <v>1647.607</v>
      </c>
      <c r="CP5" s="139">
        <v>1842.35</v>
      </c>
      <c r="CQ5" s="139">
        <v>1690.5640000000001</v>
      </c>
      <c r="CR5" s="139">
        <f>+CO5+CP5+CQ5</f>
        <v>5180.5209999999997</v>
      </c>
      <c r="CS5" s="139">
        <v>1608.345</v>
      </c>
      <c r="CT5" s="139">
        <v>1447.1659999999999</v>
      </c>
      <c r="CU5" s="139">
        <v>1403.1769999999999</v>
      </c>
      <c r="CV5" s="139">
        <v>4458.6880000000001</v>
      </c>
      <c r="CW5" s="139">
        <v>1799.11</v>
      </c>
      <c r="CX5" s="139">
        <v>1957.69</v>
      </c>
      <c r="CY5" s="139">
        <v>2033.6489999999999</v>
      </c>
      <c r="CZ5" s="139">
        <v>5790.4490000000005</v>
      </c>
      <c r="DA5" s="139">
        <v>19824.585999999999</v>
      </c>
      <c r="DB5" s="139">
        <v>2159.748</v>
      </c>
      <c r="DC5" s="139">
        <v>1905.7439999999999</v>
      </c>
      <c r="DD5" s="139">
        <v>2048.2750000000001</v>
      </c>
      <c r="DE5" s="139">
        <v>6113.7669999999998</v>
      </c>
      <c r="DF5" s="139">
        <v>1623.932</v>
      </c>
      <c r="DG5" s="139">
        <v>1465.0810000000001</v>
      </c>
      <c r="DH5" s="139">
        <v>1658.7929999999999</v>
      </c>
      <c r="DI5" s="139">
        <v>4747.8059999999996</v>
      </c>
      <c r="DJ5" s="139">
        <v>1998.6010000000001</v>
      </c>
      <c r="DK5" s="139">
        <v>2149.5219999999999</v>
      </c>
      <c r="DL5" s="139">
        <v>2026.8230000000001</v>
      </c>
      <c r="DM5" s="139">
        <v>6174.9459999999999</v>
      </c>
      <c r="DN5" s="139">
        <v>2121.6950000000002</v>
      </c>
      <c r="DO5" s="139">
        <v>1963.3710000000001</v>
      </c>
      <c r="DP5" s="139">
        <v>1984.846</v>
      </c>
      <c r="DQ5" s="139">
        <f>+DP5+DO5+DN5</f>
        <v>6069.9120000000003</v>
      </c>
      <c r="DR5" s="139">
        <v>23068.016</v>
      </c>
      <c r="DS5" s="139">
        <v>1938.4449999999999</v>
      </c>
      <c r="DT5" s="139">
        <v>1584.23</v>
      </c>
      <c r="DU5" s="139">
        <v>2003.807</v>
      </c>
      <c r="DV5" s="139">
        <v>5526.482</v>
      </c>
      <c r="DW5" s="139">
        <v>1809.2349999999999</v>
      </c>
      <c r="DX5" s="139">
        <v>1909.1130000000001</v>
      </c>
      <c r="DY5" s="139">
        <v>1986.41</v>
      </c>
      <c r="DZ5" s="139">
        <f>+DY5+DX5+DW5</f>
        <v>5704.7579999999998</v>
      </c>
      <c r="EA5" s="139">
        <v>2373.1489999999999</v>
      </c>
      <c r="EB5" s="139">
        <v>2593.4180000000001</v>
      </c>
      <c r="EC5" s="139">
        <v>2178.0880000000002</v>
      </c>
      <c r="ED5" s="139">
        <f t="shared" ref="ED5:ED21" si="21">+EC5+EB5+EA5</f>
        <v>7144.6550000000007</v>
      </c>
      <c r="EE5" s="139"/>
    </row>
    <row r="6" spans="2:136" s="145" customFormat="1" ht="15" customHeight="1">
      <c r="B6" s="339" t="s">
        <v>48</v>
      </c>
      <c r="C6" s="146" t="s">
        <v>49</v>
      </c>
      <c r="D6" s="139">
        <v>265.70299999999997</v>
      </c>
      <c r="E6" s="139">
        <v>342.39100000000002</v>
      </c>
      <c r="F6" s="139">
        <v>314.10000000000002</v>
      </c>
      <c r="G6" s="178">
        <f t="shared" si="0"/>
        <v>922.19400000000007</v>
      </c>
      <c r="H6" s="139">
        <v>389.88099999999997</v>
      </c>
      <c r="I6" s="139">
        <v>299.72500000000002</v>
      </c>
      <c r="J6" s="139">
        <v>314.90199999999999</v>
      </c>
      <c r="K6" s="178">
        <f t="shared" si="1"/>
        <v>1004.508</v>
      </c>
      <c r="L6" s="139">
        <v>368.71799999999996</v>
      </c>
      <c r="M6" s="139">
        <v>369.55699999999996</v>
      </c>
      <c r="N6" s="139">
        <v>324.61799999999999</v>
      </c>
      <c r="O6" s="178">
        <f t="shared" si="2"/>
        <v>1062.8929999999998</v>
      </c>
      <c r="P6" s="139">
        <v>359.01900000000001</v>
      </c>
      <c r="Q6" s="139">
        <v>267.5</v>
      </c>
      <c r="R6" s="139">
        <v>375.09</v>
      </c>
      <c r="S6" s="178">
        <f t="shared" si="3"/>
        <v>1001.6089999999999</v>
      </c>
      <c r="T6" s="139">
        <f t="shared" ref="T6:T20" si="22">+G6+K6+O6+S6</f>
        <v>3991.2040000000002</v>
      </c>
      <c r="U6" s="139">
        <v>295.89600000000002</v>
      </c>
      <c r="V6" s="139">
        <v>228.75399999999999</v>
      </c>
      <c r="W6" s="139">
        <v>349.7</v>
      </c>
      <c r="X6" s="178">
        <f t="shared" si="4"/>
        <v>874.34999999999991</v>
      </c>
      <c r="Y6" s="139">
        <v>316.33319999999998</v>
      </c>
      <c r="Z6" s="139">
        <v>367.45400000000001</v>
      </c>
      <c r="AA6" s="139">
        <v>347.62</v>
      </c>
      <c r="AB6" s="178">
        <f t="shared" si="5"/>
        <v>1031.4072000000001</v>
      </c>
      <c r="AC6" s="139">
        <v>272.923</v>
      </c>
      <c r="AD6" s="139">
        <v>252.15900000000002</v>
      </c>
      <c r="AE6" s="139">
        <v>288.52300000000002</v>
      </c>
      <c r="AF6" s="178">
        <f t="shared" si="6"/>
        <v>813.60500000000002</v>
      </c>
      <c r="AG6" s="139">
        <v>234.52199999999999</v>
      </c>
      <c r="AH6" s="139">
        <v>295.74700000000001</v>
      </c>
      <c r="AI6" s="139">
        <v>295.46600000000001</v>
      </c>
      <c r="AJ6" s="178">
        <f t="shared" si="7"/>
        <v>825.73500000000001</v>
      </c>
      <c r="AK6" s="139">
        <f t="shared" ref="AK6:AK20" si="23">+X6+AB6+AF6+AJ6</f>
        <v>3545.0972000000002</v>
      </c>
      <c r="AL6" s="139">
        <v>238.738</v>
      </c>
      <c r="AM6" s="139">
        <v>276.637</v>
      </c>
      <c r="AN6" s="139">
        <v>258.00200000000001</v>
      </c>
      <c r="AO6" s="178">
        <f t="shared" si="8"/>
        <v>773.37699999999995</v>
      </c>
      <c r="AP6" s="139">
        <v>272.72300000000001</v>
      </c>
      <c r="AQ6" s="139">
        <v>284.52100000000002</v>
      </c>
      <c r="AR6" s="139">
        <v>304.39800000000002</v>
      </c>
      <c r="AS6" s="178">
        <f t="shared" si="9"/>
        <v>861.64200000000005</v>
      </c>
      <c r="AT6" s="139">
        <v>284.65499999999997</v>
      </c>
      <c r="AU6" s="139">
        <v>263.988</v>
      </c>
      <c r="AV6" s="139">
        <v>265.88099999999997</v>
      </c>
      <c r="AW6" s="178">
        <f t="shared" si="10"/>
        <v>814.524</v>
      </c>
      <c r="AX6" s="139">
        <v>334.57600000000002</v>
      </c>
      <c r="AY6" s="139">
        <v>265.928</v>
      </c>
      <c r="AZ6" s="139">
        <v>296.40699999999998</v>
      </c>
      <c r="BA6" s="178">
        <f t="shared" si="11"/>
        <v>896.91100000000006</v>
      </c>
      <c r="BB6" s="139">
        <f t="shared" ref="BB6:BB20" si="24">+AO6+AS6+AW6+BA6</f>
        <v>3346.4540000000002</v>
      </c>
      <c r="BC6" s="139">
        <v>261.74</v>
      </c>
      <c r="BD6" s="139">
        <v>241.78100000000001</v>
      </c>
      <c r="BE6" s="139">
        <v>235.887</v>
      </c>
      <c r="BF6" s="178">
        <f t="shared" si="12"/>
        <v>739.40800000000002</v>
      </c>
      <c r="BG6" s="139">
        <v>273.94900000000001</v>
      </c>
      <c r="BH6" s="139">
        <v>283.15600000000001</v>
      </c>
      <c r="BI6" s="139">
        <v>295.392</v>
      </c>
      <c r="BJ6" s="178">
        <f t="shared" si="13"/>
        <v>852.49700000000007</v>
      </c>
      <c r="BK6" s="139">
        <v>274.26100000000002</v>
      </c>
      <c r="BL6" s="139">
        <v>300.58</v>
      </c>
      <c r="BM6" s="139">
        <v>238.745</v>
      </c>
      <c r="BN6" s="178">
        <f t="shared" si="14"/>
        <v>813.58600000000001</v>
      </c>
      <c r="BO6" s="139">
        <v>240.73699999999999</v>
      </c>
      <c r="BP6" s="139">
        <v>243.76</v>
      </c>
      <c r="BQ6" s="139">
        <v>230.64</v>
      </c>
      <c r="BR6" s="178">
        <f t="shared" si="15"/>
        <v>715.13699999999994</v>
      </c>
      <c r="BS6" s="139">
        <f t="shared" ref="BS6:BS20" si="25">+BF6+BJ6+BN6+BR6</f>
        <v>3120.6279999999997</v>
      </c>
      <c r="BT6" s="139">
        <v>292.78899999999999</v>
      </c>
      <c r="BU6" s="139">
        <v>235.57</v>
      </c>
      <c r="BV6" s="139">
        <v>231.45</v>
      </c>
      <c r="BW6" s="178">
        <f t="shared" si="16"/>
        <v>759.80899999999997</v>
      </c>
      <c r="BX6" s="139">
        <v>284.75799999999998</v>
      </c>
      <c r="BY6" s="139">
        <v>258.11599999999999</v>
      </c>
      <c r="BZ6" s="139">
        <v>258.55399999999997</v>
      </c>
      <c r="CA6" s="178">
        <f t="shared" si="17"/>
        <v>801.428</v>
      </c>
      <c r="CB6" s="139">
        <v>284.07900000000001</v>
      </c>
      <c r="CC6" s="139">
        <v>264.334</v>
      </c>
      <c r="CD6" s="139">
        <v>234.39</v>
      </c>
      <c r="CE6" s="178">
        <f t="shared" si="18"/>
        <v>782.803</v>
      </c>
      <c r="CF6" s="139">
        <v>255.5</v>
      </c>
      <c r="CG6" s="139">
        <v>267.2</v>
      </c>
      <c r="CH6" s="139">
        <v>290.7</v>
      </c>
      <c r="CI6" s="178">
        <f t="shared" si="19"/>
        <v>813.40000000000009</v>
      </c>
      <c r="CJ6" s="139">
        <f t="shared" ref="CJ6:CJ20" si="26">+BW6+CA6+CE6+CI6</f>
        <v>3157.44</v>
      </c>
      <c r="CK6" s="139">
        <v>341.71499999999997</v>
      </c>
      <c r="CL6" s="139">
        <v>284.59300000000002</v>
      </c>
      <c r="CM6" s="178">
        <v>312.64699999999999</v>
      </c>
      <c r="CN6" s="139">
        <f t="shared" si="20"/>
        <v>938.95499999999993</v>
      </c>
      <c r="CO6" s="139">
        <v>298.01400000000001</v>
      </c>
      <c r="CP6" s="139">
        <v>299.74400000000003</v>
      </c>
      <c r="CQ6" s="139">
        <v>294.97500000000002</v>
      </c>
      <c r="CR6" s="139">
        <f t="shared" ref="CR6:CR20" si="27">+CO6+CP6+CQ6</f>
        <v>892.73300000000006</v>
      </c>
      <c r="CS6" s="139">
        <v>308.09699999999998</v>
      </c>
      <c r="CT6" s="139">
        <v>246.49600000000001</v>
      </c>
      <c r="CU6" s="139">
        <v>319.30599999999998</v>
      </c>
      <c r="CV6" s="139">
        <v>873.89899999999989</v>
      </c>
      <c r="CW6" s="139">
        <v>233.44499999999999</v>
      </c>
      <c r="CX6" s="139">
        <v>246.584</v>
      </c>
      <c r="CY6" s="139">
        <v>252.471</v>
      </c>
      <c r="CZ6" s="139">
        <v>732.5</v>
      </c>
      <c r="DA6" s="139">
        <v>3438.087</v>
      </c>
      <c r="DB6" s="139">
        <v>228.03700000000001</v>
      </c>
      <c r="DC6" s="139">
        <v>233.065</v>
      </c>
      <c r="DD6" s="139">
        <v>277.08</v>
      </c>
      <c r="DE6" s="139">
        <v>738.18200000000002</v>
      </c>
      <c r="DF6" s="139">
        <v>231.82</v>
      </c>
      <c r="DG6" s="139">
        <v>243.01400000000001</v>
      </c>
      <c r="DH6" s="139">
        <v>242.553</v>
      </c>
      <c r="DI6" s="139">
        <v>717.38699999999994</v>
      </c>
      <c r="DJ6" s="139">
        <v>295.572</v>
      </c>
      <c r="DK6" s="139">
        <v>294.59300000000002</v>
      </c>
      <c r="DL6" s="139">
        <v>270.846</v>
      </c>
      <c r="DM6" s="139">
        <v>861.01099999999997</v>
      </c>
      <c r="DN6" s="139">
        <v>280.80900000000003</v>
      </c>
      <c r="DO6" s="139">
        <v>263.46600000000001</v>
      </c>
      <c r="DP6" s="139">
        <v>346.05</v>
      </c>
      <c r="DQ6" s="139">
        <f t="shared" ref="DQ6:DQ21" si="28">+DP6+DO6+DN6</f>
        <v>890.32500000000005</v>
      </c>
      <c r="DR6" s="139">
        <v>3206.9050000000002</v>
      </c>
      <c r="DS6" s="139">
        <v>283.63900000000001</v>
      </c>
      <c r="DT6" s="139">
        <v>234.779</v>
      </c>
      <c r="DU6" s="139">
        <v>293.642</v>
      </c>
      <c r="DV6" s="139">
        <v>812.06</v>
      </c>
      <c r="DW6" s="139">
        <v>295.50700000000001</v>
      </c>
      <c r="DX6" s="139">
        <v>222.59399999999999</v>
      </c>
      <c r="DY6" s="139">
        <v>288.14600000000002</v>
      </c>
      <c r="DZ6" s="139">
        <f t="shared" ref="DZ6:DZ21" si="29">+DY6+DX6+DW6</f>
        <v>806.24700000000007</v>
      </c>
      <c r="EA6" s="139">
        <v>285.31599999999997</v>
      </c>
      <c r="EB6" s="139">
        <v>315.10199999999998</v>
      </c>
      <c r="EC6" s="139">
        <v>183.18700000000001</v>
      </c>
      <c r="ED6" s="139">
        <f t="shared" si="21"/>
        <v>783.60500000000002</v>
      </c>
      <c r="EE6" s="139"/>
    </row>
    <row r="7" spans="2:136" s="145" customFormat="1" ht="15" customHeight="1">
      <c r="B7" s="147" t="s">
        <v>50</v>
      </c>
      <c r="C7" s="148" t="s">
        <v>51</v>
      </c>
      <c r="D7" s="175">
        <v>122.39283</v>
      </c>
      <c r="E7" s="175">
        <v>104.16230999999999</v>
      </c>
      <c r="F7" s="175">
        <v>121.860375</v>
      </c>
      <c r="G7" s="176">
        <f t="shared" si="0"/>
        <v>348.41551500000003</v>
      </c>
      <c r="H7" s="175">
        <v>126.55755000000001</v>
      </c>
      <c r="I7" s="175">
        <v>137.11823999999999</v>
      </c>
      <c r="J7" s="175">
        <v>130.515525</v>
      </c>
      <c r="K7" s="176">
        <f t="shared" si="1"/>
        <v>394.19131500000003</v>
      </c>
      <c r="L7" s="175">
        <v>130.46953500000001</v>
      </c>
      <c r="M7" s="175">
        <v>126.75725999999999</v>
      </c>
      <c r="N7" s="175">
        <v>120.83536500000001</v>
      </c>
      <c r="O7" s="176">
        <f t="shared" si="2"/>
        <v>378.06216000000001</v>
      </c>
      <c r="P7" s="175">
        <v>120.86938499999999</v>
      </c>
      <c r="Q7" s="175">
        <v>117.56199000000001</v>
      </c>
      <c r="R7" s="175">
        <v>125.64089999999999</v>
      </c>
      <c r="S7" s="176">
        <f t="shared" si="3"/>
        <v>364.07227499999999</v>
      </c>
      <c r="T7" s="175">
        <f t="shared" si="22"/>
        <v>1484.7412650000001</v>
      </c>
      <c r="U7" s="175">
        <v>120.726795</v>
      </c>
      <c r="V7" s="175">
        <v>113.89686</v>
      </c>
      <c r="W7" s="175">
        <v>115.22532</v>
      </c>
      <c r="X7" s="176">
        <f t="shared" si="4"/>
        <v>349.848975</v>
      </c>
      <c r="Y7" s="175">
        <v>116.657625</v>
      </c>
      <c r="Z7" s="175">
        <v>122.831205</v>
      </c>
      <c r="AA7" s="175">
        <v>126.928935</v>
      </c>
      <c r="AB7" s="176">
        <f t="shared" si="5"/>
        <v>366.41776500000003</v>
      </c>
      <c r="AC7" s="175">
        <v>133.18997999999999</v>
      </c>
      <c r="AD7" s="175">
        <v>128.21812499999999</v>
      </c>
      <c r="AE7" s="175">
        <v>116.189745</v>
      </c>
      <c r="AF7" s="176">
        <f t="shared" si="6"/>
        <v>377.59784999999999</v>
      </c>
      <c r="AG7" s="175">
        <v>122.075625</v>
      </c>
      <c r="AH7" s="175">
        <v>115.743495</v>
      </c>
      <c r="AI7" s="175">
        <v>113.18810999999999</v>
      </c>
      <c r="AJ7" s="176">
        <f t="shared" si="7"/>
        <v>351.00722999999999</v>
      </c>
      <c r="AK7" s="175">
        <f t="shared" si="23"/>
        <v>1444.8718200000001</v>
      </c>
      <c r="AL7" s="175">
        <v>111.87340500000001</v>
      </c>
      <c r="AM7" s="175">
        <v>107.24406</v>
      </c>
      <c r="AN7" s="175">
        <v>130.480245</v>
      </c>
      <c r="AO7" s="176">
        <f t="shared" si="8"/>
        <v>349.59771000000001</v>
      </c>
      <c r="AP7" s="175">
        <v>126.748335</v>
      </c>
      <c r="AQ7" s="175">
        <v>135.11042999999998</v>
      </c>
      <c r="AR7" s="175">
        <v>128.75142</v>
      </c>
      <c r="AS7" s="176">
        <f t="shared" si="9"/>
        <v>390.61018499999994</v>
      </c>
      <c r="AT7" s="175">
        <v>134.86525499999999</v>
      </c>
      <c r="AU7" s="175">
        <v>136.24485000000001</v>
      </c>
      <c r="AV7" s="175">
        <v>129.44463000000002</v>
      </c>
      <c r="AW7" s="176">
        <f t="shared" si="10"/>
        <v>400.55473499999999</v>
      </c>
      <c r="AX7" s="175">
        <v>130.67250000000001</v>
      </c>
      <c r="AY7" s="175">
        <v>136.617075</v>
      </c>
      <c r="AZ7" s="175">
        <v>142.49497500000001</v>
      </c>
      <c r="BA7" s="176">
        <f t="shared" si="11"/>
        <v>409.78455000000002</v>
      </c>
      <c r="BB7" s="175">
        <f t="shared" si="24"/>
        <v>1550.54718</v>
      </c>
      <c r="BC7" s="175">
        <v>147.86992499999999</v>
      </c>
      <c r="BD7" s="175">
        <v>135.33135000000001</v>
      </c>
      <c r="BE7" s="175">
        <v>149.02282500000001</v>
      </c>
      <c r="BF7" s="176">
        <f t="shared" si="12"/>
        <v>432.22410000000002</v>
      </c>
      <c r="BG7" s="175">
        <v>146.61727500000001</v>
      </c>
      <c r="BH7" s="175">
        <v>179.18879999999999</v>
      </c>
      <c r="BI7" s="175">
        <v>178.92262500000001</v>
      </c>
      <c r="BJ7" s="176">
        <f t="shared" si="13"/>
        <v>504.7287</v>
      </c>
      <c r="BK7" s="175">
        <v>186.4485</v>
      </c>
      <c r="BL7" s="175">
        <v>183.55470000000003</v>
      </c>
      <c r="BM7" s="175">
        <v>161.03325000000001</v>
      </c>
      <c r="BN7" s="176">
        <f t="shared" si="14"/>
        <v>531.03645000000006</v>
      </c>
      <c r="BO7" s="175">
        <v>161.730975</v>
      </c>
      <c r="BP7" s="175">
        <v>153.27532500000001</v>
      </c>
      <c r="BQ7" s="175">
        <v>155.32650000000001</v>
      </c>
      <c r="BR7" s="176">
        <f t="shared" si="15"/>
        <v>470.33280000000002</v>
      </c>
      <c r="BS7" s="175">
        <f t="shared" si="25"/>
        <v>1938.3220500000002</v>
      </c>
      <c r="BT7" s="175">
        <v>149.68799999999999</v>
      </c>
      <c r="BU7" s="175">
        <v>131.97922500000001</v>
      </c>
      <c r="BV7" s="175">
        <v>145.01865000000001</v>
      </c>
      <c r="BW7" s="176">
        <f t="shared" si="16"/>
        <v>426.68587500000001</v>
      </c>
      <c r="BX7" s="175">
        <v>150.85717499999998</v>
      </c>
      <c r="BY7" s="175">
        <v>161.17395000000002</v>
      </c>
      <c r="BZ7" s="175">
        <v>158.7054</v>
      </c>
      <c r="CA7" s="176">
        <f t="shared" si="17"/>
        <v>470.73652499999997</v>
      </c>
      <c r="CB7" s="175">
        <v>173.64165</v>
      </c>
      <c r="CC7" s="175">
        <v>179.09062499999999</v>
      </c>
      <c r="CD7" s="175">
        <v>165.29835</v>
      </c>
      <c r="CE7" s="176">
        <f t="shared" si="18"/>
        <v>518.03062499999999</v>
      </c>
      <c r="CF7" s="176">
        <v>169.8</v>
      </c>
      <c r="CG7" s="176">
        <v>156.69999999999999</v>
      </c>
      <c r="CH7" s="176">
        <v>152.1</v>
      </c>
      <c r="CI7" s="176">
        <f t="shared" si="19"/>
        <v>478.6</v>
      </c>
      <c r="CJ7" s="175">
        <f t="shared" si="26"/>
        <v>1894.0530249999997</v>
      </c>
      <c r="CK7" s="176">
        <v>148.24424999999999</v>
      </c>
      <c r="CL7" s="176">
        <v>137.52847500000001</v>
      </c>
      <c r="CM7" s="176">
        <v>123.34455</v>
      </c>
      <c r="CN7" s="341">
        <f t="shared" si="20"/>
        <v>409.11727500000006</v>
      </c>
      <c r="CO7" s="341">
        <v>105.12915</v>
      </c>
      <c r="CP7" s="341">
        <v>104.126925</v>
      </c>
      <c r="CQ7" s="341">
        <v>115.2984</v>
      </c>
      <c r="CR7" s="341">
        <f t="shared" si="27"/>
        <v>324.55447500000002</v>
      </c>
      <c r="CS7" s="341">
        <v>122.005275</v>
      </c>
      <c r="CT7" s="341">
        <v>125.49022500000001</v>
      </c>
      <c r="CU7" s="341">
        <v>124.29164999999999</v>
      </c>
      <c r="CV7" s="341">
        <v>371.78715</v>
      </c>
      <c r="CW7" s="341">
        <v>109.829475</v>
      </c>
      <c r="CX7" s="341">
        <v>108.62355000000001</v>
      </c>
      <c r="CY7" s="341">
        <v>106.798125</v>
      </c>
      <c r="CZ7" s="341">
        <v>325.25115000000005</v>
      </c>
      <c r="DA7" s="341">
        <v>1421.6191500000002</v>
      </c>
      <c r="DB7" s="341">
        <v>107.11785</v>
      </c>
      <c r="DC7" s="341">
        <v>102.44902499999999</v>
      </c>
      <c r="DD7" s="341">
        <v>122.03205</v>
      </c>
      <c r="DE7" s="341">
        <v>331.59892500000001</v>
      </c>
      <c r="DF7" s="341">
        <v>119.59972500000001</v>
      </c>
      <c r="DG7" s="341">
        <v>121.53592500000001</v>
      </c>
      <c r="DH7" s="341">
        <v>124.3725</v>
      </c>
      <c r="DI7" s="341">
        <v>365.50815</v>
      </c>
      <c r="DJ7" s="341">
        <v>128.05222499999999</v>
      </c>
      <c r="DK7" s="341">
        <v>125.18519999999999</v>
      </c>
      <c r="DL7" s="341">
        <v>116.37885</v>
      </c>
      <c r="DM7" s="341">
        <v>369.61627499999997</v>
      </c>
      <c r="DN7" s="341">
        <v>126</v>
      </c>
      <c r="DO7" s="341">
        <v>119</v>
      </c>
      <c r="DP7" s="341">
        <v>129</v>
      </c>
      <c r="DQ7" s="341">
        <f t="shared" si="28"/>
        <v>374</v>
      </c>
      <c r="DR7" s="341">
        <v>1440</v>
      </c>
      <c r="DS7" s="341">
        <v>128.55044999999998</v>
      </c>
      <c r="DT7" s="341">
        <v>115.80345</v>
      </c>
      <c r="DU7" s="341">
        <v>133.15785</v>
      </c>
      <c r="DV7" s="341">
        <v>377.51175000000001</v>
      </c>
      <c r="DW7" s="341">
        <v>127.8396</v>
      </c>
      <c r="DX7" s="341">
        <v>145.71585000000002</v>
      </c>
      <c r="DY7" s="341">
        <v>140.15715</v>
      </c>
      <c r="DZ7" s="341">
        <f t="shared" si="29"/>
        <v>413.71260000000007</v>
      </c>
      <c r="EA7" s="341">
        <v>133.91279999999998</v>
      </c>
      <c r="EB7" s="341">
        <v>133.68285</v>
      </c>
      <c r="EC7" s="341">
        <v>132.02070000000001</v>
      </c>
      <c r="ED7" s="341">
        <f t="shared" si="21"/>
        <v>399.61635000000001</v>
      </c>
      <c r="EE7" s="139"/>
    </row>
    <row r="8" spans="2:136" s="145" customFormat="1" ht="15" customHeight="1">
      <c r="B8" s="149" t="s">
        <v>224</v>
      </c>
      <c r="C8" s="150" t="s">
        <v>49</v>
      </c>
      <c r="D8" s="177">
        <v>52.317</v>
      </c>
      <c r="E8" s="177">
        <v>51.504000000000005</v>
      </c>
      <c r="F8" s="177">
        <v>63.296999999999997</v>
      </c>
      <c r="G8" s="177">
        <f t="shared" si="0"/>
        <v>167.11799999999999</v>
      </c>
      <c r="H8" s="177">
        <v>54.822000000000003</v>
      </c>
      <c r="I8" s="177">
        <v>50.134999999999998</v>
      </c>
      <c r="J8" s="177">
        <v>76.406000000000006</v>
      </c>
      <c r="K8" s="177">
        <f t="shared" si="1"/>
        <v>181.363</v>
      </c>
      <c r="L8" s="177">
        <v>98.27300000000001</v>
      </c>
      <c r="M8" s="177">
        <v>106.46299999999999</v>
      </c>
      <c r="N8" s="177">
        <v>88.530999999999992</v>
      </c>
      <c r="O8" s="177">
        <f t="shared" si="2"/>
        <v>293.267</v>
      </c>
      <c r="P8" s="177">
        <v>68.518000000000001</v>
      </c>
      <c r="Q8" s="177">
        <v>46.640999999999998</v>
      </c>
      <c r="R8" s="177">
        <v>118.255</v>
      </c>
      <c r="S8" s="177">
        <f t="shared" si="3"/>
        <v>233.41399999999999</v>
      </c>
      <c r="T8" s="177">
        <f t="shared" si="22"/>
        <v>875.16200000000003</v>
      </c>
      <c r="U8" s="177">
        <v>61.155000000000001</v>
      </c>
      <c r="V8" s="177">
        <v>49.811</v>
      </c>
      <c r="W8" s="177">
        <v>73.231999999999985</v>
      </c>
      <c r="X8" s="177">
        <f t="shared" si="4"/>
        <v>184.19799999999998</v>
      </c>
      <c r="Y8" s="177">
        <v>54.218000000000004</v>
      </c>
      <c r="Z8" s="177">
        <v>71.585999999999999</v>
      </c>
      <c r="AA8" s="177">
        <v>81.660000000000011</v>
      </c>
      <c r="AB8" s="177">
        <f t="shared" si="5"/>
        <v>207.464</v>
      </c>
      <c r="AC8" s="177">
        <v>86.254999999999995</v>
      </c>
      <c r="AD8" s="177">
        <v>126.16</v>
      </c>
      <c r="AE8" s="177">
        <v>103.11499999999999</v>
      </c>
      <c r="AF8" s="177">
        <f t="shared" si="6"/>
        <v>315.52999999999997</v>
      </c>
      <c r="AG8" s="177">
        <v>72.662000000000006</v>
      </c>
      <c r="AH8" s="177">
        <v>55.249000000000002</v>
      </c>
      <c r="AI8" s="177">
        <v>100.265</v>
      </c>
      <c r="AJ8" s="177">
        <f t="shared" si="7"/>
        <v>228.17599999999999</v>
      </c>
      <c r="AK8" s="177">
        <f t="shared" si="23"/>
        <v>935.36799999999994</v>
      </c>
      <c r="AL8" s="177">
        <v>63.094999999999999</v>
      </c>
      <c r="AM8" s="177">
        <v>50.765000000000001</v>
      </c>
      <c r="AN8" s="177">
        <v>51.080000000000005</v>
      </c>
      <c r="AO8" s="177">
        <f t="shared" si="8"/>
        <v>164.94</v>
      </c>
      <c r="AP8" s="177">
        <v>63.961999999999996</v>
      </c>
      <c r="AQ8" s="177">
        <v>66.785000000000011</v>
      </c>
      <c r="AR8" s="177">
        <v>87.802999999999997</v>
      </c>
      <c r="AS8" s="177">
        <f t="shared" si="9"/>
        <v>218.55</v>
      </c>
      <c r="AT8" s="177">
        <v>76.459000000000003</v>
      </c>
      <c r="AU8" s="177">
        <v>140.08500000000001</v>
      </c>
      <c r="AV8" s="177">
        <v>72.847000000000008</v>
      </c>
      <c r="AW8" s="177">
        <f t="shared" si="10"/>
        <v>289.39100000000002</v>
      </c>
      <c r="AX8" s="177">
        <v>76.206000000000003</v>
      </c>
      <c r="AY8" s="177">
        <v>54.271999999999998</v>
      </c>
      <c r="AZ8" s="177">
        <v>113.711</v>
      </c>
      <c r="BA8" s="177">
        <f t="shared" si="11"/>
        <v>244.18900000000002</v>
      </c>
      <c r="BB8" s="177">
        <f t="shared" si="24"/>
        <v>917.07000000000016</v>
      </c>
      <c r="BC8" s="177">
        <v>63.802</v>
      </c>
      <c r="BD8" s="177">
        <v>49.543999999999997</v>
      </c>
      <c r="BE8" s="177">
        <v>66.5</v>
      </c>
      <c r="BF8" s="177">
        <f t="shared" si="12"/>
        <v>179.846</v>
      </c>
      <c r="BG8" s="177">
        <v>68.893000000000001</v>
      </c>
      <c r="BH8" s="177">
        <v>61.887000000000008</v>
      </c>
      <c r="BI8" s="177">
        <v>72.918999999999997</v>
      </c>
      <c r="BJ8" s="177">
        <f t="shared" si="13"/>
        <v>203.69900000000001</v>
      </c>
      <c r="BK8" s="177">
        <v>106.49199999999999</v>
      </c>
      <c r="BL8" s="177">
        <v>124.04</v>
      </c>
      <c r="BM8" s="177">
        <v>77.509</v>
      </c>
      <c r="BN8" s="177">
        <f t="shared" si="14"/>
        <v>308.041</v>
      </c>
      <c r="BO8" s="177">
        <v>87.129000000000005</v>
      </c>
      <c r="BP8" s="177">
        <v>61.091000000000001</v>
      </c>
      <c r="BQ8" s="177">
        <v>115.17</v>
      </c>
      <c r="BR8" s="177">
        <f t="shared" si="15"/>
        <v>263.39</v>
      </c>
      <c r="BS8" s="177">
        <f t="shared" si="25"/>
        <v>954.976</v>
      </c>
      <c r="BT8" s="177">
        <v>65.925000000000011</v>
      </c>
      <c r="BU8" s="177">
        <v>56.294000000000004</v>
      </c>
      <c r="BV8" s="177">
        <v>57.350999999999999</v>
      </c>
      <c r="BW8" s="177">
        <f t="shared" si="16"/>
        <v>179.57000000000002</v>
      </c>
      <c r="BX8" s="177">
        <v>84.35899999999998</v>
      </c>
      <c r="BY8" s="177">
        <v>61.839999999999996</v>
      </c>
      <c r="BZ8" s="177">
        <v>78.88900000000001</v>
      </c>
      <c r="CA8" s="177">
        <f t="shared" si="17"/>
        <v>225.08799999999999</v>
      </c>
      <c r="CB8" s="177">
        <v>111.164</v>
      </c>
      <c r="CC8" s="177">
        <v>126.599</v>
      </c>
      <c r="CD8" s="177">
        <v>80.108000000000004</v>
      </c>
      <c r="CE8" s="177">
        <f t="shared" si="18"/>
        <v>317.87099999999998</v>
      </c>
      <c r="CF8" s="177">
        <v>86.6</v>
      </c>
      <c r="CG8" s="177">
        <v>60.9</v>
      </c>
      <c r="CH8" s="177">
        <v>128.4</v>
      </c>
      <c r="CI8" s="177">
        <f t="shared" si="19"/>
        <v>275.89999999999998</v>
      </c>
      <c r="CJ8" s="177">
        <f t="shared" si="26"/>
        <v>998.42899999999997</v>
      </c>
      <c r="CK8" s="177">
        <v>57.030999999999999</v>
      </c>
      <c r="CL8" s="177">
        <v>58.707000000000001</v>
      </c>
      <c r="CM8" s="177">
        <v>83.043999999999997</v>
      </c>
      <c r="CN8" s="139">
        <f t="shared" si="20"/>
        <v>198.78199999999998</v>
      </c>
      <c r="CO8" s="139">
        <v>58.147999999999996</v>
      </c>
      <c r="CP8" s="139">
        <v>62.814999999999998</v>
      </c>
      <c r="CQ8" s="139">
        <v>79.948999999999998</v>
      </c>
      <c r="CR8" s="284">
        <f t="shared" si="27"/>
        <v>200.91199999999998</v>
      </c>
      <c r="CS8" s="284">
        <v>75.049000000000007</v>
      </c>
      <c r="CT8" s="284">
        <v>88.186999999999983</v>
      </c>
      <c r="CU8" s="284">
        <v>83.791000000000011</v>
      </c>
      <c r="CV8" s="284">
        <v>247.02699999999999</v>
      </c>
      <c r="CW8" s="284">
        <v>74.894999999999996</v>
      </c>
      <c r="CX8" s="284">
        <v>76.849999999999994</v>
      </c>
      <c r="CY8" s="284">
        <v>129.95400000000001</v>
      </c>
      <c r="CZ8" s="139">
        <v>281.69900000000001</v>
      </c>
      <c r="DA8" s="284">
        <v>928.42000000000007</v>
      </c>
      <c r="DB8" s="284">
        <v>51.963000000000001</v>
      </c>
      <c r="DC8" s="284">
        <v>53.646000000000001</v>
      </c>
      <c r="DD8" s="284">
        <v>85.625</v>
      </c>
      <c r="DE8" s="284">
        <v>191.23400000000001</v>
      </c>
      <c r="DF8" s="284">
        <v>59.535000000000004</v>
      </c>
      <c r="DG8" s="284">
        <v>82.686000000000007</v>
      </c>
      <c r="DH8" s="284">
        <v>78.275999999999982</v>
      </c>
      <c r="DI8" s="284">
        <v>220.49699999999999</v>
      </c>
      <c r="DJ8" s="139">
        <v>79.72999999999999</v>
      </c>
      <c r="DK8" s="139">
        <v>112.331</v>
      </c>
      <c r="DL8" s="139">
        <v>75.221999999999994</v>
      </c>
      <c r="DM8" s="139">
        <v>267.28299999999996</v>
      </c>
      <c r="DN8" s="139">
        <v>73.305000000000007</v>
      </c>
      <c r="DO8" s="139">
        <v>85.593000000000004</v>
      </c>
      <c r="DP8" s="139">
        <v>125.964</v>
      </c>
      <c r="DQ8" s="139">
        <f t="shared" si="28"/>
        <v>284.86200000000002</v>
      </c>
      <c r="DR8" s="139">
        <v>963.87599999999998</v>
      </c>
      <c r="DS8" s="139">
        <v>69.216999999999999</v>
      </c>
      <c r="DT8" s="139">
        <v>60.228000000000002</v>
      </c>
      <c r="DU8" s="139">
        <v>65.768999999999991</v>
      </c>
      <c r="DV8" s="139">
        <v>195.214</v>
      </c>
      <c r="DW8" s="139">
        <v>78.091000000000008</v>
      </c>
      <c r="DX8" s="139">
        <v>85.334000000000003</v>
      </c>
      <c r="DY8" s="139">
        <v>81.506</v>
      </c>
      <c r="DZ8" s="139">
        <f t="shared" si="29"/>
        <v>244.93100000000001</v>
      </c>
      <c r="EA8" s="139">
        <v>103.788</v>
      </c>
      <c r="EB8" s="139">
        <v>139.06799999999996</v>
      </c>
      <c r="EC8" s="139">
        <v>84.939999999999984</v>
      </c>
      <c r="ED8" s="139">
        <f t="shared" si="21"/>
        <v>327.79599999999994</v>
      </c>
      <c r="EE8" s="139"/>
    </row>
    <row r="9" spans="2:136" s="145" customFormat="1" ht="15" customHeight="1">
      <c r="B9" s="151" t="s">
        <v>52</v>
      </c>
      <c r="C9" s="152" t="s">
        <v>49</v>
      </c>
      <c r="D9" s="178">
        <v>52.279000000000003</v>
      </c>
      <c r="E9" s="178">
        <v>50.298000000000002</v>
      </c>
      <c r="F9" s="178">
        <v>62.23</v>
      </c>
      <c r="G9" s="178">
        <f t="shared" si="0"/>
        <v>164.80699999999999</v>
      </c>
      <c r="H9" s="178">
        <v>54.798999999999999</v>
      </c>
      <c r="I9" s="178">
        <v>49.908999999999999</v>
      </c>
      <c r="J9" s="178">
        <v>76.084000000000003</v>
      </c>
      <c r="K9" s="178">
        <f t="shared" si="1"/>
        <v>180.792</v>
      </c>
      <c r="L9" s="178">
        <v>96.736000000000004</v>
      </c>
      <c r="M9" s="178">
        <v>106.202</v>
      </c>
      <c r="N9" s="178">
        <v>88.296999999999997</v>
      </c>
      <c r="O9" s="178">
        <f t="shared" si="2"/>
        <v>291.23500000000001</v>
      </c>
      <c r="P9" s="178">
        <v>68.152000000000001</v>
      </c>
      <c r="Q9" s="178">
        <v>45.573999999999998</v>
      </c>
      <c r="R9" s="178">
        <v>109.021</v>
      </c>
      <c r="S9" s="178">
        <f t="shared" si="3"/>
        <v>222.74700000000001</v>
      </c>
      <c r="T9" s="178">
        <f t="shared" si="22"/>
        <v>859.58100000000013</v>
      </c>
      <c r="U9" s="178">
        <v>59.582000000000001</v>
      </c>
      <c r="V9" s="178">
        <v>46.771999999999998</v>
      </c>
      <c r="W9" s="178">
        <v>68.040999999999997</v>
      </c>
      <c r="X9" s="178">
        <f t="shared" si="4"/>
        <v>174.39499999999998</v>
      </c>
      <c r="Y9" s="178">
        <v>50.261000000000003</v>
      </c>
      <c r="Z9" s="178">
        <v>65.715000000000003</v>
      </c>
      <c r="AA9" s="178">
        <v>76.385999999999996</v>
      </c>
      <c r="AB9" s="178">
        <f t="shared" si="5"/>
        <v>192.36199999999999</v>
      </c>
      <c r="AC9" s="178">
        <v>79.876000000000005</v>
      </c>
      <c r="AD9" s="178">
        <v>118.577</v>
      </c>
      <c r="AE9" s="178">
        <v>96.781999999999996</v>
      </c>
      <c r="AF9" s="178">
        <f t="shared" si="6"/>
        <v>295.23500000000001</v>
      </c>
      <c r="AG9" s="178">
        <v>65.953000000000003</v>
      </c>
      <c r="AH9" s="178">
        <v>50.579000000000001</v>
      </c>
      <c r="AI9" s="178">
        <v>87.292000000000002</v>
      </c>
      <c r="AJ9" s="178">
        <f t="shared" si="7"/>
        <v>203.82400000000001</v>
      </c>
      <c r="AK9" s="178">
        <f t="shared" si="23"/>
        <v>865.81600000000003</v>
      </c>
      <c r="AL9" s="178">
        <v>58.024000000000001</v>
      </c>
      <c r="AM9" s="178">
        <v>46.133000000000003</v>
      </c>
      <c r="AN9" s="178">
        <v>46.718000000000004</v>
      </c>
      <c r="AO9" s="178">
        <f t="shared" si="8"/>
        <v>150.875</v>
      </c>
      <c r="AP9" s="178">
        <v>58.835999999999999</v>
      </c>
      <c r="AQ9" s="178">
        <v>61.665999999999997</v>
      </c>
      <c r="AR9" s="178">
        <v>83.248000000000005</v>
      </c>
      <c r="AS9" s="178">
        <f t="shared" si="9"/>
        <v>203.75</v>
      </c>
      <c r="AT9" s="178">
        <v>71.915000000000006</v>
      </c>
      <c r="AU9" s="178">
        <v>134.905</v>
      </c>
      <c r="AV9" s="178">
        <v>68.435000000000002</v>
      </c>
      <c r="AW9" s="178">
        <f t="shared" si="10"/>
        <v>275.255</v>
      </c>
      <c r="AX9" s="178">
        <v>71.02</v>
      </c>
      <c r="AY9" s="178">
        <v>49.883000000000003</v>
      </c>
      <c r="AZ9" s="178">
        <v>101.208</v>
      </c>
      <c r="BA9" s="178">
        <f t="shared" si="11"/>
        <v>222.11099999999999</v>
      </c>
      <c r="BB9" s="178">
        <f t="shared" si="24"/>
        <v>851.99099999999999</v>
      </c>
      <c r="BC9" s="178">
        <v>59.183</v>
      </c>
      <c r="BD9" s="178">
        <v>45.478999999999999</v>
      </c>
      <c r="BE9" s="178">
        <v>59.76</v>
      </c>
      <c r="BF9" s="178">
        <f t="shared" si="12"/>
        <v>164.422</v>
      </c>
      <c r="BG9" s="178">
        <v>62.548000000000002</v>
      </c>
      <c r="BH9" s="178">
        <v>57.478000000000002</v>
      </c>
      <c r="BI9" s="178">
        <v>67.683000000000007</v>
      </c>
      <c r="BJ9" s="178">
        <f t="shared" si="13"/>
        <v>187.709</v>
      </c>
      <c r="BK9" s="178">
        <v>100.184</v>
      </c>
      <c r="BL9" s="178">
        <v>119.801</v>
      </c>
      <c r="BM9" s="178">
        <v>73.322999999999993</v>
      </c>
      <c r="BN9" s="178">
        <f t="shared" si="14"/>
        <v>293.30799999999999</v>
      </c>
      <c r="BO9" s="178">
        <v>81.748000000000005</v>
      </c>
      <c r="BP9" s="178">
        <v>56.707999999999998</v>
      </c>
      <c r="BQ9" s="178">
        <v>103.672</v>
      </c>
      <c r="BR9" s="178">
        <f t="shared" si="15"/>
        <v>242.12800000000001</v>
      </c>
      <c r="BS9" s="178">
        <f t="shared" si="25"/>
        <v>887.56700000000001</v>
      </c>
      <c r="BT9" s="178">
        <v>62.136000000000003</v>
      </c>
      <c r="BU9" s="178">
        <v>51.25</v>
      </c>
      <c r="BV9" s="178">
        <v>53.537999999999997</v>
      </c>
      <c r="BW9" s="178">
        <f t="shared" si="16"/>
        <v>166.92399999999998</v>
      </c>
      <c r="BX9" s="178">
        <v>78.233999999999995</v>
      </c>
      <c r="BY9" s="178">
        <v>58.265000000000001</v>
      </c>
      <c r="BZ9" s="178">
        <v>74.524000000000001</v>
      </c>
      <c r="CA9" s="178">
        <f t="shared" si="17"/>
        <v>211.023</v>
      </c>
      <c r="CB9" s="178">
        <v>103.765</v>
      </c>
      <c r="CC9" s="178">
        <v>120.83499999999999</v>
      </c>
      <c r="CD9" s="178">
        <v>75.164000000000001</v>
      </c>
      <c r="CE9" s="178">
        <f t="shared" si="18"/>
        <v>299.76400000000001</v>
      </c>
      <c r="CF9" s="178">
        <v>81.599999999999994</v>
      </c>
      <c r="CG9" s="178">
        <v>55.8</v>
      </c>
      <c r="CH9" s="178">
        <v>111.6</v>
      </c>
      <c r="CI9" s="178">
        <f t="shared" si="19"/>
        <v>248.99999999999997</v>
      </c>
      <c r="CJ9" s="178">
        <f t="shared" si="26"/>
        <v>926.71100000000001</v>
      </c>
      <c r="CK9" s="178">
        <v>52.835000000000001</v>
      </c>
      <c r="CL9" s="178">
        <v>53.335000000000001</v>
      </c>
      <c r="CM9" s="178">
        <v>77.442999999999998</v>
      </c>
      <c r="CN9" s="178">
        <f t="shared" si="20"/>
        <v>183.613</v>
      </c>
      <c r="CO9" s="178">
        <v>56.991999999999997</v>
      </c>
      <c r="CP9" s="178">
        <v>60.277000000000001</v>
      </c>
      <c r="CQ9" s="178">
        <v>75.028000000000006</v>
      </c>
      <c r="CR9" s="285">
        <f t="shared" si="27"/>
        <v>192.29700000000003</v>
      </c>
      <c r="CS9" s="285">
        <v>70.888000000000005</v>
      </c>
      <c r="CT9" s="285">
        <v>83.707999999999998</v>
      </c>
      <c r="CU9" s="285">
        <v>79.046000000000006</v>
      </c>
      <c r="CV9" s="285">
        <v>233.642</v>
      </c>
      <c r="CW9" s="285">
        <v>71.465999999999994</v>
      </c>
      <c r="CX9" s="285">
        <v>72.393000000000001</v>
      </c>
      <c r="CY9" s="285">
        <v>114.627</v>
      </c>
      <c r="CZ9" s="285">
        <v>258.48599999999999</v>
      </c>
      <c r="DA9" s="285">
        <v>868.03800000000001</v>
      </c>
      <c r="DB9" s="285">
        <v>47.704999999999998</v>
      </c>
      <c r="DC9" s="285">
        <v>50.006999999999998</v>
      </c>
      <c r="DD9" s="285">
        <v>79.959000000000003</v>
      </c>
      <c r="DE9" s="285">
        <v>177.67099999999999</v>
      </c>
      <c r="DF9" s="285">
        <v>55.783000000000001</v>
      </c>
      <c r="DG9" s="285">
        <v>77.587999999999994</v>
      </c>
      <c r="DH9" s="285">
        <v>73.322999999999993</v>
      </c>
      <c r="DI9" s="285">
        <v>206.69399999999996</v>
      </c>
      <c r="DJ9" s="285">
        <v>74.721999999999994</v>
      </c>
      <c r="DK9" s="285">
        <v>105.227</v>
      </c>
      <c r="DL9" s="139">
        <v>70.820999999999998</v>
      </c>
      <c r="DM9" s="139">
        <v>250.77</v>
      </c>
      <c r="DN9" s="139">
        <v>69.349000000000004</v>
      </c>
      <c r="DO9" s="139">
        <v>80.619</v>
      </c>
      <c r="DP9" s="139">
        <v>111.499</v>
      </c>
      <c r="DQ9" s="139">
        <f t="shared" si="28"/>
        <v>261.46699999999998</v>
      </c>
      <c r="DR9" s="139">
        <v>896.60200000000009</v>
      </c>
      <c r="DS9" s="139">
        <v>65.091999999999999</v>
      </c>
      <c r="DT9" s="139">
        <v>55.7</v>
      </c>
      <c r="DU9" s="139">
        <v>62.54</v>
      </c>
      <c r="DV9" s="139">
        <v>183.33199999999999</v>
      </c>
      <c r="DW9" s="139">
        <v>73.307000000000002</v>
      </c>
      <c r="DX9" s="139">
        <v>83.251999999999995</v>
      </c>
      <c r="DY9" s="139">
        <v>77.334000000000003</v>
      </c>
      <c r="DZ9" s="139">
        <f t="shared" si="29"/>
        <v>233.89300000000003</v>
      </c>
      <c r="EA9" s="139">
        <v>99.245999999999995</v>
      </c>
      <c r="EB9" s="139">
        <v>133.00899999999999</v>
      </c>
      <c r="EC9" s="139">
        <v>81.093999999999994</v>
      </c>
      <c r="ED9" s="139">
        <f t="shared" si="21"/>
        <v>313.34899999999999</v>
      </c>
      <c r="EE9" s="139"/>
    </row>
    <row r="10" spans="2:136" s="145" customFormat="1" ht="13.5" customHeight="1">
      <c r="B10" s="496" t="s">
        <v>223</v>
      </c>
      <c r="C10" s="153" t="s">
        <v>49</v>
      </c>
      <c r="D10" s="207">
        <v>242.73990000000001</v>
      </c>
      <c r="E10" s="207">
        <v>268.81529999999998</v>
      </c>
      <c r="F10" s="207">
        <v>302.45479999999998</v>
      </c>
      <c r="G10" s="207">
        <f t="shared" si="0"/>
        <v>814.01</v>
      </c>
      <c r="H10" s="207">
        <v>380.59140000000002</v>
      </c>
      <c r="I10" s="207">
        <v>1311.5241000000001</v>
      </c>
      <c r="J10" s="207">
        <v>958.06399999999996</v>
      </c>
      <c r="K10" s="207">
        <f t="shared" si="1"/>
        <v>2650.1795000000002</v>
      </c>
      <c r="L10" s="207">
        <v>512.72360000000003</v>
      </c>
      <c r="M10" s="207">
        <v>431.65019999999998</v>
      </c>
      <c r="N10" s="207">
        <v>426.0111</v>
      </c>
      <c r="O10" s="207">
        <f t="shared" si="2"/>
        <v>1370.3849</v>
      </c>
      <c r="P10" s="207">
        <v>314.33890000000002</v>
      </c>
      <c r="Q10" s="207">
        <v>311.9631</v>
      </c>
      <c r="R10" s="207">
        <v>179.96220000000002</v>
      </c>
      <c r="S10" s="207">
        <f t="shared" si="3"/>
        <v>806.26420000000007</v>
      </c>
      <c r="T10" s="157">
        <f t="shared" si="22"/>
        <v>5640.838600000001</v>
      </c>
      <c r="U10" s="157">
        <v>244.18520000000001</v>
      </c>
      <c r="V10" s="157">
        <v>282.31870000000004</v>
      </c>
      <c r="W10" s="157">
        <v>370.76049999999998</v>
      </c>
      <c r="X10" s="157">
        <f t="shared" si="4"/>
        <v>897.26440000000002</v>
      </c>
      <c r="Y10" s="157">
        <v>463.71280000000002</v>
      </c>
      <c r="Z10" s="157">
        <v>1429.6118000000001</v>
      </c>
      <c r="AA10" s="157">
        <v>1078.7208999999998</v>
      </c>
      <c r="AB10" s="157">
        <f t="shared" si="5"/>
        <v>2972.0455000000002</v>
      </c>
      <c r="AC10" s="157">
        <v>379.46679999999998</v>
      </c>
      <c r="AD10" s="157">
        <v>314.1078</v>
      </c>
      <c r="AE10" s="157">
        <v>366.2158</v>
      </c>
      <c r="AF10" s="157">
        <f t="shared" si="6"/>
        <v>1059.7903999999999</v>
      </c>
      <c r="AG10" s="157">
        <v>356.83279999999996</v>
      </c>
      <c r="AH10" s="157">
        <v>282.71890000000002</v>
      </c>
      <c r="AI10" s="157">
        <v>195.94560000000001</v>
      </c>
      <c r="AJ10" s="157">
        <f t="shared" si="7"/>
        <v>835.4973</v>
      </c>
      <c r="AK10" s="157">
        <f t="shared" si="23"/>
        <v>5764.5976000000001</v>
      </c>
      <c r="AL10" s="157">
        <v>286.77440000000001</v>
      </c>
      <c r="AM10" s="157">
        <v>286.27609999999999</v>
      </c>
      <c r="AN10" s="157">
        <v>276.21179999999998</v>
      </c>
      <c r="AO10" s="157">
        <f t="shared" si="8"/>
        <v>849.2623000000001</v>
      </c>
      <c r="AP10" s="157">
        <v>1236.6193000000001</v>
      </c>
      <c r="AQ10" s="157">
        <v>1436.2321999999999</v>
      </c>
      <c r="AR10" s="157">
        <v>1155.5</v>
      </c>
      <c r="AS10" s="157">
        <f t="shared" si="9"/>
        <v>3828.3514999999998</v>
      </c>
      <c r="AT10" s="157">
        <v>646.66999999999996</v>
      </c>
      <c r="AU10" s="157">
        <v>1122.5425</v>
      </c>
      <c r="AV10" s="157">
        <v>486.85840000000002</v>
      </c>
      <c r="AW10" s="157">
        <f t="shared" si="10"/>
        <v>2256.0709000000002</v>
      </c>
      <c r="AX10" s="157">
        <v>662.70839999999998</v>
      </c>
      <c r="AY10" s="157">
        <v>244.3698</v>
      </c>
      <c r="AZ10" s="157">
        <v>146.22399999999999</v>
      </c>
      <c r="BA10" s="157">
        <f t="shared" si="11"/>
        <v>1053.3021999999999</v>
      </c>
      <c r="BB10" s="157">
        <f t="shared" si="24"/>
        <v>7986.9868999999999</v>
      </c>
      <c r="BC10" s="157">
        <v>193.16159999999999</v>
      </c>
      <c r="BD10" s="157">
        <v>202.78289999999998</v>
      </c>
      <c r="BE10" s="157">
        <v>245.62779999999998</v>
      </c>
      <c r="BF10" s="157">
        <f t="shared" si="12"/>
        <v>641.57229999999993</v>
      </c>
      <c r="BG10" s="157">
        <v>547.20819999999992</v>
      </c>
      <c r="BH10" s="157">
        <v>861.83330000000001</v>
      </c>
      <c r="BI10" s="157">
        <v>868.83550000000002</v>
      </c>
      <c r="BJ10" s="157">
        <f t="shared" si="13"/>
        <v>2277.877</v>
      </c>
      <c r="BK10" s="157">
        <v>755.07180000000005</v>
      </c>
      <c r="BL10" s="157">
        <v>845.06119999999999</v>
      </c>
      <c r="BM10" s="157">
        <v>1115.7807</v>
      </c>
      <c r="BN10" s="157">
        <f t="shared" si="14"/>
        <v>2715.9137000000001</v>
      </c>
      <c r="BO10" s="157">
        <v>1099.3746000000001</v>
      </c>
      <c r="BP10" s="157">
        <v>502.8956</v>
      </c>
      <c r="BQ10" s="157">
        <v>280.7253</v>
      </c>
      <c r="BR10" s="157">
        <f t="shared" si="15"/>
        <v>1882.9955000000002</v>
      </c>
      <c r="BS10" s="157">
        <f t="shared" si="25"/>
        <v>7518.3584999999994</v>
      </c>
      <c r="BT10" s="157">
        <v>245.52190000000004</v>
      </c>
      <c r="BU10" s="157">
        <v>192.10690000000005</v>
      </c>
      <c r="BV10" s="157">
        <v>278.61154999999991</v>
      </c>
      <c r="BW10" s="157">
        <f t="shared" si="16"/>
        <v>716.24035000000003</v>
      </c>
      <c r="BX10" s="157">
        <v>617.06739999999991</v>
      </c>
      <c r="BY10" s="157">
        <v>1275.4892</v>
      </c>
      <c r="BZ10" s="157">
        <v>1620.2511499999996</v>
      </c>
      <c r="CA10" s="157">
        <f t="shared" si="17"/>
        <v>3512.8077499999995</v>
      </c>
      <c r="CB10" s="157">
        <v>1585.4092999999998</v>
      </c>
      <c r="CC10" s="157">
        <v>920.8116</v>
      </c>
      <c r="CD10" s="157">
        <v>540.0381000000001</v>
      </c>
      <c r="CE10" s="157">
        <f t="shared" si="18"/>
        <v>3046.259</v>
      </c>
      <c r="CF10" s="157">
        <v>319.22280000000001</v>
      </c>
      <c r="CG10" s="157">
        <v>275.2</v>
      </c>
      <c r="CH10" s="157">
        <v>153.80000000000001</v>
      </c>
      <c r="CI10" s="157">
        <f t="shared" si="19"/>
        <v>748.22280000000001</v>
      </c>
      <c r="CJ10" s="157">
        <f t="shared" si="26"/>
        <v>8023.5298999999995</v>
      </c>
      <c r="CK10" s="157">
        <v>229.70979999999989</v>
      </c>
      <c r="CL10" s="157">
        <v>268.95269999999999</v>
      </c>
      <c r="CM10" s="157">
        <v>261.78089999999992</v>
      </c>
      <c r="CN10" s="157">
        <f t="shared" si="20"/>
        <v>760.44339999999988</v>
      </c>
      <c r="CO10" s="157">
        <v>326.58499999999998</v>
      </c>
      <c r="CP10" s="157">
        <v>708.59530000000029</v>
      </c>
      <c r="CQ10" s="157">
        <v>766.38030000000015</v>
      </c>
      <c r="CR10" s="157">
        <f t="shared" si="27"/>
        <v>1801.5606000000002</v>
      </c>
      <c r="CS10" s="157">
        <v>623.36800000000028</v>
      </c>
      <c r="CT10" s="157">
        <v>469.83436999999998</v>
      </c>
      <c r="CU10" s="157">
        <v>404.45390000000015</v>
      </c>
      <c r="CV10" s="157">
        <v>1497.6562700000004</v>
      </c>
      <c r="CW10" s="157">
        <v>367.49610000000001</v>
      </c>
      <c r="CX10" s="157">
        <v>270.13679999999999</v>
      </c>
      <c r="CY10" s="157">
        <v>165.74129999999991</v>
      </c>
      <c r="CZ10" s="157">
        <v>803.37419999999997</v>
      </c>
      <c r="DA10" s="157">
        <v>4862.7842700000001</v>
      </c>
      <c r="DB10" s="157">
        <v>172.78449999999995</v>
      </c>
      <c r="DC10" s="157">
        <v>204.24510000000018</v>
      </c>
      <c r="DD10" s="157">
        <v>318.16700000000014</v>
      </c>
      <c r="DE10" s="157">
        <v>695.19660000000022</v>
      </c>
      <c r="DF10" s="157">
        <v>645.19194999999991</v>
      </c>
      <c r="DG10" s="157">
        <v>1297.2039</v>
      </c>
      <c r="DH10" s="157">
        <v>569.82050000000004</v>
      </c>
      <c r="DI10" s="157">
        <v>2512.2163499999997</v>
      </c>
      <c r="DJ10" s="157">
        <v>496.84129999999982</v>
      </c>
      <c r="DK10" s="157">
        <v>465.99200000000002</v>
      </c>
      <c r="DL10" s="400">
        <v>419.779</v>
      </c>
      <c r="DM10" s="400">
        <v>1382.6122999999998</v>
      </c>
      <c r="DN10" s="400">
        <v>236.12090000000018</v>
      </c>
      <c r="DO10" s="400">
        <v>206.47289999999998</v>
      </c>
      <c r="DP10" s="400">
        <v>157.7568</v>
      </c>
      <c r="DQ10" s="400">
        <f t="shared" si="28"/>
        <v>600.35060000000021</v>
      </c>
      <c r="DR10" s="400">
        <v>5190.4818500000001</v>
      </c>
      <c r="DS10" s="400">
        <v>173.4255</v>
      </c>
      <c r="DT10" s="400">
        <v>276.9926000000001</v>
      </c>
      <c r="DU10" s="400">
        <v>349.77729999999997</v>
      </c>
      <c r="DV10" s="400">
        <v>800.19540000000006</v>
      </c>
      <c r="DW10" s="400">
        <v>676.63669999999968</v>
      </c>
      <c r="DX10" s="400">
        <v>984.02260000000001</v>
      </c>
      <c r="DY10" s="400">
        <v>515.81785000000002</v>
      </c>
      <c r="DZ10" s="400">
        <f t="shared" si="29"/>
        <v>2176.4771499999997</v>
      </c>
      <c r="EA10" s="400">
        <v>493.52350000000001</v>
      </c>
      <c r="EB10" s="400">
        <v>300.24437</v>
      </c>
      <c r="EC10" s="400">
        <v>350.98995000000036</v>
      </c>
      <c r="ED10" s="400">
        <f t="shared" si="21"/>
        <v>1144.7578200000003</v>
      </c>
      <c r="EE10" s="157"/>
    </row>
    <row r="11" spans="2:136" s="145" customFormat="1" ht="13.5" customHeight="1">
      <c r="B11" s="496"/>
      <c r="C11" s="154" t="s">
        <v>217</v>
      </c>
      <c r="D11" s="412">
        <v>719.40409999999997</v>
      </c>
      <c r="E11" s="413">
        <v>827.29935999999998</v>
      </c>
      <c r="F11" s="413">
        <v>820.39298999999994</v>
      </c>
      <c r="G11" s="208">
        <f t="shared" si="0"/>
        <v>2367.09645</v>
      </c>
      <c r="H11" s="413">
        <v>1133.73459</v>
      </c>
      <c r="I11" s="413">
        <v>3160.2953600000001</v>
      </c>
      <c r="J11" s="413">
        <v>2383.9703100000002</v>
      </c>
      <c r="K11" s="208">
        <f t="shared" si="1"/>
        <v>6678.0002600000007</v>
      </c>
      <c r="L11" s="413">
        <v>1558.097</v>
      </c>
      <c r="M11" s="413">
        <v>1275.07186</v>
      </c>
      <c r="N11" s="413">
        <v>1195.31843</v>
      </c>
      <c r="O11" s="208">
        <f t="shared" si="2"/>
        <v>4028.48729</v>
      </c>
      <c r="P11" s="413">
        <v>965.41843999999992</v>
      </c>
      <c r="Q11" s="413">
        <v>950.53359</v>
      </c>
      <c r="R11" s="413">
        <v>645.30011999999999</v>
      </c>
      <c r="S11" s="208">
        <f t="shared" si="3"/>
        <v>2561.2521499999998</v>
      </c>
      <c r="T11" s="413">
        <f t="shared" si="22"/>
        <v>15634.836150000003</v>
      </c>
      <c r="U11" s="413">
        <v>709.81055000000003</v>
      </c>
      <c r="V11" s="413">
        <v>762.9067</v>
      </c>
      <c r="W11" s="413">
        <v>1044.5938599999999</v>
      </c>
      <c r="X11" s="208">
        <f t="shared" si="4"/>
        <v>2517.3111100000001</v>
      </c>
      <c r="Y11" s="413">
        <v>1286.5038200000001</v>
      </c>
      <c r="Z11" s="413">
        <v>3494.4110499999997</v>
      </c>
      <c r="AA11" s="413">
        <v>2518.4883500000001</v>
      </c>
      <c r="AB11" s="208">
        <f t="shared" si="5"/>
        <v>7299.4032200000001</v>
      </c>
      <c r="AC11" s="413">
        <v>1008.8905999999999</v>
      </c>
      <c r="AD11" s="413">
        <v>909.41185999999993</v>
      </c>
      <c r="AE11" s="413">
        <v>1121.3525900000002</v>
      </c>
      <c r="AF11" s="208">
        <f t="shared" si="6"/>
        <v>3039.6550500000003</v>
      </c>
      <c r="AG11" s="413">
        <v>1161.5351499999999</v>
      </c>
      <c r="AH11" s="413">
        <v>794.65261999999996</v>
      </c>
      <c r="AI11" s="413">
        <v>622.09081000000003</v>
      </c>
      <c r="AJ11" s="208">
        <f t="shared" si="7"/>
        <v>2578.2785800000001</v>
      </c>
      <c r="AK11" s="413">
        <f t="shared" si="23"/>
        <v>15434.64796</v>
      </c>
      <c r="AL11" s="413">
        <v>971.86593999999991</v>
      </c>
      <c r="AM11" s="413">
        <v>889.07981000000007</v>
      </c>
      <c r="AN11" s="413">
        <v>830.57659999999998</v>
      </c>
      <c r="AO11" s="208">
        <f t="shared" si="8"/>
        <v>2691.5223499999997</v>
      </c>
      <c r="AP11" s="413">
        <v>3112.52576</v>
      </c>
      <c r="AQ11" s="413">
        <v>3527.0140099999999</v>
      </c>
      <c r="AR11" s="413">
        <v>2941.2035499999997</v>
      </c>
      <c r="AS11" s="208">
        <f t="shared" si="9"/>
        <v>9580.7433199999996</v>
      </c>
      <c r="AT11" s="413">
        <v>1733.21712</v>
      </c>
      <c r="AU11" s="413">
        <v>2874.2257400000003</v>
      </c>
      <c r="AV11" s="413">
        <v>1348.7633899999998</v>
      </c>
      <c r="AW11" s="208">
        <f t="shared" si="10"/>
        <v>5956.2062500000002</v>
      </c>
      <c r="AX11" s="413">
        <v>2015.1891000000001</v>
      </c>
      <c r="AY11" s="413">
        <v>841.68124999999998</v>
      </c>
      <c r="AZ11" s="413">
        <v>551.02134000000001</v>
      </c>
      <c r="BA11" s="208">
        <f t="shared" si="11"/>
        <v>3407.8916900000004</v>
      </c>
      <c r="BB11" s="413">
        <f t="shared" si="24"/>
        <v>21636.36361</v>
      </c>
      <c r="BC11" s="413">
        <v>707.96481999999992</v>
      </c>
      <c r="BD11" s="413">
        <v>694.42486999999994</v>
      </c>
      <c r="BE11" s="413">
        <v>1059.3478700000001</v>
      </c>
      <c r="BF11" s="208">
        <f t="shared" si="12"/>
        <v>2461.73756</v>
      </c>
      <c r="BG11" s="413">
        <v>1737.0609099999999</v>
      </c>
      <c r="BH11" s="413">
        <v>2597.37192</v>
      </c>
      <c r="BI11" s="413">
        <v>2374.6092999999996</v>
      </c>
      <c r="BJ11" s="208">
        <f t="shared" si="13"/>
        <v>6709.0421299999998</v>
      </c>
      <c r="BK11" s="413">
        <v>1933.2554700000001</v>
      </c>
      <c r="BL11" s="413">
        <v>1720.9154099999998</v>
      </c>
      <c r="BM11" s="413">
        <v>1957.1921599999998</v>
      </c>
      <c r="BN11" s="208">
        <f t="shared" si="14"/>
        <v>5611.3630399999993</v>
      </c>
      <c r="BO11" s="413">
        <v>1941.75875</v>
      </c>
      <c r="BP11" s="413">
        <v>1201.15155</v>
      </c>
      <c r="BQ11" s="413">
        <v>866.38644999999997</v>
      </c>
      <c r="BR11" s="208">
        <f t="shared" si="15"/>
        <v>4009.29675</v>
      </c>
      <c r="BS11" s="413">
        <f t="shared" si="25"/>
        <v>18791.439480000001</v>
      </c>
      <c r="BT11" s="413">
        <v>803.09671999999978</v>
      </c>
      <c r="BU11" s="413">
        <v>634.8374389999999</v>
      </c>
      <c r="BV11" s="413">
        <v>911.17984000000024</v>
      </c>
      <c r="BW11" s="208">
        <f t="shared" si="16"/>
        <v>2349.1139990000001</v>
      </c>
      <c r="BX11" s="413">
        <v>1980.1951041999998</v>
      </c>
      <c r="BY11" s="413">
        <v>3528.8297859999998</v>
      </c>
      <c r="BZ11" s="413">
        <v>4237.7692680000009</v>
      </c>
      <c r="CA11" s="208">
        <f t="shared" si="17"/>
        <v>9746.7941582000003</v>
      </c>
      <c r="CB11" s="413">
        <v>4132.1914220999988</v>
      </c>
      <c r="CC11" s="413">
        <v>2329.4336539999995</v>
      </c>
      <c r="CD11" s="413">
        <v>1283.5304129999995</v>
      </c>
      <c r="CE11" s="208">
        <f t="shared" si="18"/>
        <v>7745.1554890999978</v>
      </c>
      <c r="CF11" s="208">
        <v>978.63977399999999</v>
      </c>
      <c r="CG11" s="208">
        <v>844.6</v>
      </c>
      <c r="CH11" s="208">
        <v>468.9</v>
      </c>
      <c r="CI11" s="208">
        <f t="shared" si="19"/>
        <v>2292.1397740000002</v>
      </c>
      <c r="CJ11" s="413">
        <f t="shared" si="26"/>
        <v>22133.203420299997</v>
      </c>
      <c r="CK11" s="208">
        <v>763.49473999999964</v>
      </c>
      <c r="CL11" s="208">
        <v>887.25868999999989</v>
      </c>
      <c r="CM11" s="208">
        <v>841.12240229999986</v>
      </c>
      <c r="CN11" s="208">
        <f t="shared" si="20"/>
        <v>2491.8758322999993</v>
      </c>
      <c r="CO11" s="208">
        <v>962.83723999999995</v>
      </c>
      <c r="CP11" s="208">
        <v>1807.8352789999999</v>
      </c>
      <c r="CQ11" s="208">
        <v>2360.7839880000001</v>
      </c>
      <c r="CR11" s="208">
        <f t="shared" si="27"/>
        <v>5131.4565069999999</v>
      </c>
      <c r="CS11" s="208">
        <v>1763.0785830000007</v>
      </c>
      <c r="CT11" s="208">
        <v>1378.85546</v>
      </c>
      <c r="CU11" s="208">
        <v>1279.2696499999993</v>
      </c>
      <c r="CV11" s="208">
        <v>4421.2036929999995</v>
      </c>
      <c r="CW11" s="208">
        <v>1162.9147799999998</v>
      </c>
      <c r="CX11" s="208">
        <v>825.32047999999998</v>
      </c>
      <c r="CY11" s="208">
        <v>486.52811000000003</v>
      </c>
      <c r="CZ11" s="208">
        <v>2474.7633700000001</v>
      </c>
      <c r="DA11" s="208">
        <v>14517.918302299997</v>
      </c>
      <c r="DB11" s="208">
        <v>614.36126999999988</v>
      </c>
      <c r="DC11" s="208">
        <v>769.4471612000001</v>
      </c>
      <c r="DD11" s="208">
        <v>1170.0697420000006</v>
      </c>
      <c r="DE11" s="208">
        <v>2553.8781732000007</v>
      </c>
      <c r="DF11" s="208">
        <v>1828.03253</v>
      </c>
      <c r="DG11" s="208">
        <v>2833.5619439999991</v>
      </c>
      <c r="DH11" s="208">
        <v>1368.56573</v>
      </c>
      <c r="DI11" s="208">
        <v>6030.1602039999998</v>
      </c>
      <c r="DJ11" s="208">
        <v>1409.8421080000001</v>
      </c>
      <c r="DK11" s="208">
        <v>1481.1071299999999</v>
      </c>
      <c r="DL11" s="208">
        <v>893.50297</v>
      </c>
      <c r="DM11" s="208">
        <v>3784.4522080000002</v>
      </c>
      <c r="DN11" s="208">
        <v>662.70359999999994</v>
      </c>
      <c r="DO11" s="208">
        <v>607.24229000000003</v>
      </c>
      <c r="DP11" s="208">
        <v>446.82815100000005</v>
      </c>
      <c r="DQ11" s="208">
        <f t="shared" si="28"/>
        <v>1716.7740410000001</v>
      </c>
      <c r="DR11" s="208">
        <v>14085.264626199998</v>
      </c>
      <c r="DS11" s="208">
        <v>621.93831</v>
      </c>
      <c r="DT11" s="208">
        <v>1012.2205199999999</v>
      </c>
      <c r="DU11" s="208">
        <v>1370.0768999999998</v>
      </c>
      <c r="DV11" s="208">
        <v>3004.2357299999994</v>
      </c>
      <c r="DW11" s="208">
        <v>2394.2945800000011</v>
      </c>
      <c r="DX11" s="208">
        <v>2899.6053400000001</v>
      </c>
      <c r="DY11" s="208">
        <v>1691.3521499999999</v>
      </c>
      <c r="DZ11" s="208">
        <f t="shared" si="29"/>
        <v>6985.2520700000005</v>
      </c>
      <c r="EA11" s="208">
        <v>1633.9278999999999</v>
      </c>
      <c r="EB11" s="208">
        <v>955.94939999999997</v>
      </c>
      <c r="EC11" s="208">
        <v>1073.7351799999997</v>
      </c>
      <c r="ED11" s="208">
        <f t="shared" si="21"/>
        <v>3663.6124799999998</v>
      </c>
      <c r="EE11" s="208"/>
    </row>
    <row r="12" spans="2:136" s="145" customFormat="1" ht="13.5" customHeight="1">
      <c r="B12" s="497" t="s">
        <v>222</v>
      </c>
      <c r="C12" s="153" t="s">
        <v>49</v>
      </c>
      <c r="D12" s="207">
        <v>190.69929999999999</v>
      </c>
      <c r="E12" s="207">
        <v>176.1103</v>
      </c>
      <c r="F12" s="207">
        <v>181.41290000000001</v>
      </c>
      <c r="G12" s="207">
        <f t="shared" si="0"/>
        <v>548.22249999999997</v>
      </c>
      <c r="H12" s="207">
        <v>166.1499</v>
      </c>
      <c r="I12" s="207">
        <v>133.00710000000001</v>
      </c>
      <c r="J12" s="207">
        <v>167.1378</v>
      </c>
      <c r="K12" s="207">
        <f t="shared" si="1"/>
        <v>466.29480000000001</v>
      </c>
      <c r="L12" s="207">
        <v>99.741199999999992</v>
      </c>
      <c r="M12" s="207">
        <v>170.4504</v>
      </c>
      <c r="N12" s="207">
        <v>167.13989999999998</v>
      </c>
      <c r="O12" s="207">
        <f t="shared" si="2"/>
        <v>437.33150000000001</v>
      </c>
      <c r="P12" s="207">
        <v>162.23589999999999</v>
      </c>
      <c r="Q12" s="207">
        <v>157.7552</v>
      </c>
      <c r="R12" s="207">
        <v>129.83349999999999</v>
      </c>
      <c r="S12" s="207">
        <f t="shared" si="3"/>
        <v>449.82459999999992</v>
      </c>
      <c r="T12" s="157">
        <f t="shared" si="22"/>
        <v>1901.6733999999999</v>
      </c>
      <c r="U12" s="157">
        <v>132.70860000000002</v>
      </c>
      <c r="V12" s="157">
        <v>161.40820000000002</v>
      </c>
      <c r="W12" s="157">
        <v>184.57470000000001</v>
      </c>
      <c r="X12" s="157">
        <f t="shared" si="4"/>
        <v>478.69150000000002</v>
      </c>
      <c r="Y12" s="157">
        <v>79.570100000000011</v>
      </c>
      <c r="Z12" s="157">
        <v>168.56059999999999</v>
      </c>
      <c r="AA12" s="157">
        <v>215.1242</v>
      </c>
      <c r="AB12" s="157">
        <f t="shared" si="5"/>
        <v>463.25490000000002</v>
      </c>
      <c r="AC12" s="157">
        <v>127.62519999999999</v>
      </c>
      <c r="AD12" s="157">
        <v>145.0762</v>
      </c>
      <c r="AE12" s="157">
        <v>179.97479999999999</v>
      </c>
      <c r="AF12" s="157">
        <f t="shared" si="6"/>
        <v>452.67619999999999</v>
      </c>
      <c r="AG12" s="157">
        <v>195.3837</v>
      </c>
      <c r="AH12" s="157">
        <v>170.75779999999997</v>
      </c>
      <c r="AI12" s="157">
        <v>155.78179999999998</v>
      </c>
      <c r="AJ12" s="157">
        <f t="shared" si="7"/>
        <v>521.92329999999993</v>
      </c>
      <c r="AK12" s="157">
        <f t="shared" si="23"/>
        <v>1916.5459000000001</v>
      </c>
      <c r="AL12" s="157">
        <v>245.7407</v>
      </c>
      <c r="AM12" s="157">
        <v>200.18970000000002</v>
      </c>
      <c r="AN12" s="157">
        <v>170.4066</v>
      </c>
      <c r="AO12" s="157">
        <f t="shared" si="8"/>
        <v>616.33699999999999</v>
      </c>
      <c r="AP12" s="157">
        <v>170.15799999999999</v>
      </c>
      <c r="AQ12" s="157">
        <v>205.26560000000001</v>
      </c>
      <c r="AR12" s="157">
        <v>194.69570000000002</v>
      </c>
      <c r="AS12" s="157">
        <f t="shared" si="9"/>
        <v>570.11929999999995</v>
      </c>
      <c r="AT12" s="157">
        <v>122.7651</v>
      </c>
      <c r="AU12" s="157">
        <v>177.5429</v>
      </c>
      <c r="AV12" s="157">
        <v>177.48320000000001</v>
      </c>
      <c r="AW12" s="157">
        <f t="shared" si="10"/>
        <v>477.7912</v>
      </c>
      <c r="AX12" s="157">
        <v>223.3707</v>
      </c>
      <c r="AY12" s="157">
        <v>164.41820000000001</v>
      </c>
      <c r="AZ12" s="157">
        <v>110.5403</v>
      </c>
      <c r="BA12" s="157">
        <f t="shared" si="11"/>
        <v>498.32920000000001</v>
      </c>
      <c r="BB12" s="157">
        <f t="shared" si="24"/>
        <v>2162.5767000000001</v>
      </c>
      <c r="BC12" s="157">
        <v>145.85419999999999</v>
      </c>
      <c r="BD12" s="157">
        <v>155.9366</v>
      </c>
      <c r="BE12" s="157">
        <v>119.3323</v>
      </c>
      <c r="BF12" s="157">
        <f t="shared" si="12"/>
        <v>421.12310000000002</v>
      </c>
      <c r="BG12" s="157">
        <v>111.0869</v>
      </c>
      <c r="BH12" s="157">
        <v>204.738</v>
      </c>
      <c r="BI12" s="157">
        <v>235.02979999999999</v>
      </c>
      <c r="BJ12" s="157">
        <f t="shared" si="13"/>
        <v>550.85469999999998</v>
      </c>
      <c r="BK12" s="157">
        <v>228.19110000000001</v>
      </c>
      <c r="BL12" s="157">
        <v>232.78779999999998</v>
      </c>
      <c r="BM12" s="157">
        <v>189.3998</v>
      </c>
      <c r="BN12" s="157">
        <f t="shared" si="14"/>
        <v>650.37869999999998</v>
      </c>
      <c r="BO12" s="157">
        <v>213.24850000000001</v>
      </c>
      <c r="BP12" s="157">
        <v>169.47529999999998</v>
      </c>
      <c r="BQ12" s="157">
        <v>194.5788</v>
      </c>
      <c r="BR12" s="157">
        <f t="shared" si="15"/>
        <v>577.30259999999998</v>
      </c>
      <c r="BS12" s="157">
        <f t="shared" si="25"/>
        <v>2199.6590999999999</v>
      </c>
      <c r="BT12" s="157">
        <v>190.38260000000008</v>
      </c>
      <c r="BU12" s="157">
        <v>166.81320000000011</v>
      </c>
      <c r="BV12" s="157">
        <v>211.88479999999976</v>
      </c>
      <c r="BW12" s="157">
        <f t="shared" si="16"/>
        <v>569.0806</v>
      </c>
      <c r="BX12" s="157">
        <v>145.23579999999998</v>
      </c>
      <c r="BY12" s="157">
        <v>167.59860000000003</v>
      </c>
      <c r="BZ12" s="157">
        <v>208.39459999999994</v>
      </c>
      <c r="CA12" s="157">
        <f t="shared" si="17"/>
        <v>521.22899999999993</v>
      </c>
      <c r="CB12" s="157">
        <v>178.43250000000003</v>
      </c>
      <c r="CC12" s="157">
        <v>228.25139999999976</v>
      </c>
      <c r="CD12" s="157">
        <v>185.14679999999996</v>
      </c>
      <c r="CE12" s="157">
        <f t="shared" si="18"/>
        <v>591.83069999999975</v>
      </c>
      <c r="CF12" s="157">
        <v>226.17710000000017</v>
      </c>
      <c r="CG12" s="157">
        <v>205.7</v>
      </c>
      <c r="CH12" s="157">
        <v>132.6</v>
      </c>
      <c r="CI12" s="157">
        <f t="shared" si="19"/>
        <v>564.47710000000018</v>
      </c>
      <c r="CJ12" s="157">
        <f t="shared" si="26"/>
        <v>2246.6174000000001</v>
      </c>
      <c r="CK12" s="157">
        <v>187.79499999999985</v>
      </c>
      <c r="CL12" s="157">
        <v>208.893</v>
      </c>
      <c r="CM12" s="157">
        <v>190.0293999999999</v>
      </c>
      <c r="CN12" s="157">
        <f t="shared" si="20"/>
        <v>586.71739999999977</v>
      </c>
      <c r="CO12" s="157">
        <v>149.90060000000008</v>
      </c>
      <c r="CP12" s="157">
        <v>184.13559999999984</v>
      </c>
      <c r="CQ12" s="157">
        <v>201.18640000000002</v>
      </c>
      <c r="CR12" s="157">
        <f t="shared" si="27"/>
        <v>535.22259999999994</v>
      </c>
      <c r="CS12" s="157">
        <v>173.7945</v>
      </c>
      <c r="CT12" s="157">
        <v>174.11390000000011</v>
      </c>
      <c r="CU12" s="157">
        <v>146.78950000000017</v>
      </c>
      <c r="CV12" s="157">
        <v>494.69790000000035</v>
      </c>
      <c r="CW12" s="157">
        <v>155.91050000000007</v>
      </c>
      <c r="CX12" s="157">
        <v>220.82626000000027</v>
      </c>
      <c r="CY12" s="157">
        <v>142.14270000000005</v>
      </c>
      <c r="CZ12" s="157">
        <v>518.87946000000034</v>
      </c>
      <c r="DA12" s="157">
        <v>2135.5173600000003</v>
      </c>
      <c r="DB12" s="157">
        <v>130.67889999999997</v>
      </c>
      <c r="DC12" s="157">
        <v>123.34530000000001</v>
      </c>
      <c r="DD12" s="157">
        <v>167.4384</v>
      </c>
      <c r="DE12" s="157">
        <v>421.46259999999995</v>
      </c>
      <c r="DF12" s="157">
        <v>169.78879999999987</v>
      </c>
      <c r="DG12" s="157">
        <v>187.70799999999994</v>
      </c>
      <c r="DH12" s="157">
        <v>139.63849999999996</v>
      </c>
      <c r="DI12" s="157">
        <v>497.13529999999975</v>
      </c>
      <c r="DJ12" s="157">
        <v>182.65210000000002</v>
      </c>
      <c r="DK12" s="157">
        <v>158.71389999999991</v>
      </c>
      <c r="DL12" s="157">
        <v>159.19330000000002</v>
      </c>
      <c r="DM12" s="157">
        <v>500.55929999999995</v>
      </c>
      <c r="DN12" s="157">
        <v>153.4179</v>
      </c>
      <c r="DO12" s="157">
        <v>164.7037</v>
      </c>
      <c r="DP12" s="157">
        <v>136.59189999999998</v>
      </c>
      <c r="DQ12" s="157">
        <f t="shared" si="28"/>
        <v>454.71349999999995</v>
      </c>
      <c r="DR12" s="157">
        <v>1873.8706999999997</v>
      </c>
      <c r="DS12" s="157">
        <v>143.34269999999992</v>
      </c>
      <c r="DT12" s="157">
        <v>205.3338</v>
      </c>
      <c r="DU12" s="157">
        <v>192.90260000000001</v>
      </c>
      <c r="DV12" s="157">
        <v>541.57909999999993</v>
      </c>
      <c r="DW12" s="157">
        <v>136.4966</v>
      </c>
      <c r="DX12" s="157">
        <v>257.49369999999999</v>
      </c>
      <c r="DY12" s="157">
        <v>246.68319999999997</v>
      </c>
      <c r="DZ12" s="157">
        <f t="shared" si="29"/>
        <v>640.67349999999988</v>
      </c>
      <c r="EA12" s="157">
        <v>203.28029999999998</v>
      </c>
      <c r="EB12" s="157">
        <v>199.20270000000002</v>
      </c>
      <c r="EC12" s="157">
        <v>221.6414</v>
      </c>
      <c r="ED12" s="157">
        <f t="shared" si="21"/>
        <v>624.12440000000004</v>
      </c>
      <c r="EE12" s="157"/>
    </row>
    <row r="13" spans="2:136" s="145" customFormat="1" ht="13.5" customHeight="1">
      <c r="B13" s="497"/>
      <c r="C13" s="154" t="s">
        <v>217</v>
      </c>
      <c r="D13" s="413">
        <v>649.49920999999995</v>
      </c>
      <c r="E13" s="413">
        <v>577.03860999999995</v>
      </c>
      <c r="F13" s="413">
        <v>616.79767000000004</v>
      </c>
      <c r="G13" s="208">
        <f t="shared" si="0"/>
        <v>1843.3354899999999</v>
      </c>
      <c r="H13" s="413">
        <v>620.59743999999989</v>
      </c>
      <c r="I13" s="413">
        <v>454.67879999999997</v>
      </c>
      <c r="J13" s="413">
        <v>616.98714000000007</v>
      </c>
      <c r="K13" s="208">
        <f t="shared" si="1"/>
        <v>1692.2633799999999</v>
      </c>
      <c r="L13" s="413">
        <v>417.83157</v>
      </c>
      <c r="M13" s="413">
        <v>605.95140000000004</v>
      </c>
      <c r="N13" s="413">
        <v>620.71544999999992</v>
      </c>
      <c r="O13" s="208">
        <f t="shared" si="2"/>
        <v>1644.4984199999999</v>
      </c>
      <c r="P13" s="413">
        <v>701.28968999999995</v>
      </c>
      <c r="Q13" s="413">
        <v>688.78168999999991</v>
      </c>
      <c r="R13" s="413">
        <v>602.27853000000005</v>
      </c>
      <c r="S13" s="208">
        <f t="shared" si="3"/>
        <v>1992.3499099999999</v>
      </c>
      <c r="T13" s="413">
        <f t="shared" si="22"/>
        <v>7172.4471999999996</v>
      </c>
      <c r="U13" s="413">
        <v>599.21058999999991</v>
      </c>
      <c r="V13" s="413">
        <v>557.89562999999998</v>
      </c>
      <c r="W13" s="413">
        <v>635.76939000000004</v>
      </c>
      <c r="X13" s="208">
        <f t="shared" si="4"/>
        <v>1792.8756100000001</v>
      </c>
      <c r="Y13" s="413">
        <v>347.45027000000005</v>
      </c>
      <c r="Z13" s="413">
        <v>658.33612000000005</v>
      </c>
      <c r="AA13" s="413">
        <v>704.14654000000007</v>
      </c>
      <c r="AB13" s="208">
        <f t="shared" si="5"/>
        <v>1709.9329300000002</v>
      </c>
      <c r="AC13" s="413">
        <v>433.54409000000004</v>
      </c>
      <c r="AD13" s="413">
        <v>519.89791000000002</v>
      </c>
      <c r="AE13" s="413">
        <v>622.12807999999995</v>
      </c>
      <c r="AF13" s="208">
        <f t="shared" si="6"/>
        <v>1575.57008</v>
      </c>
      <c r="AG13" s="413">
        <v>657.63211000000001</v>
      </c>
      <c r="AH13" s="413">
        <v>584.31668000000002</v>
      </c>
      <c r="AI13" s="413">
        <v>534.42193999999995</v>
      </c>
      <c r="AJ13" s="208">
        <f t="shared" si="7"/>
        <v>1776.3707299999999</v>
      </c>
      <c r="AK13" s="413">
        <f t="shared" si="23"/>
        <v>6854.7493499999991</v>
      </c>
      <c r="AL13" s="413">
        <v>860.44380000000001</v>
      </c>
      <c r="AM13" s="413">
        <v>639.58276999999998</v>
      </c>
      <c r="AN13" s="413">
        <v>554.9896</v>
      </c>
      <c r="AO13" s="208">
        <f t="shared" si="8"/>
        <v>2055.0161699999999</v>
      </c>
      <c r="AP13" s="413">
        <v>578.47334000000001</v>
      </c>
      <c r="AQ13" s="413">
        <v>693.81686999999999</v>
      </c>
      <c r="AR13" s="413">
        <v>664.79968000000008</v>
      </c>
      <c r="AS13" s="208">
        <f t="shared" si="9"/>
        <v>1937.0898900000002</v>
      </c>
      <c r="AT13" s="413">
        <v>468.46136000000001</v>
      </c>
      <c r="AU13" s="413">
        <v>658.88459</v>
      </c>
      <c r="AV13" s="413">
        <v>650.47983999999997</v>
      </c>
      <c r="AW13" s="208">
        <f t="shared" si="10"/>
        <v>1777.8257899999999</v>
      </c>
      <c r="AX13" s="413">
        <v>786.90780000000007</v>
      </c>
      <c r="AY13" s="413">
        <v>628.56348000000003</v>
      </c>
      <c r="AZ13" s="413">
        <v>453.81829999999997</v>
      </c>
      <c r="BA13" s="208">
        <f t="shared" si="11"/>
        <v>1869.2895800000001</v>
      </c>
      <c r="BB13" s="413">
        <f t="shared" si="24"/>
        <v>7639.2214299999996</v>
      </c>
      <c r="BC13" s="413">
        <v>599.54171999999994</v>
      </c>
      <c r="BD13" s="413">
        <v>560.47591</v>
      </c>
      <c r="BE13" s="413">
        <v>493.22126000000003</v>
      </c>
      <c r="BF13" s="208">
        <f t="shared" si="12"/>
        <v>1653.2388899999999</v>
      </c>
      <c r="BG13" s="413">
        <v>461.23160999999999</v>
      </c>
      <c r="BH13" s="413">
        <v>766.13598000000002</v>
      </c>
      <c r="BI13" s="413">
        <v>837.01595999999995</v>
      </c>
      <c r="BJ13" s="208">
        <f t="shared" si="13"/>
        <v>2064.38355</v>
      </c>
      <c r="BK13" s="413">
        <v>827.64427999999998</v>
      </c>
      <c r="BL13" s="413">
        <v>833.62618999999995</v>
      </c>
      <c r="BM13" s="413">
        <v>673.08582999999999</v>
      </c>
      <c r="BN13" s="208">
        <f t="shared" si="14"/>
        <v>2334.3562999999999</v>
      </c>
      <c r="BO13" s="413">
        <v>753.46974</v>
      </c>
      <c r="BP13" s="413">
        <v>694.04300000000001</v>
      </c>
      <c r="BQ13" s="413">
        <v>691.65041000000008</v>
      </c>
      <c r="BR13" s="208">
        <f t="shared" si="15"/>
        <v>2139.1631500000003</v>
      </c>
      <c r="BS13" s="413">
        <f t="shared" si="25"/>
        <v>8191.1418900000008</v>
      </c>
      <c r="BT13" s="413">
        <v>705.03879000000006</v>
      </c>
      <c r="BU13" s="413">
        <v>562.12121100000002</v>
      </c>
      <c r="BV13" s="413">
        <v>721.44290999999998</v>
      </c>
      <c r="BW13" s="208">
        <f t="shared" si="16"/>
        <v>1988.6029110000002</v>
      </c>
      <c r="BX13" s="413">
        <v>491.71917999999999</v>
      </c>
      <c r="BY13" s="413">
        <v>565.56511799999998</v>
      </c>
      <c r="BZ13" s="413">
        <v>703.32173</v>
      </c>
      <c r="CA13" s="208">
        <f t="shared" si="17"/>
        <v>1760.6060280000002</v>
      </c>
      <c r="CB13" s="413">
        <v>603.06232999999997</v>
      </c>
      <c r="CC13" s="413">
        <v>731.63737000000003</v>
      </c>
      <c r="CD13" s="413">
        <v>587.97626000000002</v>
      </c>
      <c r="CE13" s="208">
        <f t="shared" si="18"/>
        <v>1922.67596</v>
      </c>
      <c r="CF13" s="208">
        <v>715.52449100000001</v>
      </c>
      <c r="CG13" s="208">
        <v>647.20000000000005</v>
      </c>
      <c r="CH13" s="208">
        <v>416.3</v>
      </c>
      <c r="CI13" s="208">
        <f t="shared" si="19"/>
        <v>1779.0244909999999</v>
      </c>
      <c r="CJ13" s="413">
        <f t="shared" si="26"/>
        <v>7450.9093900000007</v>
      </c>
      <c r="CK13" s="208">
        <v>604.77946999999995</v>
      </c>
      <c r="CL13" s="208">
        <v>617.73211000000015</v>
      </c>
      <c r="CM13" s="208">
        <v>568.36790000000008</v>
      </c>
      <c r="CN13" s="208">
        <f t="shared" si="20"/>
        <v>1790.8794800000001</v>
      </c>
      <c r="CO13" s="208">
        <v>448.76952</v>
      </c>
      <c r="CP13" s="208">
        <v>545.99024999999995</v>
      </c>
      <c r="CQ13" s="208">
        <v>598.20521999999994</v>
      </c>
      <c r="CR13" s="208">
        <f t="shared" si="27"/>
        <v>1592.9649899999999</v>
      </c>
      <c r="CS13" s="208">
        <v>516.2577</v>
      </c>
      <c r="CT13" s="208">
        <v>517.95794000000001</v>
      </c>
      <c r="CU13" s="208">
        <v>436.26628999999997</v>
      </c>
      <c r="CV13" s="208">
        <v>1470.4819299999999</v>
      </c>
      <c r="CW13" s="208">
        <v>459.63979</v>
      </c>
      <c r="CX13" s="208">
        <v>654.2588199999999</v>
      </c>
      <c r="CY13" s="208">
        <v>420.86847999999998</v>
      </c>
      <c r="CZ13" s="208">
        <v>1534.7670899999998</v>
      </c>
      <c r="DA13" s="208">
        <v>6389.0934900000002</v>
      </c>
      <c r="DB13" s="208">
        <v>393.30775</v>
      </c>
      <c r="DC13" s="208">
        <v>362.33778999999998</v>
      </c>
      <c r="DD13" s="208">
        <v>493.69640000000004</v>
      </c>
      <c r="DE13" s="208">
        <v>1249.34194</v>
      </c>
      <c r="DF13" s="208">
        <v>500.42435999999998</v>
      </c>
      <c r="DG13" s="208">
        <v>555.89481000000001</v>
      </c>
      <c r="DH13" s="208">
        <v>414.32943999999998</v>
      </c>
      <c r="DI13" s="208">
        <v>1470.64861</v>
      </c>
      <c r="DJ13" s="208">
        <v>542.80210999999997</v>
      </c>
      <c r="DK13" s="208">
        <v>469.27431999999999</v>
      </c>
      <c r="DL13" s="208">
        <v>468.83000999999996</v>
      </c>
      <c r="DM13" s="208">
        <v>1480.90644</v>
      </c>
      <c r="DN13" s="208">
        <v>449.87826000000001</v>
      </c>
      <c r="DO13" s="208">
        <v>484.25347999999997</v>
      </c>
      <c r="DP13" s="208">
        <v>398.92674</v>
      </c>
      <c r="DQ13" s="208">
        <f t="shared" si="28"/>
        <v>1333.0584799999999</v>
      </c>
      <c r="DR13" s="208">
        <v>5532.7829800000009</v>
      </c>
      <c r="DS13" s="208">
        <v>460.616761</v>
      </c>
      <c r="DT13" s="208">
        <v>642.72196000000008</v>
      </c>
      <c r="DU13" s="208">
        <v>599.84315000000004</v>
      </c>
      <c r="DV13" s="208">
        <v>1703.1818710000002</v>
      </c>
      <c r="DW13" s="208">
        <v>432.08312000000001</v>
      </c>
      <c r="DX13" s="208">
        <v>856.76697999999999</v>
      </c>
      <c r="DY13" s="208">
        <v>823.23371999999995</v>
      </c>
      <c r="DZ13" s="208">
        <f t="shared" si="29"/>
        <v>2112.0838199999998</v>
      </c>
      <c r="EA13" s="208">
        <v>679.65253000000007</v>
      </c>
      <c r="EB13" s="208">
        <v>663.34496999999999</v>
      </c>
      <c r="EC13" s="208">
        <v>737.29482000000007</v>
      </c>
      <c r="ED13" s="208">
        <f t="shared" si="21"/>
        <v>2080.2923200000005</v>
      </c>
      <c r="EE13" s="208"/>
    </row>
    <row r="14" spans="2:136" s="145" customFormat="1" ht="13.5" customHeight="1">
      <c r="B14" s="497" t="s">
        <v>53</v>
      </c>
      <c r="C14" s="153" t="s">
        <v>49</v>
      </c>
      <c r="D14" s="207">
        <v>4.7347000000000001</v>
      </c>
      <c r="E14" s="207">
        <v>41.139000000000003</v>
      </c>
      <c r="F14" s="207">
        <v>12.5054</v>
      </c>
      <c r="G14" s="207">
        <f t="shared" si="0"/>
        <v>58.379100000000001</v>
      </c>
      <c r="H14" s="207">
        <v>103.4187</v>
      </c>
      <c r="I14" s="207">
        <v>1099.9954</v>
      </c>
      <c r="J14" s="207">
        <v>711.05349999999999</v>
      </c>
      <c r="K14" s="207">
        <f t="shared" si="1"/>
        <v>1914.4675999999999</v>
      </c>
      <c r="L14" s="207">
        <v>335.12459999999999</v>
      </c>
      <c r="M14" s="207">
        <v>188.66120000000001</v>
      </c>
      <c r="N14" s="207">
        <v>186.7628</v>
      </c>
      <c r="O14" s="207">
        <f t="shared" si="2"/>
        <v>710.54859999999996</v>
      </c>
      <c r="P14" s="207">
        <v>44.069800000000001</v>
      </c>
      <c r="Q14" s="207">
        <v>32.500700000000002</v>
      </c>
      <c r="R14" s="207">
        <v>1.1402000000000001</v>
      </c>
      <c r="S14" s="207">
        <f t="shared" si="3"/>
        <v>77.710700000000003</v>
      </c>
      <c r="T14" s="157">
        <f t="shared" si="22"/>
        <v>2761.1060000000002</v>
      </c>
      <c r="U14" s="157">
        <v>5.5748999999999995</v>
      </c>
      <c r="V14" s="157">
        <v>23.7258</v>
      </c>
      <c r="W14" s="157">
        <v>78.872600000000006</v>
      </c>
      <c r="X14" s="157">
        <f t="shared" si="4"/>
        <v>108.17330000000001</v>
      </c>
      <c r="Y14" s="157">
        <v>270.2072</v>
      </c>
      <c r="Z14" s="157">
        <v>1153.6784</v>
      </c>
      <c r="AA14" s="157">
        <v>728.96289999999999</v>
      </c>
      <c r="AB14" s="157">
        <f t="shared" si="5"/>
        <v>2152.8485000000001</v>
      </c>
      <c r="AC14" s="157">
        <v>142.96869999999998</v>
      </c>
      <c r="AD14" s="157">
        <v>71.244900000000001</v>
      </c>
      <c r="AE14" s="157">
        <v>122.23780000000001</v>
      </c>
      <c r="AF14" s="157">
        <f t="shared" si="6"/>
        <v>336.45139999999998</v>
      </c>
      <c r="AG14" s="157">
        <v>94.261099999999999</v>
      </c>
      <c r="AH14" s="157">
        <v>23.898299999999999</v>
      </c>
      <c r="AI14" s="157">
        <v>6.9266999999999994</v>
      </c>
      <c r="AJ14" s="157">
        <f t="shared" si="7"/>
        <v>125.0861</v>
      </c>
      <c r="AK14" s="157">
        <f t="shared" si="23"/>
        <v>2722.5592999999999</v>
      </c>
      <c r="AL14" s="157">
        <v>12.6257</v>
      </c>
      <c r="AM14" s="157">
        <v>33.890800000000006</v>
      </c>
      <c r="AN14" s="157">
        <v>25.516299999999998</v>
      </c>
      <c r="AO14" s="157">
        <f t="shared" si="8"/>
        <v>72.032800000000009</v>
      </c>
      <c r="AP14" s="157">
        <v>993.21389999999997</v>
      </c>
      <c r="AQ14" s="157">
        <v>1159.0048999999999</v>
      </c>
      <c r="AR14" s="157">
        <v>892.04949999999997</v>
      </c>
      <c r="AS14" s="157">
        <f t="shared" si="9"/>
        <v>3044.2682999999997</v>
      </c>
      <c r="AT14" s="157">
        <v>451.76220000000001</v>
      </c>
      <c r="AU14" s="157">
        <v>894.49440000000004</v>
      </c>
      <c r="AV14" s="157">
        <v>256.75439999999998</v>
      </c>
      <c r="AW14" s="157">
        <f t="shared" si="10"/>
        <v>1603.0110000000002</v>
      </c>
      <c r="AX14" s="157">
        <v>383.00069999999999</v>
      </c>
      <c r="AY14" s="157">
        <v>48.72</v>
      </c>
      <c r="AZ14" s="157">
        <v>1.9962</v>
      </c>
      <c r="BA14" s="157">
        <f t="shared" si="11"/>
        <v>433.71689999999995</v>
      </c>
      <c r="BB14" s="157">
        <f t="shared" si="24"/>
        <v>5153.0290000000005</v>
      </c>
      <c r="BC14" s="157">
        <v>0.56359999999999999</v>
      </c>
      <c r="BD14" s="157">
        <v>1.9998</v>
      </c>
      <c r="BE14" s="157">
        <v>93.391400000000004</v>
      </c>
      <c r="BF14" s="157">
        <f t="shared" si="12"/>
        <v>95.954800000000006</v>
      </c>
      <c r="BG14" s="157">
        <v>395.48930000000001</v>
      </c>
      <c r="BH14" s="157">
        <v>602.76880000000006</v>
      </c>
      <c r="BI14" s="157">
        <v>549.19369999999992</v>
      </c>
      <c r="BJ14" s="157">
        <f t="shared" si="13"/>
        <v>1547.4517999999998</v>
      </c>
      <c r="BK14" s="157">
        <v>445.41359999999997</v>
      </c>
      <c r="BL14" s="157">
        <v>545.81449999999995</v>
      </c>
      <c r="BM14" s="157">
        <v>868.68849999999998</v>
      </c>
      <c r="BN14" s="157">
        <f t="shared" si="14"/>
        <v>1859.9166</v>
      </c>
      <c r="BO14" s="157">
        <v>840.78509999999994</v>
      </c>
      <c r="BP14" s="157">
        <v>291.23109999999997</v>
      </c>
      <c r="BQ14" s="157">
        <v>47.796099999999996</v>
      </c>
      <c r="BR14" s="157">
        <f t="shared" si="15"/>
        <v>1179.8123000000001</v>
      </c>
      <c r="BS14" s="157">
        <f t="shared" si="25"/>
        <v>4683.1355000000003</v>
      </c>
      <c r="BT14" s="157">
        <v>1.7081999999999999</v>
      </c>
      <c r="BU14" s="157">
        <v>2.1280000000000001</v>
      </c>
      <c r="BV14" s="157">
        <v>6.9510999999999994</v>
      </c>
      <c r="BW14" s="157">
        <f t="shared" si="16"/>
        <v>10.787299999999998</v>
      </c>
      <c r="BX14" s="157">
        <v>427.11989999999992</v>
      </c>
      <c r="BY14" s="157">
        <v>1037.8048999999999</v>
      </c>
      <c r="BZ14" s="157">
        <v>1333.8334</v>
      </c>
      <c r="CA14" s="157">
        <f t="shared" si="17"/>
        <v>2798.7581999999998</v>
      </c>
      <c r="CB14" s="157">
        <v>1320.5401000000002</v>
      </c>
      <c r="CC14" s="157">
        <v>635.67330000000004</v>
      </c>
      <c r="CD14" s="157">
        <v>300.31949999999995</v>
      </c>
      <c r="CE14" s="157">
        <f t="shared" si="18"/>
        <v>2256.5329000000002</v>
      </c>
      <c r="CF14" s="157">
        <v>37.356000000000002</v>
      </c>
      <c r="CG14" s="157">
        <v>23.5</v>
      </c>
      <c r="CH14" s="157">
        <v>4.3</v>
      </c>
      <c r="CI14" s="157">
        <f t="shared" si="19"/>
        <v>65.156000000000006</v>
      </c>
      <c r="CJ14" s="157">
        <f t="shared" si="26"/>
        <v>5131.2344000000003</v>
      </c>
      <c r="CK14" s="157">
        <v>12.142999999999999</v>
      </c>
      <c r="CL14" s="157">
        <v>30.199300000000001</v>
      </c>
      <c r="CM14" s="157">
        <v>50.638399999999997</v>
      </c>
      <c r="CN14" s="157">
        <f t="shared" si="20"/>
        <v>92.980699999999999</v>
      </c>
      <c r="CO14" s="157">
        <v>156.5735</v>
      </c>
      <c r="CP14" s="157">
        <v>471.98640000000006</v>
      </c>
      <c r="CQ14" s="157">
        <v>509.20240000000001</v>
      </c>
      <c r="CR14" s="157">
        <f t="shared" si="27"/>
        <v>1137.7623000000001</v>
      </c>
      <c r="CS14" s="157">
        <v>409.06520000000006</v>
      </c>
      <c r="CT14" s="157">
        <v>246.85799999999998</v>
      </c>
      <c r="CU14" s="157">
        <v>220.23260000000002</v>
      </c>
      <c r="CV14" s="157">
        <v>876.15580000000011</v>
      </c>
      <c r="CW14" s="157">
        <v>179.49279999999999</v>
      </c>
      <c r="CX14" s="157">
        <v>21.776</v>
      </c>
      <c r="CY14" s="414">
        <v>0.27610000000000001</v>
      </c>
      <c r="CZ14" s="157">
        <v>201.54490000000001</v>
      </c>
      <c r="DA14" s="157">
        <v>2308.1993000000002</v>
      </c>
      <c r="DB14" s="157">
        <v>25.867900000000006</v>
      </c>
      <c r="DC14" s="157">
        <v>59.448599999999992</v>
      </c>
      <c r="DD14" s="157">
        <v>121.61059999999998</v>
      </c>
      <c r="DE14" s="157">
        <v>206.92709999999997</v>
      </c>
      <c r="DF14" s="157">
        <v>409.88589999999948</v>
      </c>
      <c r="DG14" s="157">
        <v>1060.8907999999997</v>
      </c>
      <c r="DH14" s="157">
        <v>366.77830000000034</v>
      </c>
      <c r="DI14" s="157">
        <v>1837.5549999999996</v>
      </c>
      <c r="DJ14" s="157">
        <v>244.27619999999982</v>
      </c>
      <c r="DK14" s="157">
        <v>247.01990000000001</v>
      </c>
      <c r="DL14" s="157">
        <v>214.40759999999997</v>
      </c>
      <c r="DM14" s="157">
        <v>705.7036999999998</v>
      </c>
      <c r="DN14" s="157">
        <v>46.614400000000003</v>
      </c>
      <c r="DO14" s="157">
        <v>9.2650000000000023</v>
      </c>
      <c r="DP14" s="157">
        <v>2.2220000000000004</v>
      </c>
      <c r="DQ14" s="157">
        <f t="shared" si="28"/>
        <v>58.101400000000005</v>
      </c>
      <c r="DR14" s="157">
        <v>2808.2871999999993</v>
      </c>
      <c r="DS14" s="157">
        <v>10.817400000000001</v>
      </c>
      <c r="DT14" s="157">
        <v>36.090000000000003</v>
      </c>
      <c r="DU14" s="157">
        <v>91.118199999999916</v>
      </c>
      <c r="DV14" s="157">
        <v>138.02559999999991</v>
      </c>
      <c r="DW14" s="157">
        <v>475.35119999999984</v>
      </c>
      <c r="DX14" s="157">
        <v>663.62179999999978</v>
      </c>
      <c r="DY14" s="157">
        <v>230.37395000000001</v>
      </c>
      <c r="DZ14" s="157">
        <f t="shared" si="29"/>
        <v>1369.3469499999997</v>
      </c>
      <c r="EA14" s="157">
        <v>238.85650000000004</v>
      </c>
      <c r="EB14" s="157">
        <v>44.685899999999997</v>
      </c>
      <c r="EC14" s="157">
        <v>80.929900000000004</v>
      </c>
      <c r="ED14" s="157">
        <f t="shared" si="21"/>
        <v>364.47230000000002</v>
      </c>
      <c r="EE14" s="157"/>
    </row>
    <row r="15" spans="2:136" s="145" customFormat="1" ht="13.5" customHeight="1">
      <c r="B15" s="497"/>
      <c r="C15" s="154" t="s">
        <v>217</v>
      </c>
      <c r="D15" s="413">
        <v>11.420260000000001</v>
      </c>
      <c r="E15" s="413">
        <v>196.28082999999998</v>
      </c>
      <c r="F15" s="413">
        <v>69.900170000000003</v>
      </c>
      <c r="G15" s="208">
        <f t="shared" si="0"/>
        <v>277.60126000000002</v>
      </c>
      <c r="H15" s="413">
        <v>322.60904999999997</v>
      </c>
      <c r="I15" s="413">
        <v>2572.2467700000002</v>
      </c>
      <c r="J15" s="413">
        <v>1554.5560600000001</v>
      </c>
      <c r="K15" s="208">
        <f t="shared" si="1"/>
        <v>4449.4118800000006</v>
      </c>
      <c r="L15" s="413">
        <v>949.91091000000006</v>
      </c>
      <c r="M15" s="413">
        <v>534.82174999999995</v>
      </c>
      <c r="N15" s="413">
        <v>437.06892999999997</v>
      </c>
      <c r="O15" s="208">
        <f t="shared" si="2"/>
        <v>1921.80159</v>
      </c>
      <c r="P15" s="413">
        <v>159.87902</v>
      </c>
      <c r="Q15" s="413">
        <v>171.21409</v>
      </c>
      <c r="R15" s="413">
        <v>7.0908800000000003</v>
      </c>
      <c r="S15" s="208">
        <f t="shared" si="3"/>
        <v>338.18399000000005</v>
      </c>
      <c r="T15" s="413">
        <f t="shared" si="22"/>
        <v>6986.9987200000014</v>
      </c>
      <c r="U15" s="413">
        <v>37.794350000000001</v>
      </c>
      <c r="V15" s="413">
        <v>148.53607</v>
      </c>
      <c r="W15" s="413">
        <v>345.30876000000001</v>
      </c>
      <c r="X15" s="208">
        <f t="shared" si="4"/>
        <v>531.63918000000001</v>
      </c>
      <c r="Y15" s="413">
        <v>832.30382999999995</v>
      </c>
      <c r="Z15" s="413">
        <v>2713.7829200000001</v>
      </c>
      <c r="AA15" s="413">
        <v>1628.7180800000001</v>
      </c>
      <c r="AB15" s="208">
        <f t="shared" si="5"/>
        <v>5174.80483</v>
      </c>
      <c r="AC15" s="413">
        <v>413.16097000000002</v>
      </c>
      <c r="AD15" s="413">
        <v>251.34421</v>
      </c>
      <c r="AE15" s="413">
        <v>421.81640000000004</v>
      </c>
      <c r="AF15" s="208">
        <f t="shared" si="6"/>
        <v>1086.32158</v>
      </c>
      <c r="AG15" s="413">
        <v>422.63367</v>
      </c>
      <c r="AH15" s="413">
        <v>129.86842999999999</v>
      </c>
      <c r="AI15" s="413">
        <v>52.144160000000007</v>
      </c>
      <c r="AJ15" s="208">
        <f t="shared" si="7"/>
        <v>604.64625999999998</v>
      </c>
      <c r="AK15" s="413">
        <f t="shared" si="23"/>
        <v>7397.4118500000004</v>
      </c>
      <c r="AL15" s="413">
        <v>73.664169999999999</v>
      </c>
      <c r="AM15" s="413">
        <v>195.26481000000001</v>
      </c>
      <c r="AN15" s="413">
        <v>155.84272000000001</v>
      </c>
      <c r="AO15" s="208">
        <f t="shared" si="8"/>
        <v>424.77170000000001</v>
      </c>
      <c r="AP15" s="413">
        <v>2405.5431899999999</v>
      </c>
      <c r="AQ15" s="413">
        <v>2684.6109900000001</v>
      </c>
      <c r="AR15" s="413">
        <v>2109.0735</v>
      </c>
      <c r="AS15" s="208">
        <f t="shared" si="9"/>
        <v>7199.22768</v>
      </c>
      <c r="AT15" s="413">
        <v>1107.4455700000001</v>
      </c>
      <c r="AU15" s="413">
        <v>2078.56549</v>
      </c>
      <c r="AV15" s="413">
        <v>583.59546</v>
      </c>
      <c r="AW15" s="208">
        <f t="shared" si="10"/>
        <v>3769.6065199999998</v>
      </c>
      <c r="AX15" s="413">
        <v>1109.8948800000001</v>
      </c>
      <c r="AY15" s="413">
        <v>133.27023</v>
      </c>
      <c r="AZ15" s="413">
        <v>5.9458899999999995</v>
      </c>
      <c r="BA15" s="208">
        <f t="shared" si="11"/>
        <v>1249.1110000000001</v>
      </c>
      <c r="BB15" s="413">
        <f t="shared" si="24"/>
        <v>12642.716900000001</v>
      </c>
      <c r="BC15" s="413">
        <v>4.6930399999999999</v>
      </c>
      <c r="BD15" s="413">
        <v>22.093589999999999</v>
      </c>
      <c r="BE15" s="413">
        <v>486.70474000000002</v>
      </c>
      <c r="BF15" s="208">
        <f t="shared" si="12"/>
        <v>513.49136999999996</v>
      </c>
      <c r="BG15" s="413">
        <v>1173.15759</v>
      </c>
      <c r="BH15" s="413">
        <v>1656.0123500000002</v>
      </c>
      <c r="BI15" s="413">
        <v>1264.29575</v>
      </c>
      <c r="BJ15" s="208">
        <f t="shared" si="13"/>
        <v>4093.46569</v>
      </c>
      <c r="BK15" s="413">
        <v>850.11428000000001</v>
      </c>
      <c r="BL15" s="413">
        <v>708.23029000000008</v>
      </c>
      <c r="BM15" s="413">
        <v>1167.6025400000001</v>
      </c>
      <c r="BN15" s="208">
        <f t="shared" si="14"/>
        <v>2725.9471100000001</v>
      </c>
      <c r="BO15" s="413">
        <v>1081.41435</v>
      </c>
      <c r="BP15" s="413">
        <v>374.78717</v>
      </c>
      <c r="BQ15" s="413">
        <v>59.414430000000003</v>
      </c>
      <c r="BR15" s="208">
        <f t="shared" si="15"/>
        <v>1515.6159500000001</v>
      </c>
      <c r="BS15" s="413">
        <f t="shared" si="25"/>
        <v>8848.5201199999992</v>
      </c>
      <c r="BT15" s="413">
        <v>3.9234700000000005</v>
      </c>
      <c r="BU15" s="413">
        <v>8.2823100000000007</v>
      </c>
      <c r="BV15" s="413">
        <v>56.26728</v>
      </c>
      <c r="BW15" s="208">
        <f t="shared" si="16"/>
        <v>68.473060000000004</v>
      </c>
      <c r="BX15" s="413">
        <v>1376.4409800000001</v>
      </c>
      <c r="BY15" s="413">
        <v>2782.8531800000001</v>
      </c>
      <c r="BZ15" s="413">
        <v>3322.5599699999998</v>
      </c>
      <c r="CA15" s="208">
        <f t="shared" si="17"/>
        <v>7481.8541299999997</v>
      </c>
      <c r="CB15" s="413">
        <v>3300.40571</v>
      </c>
      <c r="CC15" s="413">
        <v>1442.6631499999999</v>
      </c>
      <c r="CD15" s="413">
        <v>564.72156999999993</v>
      </c>
      <c r="CE15" s="208">
        <f t="shared" si="18"/>
        <v>5307.7904299999991</v>
      </c>
      <c r="CF15" s="208">
        <v>146.26015999999998</v>
      </c>
      <c r="CG15" s="208">
        <v>107.5</v>
      </c>
      <c r="CH15" s="208">
        <v>11.3</v>
      </c>
      <c r="CI15" s="208">
        <f t="shared" si="19"/>
        <v>265.06016</v>
      </c>
      <c r="CJ15" s="413">
        <f t="shared" si="26"/>
        <v>13123.177779999998</v>
      </c>
      <c r="CK15" s="208">
        <v>103.57138999999998</v>
      </c>
      <c r="CL15" s="208">
        <v>215.74907000000005</v>
      </c>
      <c r="CM15" s="208">
        <v>236.63686999999999</v>
      </c>
      <c r="CN15" s="208">
        <f t="shared" si="20"/>
        <v>555.95732999999996</v>
      </c>
      <c r="CO15" s="208">
        <v>464.66892799999994</v>
      </c>
      <c r="CP15" s="208">
        <v>1073.8882900000001</v>
      </c>
      <c r="CQ15" s="208">
        <v>1536.3828800000001</v>
      </c>
      <c r="CR15" s="208">
        <f t="shared" si="27"/>
        <v>3074.940098</v>
      </c>
      <c r="CS15" s="208">
        <v>1069.31638</v>
      </c>
      <c r="CT15" s="208">
        <v>657.29505999999992</v>
      </c>
      <c r="CU15" s="208">
        <v>711.86321999999996</v>
      </c>
      <c r="CV15" s="208">
        <v>2438.4746599999999</v>
      </c>
      <c r="CW15" s="208">
        <v>599.84576000000004</v>
      </c>
      <c r="CX15" s="208">
        <v>69.527349999999984</v>
      </c>
      <c r="CY15" s="208">
        <v>1.29762</v>
      </c>
      <c r="CZ15" s="208">
        <v>670.67073000000005</v>
      </c>
      <c r="DA15" s="208">
        <v>6738.6680379999989</v>
      </c>
      <c r="DB15" s="208">
        <v>174.09479999999999</v>
      </c>
      <c r="DC15" s="208">
        <v>348.70753999999999</v>
      </c>
      <c r="DD15" s="208">
        <v>606.0872700000001</v>
      </c>
      <c r="DE15" s="208">
        <v>1128.8896100000002</v>
      </c>
      <c r="DF15" s="208">
        <v>1089.6088099999999</v>
      </c>
      <c r="DG15" s="208">
        <v>2114.5798839999998</v>
      </c>
      <c r="DH15" s="208">
        <v>736.28452000000016</v>
      </c>
      <c r="DI15" s="208">
        <v>3940.4732139999996</v>
      </c>
      <c r="DJ15" s="208">
        <v>610.45600999999999</v>
      </c>
      <c r="DK15" s="208">
        <v>752.45683000000008</v>
      </c>
      <c r="DL15" s="208">
        <v>261.58378999999996</v>
      </c>
      <c r="DM15" s="208">
        <v>1624.4966299999999</v>
      </c>
      <c r="DN15" s="208">
        <v>59.735459999999996</v>
      </c>
      <c r="DO15" s="208">
        <v>17.296620000000004</v>
      </c>
      <c r="DP15" s="208">
        <v>3.5148199999999998</v>
      </c>
      <c r="DQ15" s="208">
        <f t="shared" si="28"/>
        <v>80.546899999999994</v>
      </c>
      <c r="DR15" s="208">
        <v>6775.5788440000006</v>
      </c>
      <c r="DS15" s="208">
        <v>99.326689999999999</v>
      </c>
      <c r="DT15" s="208">
        <v>301.44011999999998</v>
      </c>
      <c r="DU15" s="208">
        <v>663.54836999999998</v>
      </c>
      <c r="DV15" s="208">
        <v>1064.3151800000001</v>
      </c>
      <c r="DW15" s="208">
        <v>1742.8811199999998</v>
      </c>
      <c r="DX15" s="208">
        <v>1761.7388000000001</v>
      </c>
      <c r="DY15" s="208">
        <v>702.22248000000002</v>
      </c>
      <c r="DZ15" s="208">
        <f t="shared" si="29"/>
        <v>4206.8423999999995</v>
      </c>
      <c r="EA15" s="208">
        <v>672.18929000000003</v>
      </c>
      <c r="EB15" s="208">
        <v>64.095489999999998</v>
      </c>
      <c r="EC15" s="208">
        <v>156.93668</v>
      </c>
      <c r="ED15" s="208">
        <f t="shared" si="21"/>
        <v>893.22145999999998</v>
      </c>
      <c r="EE15" s="208"/>
    </row>
    <row r="16" spans="2:136" s="145" customFormat="1" ht="13.5" customHeight="1">
      <c r="B16" s="497" t="s">
        <v>54</v>
      </c>
      <c r="C16" s="153" t="s">
        <v>49</v>
      </c>
      <c r="D16" s="207">
        <v>15.744999999999999</v>
      </c>
      <c r="E16" s="207">
        <v>14.799899999999999</v>
      </c>
      <c r="F16" s="207">
        <v>32.280199999999994</v>
      </c>
      <c r="G16" s="207">
        <f t="shared" si="0"/>
        <v>62.825099999999992</v>
      </c>
      <c r="H16" s="207">
        <v>24.602599999999999</v>
      </c>
      <c r="I16" s="207">
        <v>17.7378</v>
      </c>
      <c r="J16" s="207">
        <v>16.815200000000001</v>
      </c>
      <c r="K16" s="207">
        <f t="shared" si="1"/>
        <v>59.155600000000007</v>
      </c>
      <c r="L16" s="207">
        <v>16.885000000000002</v>
      </c>
      <c r="M16" s="207">
        <v>23.599599999999999</v>
      </c>
      <c r="N16" s="207">
        <v>26.729500000000002</v>
      </c>
      <c r="O16" s="207">
        <f t="shared" si="2"/>
        <v>67.214100000000002</v>
      </c>
      <c r="P16" s="207">
        <v>44.441800000000001</v>
      </c>
      <c r="Q16" s="207">
        <v>63.031800000000004</v>
      </c>
      <c r="R16" s="207">
        <v>22.070900000000002</v>
      </c>
      <c r="S16" s="207">
        <f t="shared" si="3"/>
        <v>129.5445</v>
      </c>
      <c r="T16" s="157">
        <f t="shared" si="22"/>
        <v>318.73929999999996</v>
      </c>
      <c r="U16" s="157">
        <v>40.177900000000001</v>
      </c>
      <c r="V16" s="157">
        <v>44.7089</v>
      </c>
      <c r="W16" s="157">
        <v>44.561999999999998</v>
      </c>
      <c r="X16" s="157">
        <f t="shared" si="4"/>
        <v>129.44880000000001</v>
      </c>
      <c r="Y16" s="157">
        <v>14.8559</v>
      </c>
      <c r="Z16" s="157">
        <v>13.7813</v>
      </c>
      <c r="AA16" s="157">
        <v>20.863900000000001</v>
      </c>
      <c r="AB16" s="157">
        <f t="shared" si="5"/>
        <v>49.501100000000001</v>
      </c>
      <c r="AC16" s="157">
        <v>42.857300000000002</v>
      </c>
      <c r="AD16" s="157">
        <v>32.181400000000004</v>
      </c>
      <c r="AE16" s="157">
        <v>18.822299999999998</v>
      </c>
      <c r="AF16" s="157">
        <f t="shared" si="6"/>
        <v>93.861000000000004</v>
      </c>
      <c r="AG16" s="157">
        <v>19.653500000000001</v>
      </c>
      <c r="AH16" s="157">
        <v>31.316800000000001</v>
      </c>
      <c r="AI16" s="157">
        <v>9.8167999999999989</v>
      </c>
      <c r="AJ16" s="157">
        <f t="shared" si="7"/>
        <v>60.787100000000002</v>
      </c>
      <c r="AK16" s="157">
        <f t="shared" si="23"/>
        <v>333.59800000000001</v>
      </c>
      <c r="AL16" s="157">
        <v>5.0848999999999993</v>
      </c>
      <c r="AM16" s="157">
        <v>9.1715999999999998</v>
      </c>
      <c r="AN16" s="157">
        <v>13.1782</v>
      </c>
      <c r="AO16" s="157">
        <f t="shared" si="8"/>
        <v>27.434699999999999</v>
      </c>
      <c r="AP16" s="157">
        <v>20.693200000000001</v>
      </c>
      <c r="AQ16" s="157">
        <v>11.071999999999999</v>
      </c>
      <c r="AR16" s="157">
        <v>18.603400000000001</v>
      </c>
      <c r="AS16" s="157">
        <f t="shared" si="9"/>
        <v>50.368600000000001</v>
      </c>
      <c r="AT16" s="157">
        <v>23.8764</v>
      </c>
      <c r="AU16" s="157">
        <v>16.067599999999999</v>
      </c>
      <c r="AV16" s="157">
        <v>19.455400000000001</v>
      </c>
      <c r="AW16" s="157">
        <f t="shared" si="10"/>
        <v>59.3994</v>
      </c>
      <c r="AX16" s="157">
        <v>26.936799999999998</v>
      </c>
      <c r="AY16" s="157">
        <v>14.0662</v>
      </c>
      <c r="AZ16" s="157">
        <v>16.972999999999999</v>
      </c>
      <c r="BA16" s="157">
        <f t="shared" si="11"/>
        <v>57.975999999999999</v>
      </c>
      <c r="BB16" s="157">
        <f t="shared" si="24"/>
        <v>195.17869999999999</v>
      </c>
      <c r="BC16" s="157">
        <v>14.3765</v>
      </c>
      <c r="BD16" s="157">
        <v>10.840399999999999</v>
      </c>
      <c r="BE16" s="157">
        <v>7.2341000000000006</v>
      </c>
      <c r="BF16" s="157">
        <f t="shared" si="12"/>
        <v>32.451000000000001</v>
      </c>
      <c r="BG16" s="157">
        <v>6.7190000000000003</v>
      </c>
      <c r="BH16" s="157">
        <v>10.939399999999999</v>
      </c>
      <c r="BI16" s="157">
        <v>32.257100000000001</v>
      </c>
      <c r="BJ16" s="157">
        <f t="shared" si="13"/>
        <v>49.915500000000002</v>
      </c>
      <c r="BK16" s="157">
        <v>32.6051</v>
      </c>
      <c r="BL16" s="157">
        <v>34.8187</v>
      </c>
      <c r="BM16" s="157">
        <v>27.486499999999999</v>
      </c>
      <c r="BN16" s="157">
        <f t="shared" si="14"/>
        <v>94.910300000000007</v>
      </c>
      <c r="BO16" s="157">
        <v>18.579000000000001</v>
      </c>
      <c r="BP16" s="157">
        <v>15.235799999999999</v>
      </c>
      <c r="BQ16" s="157">
        <v>11.8847</v>
      </c>
      <c r="BR16" s="157">
        <f t="shared" si="15"/>
        <v>45.6995</v>
      </c>
      <c r="BS16" s="157">
        <f t="shared" si="25"/>
        <v>222.97630000000001</v>
      </c>
      <c r="BT16" s="157">
        <v>21.917400000000011</v>
      </c>
      <c r="BU16" s="157">
        <v>5.6061999999999967</v>
      </c>
      <c r="BV16" s="157">
        <v>17.051200000000055</v>
      </c>
      <c r="BW16" s="157">
        <f t="shared" si="16"/>
        <v>44.574800000000067</v>
      </c>
      <c r="BX16" s="157">
        <v>14.150200000000007</v>
      </c>
      <c r="BY16" s="157">
        <v>25.695399999999978</v>
      </c>
      <c r="BZ16" s="157">
        <v>34.46050000000001</v>
      </c>
      <c r="CA16" s="157">
        <f t="shared" si="17"/>
        <v>74.306099999999986</v>
      </c>
      <c r="CB16" s="157">
        <v>38.22909999999996</v>
      </c>
      <c r="CC16" s="157">
        <v>22.99760000000008</v>
      </c>
      <c r="CD16" s="157">
        <v>14.209000000000028</v>
      </c>
      <c r="CE16" s="157">
        <f t="shared" si="18"/>
        <v>75.435700000000068</v>
      </c>
      <c r="CF16" s="157">
        <v>11.91420000000004</v>
      </c>
      <c r="CG16" s="157">
        <v>11</v>
      </c>
      <c r="CH16" s="157">
        <v>4.2</v>
      </c>
      <c r="CI16" s="157">
        <f t="shared" si="19"/>
        <v>27.114200000000039</v>
      </c>
      <c r="CJ16" s="157">
        <f t="shared" si="26"/>
        <v>221.43080000000015</v>
      </c>
      <c r="CK16" s="157">
        <v>8.2370000000000019</v>
      </c>
      <c r="CL16" s="157">
        <v>6.2178000000000004</v>
      </c>
      <c r="CM16" s="157">
        <v>5.4201999999999959</v>
      </c>
      <c r="CN16" s="157">
        <f t="shared" si="20"/>
        <v>19.875</v>
      </c>
      <c r="CO16" s="157">
        <v>3.0058000000000011</v>
      </c>
      <c r="CP16" s="157">
        <v>6.783999999999998</v>
      </c>
      <c r="CQ16" s="157">
        <v>6.897800000000009</v>
      </c>
      <c r="CR16" s="157">
        <f t="shared" si="27"/>
        <v>16.68760000000001</v>
      </c>
      <c r="CS16" s="157">
        <v>10.19410000000002</v>
      </c>
      <c r="CT16" s="157">
        <v>8.8523999999999976</v>
      </c>
      <c r="CU16" s="157">
        <v>11.017400000000006</v>
      </c>
      <c r="CV16" s="157">
        <v>30.063900000000022</v>
      </c>
      <c r="CW16" s="157">
        <v>10.088400000000007</v>
      </c>
      <c r="CX16" s="157">
        <v>7.7274000000000012</v>
      </c>
      <c r="CY16" s="157">
        <v>3.219699999999992</v>
      </c>
      <c r="CZ16" s="157">
        <v>21.035500000000003</v>
      </c>
      <c r="DA16" s="157">
        <v>87.662000000000049</v>
      </c>
      <c r="DB16" s="157">
        <v>1.7059999999999977</v>
      </c>
      <c r="DC16" s="157">
        <v>0.58330000000000048</v>
      </c>
      <c r="DD16" s="157">
        <v>8.857700000000019</v>
      </c>
      <c r="DE16" s="157">
        <v>11.147000000000018</v>
      </c>
      <c r="DF16" s="157">
        <v>6.0500999999999951</v>
      </c>
      <c r="DG16" s="157">
        <v>6.9511999999999947</v>
      </c>
      <c r="DH16" s="157">
        <v>9.1202000000000059</v>
      </c>
      <c r="DI16" s="157">
        <v>22.121499999999997</v>
      </c>
      <c r="DJ16" s="157">
        <v>16.020199999999999</v>
      </c>
      <c r="DK16" s="157">
        <v>16.133200000000055</v>
      </c>
      <c r="DL16" s="157">
        <v>13.57900000000016</v>
      </c>
      <c r="DM16" s="157">
        <v>45.732400000000212</v>
      </c>
      <c r="DN16" s="157">
        <v>11.257800000000103</v>
      </c>
      <c r="DO16" s="157">
        <v>9.8754000000000826</v>
      </c>
      <c r="DP16" s="157">
        <v>7.7475000000000067</v>
      </c>
      <c r="DQ16" s="157">
        <f t="shared" si="28"/>
        <v>28.880700000000193</v>
      </c>
      <c r="DR16" s="157">
        <v>107.91380000000042</v>
      </c>
      <c r="DS16" s="157">
        <v>4.5843999999999996</v>
      </c>
      <c r="DT16" s="157">
        <v>20.445600000000056</v>
      </c>
      <c r="DU16" s="157">
        <v>32.067599999999764</v>
      </c>
      <c r="DV16" s="157">
        <v>57.097599999999815</v>
      </c>
      <c r="DW16" s="157">
        <v>23.693100000000019</v>
      </c>
      <c r="DX16" s="157">
        <v>8.9625000000000554</v>
      </c>
      <c r="DY16" s="157">
        <v>5.5579000000000169</v>
      </c>
      <c r="DZ16" s="157">
        <f t="shared" si="29"/>
        <v>38.213500000000096</v>
      </c>
      <c r="EA16" s="157">
        <v>5.5118000000000045</v>
      </c>
      <c r="EB16" s="157">
        <v>19.777590000000043</v>
      </c>
      <c r="EC16" s="157">
        <v>16.631500000000152</v>
      </c>
      <c r="ED16" s="157">
        <f t="shared" si="21"/>
        <v>41.920890000000199</v>
      </c>
      <c r="EE16" s="157"/>
    </row>
    <row r="17" spans="2:135" s="145" customFormat="1" ht="13.5" customHeight="1">
      <c r="B17" s="497"/>
      <c r="C17" s="154" t="s">
        <v>217</v>
      </c>
      <c r="D17" s="413">
        <v>12.29166</v>
      </c>
      <c r="E17" s="413">
        <v>13.541630000000001</v>
      </c>
      <c r="F17" s="413">
        <v>20.924679999999999</v>
      </c>
      <c r="G17" s="208">
        <f t="shared" si="0"/>
        <v>46.75797</v>
      </c>
      <c r="H17" s="413">
        <v>14.579129999999999</v>
      </c>
      <c r="I17" s="413">
        <v>10.18045</v>
      </c>
      <c r="J17" s="413">
        <v>15.75845</v>
      </c>
      <c r="K17" s="208">
        <f t="shared" si="1"/>
        <v>40.518029999999996</v>
      </c>
      <c r="L17" s="413">
        <v>14.318010000000001</v>
      </c>
      <c r="M17" s="413">
        <v>20.764089999999999</v>
      </c>
      <c r="N17" s="413">
        <v>19.040770000000002</v>
      </c>
      <c r="O17" s="208">
        <f t="shared" si="2"/>
        <v>54.122869999999999</v>
      </c>
      <c r="P17" s="413">
        <v>22.861499999999999</v>
      </c>
      <c r="Q17" s="413">
        <v>24.866540000000001</v>
      </c>
      <c r="R17" s="413">
        <v>7.5169499999999996</v>
      </c>
      <c r="S17" s="208">
        <f t="shared" si="3"/>
        <v>55.244990000000001</v>
      </c>
      <c r="T17" s="413">
        <f t="shared" si="22"/>
        <v>196.64385999999999</v>
      </c>
      <c r="U17" s="413">
        <v>13.6755</v>
      </c>
      <c r="V17" s="413">
        <v>16.316219999999998</v>
      </c>
      <c r="W17" s="413">
        <v>15.05626</v>
      </c>
      <c r="X17" s="208">
        <f t="shared" si="4"/>
        <v>45.047979999999995</v>
      </c>
      <c r="Y17" s="413">
        <v>5.33643</v>
      </c>
      <c r="Z17" s="413">
        <v>6.5086700000000004</v>
      </c>
      <c r="AA17" s="413">
        <v>8.2419799999999999</v>
      </c>
      <c r="AB17" s="208">
        <f t="shared" si="5"/>
        <v>20.08708</v>
      </c>
      <c r="AC17" s="413">
        <v>18.56269</v>
      </c>
      <c r="AD17" s="413">
        <v>15.086930000000001</v>
      </c>
      <c r="AE17" s="413">
        <v>7.9323300000000003</v>
      </c>
      <c r="AF17" s="208">
        <f t="shared" si="6"/>
        <v>41.581949999999999</v>
      </c>
      <c r="AG17" s="413">
        <v>8.7993100000000002</v>
      </c>
      <c r="AH17" s="413">
        <v>11.909330000000001</v>
      </c>
      <c r="AI17" s="413">
        <v>3.7101700000000002</v>
      </c>
      <c r="AJ17" s="208">
        <f t="shared" si="7"/>
        <v>24.418810000000004</v>
      </c>
      <c r="AK17" s="413">
        <f t="shared" si="23"/>
        <v>131.13582</v>
      </c>
      <c r="AL17" s="413">
        <v>4.0822700000000003</v>
      </c>
      <c r="AM17" s="413">
        <v>8.7569900000000001</v>
      </c>
      <c r="AN17" s="413">
        <v>16.711209999999998</v>
      </c>
      <c r="AO17" s="208">
        <f t="shared" si="8"/>
        <v>29.550469999999997</v>
      </c>
      <c r="AP17" s="413">
        <v>20.5337</v>
      </c>
      <c r="AQ17" s="413">
        <v>11.26098</v>
      </c>
      <c r="AR17" s="413">
        <v>22.961419999999997</v>
      </c>
      <c r="AS17" s="208">
        <f t="shared" si="9"/>
        <v>54.756099999999996</v>
      </c>
      <c r="AT17" s="413">
        <v>24.611009999999997</v>
      </c>
      <c r="AU17" s="413">
        <v>19.410400000000003</v>
      </c>
      <c r="AV17" s="413">
        <v>24.556840000000001</v>
      </c>
      <c r="AW17" s="208">
        <f t="shared" si="10"/>
        <v>68.578249999999997</v>
      </c>
      <c r="AX17" s="413">
        <v>29.503080000000001</v>
      </c>
      <c r="AY17" s="413">
        <v>10.97845</v>
      </c>
      <c r="AZ17" s="413">
        <v>25.271729999999998</v>
      </c>
      <c r="BA17" s="208">
        <f t="shared" si="11"/>
        <v>65.753259999999997</v>
      </c>
      <c r="BB17" s="413">
        <f t="shared" si="24"/>
        <v>218.63808</v>
      </c>
      <c r="BC17" s="413">
        <v>16.47578</v>
      </c>
      <c r="BD17" s="413">
        <v>12.991040000000002</v>
      </c>
      <c r="BE17" s="413">
        <v>9.3621299999999987</v>
      </c>
      <c r="BF17" s="208">
        <f t="shared" si="12"/>
        <v>38.828949999999999</v>
      </c>
      <c r="BG17" s="413">
        <v>11.646700000000001</v>
      </c>
      <c r="BH17" s="413">
        <v>19.89265</v>
      </c>
      <c r="BI17" s="413">
        <v>43.93282</v>
      </c>
      <c r="BJ17" s="208">
        <f t="shared" si="13"/>
        <v>75.472170000000006</v>
      </c>
      <c r="BK17" s="413">
        <v>54.218779999999995</v>
      </c>
      <c r="BL17" s="413">
        <v>53.186399999999999</v>
      </c>
      <c r="BM17" s="413">
        <v>34.985819999999997</v>
      </c>
      <c r="BN17" s="208">
        <f t="shared" si="14"/>
        <v>142.39099999999999</v>
      </c>
      <c r="BO17" s="413">
        <v>28.337580000000003</v>
      </c>
      <c r="BP17" s="413">
        <v>32.102380000000004</v>
      </c>
      <c r="BQ17" s="413">
        <v>27.300759999999997</v>
      </c>
      <c r="BR17" s="208">
        <f t="shared" si="15"/>
        <v>87.74072000000001</v>
      </c>
      <c r="BS17" s="413">
        <f t="shared" si="25"/>
        <v>344.43284</v>
      </c>
      <c r="BT17" s="413">
        <v>27.555259999999997</v>
      </c>
      <c r="BU17" s="413">
        <v>8.9698340000000005</v>
      </c>
      <c r="BV17" s="413">
        <v>28.239429999999999</v>
      </c>
      <c r="BW17" s="208">
        <f t="shared" si="16"/>
        <v>64.764523999999994</v>
      </c>
      <c r="BX17" s="413">
        <v>22.378880000000002</v>
      </c>
      <c r="BY17" s="413">
        <v>29.607832999999999</v>
      </c>
      <c r="BZ17" s="413">
        <v>31.303990000000002</v>
      </c>
      <c r="CA17" s="208">
        <f t="shared" si="17"/>
        <v>83.290703000000008</v>
      </c>
      <c r="CB17" s="413">
        <v>30.085752100000001</v>
      </c>
      <c r="CC17" s="413">
        <v>19.341193999999998</v>
      </c>
      <c r="CD17" s="413">
        <v>13.329243</v>
      </c>
      <c r="CE17" s="208">
        <f t="shared" si="18"/>
        <v>62.756189099999993</v>
      </c>
      <c r="CF17" s="208">
        <v>15.93703</v>
      </c>
      <c r="CG17" s="208">
        <v>14.6</v>
      </c>
      <c r="CH17" s="208">
        <v>7.7</v>
      </c>
      <c r="CI17" s="208">
        <f t="shared" si="19"/>
        <v>38.237030000000004</v>
      </c>
      <c r="CJ17" s="413">
        <f t="shared" si="26"/>
        <v>249.04844610000001</v>
      </c>
      <c r="CK17" s="208">
        <v>11.150319999999999</v>
      </c>
      <c r="CL17" s="208">
        <v>9.9680099999999996</v>
      </c>
      <c r="CM17" s="208">
        <v>7.52982</v>
      </c>
      <c r="CN17" s="208">
        <f t="shared" si="20"/>
        <v>28.648150000000001</v>
      </c>
      <c r="CO17" s="208">
        <v>6.9602500000000003</v>
      </c>
      <c r="CP17" s="208">
        <v>12.158379999999999</v>
      </c>
      <c r="CQ17" s="208">
        <v>10.335094</v>
      </c>
      <c r="CR17" s="208">
        <f t="shared" si="27"/>
        <v>29.453724000000001</v>
      </c>
      <c r="CS17" s="208">
        <v>13.49952</v>
      </c>
      <c r="CT17" s="208">
        <v>14.240860000000001</v>
      </c>
      <c r="CU17" s="208">
        <v>16.787509999999997</v>
      </c>
      <c r="CV17" s="208">
        <v>44.527889999999999</v>
      </c>
      <c r="CW17" s="208">
        <v>15.23386</v>
      </c>
      <c r="CX17" s="208">
        <v>14.24386</v>
      </c>
      <c r="CY17" s="208">
        <v>7.5833300000000001</v>
      </c>
      <c r="CZ17" s="208">
        <v>37.061049999999994</v>
      </c>
      <c r="DA17" s="208">
        <v>139.69081399999999</v>
      </c>
      <c r="DB17" s="208">
        <v>3.3428</v>
      </c>
      <c r="DC17" s="208">
        <v>1.4932000000000001</v>
      </c>
      <c r="DD17" s="208">
        <v>10.892652</v>
      </c>
      <c r="DE17" s="208">
        <v>15.728652</v>
      </c>
      <c r="DF17" s="208">
        <v>10.198540000000001</v>
      </c>
      <c r="DG17" s="208">
        <v>8.56799</v>
      </c>
      <c r="DH17" s="208">
        <v>9.4041540000000001</v>
      </c>
      <c r="DI17" s="208">
        <v>28.170684000000001</v>
      </c>
      <c r="DJ17" s="208">
        <v>15.828576</v>
      </c>
      <c r="DK17" s="208">
        <v>24.484810000000003</v>
      </c>
      <c r="DL17" s="208">
        <v>20.08079</v>
      </c>
      <c r="DM17" s="208">
        <v>60.394176000000002</v>
      </c>
      <c r="DN17" s="208">
        <v>29.16751</v>
      </c>
      <c r="DO17" s="208">
        <v>20.461509999999997</v>
      </c>
      <c r="DP17" s="208">
        <v>7.3117409999999996</v>
      </c>
      <c r="DQ17" s="208">
        <f t="shared" si="28"/>
        <v>56.940760999999995</v>
      </c>
      <c r="DR17" s="208">
        <v>161.25584700000005</v>
      </c>
      <c r="DS17" s="208">
        <v>9.9919400000000014</v>
      </c>
      <c r="DT17" s="208">
        <v>18.410270000000001</v>
      </c>
      <c r="DU17" s="208">
        <v>29.249749999999999</v>
      </c>
      <c r="DV17" s="208">
        <v>57.651960000000003</v>
      </c>
      <c r="DW17" s="208">
        <v>19.44275</v>
      </c>
      <c r="DX17" s="208">
        <v>11.32611</v>
      </c>
      <c r="DY17" s="208">
        <v>14.06514</v>
      </c>
      <c r="DZ17" s="208">
        <f t="shared" si="29"/>
        <v>44.834000000000003</v>
      </c>
      <c r="EA17" s="208">
        <v>13.82391</v>
      </c>
      <c r="EB17" s="208">
        <v>23.71752</v>
      </c>
      <c r="EC17" s="208">
        <v>20.55424</v>
      </c>
      <c r="ED17" s="208">
        <f t="shared" si="21"/>
        <v>58.095669999999998</v>
      </c>
      <c r="EE17" s="208"/>
    </row>
    <row r="18" spans="2:135" s="145" customFormat="1" ht="13.5" customHeight="1">
      <c r="B18" s="497" t="s">
        <v>55</v>
      </c>
      <c r="C18" s="153" t="s">
        <v>49</v>
      </c>
      <c r="D18" s="207">
        <v>25.256599999999999</v>
      </c>
      <c r="E18" s="207">
        <v>33.887900000000002</v>
      </c>
      <c r="F18" s="207">
        <v>58.551799999999993</v>
      </c>
      <c r="G18" s="207">
        <f t="shared" si="0"/>
        <v>117.69629999999999</v>
      </c>
      <c r="H18" s="207">
        <v>58.053800000000003</v>
      </c>
      <c r="I18" s="207">
        <v>35.767600000000002</v>
      </c>
      <c r="J18" s="207">
        <v>22.517199999999999</v>
      </c>
      <c r="K18" s="207">
        <f t="shared" si="1"/>
        <v>116.33860000000001</v>
      </c>
      <c r="L18" s="207">
        <v>27.4163</v>
      </c>
      <c r="M18" s="207">
        <v>28.5883</v>
      </c>
      <c r="N18" s="207">
        <v>23.6113</v>
      </c>
      <c r="O18" s="207">
        <f t="shared" si="2"/>
        <v>79.615899999999996</v>
      </c>
      <c r="P18" s="207">
        <v>53.715400000000002</v>
      </c>
      <c r="Q18" s="207">
        <v>49.893500000000003</v>
      </c>
      <c r="R18" s="207">
        <v>21.568999999999999</v>
      </c>
      <c r="S18" s="207">
        <f t="shared" si="3"/>
        <v>125.17790000000001</v>
      </c>
      <c r="T18" s="157">
        <f t="shared" si="22"/>
        <v>438.82870000000003</v>
      </c>
      <c r="U18" s="157">
        <v>61.169599999999996</v>
      </c>
      <c r="V18" s="157">
        <v>49.149800000000006</v>
      </c>
      <c r="W18" s="157">
        <v>59.295400000000001</v>
      </c>
      <c r="X18" s="157">
        <f t="shared" si="4"/>
        <v>169.6148</v>
      </c>
      <c r="Y18" s="157">
        <v>84.938100000000006</v>
      </c>
      <c r="Z18" s="157">
        <v>75.432699999999997</v>
      </c>
      <c r="AA18" s="157">
        <v>80.634299999999996</v>
      </c>
      <c r="AB18" s="157">
        <f t="shared" si="5"/>
        <v>241.0051</v>
      </c>
      <c r="AC18" s="157">
        <v>34.851300000000002</v>
      </c>
      <c r="AD18" s="157">
        <v>37.812599999999996</v>
      </c>
      <c r="AE18" s="157">
        <v>31.995999999999999</v>
      </c>
      <c r="AF18" s="157">
        <f t="shared" si="6"/>
        <v>104.65989999999999</v>
      </c>
      <c r="AG18" s="157">
        <v>34.627400000000002</v>
      </c>
      <c r="AH18" s="157">
        <v>47.387900000000002</v>
      </c>
      <c r="AI18" s="157">
        <v>19.417300000000001</v>
      </c>
      <c r="AJ18" s="157">
        <f t="shared" si="7"/>
        <v>101.43259999999999</v>
      </c>
      <c r="AK18" s="157">
        <f t="shared" si="23"/>
        <v>616.7124</v>
      </c>
      <c r="AL18" s="157">
        <v>19.490099999999998</v>
      </c>
      <c r="AM18" s="157">
        <v>37.749699999999997</v>
      </c>
      <c r="AN18" s="157">
        <v>56.079800000000006</v>
      </c>
      <c r="AO18" s="157">
        <f t="shared" si="8"/>
        <v>113.31960000000001</v>
      </c>
      <c r="AP18" s="157">
        <v>33.4086</v>
      </c>
      <c r="AQ18" s="157">
        <v>33.864199999999997</v>
      </c>
      <c r="AR18" s="157">
        <v>16.336600000000001</v>
      </c>
      <c r="AS18" s="157">
        <f t="shared" si="9"/>
        <v>83.609399999999994</v>
      </c>
      <c r="AT18" s="157">
        <v>21.108700000000002</v>
      </c>
      <c r="AU18" s="157">
        <v>5.4536999999999995</v>
      </c>
      <c r="AV18" s="157">
        <v>17.0794</v>
      </c>
      <c r="AW18" s="157">
        <f t="shared" si="10"/>
        <v>43.641800000000003</v>
      </c>
      <c r="AX18" s="157">
        <v>12.5008</v>
      </c>
      <c r="AY18" s="157">
        <v>2.5568</v>
      </c>
      <c r="AZ18" s="157">
        <v>6.8878999999999992</v>
      </c>
      <c r="BA18" s="157">
        <f t="shared" si="11"/>
        <v>21.945499999999999</v>
      </c>
      <c r="BB18" s="157">
        <f t="shared" si="24"/>
        <v>262.5163</v>
      </c>
      <c r="BC18" s="157">
        <v>20.327599999999997</v>
      </c>
      <c r="BD18" s="157">
        <v>22.877599999999997</v>
      </c>
      <c r="BE18" s="157">
        <v>19.338000000000001</v>
      </c>
      <c r="BF18" s="157">
        <f t="shared" si="12"/>
        <v>62.543199999999992</v>
      </c>
      <c r="BG18" s="157">
        <v>24.236499999999999</v>
      </c>
      <c r="BH18" s="157">
        <v>19.586599999999997</v>
      </c>
      <c r="BI18" s="157">
        <v>5.8680000000000003</v>
      </c>
      <c r="BJ18" s="157">
        <f t="shared" si="13"/>
        <v>49.691099999999999</v>
      </c>
      <c r="BK18" s="157">
        <v>14.804200000000002</v>
      </c>
      <c r="BL18" s="157">
        <v>10.9796</v>
      </c>
      <c r="BM18" s="157">
        <v>18.462599999999998</v>
      </c>
      <c r="BN18" s="157">
        <f t="shared" si="14"/>
        <v>44.246399999999994</v>
      </c>
      <c r="BO18" s="157">
        <v>15.986700000000001</v>
      </c>
      <c r="BP18" s="157">
        <v>13.787100000000001</v>
      </c>
      <c r="BQ18" s="157">
        <v>14.5404</v>
      </c>
      <c r="BR18" s="157">
        <f t="shared" si="15"/>
        <v>44.3142</v>
      </c>
      <c r="BS18" s="157">
        <f t="shared" si="25"/>
        <v>200.79489999999998</v>
      </c>
      <c r="BT18" s="157">
        <v>23.622399999999995</v>
      </c>
      <c r="BU18" s="157">
        <v>9.5136000000000021</v>
      </c>
      <c r="BV18" s="157">
        <v>31.9636</v>
      </c>
      <c r="BW18" s="157">
        <f t="shared" si="16"/>
        <v>65.099599999999995</v>
      </c>
      <c r="BX18" s="157">
        <v>17.754800000000017</v>
      </c>
      <c r="BY18" s="157">
        <v>19.18320000000001</v>
      </c>
      <c r="BZ18" s="157">
        <v>13.385000000000051</v>
      </c>
      <c r="CA18" s="157">
        <f t="shared" si="17"/>
        <v>50.323000000000079</v>
      </c>
      <c r="CB18" s="157">
        <v>11.801000000000002</v>
      </c>
      <c r="CC18" s="157">
        <v>8.4808000000000021</v>
      </c>
      <c r="CD18" s="157">
        <v>22.430100000000024</v>
      </c>
      <c r="CE18" s="157">
        <f t="shared" si="18"/>
        <v>42.711900000000028</v>
      </c>
      <c r="CF18" s="157">
        <v>29.863600000000009</v>
      </c>
      <c r="CG18" s="157">
        <v>23</v>
      </c>
      <c r="CH18" s="157">
        <v>8</v>
      </c>
      <c r="CI18" s="157">
        <f t="shared" si="19"/>
        <v>60.863600000000005</v>
      </c>
      <c r="CJ18" s="157">
        <f t="shared" si="26"/>
        <v>218.99810000000014</v>
      </c>
      <c r="CK18" s="157">
        <v>16.736300000000028</v>
      </c>
      <c r="CL18" s="157">
        <v>17.027999999999999</v>
      </c>
      <c r="CM18" s="157">
        <v>10.634800000000022</v>
      </c>
      <c r="CN18" s="157">
        <f t="shared" si="20"/>
        <v>44.399100000000047</v>
      </c>
      <c r="CO18" s="157">
        <v>10.790999999999999</v>
      </c>
      <c r="CP18" s="157">
        <v>18.348500000000037</v>
      </c>
      <c r="CQ18" s="157">
        <v>10.270600000000012</v>
      </c>
      <c r="CR18" s="157">
        <f t="shared" si="27"/>
        <v>39.410100000000043</v>
      </c>
      <c r="CS18" s="157">
        <v>2.8229999999999982</v>
      </c>
      <c r="CT18" s="157">
        <v>9.0763999999999996</v>
      </c>
      <c r="CU18" s="157">
        <v>10.589800000000011</v>
      </c>
      <c r="CV18" s="157">
        <v>22.489200000000011</v>
      </c>
      <c r="CW18" s="157">
        <v>10.560999999999993</v>
      </c>
      <c r="CX18" s="157">
        <v>8.509300000000005</v>
      </c>
      <c r="CY18" s="157">
        <v>13.510800000000085</v>
      </c>
      <c r="CZ18" s="157">
        <v>32.581100000000077</v>
      </c>
      <c r="DA18" s="157">
        <v>138.85810000000021</v>
      </c>
      <c r="DB18" s="157">
        <v>8.7664000000000044</v>
      </c>
      <c r="DC18" s="157">
        <v>15.427700000000174</v>
      </c>
      <c r="DD18" s="157">
        <v>15.35380000000016</v>
      </c>
      <c r="DE18" s="157">
        <v>39.547900000000347</v>
      </c>
      <c r="DF18" s="157">
        <v>23.9859000000001</v>
      </c>
      <c r="DG18" s="157">
        <v>16.645200000000003</v>
      </c>
      <c r="DH18" s="157">
        <v>22.010800000000039</v>
      </c>
      <c r="DI18" s="157">
        <v>62.641900000000142</v>
      </c>
      <c r="DJ18" s="157">
        <v>15.932600000000001</v>
      </c>
      <c r="DK18" s="157">
        <v>11.705100000000012</v>
      </c>
      <c r="DL18" s="157">
        <v>13.487000000000124</v>
      </c>
      <c r="DM18" s="157">
        <v>41.124700000000139</v>
      </c>
      <c r="DN18" s="157">
        <v>9.5262000000000384</v>
      </c>
      <c r="DO18" s="157">
        <v>12.48650000000011</v>
      </c>
      <c r="DP18" s="157">
        <v>7.9071999999999996</v>
      </c>
      <c r="DQ18" s="157">
        <f t="shared" si="28"/>
        <v>29.919900000000148</v>
      </c>
      <c r="DR18" s="157">
        <v>173.20220000000063</v>
      </c>
      <c r="DS18" s="157">
        <v>10.109600000000004</v>
      </c>
      <c r="DT18" s="157">
        <v>11.145600000000082</v>
      </c>
      <c r="DU18" s="157">
        <v>28.243500000000086</v>
      </c>
      <c r="DV18" s="157">
        <v>49.49870000000017</v>
      </c>
      <c r="DW18" s="157">
        <v>16.462600000000144</v>
      </c>
      <c r="DX18" s="157">
        <v>20.105400000000092</v>
      </c>
      <c r="DY18" s="157">
        <v>14.091300000000089</v>
      </c>
      <c r="DZ18" s="157">
        <f t="shared" si="29"/>
        <v>50.659300000000322</v>
      </c>
      <c r="EA18" s="157">
        <v>11.759100000000089</v>
      </c>
      <c r="EB18" s="157">
        <v>9.3966810000000436</v>
      </c>
      <c r="EC18" s="157">
        <v>12.649500000000074</v>
      </c>
      <c r="ED18" s="157">
        <f t="shared" si="21"/>
        <v>33.805281000000207</v>
      </c>
      <c r="EE18" s="157"/>
    </row>
    <row r="19" spans="2:135" s="145" customFormat="1" ht="13.5" customHeight="1">
      <c r="B19" s="497"/>
      <c r="C19" s="154" t="s">
        <v>217</v>
      </c>
      <c r="D19" s="413">
        <v>27.11159</v>
      </c>
      <c r="E19" s="413">
        <v>30.200920000000004</v>
      </c>
      <c r="F19" s="413">
        <v>50.457260000000005</v>
      </c>
      <c r="G19" s="208">
        <f t="shared" si="0"/>
        <v>107.76977000000001</v>
      </c>
      <c r="H19" s="413">
        <v>47.027190000000004</v>
      </c>
      <c r="I19" s="413">
        <v>20.21612</v>
      </c>
      <c r="J19" s="413">
        <v>21.162500000000001</v>
      </c>
      <c r="K19" s="208">
        <f t="shared" si="1"/>
        <v>88.405810000000002</v>
      </c>
      <c r="L19" s="413">
        <v>26.2423</v>
      </c>
      <c r="M19" s="413">
        <v>25.97973</v>
      </c>
      <c r="N19" s="413">
        <v>18.078700000000001</v>
      </c>
      <c r="O19" s="208">
        <f t="shared" si="2"/>
        <v>70.300730000000001</v>
      </c>
      <c r="P19" s="413">
        <v>37.613769999999995</v>
      </c>
      <c r="Q19" s="413">
        <v>29.940259999999999</v>
      </c>
      <c r="R19" s="413">
        <v>12.008790000000001</v>
      </c>
      <c r="S19" s="208">
        <f t="shared" si="3"/>
        <v>79.562820000000002</v>
      </c>
      <c r="T19" s="413">
        <f t="shared" si="22"/>
        <v>346.03913</v>
      </c>
      <c r="U19" s="413">
        <v>37.866959999999999</v>
      </c>
      <c r="V19" s="413">
        <v>26.96518</v>
      </c>
      <c r="W19" s="413">
        <v>35.179900000000004</v>
      </c>
      <c r="X19" s="208">
        <f t="shared" si="4"/>
        <v>100.01204</v>
      </c>
      <c r="Y19" s="413">
        <v>46.546639999999996</v>
      </c>
      <c r="Z19" s="413">
        <v>46.304879999999997</v>
      </c>
      <c r="AA19" s="413">
        <v>52.652320000000003</v>
      </c>
      <c r="AB19" s="208">
        <f t="shared" si="5"/>
        <v>145.50384</v>
      </c>
      <c r="AC19" s="413">
        <v>24.30077</v>
      </c>
      <c r="AD19" s="413">
        <v>25.207470000000001</v>
      </c>
      <c r="AE19" s="413">
        <v>21.216609999999999</v>
      </c>
      <c r="AF19" s="208">
        <f t="shared" si="6"/>
        <v>70.724850000000004</v>
      </c>
      <c r="AG19" s="413">
        <v>21.277290000000001</v>
      </c>
      <c r="AH19" s="413">
        <v>31.817689999999999</v>
      </c>
      <c r="AI19" s="413">
        <v>12.45584</v>
      </c>
      <c r="AJ19" s="208">
        <f t="shared" si="7"/>
        <v>65.550820000000002</v>
      </c>
      <c r="AK19" s="413">
        <f t="shared" si="23"/>
        <v>381.79154999999997</v>
      </c>
      <c r="AL19" s="413">
        <v>17.344619999999999</v>
      </c>
      <c r="AM19" s="413">
        <v>28.556150000000002</v>
      </c>
      <c r="AN19" s="413">
        <v>53.750459999999997</v>
      </c>
      <c r="AO19" s="208">
        <f t="shared" si="8"/>
        <v>99.651229999999998</v>
      </c>
      <c r="AP19" s="413">
        <v>35.649349999999998</v>
      </c>
      <c r="AQ19" s="413">
        <v>30.426669999999998</v>
      </c>
      <c r="AR19" s="413">
        <v>17.548689999999997</v>
      </c>
      <c r="AS19" s="208">
        <f t="shared" si="9"/>
        <v>83.624709999999993</v>
      </c>
      <c r="AT19" s="413">
        <v>25.052009999999999</v>
      </c>
      <c r="AU19" s="413">
        <v>10.22744</v>
      </c>
      <c r="AV19" s="413">
        <v>24.566599999999998</v>
      </c>
      <c r="AW19" s="208">
        <f t="shared" si="10"/>
        <v>59.846049999999991</v>
      </c>
      <c r="AX19" s="413">
        <v>19.078400000000002</v>
      </c>
      <c r="AY19" s="413">
        <v>6.1150799999999998</v>
      </c>
      <c r="AZ19" s="413">
        <v>15.938379999999999</v>
      </c>
      <c r="BA19" s="208">
        <f t="shared" si="11"/>
        <v>41.131860000000003</v>
      </c>
      <c r="BB19" s="413">
        <f t="shared" si="24"/>
        <v>284.25385</v>
      </c>
      <c r="BC19" s="413">
        <v>28.133569999999999</v>
      </c>
      <c r="BD19" s="413">
        <v>32.49624</v>
      </c>
      <c r="BE19" s="413">
        <v>30.843869999999999</v>
      </c>
      <c r="BF19" s="208">
        <f t="shared" si="12"/>
        <v>91.473680000000002</v>
      </c>
      <c r="BG19" s="413">
        <v>36.23359</v>
      </c>
      <c r="BH19" s="413">
        <v>33.170519999999996</v>
      </c>
      <c r="BI19" s="413">
        <v>12.06962</v>
      </c>
      <c r="BJ19" s="208">
        <f t="shared" si="13"/>
        <v>81.473730000000003</v>
      </c>
      <c r="BK19" s="413">
        <v>23.257960000000001</v>
      </c>
      <c r="BL19" s="413">
        <v>19.229790000000001</v>
      </c>
      <c r="BM19" s="413">
        <v>23.640790000000003</v>
      </c>
      <c r="BN19" s="208">
        <f t="shared" si="14"/>
        <v>66.128540000000015</v>
      </c>
      <c r="BO19" s="413">
        <v>22.299970000000002</v>
      </c>
      <c r="BP19" s="413">
        <v>26.816669999999998</v>
      </c>
      <c r="BQ19" s="413">
        <v>19.372679999999999</v>
      </c>
      <c r="BR19" s="208">
        <f t="shared" si="15"/>
        <v>68.489320000000006</v>
      </c>
      <c r="BS19" s="413">
        <f t="shared" si="25"/>
        <v>307.56527</v>
      </c>
      <c r="BT19" s="413">
        <v>21.945180000000001</v>
      </c>
      <c r="BU19" s="413">
        <v>10.131414000000001</v>
      </c>
      <c r="BV19" s="413">
        <v>42.895480000000006</v>
      </c>
      <c r="BW19" s="208">
        <f t="shared" si="16"/>
        <v>74.972074000000006</v>
      </c>
      <c r="BX19" s="413">
        <v>19.6462</v>
      </c>
      <c r="BY19" s="413">
        <v>18.709084999999998</v>
      </c>
      <c r="BZ19" s="413">
        <v>13.695459999999999</v>
      </c>
      <c r="CA19" s="208">
        <f t="shared" si="17"/>
        <v>52.050744999999992</v>
      </c>
      <c r="CB19" s="413">
        <v>10.23845</v>
      </c>
      <c r="CC19" s="413">
        <v>11.723409999999999</v>
      </c>
      <c r="CD19" s="413">
        <v>17.24757</v>
      </c>
      <c r="CE19" s="208">
        <f t="shared" si="18"/>
        <v>39.209429999999998</v>
      </c>
      <c r="CF19" s="208">
        <v>27.494942999999999</v>
      </c>
      <c r="CG19" s="208">
        <v>16.8</v>
      </c>
      <c r="CH19" s="208">
        <v>4.5999999999999996</v>
      </c>
      <c r="CI19" s="208">
        <f t="shared" si="19"/>
        <v>48.894943000000005</v>
      </c>
      <c r="CJ19" s="413">
        <f t="shared" si="26"/>
        <v>215.12719200000001</v>
      </c>
      <c r="CK19" s="208">
        <v>19.057299999999998</v>
      </c>
      <c r="CL19" s="208">
        <v>20.120439999999999</v>
      </c>
      <c r="CM19" s="208">
        <v>9.8467800000000008</v>
      </c>
      <c r="CN19" s="208">
        <f t="shared" si="20"/>
        <v>49.024520000000003</v>
      </c>
      <c r="CO19" s="208">
        <v>16.070040000000002</v>
      </c>
      <c r="CP19" s="208">
        <v>23.75441</v>
      </c>
      <c r="CQ19" s="208">
        <v>11.981129999999999</v>
      </c>
      <c r="CR19" s="208">
        <f t="shared" si="27"/>
        <v>51.805579999999999</v>
      </c>
      <c r="CS19" s="208">
        <v>7.4336199999999995</v>
      </c>
      <c r="CT19" s="208">
        <v>18.874569999999999</v>
      </c>
      <c r="CU19" s="208">
        <v>17.893830000000001</v>
      </c>
      <c r="CV19" s="208">
        <v>44.202019999999997</v>
      </c>
      <c r="CW19" s="208">
        <v>18.823439999999998</v>
      </c>
      <c r="CX19" s="208">
        <v>16.628344000000002</v>
      </c>
      <c r="CY19" s="208">
        <v>17.99905</v>
      </c>
      <c r="CZ19" s="208">
        <v>53.450834</v>
      </c>
      <c r="DA19" s="208">
        <v>198.45727400000001</v>
      </c>
      <c r="DB19" s="208">
        <v>15.220930000000001</v>
      </c>
      <c r="DC19" s="208">
        <v>26.4378162</v>
      </c>
      <c r="DD19" s="208">
        <v>31.895049999999998</v>
      </c>
      <c r="DE19" s="208">
        <v>73.553796199999994</v>
      </c>
      <c r="DF19" s="208">
        <v>29.266590000000001</v>
      </c>
      <c r="DG19" s="208">
        <v>17.652090000000001</v>
      </c>
      <c r="DH19" s="208">
        <v>28.320802</v>
      </c>
      <c r="DI19" s="208">
        <v>75.23948200000001</v>
      </c>
      <c r="DJ19" s="208">
        <v>24.319671999999997</v>
      </c>
      <c r="DK19" s="208">
        <v>21.85568</v>
      </c>
      <c r="DL19" s="208">
        <v>23.912299999999998</v>
      </c>
      <c r="DM19" s="208">
        <v>70.087651999999991</v>
      </c>
      <c r="DN19" s="208">
        <v>24.367909999999998</v>
      </c>
      <c r="DO19" s="208">
        <v>20.901250000000001</v>
      </c>
      <c r="DP19" s="208">
        <v>15.850100000000001</v>
      </c>
      <c r="DQ19" s="208">
        <f t="shared" si="28"/>
        <v>61.119259999999997</v>
      </c>
      <c r="DR19" s="208">
        <v>279.97861819999997</v>
      </c>
      <c r="DS19" s="208">
        <v>22.558204</v>
      </c>
      <c r="DT19" s="208">
        <v>26.00478</v>
      </c>
      <c r="DU19" s="208">
        <v>40.049109999999999</v>
      </c>
      <c r="DV19" s="208">
        <v>88.612093999999999</v>
      </c>
      <c r="DW19" s="208">
        <v>22.82264</v>
      </c>
      <c r="DX19" s="208">
        <v>26.534804000000001</v>
      </c>
      <c r="DY19" s="208">
        <v>20.528560000000002</v>
      </c>
      <c r="DZ19" s="208">
        <f t="shared" si="29"/>
        <v>69.886004000000014</v>
      </c>
      <c r="EA19" s="208">
        <v>22.19923</v>
      </c>
      <c r="EB19" s="208">
        <v>19.254180000000002</v>
      </c>
      <c r="EC19" s="208">
        <v>24.939959999999999</v>
      </c>
      <c r="ED19" s="208">
        <f t="shared" si="21"/>
        <v>66.393370000000004</v>
      </c>
      <c r="EE19" s="208"/>
    </row>
    <row r="20" spans="2:135" s="145" customFormat="1" ht="13.5" customHeight="1">
      <c r="B20" s="497" t="s">
        <v>56</v>
      </c>
      <c r="C20" s="153" t="s">
        <v>49</v>
      </c>
      <c r="D20" s="207">
        <v>6.3043000000000102</v>
      </c>
      <c r="E20" s="207">
        <v>2.878199999999997</v>
      </c>
      <c r="F20" s="207">
        <v>17.704500000000007</v>
      </c>
      <c r="G20" s="207">
        <f t="shared" si="0"/>
        <v>26.887000000000015</v>
      </c>
      <c r="H20" s="207">
        <v>28.366400000000038</v>
      </c>
      <c r="I20" s="207">
        <v>25.01620000000009</v>
      </c>
      <c r="J20" s="207">
        <v>40.540299999999959</v>
      </c>
      <c r="K20" s="207">
        <f t="shared" si="1"/>
        <v>93.922900000000084</v>
      </c>
      <c r="L20" s="207">
        <v>33.556499999999986</v>
      </c>
      <c r="M20" s="207">
        <v>20.350700000000007</v>
      </c>
      <c r="N20" s="207">
        <v>21.767599999999995</v>
      </c>
      <c r="O20" s="207">
        <f t="shared" si="2"/>
        <v>75.674799999999976</v>
      </c>
      <c r="P20" s="207">
        <v>9.8760000000000225</v>
      </c>
      <c r="Q20" s="207">
        <v>8.7818999999999647</v>
      </c>
      <c r="R20" s="207">
        <v>5.3486000000000127</v>
      </c>
      <c r="S20" s="207">
        <f t="shared" si="3"/>
        <v>24.006499999999999</v>
      </c>
      <c r="T20" s="157">
        <f t="shared" si="22"/>
        <v>220.49120000000008</v>
      </c>
      <c r="U20" s="157">
        <v>4.5542000000000193</v>
      </c>
      <c r="V20" s="157">
        <v>3.3259999999999925</v>
      </c>
      <c r="W20" s="157">
        <v>3.4557999999999809</v>
      </c>
      <c r="X20" s="157">
        <f t="shared" si="4"/>
        <v>11.335999999999993</v>
      </c>
      <c r="Y20" s="157">
        <v>14.141499999999942</v>
      </c>
      <c r="Z20" s="157">
        <v>18.158800000000046</v>
      </c>
      <c r="AA20" s="157">
        <v>33.135599999999933</v>
      </c>
      <c r="AB20" s="157">
        <f t="shared" si="5"/>
        <v>65.435899999999918</v>
      </c>
      <c r="AC20" s="157">
        <v>31.16429999999999</v>
      </c>
      <c r="AD20" s="157">
        <v>27.792699999999989</v>
      </c>
      <c r="AE20" s="157">
        <v>13.184899999999994</v>
      </c>
      <c r="AF20" s="157">
        <f t="shared" si="6"/>
        <v>72.141899999999978</v>
      </c>
      <c r="AG20" s="157">
        <v>12.90709999999997</v>
      </c>
      <c r="AH20" s="157">
        <v>9.358100000000027</v>
      </c>
      <c r="AI20" s="157">
        <v>4.0030000000000214</v>
      </c>
      <c r="AJ20" s="157">
        <f t="shared" si="7"/>
        <v>26.268200000000018</v>
      </c>
      <c r="AK20" s="157">
        <f t="shared" si="23"/>
        <v>175.1819999999999</v>
      </c>
      <c r="AL20" s="157">
        <v>3.8330000000000144</v>
      </c>
      <c r="AM20" s="157">
        <v>5.2742999999999665</v>
      </c>
      <c r="AN20" s="157">
        <v>11.030899999999979</v>
      </c>
      <c r="AO20" s="157">
        <f t="shared" si="8"/>
        <v>20.138199999999962</v>
      </c>
      <c r="AP20" s="157">
        <v>19.145600000000027</v>
      </c>
      <c r="AQ20" s="157">
        <v>27.025499999999955</v>
      </c>
      <c r="AR20" s="157">
        <v>33.814800000000048</v>
      </c>
      <c r="AS20" s="157">
        <f t="shared" si="9"/>
        <v>79.985900000000029</v>
      </c>
      <c r="AT20" s="157">
        <v>27.157600000000009</v>
      </c>
      <c r="AU20" s="157">
        <v>28.983899999999956</v>
      </c>
      <c r="AV20" s="157">
        <v>16.086000000000016</v>
      </c>
      <c r="AW20" s="157">
        <f t="shared" si="10"/>
        <v>72.227499999999978</v>
      </c>
      <c r="AX20" s="157">
        <v>16.8994</v>
      </c>
      <c r="AY20" s="157">
        <v>14.608599999999976</v>
      </c>
      <c r="AZ20" s="157">
        <v>9.8266000000000009</v>
      </c>
      <c r="BA20" s="157">
        <f t="shared" si="11"/>
        <v>41.334599999999973</v>
      </c>
      <c r="BB20" s="157">
        <f t="shared" si="24"/>
        <v>213.68619999999993</v>
      </c>
      <c r="BC20" s="157">
        <v>12.039700000000026</v>
      </c>
      <c r="BD20" s="157">
        <v>11.128199999999968</v>
      </c>
      <c r="BE20" s="157">
        <v>6.3319999999999785</v>
      </c>
      <c r="BF20" s="157">
        <f t="shared" si="12"/>
        <v>29.499899999999975</v>
      </c>
      <c r="BG20" s="157">
        <v>9.6764999999999421</v>
      </c>
      <c r="BH20" s="157">
        <v>23.8005</v>
      </c>
      <c r="BI20" s="157">
        <v>46.486899999999999</v>
      </c>
      <c r="BJ20" s="157">
        <f t="shared" si="13"/>
        <v>79.963899999999938</v>
      </c>
      <c r="BK20" s="157">
        <v>34.057800000000093</v>
      </c>
      <c r="BL20" s="157">
        <v>20.66059999999991</v>
      </c>
      <c r="BM20" s="157">
        <v>11.743299999999909</v>
      </c>
      <c r="BN20" s="157">
        <f t="shared" si="14"/>
        <v>66.461699999999908</v>
      </c>
      <c r="BO20" s="157">
        <v>10.775300000000115</v>
      </c>
      <c r="BP20" s="157">
        <v>13.166300000000012</v>
      </c>
      <c r="BQ20" s="157">
        <v>11.925300000000002</v>
      </c>
      <c r="BR20" s="157">
        <f t="shared" si="15"/>
        <v>35.866900000000129</v>
      </c>
      <c r="BS20" s="157">
        <f t="shared" si="25"/>
        <v>211.79239999999996</v>
      </c>
      <c r="BT20" s="157">
        <v>7.8912999999999558</v>
      </c>
      <c r="BU20" s="157">
        <v>8.0458999999999534</v>
      </c>
      <c r="BV20" s="157">
        <v>10.760850000000122</v>
      </c>
      <c r="BW20" s="157">
        <f t="shared" si="16"/>
        <v>26.69805000000003</v>
      </c>
      <c r="BX20" s="157">
        <v>12.80669999999999</v>
      </c>
      <c r="BY20" s="157">
        <v>25.207099999999961</v>
      </c>
      <c r="BZ20" s="157">
        <v>30.177649999999847</v>
      </c>
      <c r="CA20" s="157">
        <f t="shared" si="17"/>
        <v>68.191449999999804</v>
      </c>
      <c r="CB20" s="157">
        <v>36.406599999999756</v>
      </c>
      <c r="CC20" s="157">
        <v>25.408500000000057</v>
      </c>
      <c r="CD20" s="157">
        <v>17.932700000000168</v>
      </c>
      <c r="CE20" s="157">
        <f t="shared" si="18"/>
        <v>79.747799999999984</v>
      </c>
      <c r="CF20" s="157">
        <v>13.911899999999758</v>
      </c>
      <c r="CG20" s="157">
        <v>12.1</v>
      </c>
      <c r="CH20" s="157">
        <v>4.5999999999999996</v>
      </c>
      <c r="CI20" s="157">
        <f t="shared" si="19"/>
        <v>30.611899999999757</v>
      </c>
      <c r="CJ20" s="157">
        <f t="shared" si="26"/>
        <v>205.24919999999958</v>
      </c>
      <c r="CK20" s="157">
        <v>4.7985000000000184</v>
      </c>
      <c r="CL20" s="157">
        <v>6.6146000000000127</v>
      </c>
      <c r="CM20" s="157">
        <v>5.0580999999999881</v>
      </c>
      <c r="CN20" s="157">
        <f t="shared" si="20"/>
        <v>16.471200000000021</v>
      </c>
      <c r="CO20" s="157">
        <v>6.3140999999999057</v>
      </c>
      <c r="CP20" s="157">
        <v>27.3408000000003</v>
      </c>
      <c r="CQ20" s="157">
        <v>38.823100000000096</v>
      </c>
      <c r="CR20" s="157">
        <f t="shared" si="27"/>
        <v>72.478000000000293</v>
      </c>
      <c r="CS20" s="157">
        <v>27.491200000000141</v>
      </c>
      <c r="CT20" s="157">
        <v>30.933669999999889</v>
      </c>
      <c r="CU20" s="157">
        <v>15.824599999999943</v>
      </c>
      <c r="CV20" s="157">
        <v>74.249469999999974</v>
      </c>
      <c r="CW20" s="157">
        <v>11.443399999999986</v>
      </c>
      <c r="CX20" s="157">
        <v>11.297839999999711</v>
      </c>
      <c r="CY20" s="157">
        <v>6.5919999999997838</v>
      </c>
      <c r="CZ20" s="157">
        <v>29.333239999999485</v>
      </c>
      <c r="DA20" s="157">
        <v>192.52610999999982</v>
      </c>
      <c r="DB20" s="157">
        <v>5.7652999999999537</v>
      </c>
      <c r="DC20" s="157">
        <v>5.4402000000000132</v>
      </c>
      <c r="DD20" s="157">
        <v>4.9064999999999674</v>
      </c>
      <c r="DE20" s="157">
        <v>16.111999999999934</v>
      </c>
      <c r="DF20" s="157">
        <v>35.481250000000493</v>
      </c>
      <c r="DG20" s="157">
        <v>25.008700000000324</v>
      </c>
      <c r="DH20" s="157">
        <v>32.272699999999617</v>
      </c>
      <c r="DI20" s="157">
        <v>92.762650000000434</v>
      </c>
      <c r="DJ20" s="157">
        <v>37.960200000000036</v>
      </c>
      <c r="DK20" s="157">
        <v>32.419900000000034</v>
      </c>
      <c r="DL20" s="157">
        <v>19.112099999999721</v>
      </c>
      <c r="DM20" s="157">
        <v>89.492199999999798</v>
      </c>
      <c r="DN20" s="157">
        <v>15.304600000000029</v>
      </c>
      <c r="DO20" s="157">
        <v>10.142299999999793</v>
      </c>
      <c r="DP20" s="157">
        <v>3.2881999999999869</v>
      </c>
      <c r="DQ20" s="157">
        <f t="shared" si="28"/>
        <v>28.735099999999811</v>
      </c>
      <c r="DR20" s="157">
        <v>227.2079499999999</v>
      </c>
      <c r="DS20" s="157">
        <v>4.5714000000000707</v>
      </c>
      <c r="DT20" s="157">
        <v>3.9775999999999656</v>
      </c>
      <c r="DU20" s="157">
        <v>5.4454000000002196</v>
      </c>
      <c r="DV20" s="157">
        <v>13.994400000000256</v>
      </c>
      <c r="DW20" s="157">
        <v>24.633199999999743</v>
      </c>
      <c r="DX20" s="157">
        <v>33.839199999999941</v>
      </c>
      <c r="DY20" s="157">
        <v>19.111499999999907</v>
      </c>
      <c r="DZ20" s="157">
        <f t="shared" si="29"/>
        <v>77.583899999999588</v>
      </c>
      <c r="EA20" s="157">
        <v>34.115799999999886</v>
      </c>
      <c r="EB20" s="157">
        <v>27.181498999999906</v>
      </c>
      <c r="EC20" s="157">
        <v>19.137650000000132</v>
      </c>
      <c r="ED20" s="157">
        <f t="shared" si="21"/>
        <v>80.434948999999932</v>
      </c>
      <c r="EE20" s="157"/>
    </row>
    <row r="21" spans="2:135" s="145" customFormat="1" ht="13.5" customHeight="1">
      <c r="B21" s="498"/>
      <c r="C21" s="342" t="s">
        <v>217</v>
      </c>
      <c r="D21" s="343">
        <v>19.081380000000017</v>
      </c>
      <c r="E21" s="343">
        <v>10.237370000000006</v>
      </c>
      <c r="F21" s="343">
        <v>62.31320999999997</v>
      </c>
      <c r="G21" s="343">
        <v>91.631959999999992</v>
      </c>
      <c r="H21" s="343">
        <v>128.92178000000015</v>
      </c>
      <c r="I21" s="343">
        <v>102.97322000000004</v>
      </c>
      <c r="J21" s="343">
        <v>175.50615999999985</v>
      </c>
      <c r="K21" s="343">
        <v>407.40116000000006</v>
      </c>
      <c r="L21" s="343">
        <v>149.79420999999991</v>
      </c>
      <c r="M21" s="343">
        <v>87.554890000000086</v>
      </c>
      <c r="N21" s="343">
        <v>100.41457999999999</v>
      </c>
      <c r="O21" s="343">
        <v>337.76367999999997</v>
      </c>
      <c r="P21" s="343">
        <v>43.774460000000012</v>
      </c>
      <c r="Q21" s="343">
        <v>35.731010000000026</v>
      </c>
      <c r="R21" s="343">
        <v>16.404969999999967</v>
      </c>
      <c r="S21" s="343">
        <v>95.910439999999994</v>
      </c>
      <c r="T21" s="344">
        <v>932.70724000000007</v>
      </c>
      <c r="U21" s="344">
        <v>21.263150000000074</v>
      </c>
      <c r="V21" s="344">
        <v>13.19359999999994</v>
      </c>
      <c r="W21" s="344">
        <v>13.27954999999996</v>
      </c>
      <c r="X21" s="344">
        <v>47.736299999999972</v>
      </c>
      <c r="Y21" s="344">
        <v>54.866650000000099</v>
      </c>
      <c r="Z21" s="344">
        <v>69.478459999999785</v>
      </c>
      <c r="AA21" s="344">
        <v>124.72942999999997</v>
      </c>
      <c r="AB21" s="344">
        <v>249.07453999999984</v>
      </c>
      <c r="AC21" s="344">
        <v>119.32207999999997</v>
      </c>
      <c r="AD21" s="344">
        <v>97.875340000000023</v>
      </c>
      <c r="AE21" s="344">
        <v>48.259170000000097</v>
      </c>
      <c r="AF21" s="344">
        <v>265.45659000000012</v>
      </c>
      <c r="AG21" s="344">
        <v>51.192769999999939</v>
      </c>
      <c r="AH21" s="344">
        <v>36.740489999999944</v>
      </c>
      <c r="AI21" s="344">
        <v>19.358700000000109</v>
      </c>
      <c r="AJ21" s="344">
        <v>107.29195999999999</v>
      </c>
      <c r="AK21" s="344">
        <v>669.55938999999989</v>
      </c>
      <c r="AL21" s="344">
        <v>16.331079999999904</v>
      </c>
      <c r="AM21" s="344">
        <v>16.91909000000004</v>
      </c>
      <c r="AN21" s="344">
        <v>49.282610000000005</v>
      </c>
      <c r="AO21" s="344">
        <v>82.532779999999946</v>
      </c>
      <c r="AP21" s="344">
        <v>72.326179999999994</v>
      </c>
      <c r="AQ21" s="344">
        <v>106.89849999999943</v>
      </c>
      <c r="AR21" s="344">
        <v>126.82025999999966</v>
      </c>
      <c r="AS21" s="344">
        <v>306.04493999999909</v>
      </c>
      <c r="AT21" s="344">
        <v>107.64717000000017</v>
      </c>
      <c r="AU21" s="344">
        <v>107.13782000000039</v>
      </c>
      <c r="AV21" s="344">
        <v>65.564649999999972</v>
      </c>
      <c r="AW21" s="344">
        <v>280.34964000000053</v>
      </c>
      <c r="AX21" s="344">
        <v>69.804939999999917</v>
      </c>
      <c r="AY21" s="344">
        <v>62.754010000000008</v>
      </c>
      <c r="AZ21" s="344">
        <v>50.047039999999988</v>
      </c>
      <c r="BA21" s="344">
        <v>182.60598999999991</v>
      </c>
      <c r="BB21" s="344">
        <v>851.53334999999947</v>
      </c>
      <c r="BC21" s="344">
        <v>59.120709999999981</v>
      </c>
      <c r="BD21" s="344">
        <v>66.368089999999953</v>
      </c>
      <c r="BE21" s="344">
        <v>39.215870000000109</v>
      </c>
      <c r="BF21" s="344">
        <v>164.70467000000005</v>
      </c>
      <c r="BG21" s="344">
        <v>54.791419999999739</v>
      </c>
      <c r="BH21" s="344">
        <v>122.16041999999987</v>
      </c>
      <c r="BI21" s="344">
        <v>217.29514999999984</v>
      </c>
      <c r="BJ21" s="344">
        <v>394.24698999999941</v>
      </c>
      <c r="BK21" s="344">
        <v>178.02016999999992</v>
      </c>
      <c r="BL21" s="344">
        <v>106.64273999999993</v>
      </c>
      <c r="BM21" s="344">
        <v>57.877180000000031</v>
      </c>
      <c r="BN21" s="344">
        <v>342.54008999999985</v>
      </c>
      <c r="BO21" s="344">
        <v>56.237109999999916</v>
      </c>
      <c r="BP21" s="344">
        <v>73.402330000000063</v>
      </c>
      <c r="BQ21" s="344">
        <v>68.648169999999922</v>
      </c>
      <c r="BR21" s="344">
        <v>198.28760999999992</v>
      </c>
      <c r="BS21" s="344">
        <v>1099.7793599999993</v>
      </c>
      <c r="BT21" s="344">
        <v>44.634019999999708</v>
      </c>
      <c r="BU21" s="344">
        <v>45.332669999999879</v>
      </c>
      <c r="BV21" s="344">
        <v>62.334740000000174</v>
      </c>
      <c r="BW21" s="344">
        <v>152.30142999999975</v>
      </c>
      <c r="BX21" s="344">
        <v>70.009864200000024</v>
      </c>
      <c r="BY21" s="344">
        <v>132.09456999999946</v>
      </c>
      <c r="BZ21" s="344">
        <v>166.88811800000138</v>
      </c>
      <c r="CA21" s="344">
        <v>368.99255220000089</v>
      </c>
      <c r="CB21" s="344">
        <v>188.39917999999909</v>
      </c>
      <c r="CC21" s="344">
        <v>124.06852999999963</v>
      </c>
      <c r="CD21" s="344">
        <v>100.25576999999953</v>
      </c>
      <c r="CE21" s="344">
        <v>412.72347999999823</v>
      </c>
      <c r="CF21" s="344">
        <v>73.423149999999964</v>
      </c>
      <c r="CG21" s="344">
        <v>58.6</v>
      </c>
      <c r="CH21" s="344">
        <v>29.1</v>
      </c>
      <c r="CI21" s="344">
        <v>161.12314999999995</v>
      </c>
      <c r="CJ21" s="344">
        <v>1095.1406121999987</v>
      </c>
      <c r="CK21" s="344">
        <v>24.936259999999685</v>
      </c>
      <c r="CL21" s="344">
        <v>23.689059999999806</v>
      </c>
      <c r="CM21" s="344">
        <v>18.741032299999823</v>
      </c>
      <c r="CN21" s="344">
        <v>67.366352299999306</v>
      </c>
      <c r="CO21" s="344">
        <v>26.368502000000014</v>
      </c>
      <c r="CP21" s="344">
        <v>152.04394899999983</v>
      </c>
      <c r="CQ21" s="344">
        <v>203.87966400000025</v>
      </c>
      <c r="CR21" s="344">
        <v>382.29211500000008</v>
      </c>
      <c r="CS21" s="344">
        <v>156.57136300000073</v>
      </c>
      <c r="CT21" s="344">
        <v>170.48703000000009</v>
      </c>
      <c r="CU21" s="344">
        <v>96.458799999999201</v>
      </c>
      <c r="CV21" s="344">
        <v>423.51719300000002</v>
      </c>
      <c r="CW21" s="344">
        <v>69.37192999999975</v>
      </c>
      <c r="CX21" s="344">
        <v>70.662106000000037</v>
      </c>
      <c r="CY21" s="344">
        <v>38.779630000000061</v>
      </c>
      <c r="CZ21" s="344">
        <v>178.81366599999984</v>
      </c>
      <c r="DA21" s="344">
        <v>1051.9830062999995</v>
      </c>
      <c r="DB21" s="344">
        <v>28.394989999999911</v>
      </c>
      <c r="DC21" s="344">
        <v>30.470815000000133</v>
      </c>
      <c r="DD21" s="344">
        <v>27.498370000000392</v>
      </c>
      <c r="DE21" s="344">
        <v>86.364175000000444</v>
      </c>
      <c r="DF21" s="344">
        <v>198.53422999999987</v>
      </c>
      <c r="DG21" s="344">
        <v>136.86716999999956</v>
      </c>
      <c r="DH21" s="344">
        <v>180.22681399999991</v>
      </c>
      <c r="DI21" s="344">
        <v>515.62821399999928</v>
      </c>
      <c r="DJ21" s="344">
        <v>216.43574000000001</v>
      </c>
      <c r="DK21" s="344">
        <v>213.03548999999975</v>
      </c>
      <c r="DL21" s="344">
        <v>119.09608000000003</v>
      </c>
      <c r="DM21" s="344">
        <v>548.56730999999979</v>
      </c>
      <c r="DN21" s="344">
        <v>99.554459999999978</v>
      </c>
      <c r="DO21" s="344">
        <v>64.329430000000059</v>
      </c>
      <c r="DP21" s="344">
        <v>21.224750000000078</v>
      </c>
      <c r="DQ21" s="344">
        <f t="shared" si="28"/>
        <v>185.10864000000012</v>
      </c>
      <c r="DR21" s="344">
        <v>1335.6683369999996</v>
      </c>
      <c r="DS21" s="344">
        <v>29.444715000000052</v>
      </c>
      <c r="DT21" s="344">
        <v>23.643389999999826</v>
      </c>
      <c r="DU21" s="344">
        <v>37.386519999999891</v>
      </c>
      <c r="DV21" s="344">
        <v>90.474624999999776</v>
      </c>
      <c r="DW21" s="344">
        <v>177.06495000000101</v>
      </c>
      <c r="DX21" s="344">
        <v>243.23864599999985</v>
      </c>
      <c r="DY21" s="344">
        <v>131.30224999999993</v>
      </c>
      <c r="DZ21" s="344">
        <f t="shared" si="29"/>
        <v>551.60584600000072</v>
      </c>
      <c r="EA21" s="344">
        <v>246.06293999999986</v>
      </c>
      <c r="EB21" s="344">
        <v>185.53724000000008</v>
      </c>
      <c r="EC21" s="344">
        <v>134.00947999999966</v>
      </c>
      <c r="ED21" s="344">
        <f t="shared" si="21"/>
        <v>565.60965999999962</v>
      </c>
      <c r="EE21" s="157"/>
    </row>
    <row r="22" spans="2:135" s="145" customFormat="1" ht="11.25" customHeight="1">
      <c r="B22" s="338" t="s">
        <v>418</v>
      </c>
      <c r="C22" s="154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  <c r="BR22" s="157"/>
      <c r="BS22" s="157"/>
      <c r="BT22" s="157"/>
      <c r="BU22" s="157"/>
      <c r="BV22" s="157"/>
      <c r="BW22" s="157"/>
      <c r="BX22" s="157"/>
      <c r="BY22" s="157"/>
      <c r="BZ22" s="157"/>
      <c r="CA22" s="157"/>
      <c r="CB22" s="157"/>
      <c r="CC22" s="157"/>
      <c r="CD22" s="157"/>
      <c r="CE22" s="157"/>
      <c r="CF22" s="157"/>
      <c r="CG22" s="157"/>
      <c r="CH22" s="157"/>
      <c r="CI22" s="157"/>
      <c r="CJ22" s="157"/>
      <c r="CK22" s="157"/>
      <c r="CL22" s="157"/>
      <c r="CM22" s="157"/>
      <c r="CN22" s="157"/>
      <c r="CO22" s="157"/>
      <c r="CP22" s="157"/>
      <c r="CQ22" s="157"/>
      <c r="CR22" s="157"/>
      <c r="CS22" s="157"/>
      <c r="CT22" s="157"/>
      <c r="CU22" s="157"/>
      <c r="CV22" s="157"/>
      <c r="CW22" s="157"/>
      <c r="CX22" s="157"/>
      <c r="CY22" s="157"/>
      <c r="CZ22" s="157"/>
      <c r="DA22" s="157"/>
      <c r="DB22" s="157"/>
      <c r="DC22" s="157"/>
      <c r="DD22" s="157"/>
      <c r="DE22" s="157"/>
      <c r="DF22" s="157"/>
      <c r="DG22" s="157"/>
      <c r="DH22" s="157"/>
      <c r="DI22" s="157"/>
      <c r="DJ22" s="157"/>
      <c r="DK22" s="157"/>
      <c r="DL22" s="157"/>
      <c r="DM22" s="157"/>
      <c r="DN22" s="157"/>
      <c r="DO22" s="157"/>
      <c r="DP22" s="157"/>
      <c r="DQ22" s="157"/>
      <c r="DR22" s="157"/>
      <c r="DS22" s="157"/>
      <c r="DT22" s="157"/>
      <c r="DU22" s="157"/>
      <c r="DV22" s="157"/>
      <c r="DW22" s="157"/>
      <c r="DX22" s="157"/>
      <c r="DY22" s="157"/>
      <c r="DZ22" s="157"/>
      <c r="EA22" s="157"/>
      <c r="EB22" s="157"/>
      <c r="EC22" s="157"/>
      <c r="ED22" s="157"/>
      <c r="EE22" s="157"/>
    </row>
    <row r="23" spans="2:135" s="145" customFormat="1" ht="13.5" customHeight="1">
      <c r="B23" s="339" t="s">
        <v>419</v>
      </c>
      <c r="C23" s="154" t="s">
        <v>49</v>
      </c>
      <c r="D23" s="207" t="s">
        <v>297</v>
      </c>
      <c r="E23" s="207" t="s">
        <v>297</v>
      </c>
      <c r="F23" s="207" t="s">
        <v>297</v>
      </c>
      <c r="G23" s="207" t="s">
        <v>297</v>
      </c>
      <c r="H23" s="207" t="s">
        <v>297</v>
      </c>
      <c r="I23" s="207" t="s">
        <v>297</v>
      </c>
      <c r="J23" s="207" t="s">
        <v>297</v>
      </c>
      <c r="K23" s="207" t="s">
        <v>297</v>
      </c>
      <c r="L23" s="207" t="s">
        <v>297</v>
      </c>
      <c r="M23" s="207" t="s">
        <v>297</v>
      </c>
      <c r="N23" s="207" t="s">
        <v>297</v>
      </c>
      <c r="O23" s="207" t="s">
        <v>297</v>
      </c>
      <c r="P23" s="207" t="s">
        <v>297</v>
      </c>
      <c r="Q23" s="207" t="s">
        <v>297</v>
      </c>
      <c r="R23" s="207" t="s">
        <v>297</v>
      </c>
      <c r="S23" s="207" t="s">
        <v>297</v>
      </c>
      <c r="T23" s="207" t="s">
        <v>297</v>
      </c>
      <c r="U23" s="207" t="s">
        <v>297</v>
      </c>
      <c r="V23" s="207" t="s">
        <v>297</v>
      </c>
      <c r="W23" s="207" t="s">
        <v>297</v>
      </c>
      <c r="X23" s="207" t="s">
        <v>297</v>
      </c>
      <c r="Y23" s="207" t="s">
        <v>297</v>
      </c>
      <c r="Z23" s="207" t="s">
        <v>297</v>
      </c>
      <c r="AA23" s="207" t="s">
        <v>297</v>
      </c>
      <c r="AB23" s="207" t="s">
        <v>297</v>
      </c>
      <c r="AC23" s="207" t="s">
        <v>297</v>
      </c>
      <c r="AD23" s="207" t="s">
        <v>297</v>
      </c>
      <c r="AE23" s="207" t="s">
        <v>297</v>
      </c>
      <c r="AF23" s="207" t="s">
        <v>297</v>
      </c>
      <c r="AG23" s="207" t="s">
        <v>297</v>
      </c>
      <c r="AH23" s="207" t="s">
        <v>297</v>
      </c>
      <c r="AI23" s="207" t="s">
        <v>297</v>
      </c>
      <c r="AJ23" s="207" t="s">
        <v>297</v>
      </c>
      <c r="AK23" s="207" t="s">
        <v>297</v>
      </c>
      <c r="AL23" s="207" t="s">
        <v>297</v>
      </c>
      <c r="AM23" s="207" t="s">
        <v>297</v>
      </c>
      <c r="AN23" s="207" t="s">
        <v>297</v>
      </c>
      <c r="AO23" s="207" t="s">
        <v>297</v>
      </c>
      <c r="AP23" s="207" t="s">
        <v>297</v>
      </c>
      <c r="AQ23" s="207" t="s">
        <v>297</v>
      </c>
      <c r="AR23" s="207" t="s">
        <v>297</v>
      </c>
      <c r="AS23" s="207" t="s">
        <v>297</v>
      </c>
      <c r="AT23" s="207" t="s">
        <v>297</v>
      </c>
      <c r="AU23" s="207" t="s">
        <v>297</v>
      </c>
      <c r="AV23" s="207" t="s">
        <v>297</v>
      </c>
      <c r="AW23" s="207" t="s">
        <v>297</v>
      </c>
      <c r="AX23" s="207" t="s">
        <v>297</v>
      </c>
      <c r="AY23" s="207" t="s">
        <v>297</v>
      </c>
      <c r="AZ23" s="207" t="s">
        <v>297</v>
      </c>
      <c r="BA23" s="207" t="s">
        <v>297</v>
      </c>
      <c r="BB23" s="207" t="s">
        <v>297</v>
      </c>
      <c r="BC23" s="207" t="s">
        <v>297</v>
      </c>
      <c r="BD23" s="207" t="s">
        <v>297</v>
      </c>
      <c r="BE23" s="207" t="s">
        <v>297</v>
      </c>
      <c r="BF23" s="207" t="s">
        <v>297</v>
      </c>
      <c r="BG23" s="207" t="s">
        <v>297</v>
      </c>
      <c r="BH23" s="207" t="s">
        <v>297</v>
      </c>
      <c r="BI23" s="207" t="s">
        <v>297</v>
      </c>
      <c r="BJ23" s="207" t="s">
        <v>297</v>
      </c>
      <c r="BK23" s="207" t="s">
        <v>297</v>
      </c>
      <c r="BL23" s="207" t="s">
        <v>297</v>
      </c>
      <c r="BM23" s="207" t="s">
        <v>297</v>
      </c>
      <c r="BN23" s="207" t="s">
        <v>297</v>
      </c>
      <c r="BO23" s="207" t="s">
        <v>297</v>
      </c>
      <c r="BP23" s="207" t="s">
        <v>297</v>
      </c>
      <c r="BQ23" s="207" t="s">
        <v>297</v>
      </c>
      <c r="BR23" s="207" t="s">
        <v>297</v>
      </c>
      <c r="BS23" s="207" t="s">
        <v>297</v>
      </c>
      <c r="BT23" s="207" t="s">
        <v>297</v>
      </c>
      <c r="BU23" s="207" t="s">
        <v>297</v>
      </c>
      <c r="BV23" s="207" t="s">
        <v>297</v>
      </c>
      <c r="BW23" s="207" t="s">
        <v>297</v>
      </c>
      <c r="BX23" s="207" t="s">
        <v>297</v>
      </c>
      <c r="BY23" s="207" t="s">
        <v>297</v>
      </c>
      <c r="BZ23" s="207" t="s">
        <v>297</v>
      </c>
      <c r="CA23" s="207" t="s">
        <v>297</v>
      </c>
      <c r="CB23" s="207" t="s">
        <v>297</v>
      </c>
      <c r="CC23" s="207" t="s">
        <v>297</v>
      </c>
      <c r="CD23" s="207" t="s">
        <v>297</v>
      </c>
      <c r="CE23" s="207" t="s">
        <v>297</v>
      </c>
      <c r="CF23" s="207" t="s">
        <v>297</v>
      </c>
      <c r="CG23" s="207" t="s">
        <v>297</v>
      </c>
      <c r="CH23" s="207" t="s">
        <v>297</v>
      </c>
      <c r="CI23" s="207" t="s">
        <v>297</v>
      </c>
      <c r="CJ23" s="207" t="s">
        <v>297</v>
      </c>
      <c r="CK23" s="207"/>
      <c r="CL23" s="207"/>
      <c r="CM23" s="207"/>
      <c r="CN23" s="207">
        <v>313.66199999999998</v>
      </c>
      <c r="CO23" s="207"/>
      <c r="CP23" s="207"/>
      <c r="CQ23" s="207"/>
      <c r="CR23" s="207">
        <v>300.46550000000002</v>
      </c>
      <c r="CS23" s="207"/>
      <c r="CT23" s="207"/>
      <c r="CU23" s="207"/>
      <c r="CV23" s="207">
        <v>327.83699999999999</v>
      </c>
      <c r="CW23" s="207"/>
      <c r="CX23" s="207"/>
      <c r="CY23" s="207"/>
      <c r="CZ23" s="207">
        <v>292.58699999999999</v>
      </c>
      <c r="DA23" s="207">
        <v>1234.5515000000003</v>
      </c>
      <c r="DB23" s="207" t="s">
        <v>297</v>
      </c>
      <c r="DC23" s="207" t="s">
        <v>297</v>
      </c>
      <c r="DD23" s="207" t="s">
        <v>297</v>
      </c>
      <c r="DE23" s="207">
        <v>336.58550000000002</v>
      </c>
      <c r="DF23" s="207" t="s">
        <v>297</v>
      </c>
      <c r="DG23" s="207" t="s">
        <v>297</v>
      </c>
      <c r="DH23" s="207" t="s">
        <v>297</v>
      </c>
      <c r="DI23" s="207">
        <v>340</v>
      </c>
      <c r="DJ23" s="207" t="s">
        <v>297</v>
      </c>
      <c r="DK23" s="207" t="s">
        <v>297</v>
      </c>
      <c r="DL23" s="207" t="s">
        <v>297</v>
      </c>
      <c r="DM23" s="207">
        <v>431.02390000000003</v>
      </c>
      <c r="DN23" s="207" t="s">
        <v>297</v>
      </c>
      <c r="DO23" s="207" t="s">
        <v>297</v>
      </c>
      <c r="DP23" s="207" t="s">
        <v>297</v>
      </c>
      <c r="DQ23" s="207">
        <v>458.11977000000002</v>
      </c>
      <c r="DR23" s="207">
        <v>1566</v>
      </c>
      <c r="DS23" s="207" t="s">
        <v>297</v>
      </c>
      <c r="DT23" s="207" t="s">
        <v>297</v>
      </c>
      <c r="DU23" s="207" t="s">
        <v>297</v>
      </c>
      <c r="DV23" s="207">
        <v>509.36466000000001</v>
      </c>
      <c r="DW23" s="207" t="s">
        <v>297</v>
      </c>
      <c r="DX23" s="207" t="s">
        <v>297</v>
      </c>
      <c r="DY23" s="207" t="s">
        <v>297</v>
      </c>
      <c r="DZ23" s="207">
        <v>513.53804999999988</v>
      </c>
      <c r="EA23" s="207" t="s">
        <v>297</v>
      </c>
      <c r="EB23" s="207" t="s">
        <v>297</v>
      </c>
      <c r="EC23" s="207" t="s">
        <v>297</v>
      </c>
      <c r="ED23" s="207">
        <v>280.91482000000002</v>
      </c>
      <c r="EE23" s="207"/>
    </row>
    <row r="24" spans="2:135" s="145" customFormat="1" ht="2.25" customHeight="1" thickBot="1">
      <c r="B24" s="345"/>
      <c r="C24" s="346"/>
      <c r="D24" s="347"/>
      <c r="E24" s="347"/>
      <c r="F24" s="347"/>
      <c r="G24" s="296"/>
      <c r="H24" s="347"/>
      <c r="I24" s="347"/>
      <c r="J24" s="347"/>
      <c r="K24" s="296"/>
      <c r="L24" s="347"/>
      <c r="M24" s="347"/>
      <c r="N24" s="347"/>
      <c r="O24" s="296"/>
      <c r="P24" s="347"/>
      <c r="Q24" s="347"/>
      <c r="R24" s="347"/>
      <c r="S24" s="296"/>
      <c r="T24" s="347"/>
      <c r="U24" s="347"/>
      <c r="V24" s="347"/>
      <c r="W24" s="347"/>
      <c r="X24" s="296"/>
      <c r="Y24" s="347"/>
      <c r="Z24" s="347"/>
      <c r="AA24" s="347"/>
      <c r="AB24" s="296"/>
      <c r="AC24" s="347"/>
      <c r="AD24" s="347"/>
      <c r="AE24" s="347"/>
      <c r="AF24" s="296"/>
      <c r="AG24" s="347"/>
      <c r="AH24" s="347"/>
      <c r="AI24" s="347"/>
      <c r="AJ24" s="296"/>
      <c r="AK24" s="347"/>
      <c r="AL24" s="347"/>
      <c r="AM24" s="347"/>
      <c r="AN24" s="347"/>
      <c r="AO24" s="296"/>
      <c r="AP24" s="347"/>
      <c r="AQ24" s="347"/>
      <c r="AR24" s="347"/>
      <c r="AS24" s="296"/>
      <c r="AT24" s="347"/>
      <c r="AU24" s="347"/>
      <c r="AV24" s="347"/>
      <c r="AW24" s="296"/>
      <c r="AX24" s="347"/>
      <c r="AY24" s="347"/>
      <c r="AZ24" s="347"/>
      <c r="BA24" s="296"/>
      <c r="BB24" s="347"/>
      <c r="BC24" s="347"/>
      <c r="BD24" s="347"/>
      <c r="BE24" s="347"/>
      <c r="BF24" s="296"/>
      <c r="BG24" s="347"/>
      <c r="BH24" s="347"/>
      <c r="BI24" s="347"/>
      <c r="BJ24" s="296"/>
      <c r="BK24" s="347"/>
      <c r="BL24" s="347"/>
      <c r="BM24" s="347"/>
      <c r="BN24" s="296"/>
      <c r="BO24" s="347"/>
      <c r="BP24" s="347"/>
      <c r="BQ24" s="347"/>
      <c r="BR24" s="296"/>
      <c r="BS24" s="347"/>
      <c r="BT24" s="347"/>
      <c r="BU24" s="347"/>
      <c r="BV24" s="347"/>
      <c r="BW24" s="296"/>
      <c r="BX24" s="347"/>
      <c r="BY24" s="347"/>
      <c r="BZ24" s="347"/>
      <c r="CA24" s="296"/>
      <c r="CB24" s="347"/>
      <c r="CC24" s="347"/>
      <c r="CD24" s="347"/>
      <c r="CE24" s="296"/>
      <c r="CF24" s="296"/>
      <c r="CG24" s="296"/>
      <c r="CH24" s="296"/>
      <c r="CI24" s="296"/>
      <c r="CJ24" s="347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296"/>
      <c r="DB24" s="296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08"/>
    </row>
    <row r="25" spans="2:135" ht="15.75" thickTop="1">
      <c r="B25" s="48" t="s">
        <v>284</v>
      </c>
    </row>
    <row r="26" spans="2:135">
      <c r="B26" s="48" t="s">
        <v>422</v>
      </c>
    </row>
    <row r="27" spans="2:135">
      <c r="G27" s="204"/>
    </row>
    <row r="28" spans="2:135">
      <c r="G28" s="204"/>
    </row>
    <row r="29" spans="2:135">
      <c r="G29" s="204"/>
    </row>
    <row r="30" spans="2:135">
      <c r="G30" s="204"/>
    </row>
  </sheetData>
  <dataConsolidate/>
  <mergeCells count="9">
    <mergeCell ref="B1:ED1"/>
    <mergeCell ref="C2:C3"/>
    <mergeCell ref="B10:B11"/>
    <mergeCell ref="B20:B21"/>
    <mergeCell ref="B14:B15"/>
    <mergeCell ref="B16:B17"/>
    <mergeCell ref="B18:B19"/>
    <mergeCell ref="B12:B13"/>
    <mergeCell ref="D2:ED2"/>
  </mergeCells>
  <phoneticPr fontId="13" type="noConversion"/>
  <hyperlinks>
    <hyperlink ref="EF1" location="ÍNDICE!A1" display="ÍNDICE" xr:uid="{00000000-0004-0000-0700-000000000000}"/>
  </hyperlinks>
  <printOptions horizontalCentered="1"/>
  <pageMargins left="0.45275590551181105" right="0.45275590551181105" top="0.6692913385826772" bottom="0.6692913385826772" header="0" footer="0"/>
  <pageSetup paperSize="9" scale="130" orientation="landscape" r:id="rId1"/>
  <ignoredErrors>
    <ignoredError sqref="C5 C11:C21" numberStoredAsText="1"/>
    <ignoredError sqref="CN5:C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33</vt:i4>
      </vt:variant>
    </vt:vector>
  </HeadingPairs>
  <TitlesOfParts>
    <vt:vector size="66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2022-12-29T11:36:04Z</cp:lastPrinted>
  <dcterms:created xsi:type="dcterms:W3CDTF">2015-06-05T18:19:34Z</dcterms:created>
  <dcterms:modified xsi:type="dcterms:W3CDTF">2022-12-29T11:41:20Z</dcterms:modified>
</cp:coreProperties>
</file>