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DA1E5639-B154-41B7-B34D-1F85B4BED7EB}" xr6:coauthVersionLast="47" xr6:coauthVersionMax="47" xr10:uidLastSave="{00000000-0000-0000-0000-000000000000}"/>
  <bookViews>
    <workbookView xWindow="2868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'1'!$B$1:$FI$15</definedName>
    <definedName name="_xlnm.Print_Area" localSheetId="10">'10'!$B$1:$AX$12</definedName>
    <definedName name="_xlnm.Print_Area" localSheetId="11">'11'!$B$1:$FH$19</definedName>
    <definedName name="_xlnm.Print_Area" localSheetId="12">'12'!$B$1:$DU$14</definedName>
    <definedName name="_xlnm.Print_Area" localSheetId="13">'13'!$B$1:$DM$9</definedName>
    <definedName name="_xlnm.Print_Area" localSheetId="14">'14'!$B$1:$AX$13</definedName>
    <definedName name="_xlnm.Print_Area" localSheetId="15">'15'!$B$1:$AV$17</definedName>
    <definedName name="_xlnm.Print_Area" localSheetId="16">'16'!$B$1:$U$7</definedName>
    <definedName name="_xlnm.Print_Area" localSheetId="17">'17'!$B$1:$AX$19</definedName>
    <definedName name="_xlnm.Print_Area" localSheetId="18">'18'!$B$1:$AX$22</definedName>
    <definedName name="_xlnm.Print_Area" localSheetId="19">'19'!$B$1:$FE$10</definedName>
    <definedName name="_xlnm.Print_Area" localSheetId="2">'2'!$B$1:$AX$9</definedName>
    <definedName name="_xlnm.Print_Area" localSheetId="20">'20'!$B$1:$AX$23</definedName>
    <definedName name="_xlnm.Print_Area" localSheetId="21">'21'!$B$1:$FH$20</definedName>
    <definedName name="_xlnm.Print_Area" localSheetId="22">'22'!$B$1:$FH$9</definedName>
    <definedName name="_xlnm.Print_Area" localSheetId="23">'23'!$B$1:$FI$13</definedName>
    <definedName name="_xlnm.Print_Area" localSheetId="24">'24'!$B$1:$AX$23</definedName>
    <definedName name="_xlnm.Print_Area" localSheetId="25">'25'!$B$1:$AO$8</definedName>
    <definedName name="_xlnm.Print_Area" localSheetId="26">'26'!$B$1:$FQ$27</definedName>
    <definedName name="_xlnm.Print_Area" localSheetId="27">'27'!$B$1:$AX$12</definedName>
    <definedName name="_xlnm.Print_Area" localSheetId="28">'28'!$B$1:$AX$26</definedName>
    <definedName name="_xlnm.Print_Area" localSheetId="29">'29'!$B$1:$BJ$17</definedName>
    <definedName name="_xlnm.Print_Area" localSheetId="3">'3'!$B$1:$AY$20</definedName>
    <definedName name="_xlnm.Print_Area" localSheetId="30">'30'!$B$1:$AX$10</definedName>
    <definedName name="_xlnm.Print_Area" localSheetId="31">'31'!$B$1:$AO$32</definedName>
    <definedName name="_xlnm.Print_Area" localSheetId="32">'32'!$B$1:$AW$11</definedName>
    <definedName name="_xlnm.Print_Area" localSheetId="4">'4'!$B$1:$DU$11</definedName>
    <definedName name="_xlnm.Print_Area" localSheetId="5">'5'!$B$1:$DU$18</definedName>
    <definedName name="_xlnm.Print_Area" localSheetId="6">'6'!$B$1:$O$23</definedName>
    <definedName name="_xlnm.Print_Area" localSheetId="7">'7'!$B$1:$FH$16</definedName>
    <definedName name="_xlnm.Print_Area" localSheetId="8">'8'!$B$1:$FH$25</definedName>
    <definedName name="_xlnm.Print_Area" localSheetId="9">'9'!$B$1:$AX$11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23">'23'!$A:$D,'23'!$1:$3</definedName>
    <definedName name="_xlnm.Print_Titles" localSheetId="26">'26'!$A:$C,'26'!$1:$3</definedName>
    <definedName name="_xlnm.Print_Titles" localSheetId="30">'30'!$A:$C,'30'!$1:$3</definedName>
    <definedName name="_xlnm.Print_Titles" localSheetId="31">'31'!$A:$C,'31'!$1:$3</definedName>
    <definedName name="_xlnm.Print_Titles" localSheetId="8">'8'!$A:$C,'8'!$1:$3</definedName>
    <definedName name="_xlnm.Print_Titles" localSheetId="9">'9'!$A:$C,'9'!$1:$3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12" i="22" l="1"/>
  <c r="FI11" i="22"/>
  <c r="FI10" i="22"/>
  <c r="FI9" i="22"/>
  <c r="FI8" i="22"/>
  <c r="FI7" i="22"/>
  <c r="FI6" i="22"/>
  <c r="FI5" i="22"/>
  <c r="FI4" i="22"/>
  <c r="FH8" i="17" l="1"/>
  <c r="FH7" i="17"/>
  <c r="FH6" i="17"/>
  <c r="FH5" i="17"/>
  <c r="FH4" i="17"/>
  <c r="FH14" i="42"/>
  <c r="FH13" i="42"/>
  <c r="FH12" i="42"/>
  <c r="FH7" i="42"/>
  <c r="FH6" i="42"/>
  <c r="FH5" i="42"/>
  <c r="FE9" i="15"/>
  <c r="FE8" i="15"/>
  <c r="FE7" i="15"/>
  <c r="FE6" i="15"/>
  <c r="FE5" i="15"/>
  <c r="FE4" i="15"/>
  <c r="FH15" i="21" l="1"/>
  <c r="FH14" i="21"/>
  <c r="FH8" i="21"/>
  <c r="FH7" i="21"/>
  <c r="FH6" i="21"/>
  <c r="FH5" i="21"/>
  <c r="FD6" i="21"/>
  <c r="FD7" i="21"/>
  <c r="FD8" i="21"/>
  <c r="FD5" i="21"/>
  <c r="AV12" i="14"/>
  <c r="AV11" i="14"/>
  <c r="AV10" i="14"/>
  <c r="AV9" i="14"/>
  <c r="AV8" i="14"/>
  <c r="AV7" i="14"/>
  <c r="AV6" i="14"/>
  <c r="AV5" i="14"/>
  <c r="AQ12" i="14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4" i="37"/>
  <c r="BF13" i="37"/>
  <c r="BF12" i="37"/>
  <c r="BF11" i="37"/>
  <c r="BF10" i="37"/>
  <c r="BF9" i="37"/>
  <c r="BF8" i="37"/>
  <c r="BF7" i="37"/>
  <c r="BF6" i="37"/>
  <c r="BF5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D8" i="17"/>
  <c r="FD7" i="17"/>
  <c r="FD6" i="17"/>
  <c r="FD5" i="17"/>
  <c r="FD4" i="17"/>
  <c r="FA9" i="15"/>
  <c r="FA8" i="15"/>
  <c r="FA7" i="15"/>
  <c r="FA6" i="15"/>
  <c r="FA5" i="15"/>
  <c r="FA4" i="15"/>
  <c r="AV6" i="13" l="1"/>
  <c r="AV7" i="13"/>
  <c r="AV8" i="13"/>
  <c r="AV9" i="13"/>
  <c r="AV10" i="13"/>
  <c r="AV11" i="13"/>
  <c r="AV12" i="13"/>
  <c r="AV13" i="13"/>
  <c r="AV14" i="13"/>
  <c r="AV15" i="13"/>
  <c r="AV5" i="13"/>
  <c r="AQ7" i="29" l="1"/>
  <c r="AQ6" i="29"/>
  <c r="AQ5" i="29"/>
  <c r="AQ4" i="29"/>
  <c r="AL7" i="29"/>
  <c r="AL6" i="29"/>
  <c r="AL5" i="29"/>
  <c r="AL4" i="29"/>
  <c r="AG7" i="29"/>
  <c r="AG6" i="29"/>
  <c r="AG5" i="29"/>
  <c r="AG4" i="29"/>
  <c r="AV11" i="26" l="1"/>
  <c r="AV10" i="26"/>
  <c r="AV9" i="26"/>
  <c r="AV8" i="26"/>
  <c r="AV7" i="26"/>
  <c r="AV6" i="26"/>
  <c r="AV5" i="26"/>
  <c r="AV4" i="26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AV8" i="11" l="1"/>
  <c r="AV6" i="11"/>
  <c r="EY5" i="18" l="1"/>
  <c r="EU5" i="18"/>
  <c r="EQ5" i="18"/>
  <c r="EM5" i="18"/>
  <c r="AV12" i="11" l="1"/>
  <c r="AV11" i="11"/>
  <c r="AV9" i="11"/>
  <c r="AV5" i="11"/>
  <c r="BA14" i="37"/>
  <c r="BA13" i="37"/>
  <c r="BA12" i="37"/>
  <c r="BA11" i="37"/>
  <c r="BA10" i="37"/>
  <c r="BA9" i="37"/>
  <c r="BA8" i="37"/>
  <c r="BA7" i="37"/>
  <c r="BA6" i="37"/>
  <c r="BA5" i="37"/>
  <c r="AV23" i="27" l="1"/>
  <c r="AV22" i="27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8" i="17"/>
  <c r="EY7" i="17"/>
  <c r="EY6" i="17"/>
  <c r="EY5" i="17"/>
  <c r="EY4" i="17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Y15" i="8" l="1"/>
  <c r="EY14" i="8"/>
  <c r="EY13" i="8"/>
  <c r="EY12" i="8"/>
  <c r="EY11" i="8"/>
  <c r="EY10" i="8"/>
  <c r="EY9" i="8"/>
  <c r="EY8" i="8"/>
  <c r="EY7" i="8"/>
  <c r="EY6" i="8"/>
  <c r="EY5" i="8"/>
  <c r="EY4" i="8"/>
  <c r="EU4" i="8"/>
  <c r="AG15" i="13" l="1"/>
  <c r="AB15" i="13"/>
  <c r="AG14" i="13"/>
  <c r="AB14" i="13"/>
  <c r="AG13" i="13"/>
  <c r="AB13" i="13"/>
  <c r="AG11" i="13"/>
  <c r="AB11" i="13"/>
  <c r="AG10" i="13"/>
  <c r="AB10" i="13"/>
  <c r="AG9" i="13"/>
  <c r="AB9" i="13"/>
  <c r="AG7" i="13"/>
  <c r="AB7" i="13"/>
  <c r="AG6" i="13"/>
  <c r="AB6" i="13"/>
  <c r="AG5" i="13"/>
  <c r="AB5" i="13"/>
  <c r="EU8" i="42"/>
  <c r="EU9" i="42"/>
  <c r="EU10" i="42"/>
  <c r="AW14" i="37" l="1"/>
  <c r="AW13" i="37"/>
  <c r="AW12" i="37"/>
  <c r="AW11" i="37"/>
  <c r="AW10" i="37"/>
  <c r="AW9" i="37"/>
  <c r="AW8" i="37"/>
  <c r="AW7" i="37"/>
  <c r="AW6" i="37"/>
  <c r="AW5" i="37"/>
  <c r="EV12" i="22" l="1"/>
  <c r="EV11" i="22"/>
  <c r="EV10" i="22"/>
  <c r="EV9" i="22"/>
  <c r="EV8" i="22"/>
  <c r="EV7" i="22"/>
  <c r="EV6" i="22"/>
  <c r="EV5" i="22"/>
  <c r="EV4" i="22"/>
  <c r="EU8" i="17"/>
  <c r="EU7" i="17"/>
  <c r="EU6" i="17"/>
  <c r="EU5" i="17"/>
  <c r="EU4" i="17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15" i="21" l="1"/>
  <c r="EU6" i="21" l="1"/>
  <c r="EU7" i="21"/>
  <c r="EU8" i="21"/>
  <c r="EU14" i="21"/>
  <c r="EU5" i="21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EU15" i="8" l="1"/>
  <c r="EU14" i="8"/>
  <c r="EU13" i="8"/>
  <c r="EU12" i="8"/>
  <c r="EU11" i="8"/>
  <c r="EU10" i="8"/>
  <c r="EU9" i="8"/>
  <c r="EU8" i="8"/>
  <c r="EU7" i="8"/>
  <c r="EU6" i="8"/>
  <c r="EU5" i="8"/>
  <c r="AS14" i="37" l="1"/>
  <c r="AJ14" i="37"/>
  <c r="AF14" i="37"/>
  <c r="AB14" i="37"/>
  <c r="S14" i="37"/>
  <c r="AS13" i="37"/>
  <c r="AJ13" i="37"/>
  <c r="AF13" i="37"/>
  <c r="AB13" i="37"/>
  <c r="S13" i="37"/>
  <c r="AS6" i="37"/>
  <c r="AS7" i="37"/>
  <c r="AS8" i="37"/>
  <c r="AS9" i="37"/>
  <c r="AS10" i="37"/>
  <c r="AS11" i="37"/>
  <c r="AS12" i="37"/>
  <c r="AS5" i="37"/>
  <c r="AQ23" i="27" l="1"/>
  <c r="AQ22" i="27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8" i="17"/>
  <c r="EQ7" i="17"/>
  <c r="EQ6" i="17"/>
  <c r="EQ5" i="17"/>
  <c r="EQ4" i="17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Q15" i="8" l="1"/>
  <c r="EQ14" i="8"/>
  <c r="EQ13" i="8"/>
  <c r="EQ12" i="8"/>
  <c r="EQ11" i="8"/>
  <c r="EQ10" i="8"/>
  <c r="EQ9" i="8"/>
  <c r="EQ8" i="8"/>
  <c r="EQ7" i="8"/>
  <c r="EQ6" i="8"/>
  <c r="EQ5" i="8"/>
  <c r="EQ4" i="8"/>
  <c r="EH5" i="18" l="1"/>
  <c r="ED5" i="18"/>
  <c r="DZ5" i="18"/>
  <c r="DV5" i="18"/>
  <c r="EH4" i="17"/>
  <c r="EH5" i="17"/>
  <c r="EH6" i="17"/>
  <c r="EH7" i="17"/>
  <c r="EH8" i="17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ED4" i="17" l="1"/>
  <c r="W7" i="29" l="1"/>
  <c r="R7" i="29"/>
  <c r="M7" i="29"/>
  <c r="H7" i="29"/>
  <c r="W6" i="29"/>
  <c r="R6" i="29"/>
  <c r="M6" i="29"/>
  <c r="H6" i="29"/>
  <c r="W5" i="29"/>
  <c r="R5" i="29"/>
  <c r="M5" i="29"/>
  <c r="H5" i="29"/>
  <c r="W4" i="29"/>
  <c r="R4" i="29"/>
  <c r="M4" i="29"/>
  <c r="H4" i="29"/>
  <c r="W10" i="4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AJ12" i="37" l="1"/>
  <c r="AJ11" i="37"/>
  <c r="AJ10" i="37"/>
  <c r="AJ9" i="37"/>
  <c r="AJ8" i="37"/>
  <c r="AJ7" i="37"/>
  <c r="AJ6" i="37"/>
  <c r="AJ5" i="37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AF12" i="37"/>
  <c r="AF11" i="37"/>
  <c r="AF10" i="37"/>
  <c r="AF9" i="37"/>
  <c r="AF8" i="37"/>
  <c r="AF7" i="37"/>
  <c r="AF6" i="37"/>
  <c r="AF5" i="37"/>
  <c r="EE12" i="22" l="1"/>
  <c r="EE11" i="22"/>
  <c r="EE10" i="22"/>
  <c r="EE9" i="22"/>
  <c r="EE8" i="22"/>
  <c r="EE7" i="22"/>
  <c r="EE6" i="22"/>
  <c r="EE5" i="22"/>
  <c r="EE4" i="22"/>
  <c r="ED8" i="17"/>
  <c r="ED7" i="17"/>
  <c r="ED6" i="17"/>
  <c r="ED5" i="17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AB6" i="37" l="1"/>
  <c r="AB7" i="37"/>
  <c r="AB8" i="37"/>
  <c r="AB9" i="37"/>
  <c r="AB10" i="37"/>
  <c r="AB11" i="37"/>
  <c r="AB12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2" i="37" l="1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3" i="14" l="1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9" i="18" l="1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<sst xmlns="http://schemas.openxmlformats.org/spreadsheetml/2006/main" count="2866" uniqueCount="604">
  <si>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</si>
  <si>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</si>
  <si>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</si>
  <si>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</si>
  <si>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</si>
  <si>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</si>
  <si>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</si>
  <si>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</si>
  <si>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</si>
  <si>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</si>
  <si>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</si>
  <si>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</si>
  <si>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</si>
  <si>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</si>
  <si>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</si>
  <si>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</si>
  <si>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</si>
  <si>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</si>
  <si>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</si>
  <si>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</si>
  <si>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</si>
  <si>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</si>
  <si>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</si>
  <si>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</si>
  <si>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</si>
  <si>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</si>
  <si>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</si>
  <si>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</si>
  <si>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</si>
  <si>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</si>
  <si>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</si>
  <si>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</si>
  <si>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</si>
  <si>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</si>
  <si>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</si>
  <si>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</si>
  <si>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</si>
  <si>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</si>
  <si>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</si>
  <si>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</si>
  <si>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</si>
  <si>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</si>
  <si>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</si>
  <si>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</si>
  <si>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</si>
  <si>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</si>
  <si>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</si>
  <si>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</si>
  <si>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</si>
  <si>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</si>
  <si>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</si>
  <si>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</si>
  <si>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</si>
  <si>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</si>
  <si>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</si>
  <si>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</si>
  <si>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</si>
  <si>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</si>
  <si>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</si>
  <si>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</si>
  <si>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</si>
  <si>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</si>
  <si>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</si>
  <si>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</si>
  <si>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</si>
  <si>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</si>
  <si>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</si>
  <si>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</si>
  <si>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</si>
  <si>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</si>
  <si>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</si>
  <si>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</si>
  <si>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</si>
  <si>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</si>
  <si>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</si>
  <si>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</si>
  <si>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</si>
  <si>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</si>
  <si>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</si>
  <si>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</si>
  <si>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</si>
  <si>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</si>
  <si>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</si>
  <si>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</si>
  <si>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</si>
  <si>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</si>
  <si>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</si>
  <si>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</si>
  <si>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</si>
  <si>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</si>
  <si>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</si>
  <si>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</si>
  <si>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</si>
  <si>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</si>
  <si>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</si>
  <si>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</si>
  <si>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</si>
  <si>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</si>
  <si>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</si>
  <si>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</si>
  <si>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</si>
  <si>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</si>
  <si>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</si>
  <si>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</si>
  <si>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</si>
  <si>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</si>
  <si>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</si>
  <si>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Comercialização de vinho “Madeira” e de bordados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</si>
  <si>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</si>
  <si>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</si>
  <si>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</si>
  <si>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</si>
  <si>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</si>
  <si>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</si>
  <si>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</si>
  <si>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</si>
  <si>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</si>
  <si>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</si>
  <si>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</si>
  <si>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</si>
  <si>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</si>
  <si>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</si>
  <si>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</si>
  <si>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</si>
  <si>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</si>
  <si>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</si>
  <si>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</si>
  <si>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</si>
  <si>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</si>
  <si>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</si>
  <si>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</si>
  <si>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</si>
  <si>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</si>
  <si>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</si>
  <si>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</si>
  <si>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</si>
  <si>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</si>
  <si>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</si>
  <si>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</si>
  <si>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</si>
  <si>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</si>
  <si>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</si>
  <si>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</si>
  <si>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</si>
  <si>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</si>
  <si>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</si>
  <si>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</si>
  <si>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</si>
  <si>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</si>
  <si>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</si>
  <si>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</si>
  <si>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</si>
  <si>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</si>
  <si>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</si>
  <si>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</si>
  <si>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</si>
  <si>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</si>
  <si>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</si>
  <si>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</si>
  <si>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</si>
  <si>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</si>
  <si>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</si>
  <si>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</si>
  <si>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</si>
  <si>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</si>
  <si>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</si>
  <si>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</si>
  <si>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</si>
  <si>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</si>
  <si>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</si>
  <si>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</si>
  <si>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</si>
  <si>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</si>
  <si>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</si>
  <si>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</si>
  <si>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</si>
  <si>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</si>
  <si>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</si>
  <si>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</si>
  <si>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</si>
  <si>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</si>
  <si>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</si>
  <si>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</si>
  <si>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</si>
  <si>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</si>
  <si>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</si>
  <si>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</si>
  <si>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</si>
  <si>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</si>
  <si>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</si>
  <si>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</si>
  <si>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</si>
  <si>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</si>
  <si>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</si>
  <si>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</si>
  <si>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</si>
  <si>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</si>
  <si>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</si>
  <si>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</si>
  <si>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</si>
  <si>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</si>
  <si>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</si>
  <si>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</si>
  <si>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</si>
  <si>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</si>
  <si>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</si>
  <si>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</si>
  <si>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</si>
  <si>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</si>
  <si>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</si>
  <si>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</si>
  <si>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</si>
  <si>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</si>
  <si>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</si>
  <si>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</si>
  <si>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</si>
  <si>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</si>
  <si>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</si>
  <si>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</si>
  <si>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</si>
  <si>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</si>
  <si>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</si>
  <si>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</si>
  <si>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</si>
  <si>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</si>
  <si>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</si>
  <si>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</si>
  <si>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</si>
  <si>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</si>
  <si>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</si>
  <si>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</si>
  <si>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</si>
  <si>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</si>
  <si>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</si>
  <si>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</si>
  <si>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</si>
  <si>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</si>
  <si>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</si>
  <si>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</si>
  <si>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</si>
  <si>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</si>
  <si>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</si>
  <si>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</si>
  <si>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</si>
  <si>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</si>
  <si>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</si>
  <si>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</si>
  <si>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</si>
  <si>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</si>
  <si>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</si>
  <si>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</si>
  <si>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</si>
  <si>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</si>
  <si>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</si>
  <si>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</si>
  <si>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</si>
  <si>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</si>
  <si>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</si>
  <si>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</si>
  <si>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</si>
  <si>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</si>
  <si>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</si>
  <si>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</si>
  <si>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</si>
  <si>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</si>
  <si>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</si>
  <si>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</si>
  <si>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</si>
  <si>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</si>
  <si>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</si>
  <si>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</si>
  <si>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</si>
  <si>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</si>
  <si>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</si>
  <si>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</si>
  <si>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</si>
  <si>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</si>
  <si>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</si>
  <si>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</si>
  <si>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</si>
  <si>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</si>
  <si>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</si>
  <si>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</si>
  <si>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</si>
  <si>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</si>
  <si>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</si>
  <si>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</si>
  <si>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</si>
  <si>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</si>
  <si>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</si>
  <si>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</si>
  <si>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</si>
  <si>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</si>
  <si>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</si>
  <si>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</si>
  <si>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</si>
  <si>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</si>
  <si>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</si>
  <si>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</si>
  <si>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</si>
  <si>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</si>
  <si>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</si>
  <si>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</si>
  <si>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</si>
  <si>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</si>
  <si>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</si>
  <si>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</si>
  <si>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</si>
  <si>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</si>
  <si>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</si>
  <si>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</si>
  <si>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</si>
  <si>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</si>
  <si>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</si>
  <si>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</si>
  <si>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</si>
  <si>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</si>
  <si>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</si>
  <si>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</si>
  <si>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</si>
  <si>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</si>
  <si>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</si>
  <si>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</si>
  <si>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Pe - Valor preliminar           </t>
  </si>
  <si>
    <t xml:space="preserve">Po - Valor provisório           </t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</si>
  <si>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</si>
  <si>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</si>
  <si>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</si>
  <si>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</si>
  <si>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</si>
  <si>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</si>
  <si>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</si>
  <si>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</si>
  <si>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</si>
  <si>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</si>
  <si>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</si>
  <si>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</si>
  <si>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</si>
  <si>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</si>
  <si>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</si>
  <si>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</si>
  <si>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</si>
  <si>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</si>
  <si>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</si>
  <si>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</si>
  <si>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</si>
  <si>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</si>
  <si>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</si>
  <si>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</si>
  <si>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</si>
  <si>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</si>
  <si>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</si>
  <si>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</si>
  <si>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</si>
  <si>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</si>
  <si>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</si>
  <si>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</si>
  <si>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</si>
  <si>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</si>
  <si>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</si>
  <si>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</si>
  <si>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</si>
  <si>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</si>
  <si>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t>Emprego</t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</si>
  <si>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</si>
  <si>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</si>
  <si>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</si>
  <si>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</si>
  <si>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</si>
  <si>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</si>
  <si>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</si>
  <si>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</si>
  <si>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</si>
  <si>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</si>
  <si>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</si>
  <si>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</si>
  <si>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</si>
  <si>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</si>
  <si>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</si>
  <si>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</si>
  <si>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</si>
  <si>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</si>
  <si>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</si>
  <si>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</si>
  <si>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</si>
  <si>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</si>
  <si>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</si>
  <si>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</si>
  <si>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</si>
  <si>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</si>
  <si>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</si>
  <si>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</si>
  <si>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</si>
  <si>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</si>
  <si>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</si>
  <si>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</si>
  <si>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</si>
  <si>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</si>
  <si>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</si>
  <si>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</si>
  <si>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</si>
  <si>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</si>
  <si>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</si>
  <si>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</si>
  <si>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</si>
  <si>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</si>
  <si>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</si>
  <si>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</si>
  <si>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</si>
  <si>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</si>
  <si>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</si>
  <si>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</si>
  <si>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</si>
  <si>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</si>
  <si>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</si>
  <si>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</si>
  <si>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</si>
  <si>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</si>
  <si>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</si>
  <si>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</si>
  <si>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</si>
  <si>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</si>
  <si>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</si>
  <si>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</si>
  <si>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</si>
  <si>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</si>
  <si>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</si>
  <si>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</si>
  <si>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</si>
  <si>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</si>
  <si>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</si>
  <si>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</si>
  <si>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</si>
  <si>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</si>
  <si>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</si>
  <si>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jan-22</t>
  </si>
  <si>
    <t>fev-22</t>
  </si>
  <si>
    <t>mar-22</t>
  </si>
  <si>
    <t>5,0§</t>
  </si>
  <si>
    <t>3.ºT-22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</si>
  <si>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</si>
  <si>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</si>
  <si>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</si>
  <si>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</si>
  <si>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</si>
  <si>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</si>
  <si>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</si>
  <si>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</si>
  <si>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</si>
  <si>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</si>
  <si>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</si>
  <si>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</si>
  <si>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r>
      <t>4.ºT-22</t>
    </r>
    <r>
      <rPr>
        <vertAlign val="superscript"/>
        <sz val="8"/>
        <color theme="1"/>
        <rFont val="Arial"/>
        <family val="2"/>
      </rPr>
      <t>Po</t>
    </r>
  </si>
  <si>
    <t>jul-22</t>
  </si>
  <si>
    <t>ago-22</t>
  </si>
  <si>
    <t>set-22</t>
  </si>
  <si>
    <r>
      <t>4.ºT-22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</si>
  <si>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rgb="FF000000"/>
        <rFont val="Arial"/>
        <family val="2"/>
      </rPr>
      <t>Po</t>
    </r>
  </si>
  <si>
    <r>
      <t>2.ºT-22</t>
    </r>
    <r>
      <rPr>
        <vertAlign val="superscript"/>
        <sz val="8"/>
        <color rgb="FF000000"/>
        <rFont val="Arial"/>
        <family val="2"/>
      </rPr>
      <t>Po</t>
    </r>
  </si>
  <si>
    <r>
      <t>3.ºT-22</t>
    </r>
    <r>
      <rPr>
        <vertAlign val="superscript"/>
        <sz val="8"/>
        <color rgb="FF000000"/>
        <rFont val="Arial"/>
        <family val="2"/>
      </rPr>
      <t>Po</t>
    </r>
  </si>
  <si>
    <r>
      <t>4.ºT-22</t>
    </r>
    <r>
      <rPr>
        <vertAlign val="superscript"/>
        <sz val="8"/>
        <color rgb="FF000000"/>
        <rFont val="Arial"/>
        <family val="2"/>
      </rPr>
      <t>Po</t>
    </r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</si>
  <si>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</si>
  <si>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</si>
  <si>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</si>
  <si>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</si>
  <si>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</si>
  <si>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</si>
  <si>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</si>
  <si>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</si>
  <si>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</si>
  <si>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</si>
  <si>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</si>
  <si>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r>
      <t>1.ºT-23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</si>
  <si>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theme="1"/>
        <rFont val="Arial"/>
        <family val="2"/>
      </rPr>
      <t>Po</t>
    </r>
  </si>
  <si>
    <r>
      <t>2.ºT-23</t>
    </r>
    <r>
      <rPr>
        <vertAlign val="superscript"/>
        <sz val="8"/>
        <color theme="1"/>
        <rFont val="Arial"/>
        <family val="2"/>
      </rPr>
      <t>Po</t>
    </r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</si>
  <si>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</si>
  <si>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r>
      <t>2022</t>
    </r>
    <r>
      <rPr>
        <b/>
        <vertAlign val="superscript"/>
        <sz val="8"/>
        <color rgb="FF000000"/>
        <rFont val="Arial"/>
        <family val="2"/>
      </rPr>
      <t>Po</t>
    </r>
  </si>
  <si>
    <t>jan-23</t>
  </si>
  <si>
    <t>fev-23</t>
  </si>
  <si>
    <t>mar-23</t>
  </si>
  <si>
    <r>
      <t>2.ºT-23</t>
    </r>
    <r>
      <rPr>
        <vertAlign val="superscript"/>
        <sz val="8"/>
        <color theme="1"/>
        <rFont val="Arial"/>
        <family val="2"/>
      </rPr>
      <t>Pe</t>
    </r>
  </si>
  <si>
    <r>
      <t>2.ºT-23</t>
    </r>
    <r>
      <rPr>
        <vertAlign val="superscript"/>
        <sz val="8"/>
        <color rgb="FF000000"/>
        <rFont val="Arial"/>
        <family val="2"/>
      </rPr>
      <t>Po</t>
    </r>
  </si>
  <si>
    <t>Levantamentos</t>
  </si>
  <si>
    <t>3.ºT-23</t>
  </si>
  <si>
    <t>abr-23</t>
  </si>
  <si>
    <t>mai-23</t>
  </si>
  <si>
    <t>jun-23</t>
  </si>
  <si>
    <r>
      <t>3.ºT-23</t>
    </r>
    <r>
      <rPr>
        <vertAlign val="superscript"/>
        <sz val="8"/>
        <color theme="1"/>
        <rFont val="Arial"/>
        <family val="2"/>
      </rPr>
      <t>Po</t>
    </r>
  </si>
  <si>
    <r>
      <t>jul-23</t>
    </r>
    <r>
      <rPr>
        <vertAlign val="superscript"/>
        <sz val="8"/>
        <color theme="1"/>
        <rFont val="Arial"/>
        <family val="2"/>
      </rPr>
      <t>Pe</t>
    </r>
  </si>
  <si>
    <r>
      <t>ago-23</t>
    </r>
    <r>
      <rPr>
        <vertAlign val="superscript"/>
        <sz val="8"/>
        <color theme="1"/>
        <rFont val="Arial"/>
        <family val="2"/>
      </rPr>
      <t>Pe</t>
    </r>
  </si>
  <si>
    <r>
      <t>set-23</t>
    </r>
    <r>
      <rPr>
        <vertAlign val="superscript"/>
        <sz val="8"/>
        <color theme="1"/>
        <rFont val="Arial"/>
        <family val="2"/>
      </rPr>
      <t>Pe</t>
    </r>
  </si>
  <si>
    <r>
      <t>3.ºT-23</t>
    </r>
    <r>
      <rPr>
        <vertAlign val="superscript"/>
        <sz val="8"/>
        <color theme="1"/>
        <rFont val="Arial"/>
        <family val="2"/>
      </rPr>
      <t>Pe</t>
    </r>
  </si>
  <si>
    <t>4,7§</t>
  </si>
  <si>
    <r>
      <t>3.ºT-23</t>
    </r>
    <r>
      <rPr>
        <vertAlign val="superscript"/>
        <sz val="8"/>
        <color rgb="FF000000"/>
        <rFont val="Arial"/>
        <family val="2"/>
      </rPr>
      <t>Po</t>
    </r>
  </si>
  <si>
    <t>3.ºT-23Pe</t>
  </si>
  <si>
    <r>
      <t>4.ºT-23</t>
    </r>
    <r>
      <rPr>
        <vertAlign val="superscript"/>
        <sz val="8"/>
        <color theme="1"/>
        <rFont val="Arial"/>
        <family val="2"/>
      </rPr>
      <t>Po</t>
    </r>
  </si>
  <si>
    <t>4.ºT-23</t>
  </si>
  <si>
    <t>ago-23</t>
  </si>
  <si>
    <t>set-23</t>
  </si>
  <si>
    <t>jul-23</t>
  </si>
  <si>
    <t>2023Po</t>
  </si>
  <si>
    <r>
      <t>2023</t>
    </r>
    <r>
      <rPr>
        <b/>
        <vertAlign val="superscript"/>
        <sz val="8"/>
        <color theme="1"/>
        <rFont val="Arial"/>
        <family val="2"/>
      </rPr>
      <t>Po</t>
    </r>
  </si>
  <si>
    <t>4,4§</t>
  </si>
  <si>
    <r>
      <t>out-23</t>
    </r>
    <r>
      <rPr>
        <vertAlign val="superscript"/>
        <sz val="8"/>
        <color theme="1"/>
        <rFont val="Arial"/>
        <family val="2"/>
      </rPr>
      <t>Pe</t>
    </r>
  </si>
  <si>
    <r>
      <t>nov-23</t>
    </r>
    <r>
      <rPr>
        <vertAlign val="superscript"/>
        <sz val="8"/>
        <color theme="1"/>
        <rFont val="Arial"/>
        <family val="2"/>
      </rPr>
      <t>Pe</t>
    </r>
  </si>
  <si>
    <r>
      <t>dez-23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</si>
  <si>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</si>
  <si>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rgb="FF000000"/>
        <rFont val="Arial"/>
        <family val="2"/>
      </rPr>
      <t>Po</t>
    </r>
  </si>
  <si>
    <t>1.ºT-24</t>
  </si>
  <si>
    <t xml:space="preserve">out-23 </t>
  </si>
  <si>
    <t xml:space="preserve">nov-23 </t>
  </si>
  <si>
    <t>dez-23</t>
  </si>
  <si>
    <r>
      <t>jan-24</t>
    </r>
    <r>
      <rPr>
        <vertAlign val="superscript"/>
        <sz val="8"/>
        <color theme="1"/>
        <rFont val="Arial"/>
        <family val="2"/>
      </rPr>
      <t>Po</t>
    </r>
  </si>
  <si>
    <r>
      <t>fev-24</t>
    </r>
    <r>
      <rPr>
        <vertAlign val="superscript"/>
        <sz val="8"/>
        <color theme="1"/>
        <rFont val="Arial"/>
        <family val="2"/>
      </rPr>
      <t>Po</t>
    </r>
  </si>
  <si>
    <r>
      <t>mar-24</t>
    </r>
    <r>
      <rPr>
        <vertAlign val="superscript"/>
        <sz val="8"/>
        <color theme="1"/>
        <rFont val="Arial"/>
        <family val="2"/>
      </rPr>
      <t>Po</t>
    </r>
  </si>
  <si>
    <r>
      <t>1.ºT-24</t>
    </r>
    <r>
      <rPr>
        <vertAlign val="superscript"/>
        <sz val="8"/>
        <color theme="1"/>
        <rFont val="Arial"/>
        <family val="2"/>
      </rPr>
      <t>Po</t>
    </r>
  </si>
  <si>
    <t>4,3§</t>
  </si>
  <si>
    <r>
      <t>jan-24</t>
    </r>
    <r>
      <rPr>
        <vertAlign val="superscript"/>
        <sz val="8"/>
        <color theme="1"/>
        <rFont val="Arial"/>
        <family val="2"/>
      </rPr>
      <t>Pe</t>
    </r>
  </si>
  <si>
    <r>
      <t>fev-24</t>
    </r>
    <r>
      <rPr>
        <vertAlign val="superscript"/>
        <sz val="8"/>
        <color theme="1"/>
        <rFont val="Arial"/>
        <family val="2"/>
      </rPr>
      <t>Pe</t>
    </r>
  </si>
  <si>
    <r>
      <t>mar-24</t>
    </r>
    <r>
      <rPr>
        <vertAlign val="superscript"/>
        <sz val="8"/>
        <color theme="1"/>
        <rFont val="Arial"/>
        <family val="2"/>
      </rPr>
      <t>Pe</t>
    </r>
  </si>
  <si>
    <r>
      <t>1.ºT-24</t>
    </r>
    <r>
      <rPr>
        <vertAlign val="superscript"/>
        <sz val="8"/>
        <color theme="1"/>
        <rFont val="Arial"/>
        <family val="2"/>
      </rPr>
      <t>Pe</t>
    </r>
  </si>
  <si>
    <t>out-23</t>
  </si>
  <si>
    <t>nov-23</t>
  </si>
  <si>
    <t>340 Rc</t>
  </si>
  <si>
    <t>55975 Rc</t>
  </si>
  <si>
    <t>263 Rc</t>
  </si>
  <si>
    <t>Rc - Valor retificado em 21/06/2024</t>
  </si>
  <si>
    <t>ə</t>
  </si>
  <si>
    <r>
      <t>1.ºT-24</t>
    </r>
    <r>
      <rPr>
        <vertAlign val="superscript"/>
        <sz val="8"/>
        <color rgb="FF000000"/>
        <rFont val="Arial"/>
        <family val="2"/>
      </rPr>
      <t>Po</t>
    </r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</si>
  <si>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</si>
  <si>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</si>
  <si>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</si>
  <si>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</si>
  <si>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 xml:space="preserve"> 21 554</t>
  </si>
  <si>
    <t xml:space="preserve"> 21 499</t>
  </si>
  <si>
    <t xml:space="preserve"> 21 515</t>
  </si>
  <si>
    <t xml:space="preserve"> 21 476</t>
  </si>
  <si>
    <t xml:space="preserve"> 21 385</t>
  </si>
  <si>
    <t xml:space="preserve"> 21 210</t>
  </si>
  <si>
    <t xml:space="preserve"> 12 966</t>
  </si>
  <si>
    <t xml:space="preserve"> 12 900</t>
  </si>
  <si>
    <t xml:space="preserve"> 12 993</t>
  </si>
  <si>
    <t xml:space="preserve"> 12 960</t>
  </si>
  <si>
    <t xml:space="preserve"> 12 847</t>
  </si>
  <si>
    <t xml:space="preserve"> 12 720</t>
  </si>
  <si>
    <t xml:space="preserve"> 8 588</t>
  </si>
  <si>
    <t xml:space="preserve"> 8 599</t>
  </si>
  <si>
    <t xml:space="preserve"> 8 522</t>
  </si>
  <si>
    <t xml:space="preserve"> 8 516</t>
  </si>
  <si>
    <t xml:space="preserve"> 8 538</t>
  </si>
  <si>
    <t xml:space="preserve"> 8 490</t>
  </si>
  <si>
    <t xml:space="preserve"> 9 930</t>
  </si>
  <si>
    <t xml:space="preserve"> 9 872</t>
  </si>
  <si>
    <t xml:space="preserve"> 9 939</t>
  </si>
  <si>
    <t xml:space="preserve"> 9 943</t>
  </si>
  <si>
    <t xml:space="preserve"> 9 860</t>
  </si>
  <si>
    <t xml:space="preserve"> 9 787</t>
  </si>
  <si>
    <t xml:space="preserve"> 7 003</t>
  </si>
  <si>
    <t xml:space="preserve"> 6 953</t>
  </si>
  <si>
    <t xml:space="preserve"> 6 942</t>
  </si>
  <si>
    <t xml:space="preserve"> 6 960</t>
  </si>
  <si>
    <t xml:space="preserve"> 6 920</t>
  </si>
  <si>
    <t xml:space="preserve"> 1 356</t>
  </si>
  <si>
    <t xml:space="preserve"> 1 355</t>
  </si>
  <si>
    <t xml:space="preserve"> 1 362</t>
  </si>
  <si>
    <t xml:space="preserve"> 1 345</t>
  </si>
  <si>
    <t xml:space="preserve"> 1 318</t>
  </si>
  <si>
    <t>2.ºT-24</t>
  </si>
  <si>
    <r>
      <t>abr-24</t>
    </r>
    <r>
      <rPr>
        <vertAlign val="superscript"/>
        <sz val="8"/>
        <color theme="1"/>
        <rFont val="Arial"/>
        <family val="2"/>
      </rPr>
      <t>Po</t>
    </r>
  </si>
  <si>
    <r>
      <t>mai-24</t>
    </r>
    <r>
      <rPr>
        <vertAlign val="superscript"/>
        <sz val="8"/>
        <color theme="1"/>
        <rFont val="Arial"/>
        <family val="2"/>
      </rPr>
      <t>Po</t>
    </r>
  </si>
  <si>
    <r>
      <t>jun-24</t>
    </r>
    <r>
      <rPr>
        <vertAlign val="superscript"/>
        <sz val="8"/>
        <color theme="1"/>
        <rFont val="Arial"/>
        <family val="2"/>
      </rPr>
      <t>Po</t>
    </r>
  </si>
  <si>
    <r>
      <t>2.ºT-24</t>
    </r>
    <r>
      <rPr>
        <vertAlign val="superscript"/>
        <sz val="8"/>
        <color theme="1"/>
        <rFont val="Arial"/>
        <family val="2"/>
      </rPr>
      <t>Po</t>
    </r>
  </si>
  <si>
    <r>
      <t>jul-24</t>
    </r>
    <r>
      <rPr>
        <vertAlign val="superscript"/>
        <sz val="8"/>
        <color theme="1"/>
        <rFont val="Arial"/>
        <family val="2"/>
      </rPr>
      <t>Po</t>
    </r>
  </si>
  <si>
    <r>
      <t>ago-24</t>
    </r>
    <r>
      <rPr>
        <vertAlign val="superscript"/>
        <sz val="8"/>
        <color theme="1"/>
        <rFont val="Arial"/>
        <family val="2"/>
      </rPr>
      <t>Po</t>
    </r>
  </si>
  <si>
    <r>
      <t>set-24</t>
    </r>
    <r>
      <rPr>
        <vertAlign val="superscript"/>
        <sz val="8"/>
        <color theme="1"/>
        <rFont val="Arial"/>
        <family val="2"/>
      </rPr>
      <t>Po</t>
    </r>
  </si>
  <si>
    <r>
      <t>3.ºT-24</t>
    </r>
    <r>
      <rPr>
        <vertAlign val="superscript"/>
        <sz val="8"/>
        <color theme="1"/>
        <rFont val="Arial"/>
        <family val="2"/>
      </rPr>
      <t>Po</t>
    </r>
  </si>
  <si>
    <r>
      <t>out-24</t>
    </r>
    <r>
      <rPr>
        <vertAlign val="superscript"/>
        <sz val="8"/>
        <color theme="1"/>
        <rFont val="Arial"/>
        <family val="2"/>
      </rPr>
      <t>Po</t>
    </r>
  </si>
  <si>
    <r>
      <t>nov-24</t>
    </r>
    <r>
      <rPr>
        <vertAlign val="superscript"/>
        <sz val="8"/>
        <color theme="1"/>
        <rFont val="Arial"/>
        <family val="2"/>
      </rPr>
      <t>Po</t>
    </r>
  </si>
  <si>
    <r>
      <t>dez-24</t>
    </r>
    <r>
      <rPr>
        <vertAlign val="superscript"/>
        <sz val="8"/>
        <color theme="1"/>
        <rFont val="Arial"/>
        <family val="2"/>
      </rPr>
      <t>Po</t>
    </r>
  </si>
  <si>
    <r>
      <t>4.ºT-24</t>
    </r>
    <r>
      <rPr>
        <vertAlign val="superscript"/>
        <sz val="8"/>
        <color theme="1"/>
        <rFont val="Arial"/>
        <family val="2"/>
      </rPr>
      <t>Po</t>
    </r>
  </si>
  <si>
    <r>
      <t xml:space="preserve">Acumulado 2024 </t>
    </r>
    <r>
      <rPr>
        <b/>
        <vertAlign val="superscript"/>
        <sz val="8"/>
        <color theme="1"/>
        <rFont val="Arial"/>
        <family val="2"/>
      </rPr>
      <t>Po</t>
    </r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</si>
  <si>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</si>
  <si>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</si>
  <si>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</si>
  <si>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</si>
  <si>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</si>
  <si>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</si>
  <si>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</si>
  <si>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</si>
  <si>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</si>
  <si>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t>abr-24 Po</t>
  </si>
  <si>
    <t>mai-24 Po</t>
  </si>
  <si>
    <t>jun-24 Po</t>
  </si>
  <si>
    <r>
      <t>abr-24</t>
    </r>
    <r>
      <rPr>
        <vertAlign val="superscript"/>
        <sz val="8"/>
        <color theme="1"/>
        <rFont val="Arial"/>
        <family val="2"/>
      </rPr>
      <t>Pe</t>
    </r>
  </si>
  <si>
    <r>
      <t>mai-24</t>
    </r>
    <r>
      <rPr>
        <vertAlign val="superscript"/>
        <sz val="8"/>
        <color theme="1"/>
        <rFont val="Arial"/>
        <family val="2"/>
      </rPr>
      <t>Pe</t>
    </r>
  </si>
  <si>
    <r>
      <t>jun-24</t>
    </r>
    <r>
      <rPr>
        <vertAlign val="superscript"/>
        <sz val="8"/>
        <color theme="1"/>
        <rFont val="Arial"/>
        <family val="2"/>
      </rPr>
      <t>Pe</t>
    </r>
  </si>
  <si>
    <r>
      <t>2.ºT-24</t>
    </r>
    <r>
      <rPr>
        <vertAlign val="superscript"/>
        <sz val="8"/>
        <color theme="1"/>
        <rFont val="Arial"/>
        <family val="2"/>
      </rPr>
      <t>Pe</t>
    </r>
  </si>
  <si>
    <t>BOLETIM TRIMESTRAL DE ESTATÍSTICA - 2.º Trimestre 2024</t>
  </si>
  <si>
    <t xml:space="preserve"> 3 003</t>
  </si>
  <si>
    <t xml:space="preserve"> 3 154</t>
  </si>
  <si>
    <t xml:space="preserve"> 2 950</t>
  </si>
  <si>
    <r>
      <t>2.ºT-24</t>
    </r>
    <r>
      <rPr>
        <vertAlign val="superscript"/>
        <sz val="8"/>
        <color rgb="FF000000"/>
        <rFont val="Arial"/>
        <family val="2"/>
      </rPr>
      <t>Po</t>
    </r>
  </si>
  <si>
    <t>Tráfego rodoviário</t>
  </si>
  <si>
    <t>Processos de falência, insolvência e recuperação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</si>
</sst>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  <numFmt numFmtId="188" formatCode="#,##0.00\ &quot;Esc.&quot;;[Red]\-#,##0.00\ &quot;Esc.&quot;"/>
    <numFmt numFmtId="189" formatCode="#,##0\ _€"/>
  </numFmts>
  <fonts count="109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2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12B5B"/>
      </top>
      <bottom style="thin">
        <color rgb="FF012B5B"/>
      </bottom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4692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2" fontId="26" fillId="0" borderId="0"/>
    <xf numFmtId="182" fontId="24" fillId="0" borderId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 applyFont="0" applyFill="0" applyBorder="0" applyAlignment="0" applyProtection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8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100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9" fillId="0" borderId="44" applyNumberFormat="0" applyFill="0" applyAlignment="0" applyProtection="0"/>
    <xf numFmtId="182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2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6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3" fillId="0" borderId="0"/>
    <xf numFmtId="0" fontId="104" fillId="0" borderId="0"/>
    <xf numFmtId="9" fontId="10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8" fontId="43" fillId="0" borderId="0" applyFont="0" applyFill="0" applyBorder="0" applyAlignment="0" applyProtection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4" fillId="0" borderId="0"/>
    <xf numFmtId="0" fontId="107" fillId="0" borderId="0"/>
    <xf numFmtId="0" fontId="107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107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26" fillId="0" borderId="0"/>
    <xf numFmtId="0" fontId="107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9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</cellStyleXfs>
  <cellXfs count="536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" fillId="0" borderId="0" xfId="1" applyAlignment="1">
      <alignment horizontal="center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0" fontId="86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9" fontId="0" fillId="0" borderId="0" xfId="0" applyNumberFormat="1"/>
    <xf numFmtId="181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 indent="1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" fillId="0" borderId="37" xfId="0" applyNumberFormat="1" applyFont="1" applyBorder="1" applyAlignment="1">
      <alignment horizontal="right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1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1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3" fillId="0" borderId="0" xfId="1465" applyNumberFormat="1" applyFont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7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right" vertical="center"/>
    </xf>
    <xf numFmtId="0" fontId="23" fillId="0" borderId="0" xfId="1464" applyFont="1" applyAlignment="1">
      <alignment horizontal="right"/>
    </xf>
    <xf numFmtId="0" fontId="1" fillId="0" borderId="4" xfId="0" applyFont="1" applyBorder="1" applyAlignment="1">
      <alignment horizontal="left" vertical="center" wrapText="1" indent="1"/>
    </xf>
    <xf numFmtId="181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0" fontId="12" fillId="0" borderId="0" xfId="1464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1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0" fontId="0" fillId="0" borderId="1" xfId="0" applyBorder="1"/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left" vertical="center" wrapText="1"/>
    </xf>
    <xf numFmtId="187" fontId="23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3" fillId="0" borderId="0" xfId="304" applyFont="1" applyAlignment="1">
      <alignment horizontal="left" vertical="center"/>
    </xf>
    <xf numFmtId="0" fontId="93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1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2" xfId="0" quotePrefix="1" applyNumberFormat="1" applyFont="1" applyBorder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6" fillId="0" borderId="0" xfId="0" applyNumberFormat="1" applyFont="1" applyAlignment="1">
      <alignment vertical="center" wrapText="1"/>
    </xf>
    <xf numFmtId="171" fontId="23" fillId="0" borderId="0" xfId="2" applyNumberFormat="1" applyFont="1"/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6" fillId="0" borderId="0" xfId="0" applyNumberFormat="1" applyFont="1" applyAlignment="1">
      <alignment vertical="center" wrapText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6" fillId="0" borderId="0" xfId="0" applyNumberFormat="1" applyFont="1" applyAlignment="1">
      <alignment vertical="center" wrapText="1"/>
    </xf>
    <xf numFmtId="2" fontId="23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6" fillId="0" borderId="2" xfId="0" applyNumberFormat="1" applyFont="1" applyBorder="1" applyAlignment="1">
      <alignment vertical="center" wrapText="1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/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80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0" fontId="1" fillId="0" borderId="14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65" fontId="4" fillId="0" borderId="0" xfId="0" applyNumberFormat="1" applyFont="1" applyAlignment="1">
      <alignment horizontal="right" vertical="center" wrapText="1"/>
    </xf>
    <xf numFmtId="1" fontId="1" fillId="0" borderId="0" xfId="0" quotePrefix="1" applyNumberFormat="1" applyFont="1" applyAlignment="1">
      <alignment horizontal="center" vertical="center" wrapText="1"/>
    </xf>
    <xf numFmtId="170" fontId="23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1" fontId="1" fillId="0" borderId="0" xfId="345" applyNumberFormat="1" applyFont="1"/>
    <xf numFmtId="0" fontId="1" fillId="3" borderId="6" xfId="0" applyFont="1" applyFill="1" applyBorder="1" applyAlignment="1">
      <alignment horizontal="center" vertical="center" wrapText="1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 wrapText="1"/>
    </xf>
    <xf numFmtId="187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170" fontId="23" fillId="3" borderId="0" xfId="2" applyNumberFormat="1" applyFont="1" applyFill="1" applyAlignment="1">
      <alignment horizontal="right" vertical="center" wrapText="1"/>
    </xf>
    <xf numFmtId="170" fontId="4" fillId="3" borderId="0" xfId="0" applyNumberFormat="1" applyFont="1" applyFill="1" applyAlignment="1">
      <alignment vertical="center"/>
    </xf>
    <xf numFmtId="170" fontId="4" fillId="3" borderId="2" xfId="0" applyNumberFormat="1" applyFont="1" applyFill="1" applyBorder="1" applyAlignment="1">
      <alignment vertical="center"/>
    </xf>
    <xf numFmtId="167" fontId="1" fillId="0" borderId="38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9" fontId="4" fillId="0" borderId="0" xfId="0" applyNumberFormat="1" applyFont="1" applyAlignment="1">
      <alignment horizontal="right" vertical="center" wrapText="1"/>
    </xf>
    <xf numFmtId="189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9" fillId="0" borderId="1" xfId="0" applyFont="1" applyBorder="1"/>
    <xf numFmtId="17" fontId="1" fillId="0" borderId="6" xfId="0" applyNumberFormat="1" applyFont="1" applyBorder="1" applyAlignment="1">
      <alignment horizontal="right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1" fontId="23" fillId="3" borderId="0" xfId="0" applyNumberFormat="1" applyFont="1" applyFill="1" applyAlignment="1">
      <alignment horizontal="right" vertical="center"/>
    </xf>
    <xf numFmtId="169" fontId="1" fillId="0" borderId="0" xfId="0" applyNumberFormat="1" applyFont="1" applyAlignment="1">
      <alignment vertical="center" wrapText="1"/>
    </xf>
    <xf numFmtId="169" fontId="1" fillId="3" borderId="0" xfId="0" applyNumberFormat="1" applyFont="1" applyFill="1" applyAlignment="1">
      <alignment horizontal="right" vertical="center" wrapText="1"/>
    </xf>
    <xf numFmtId="17" fontId="1" fillId="0" borderId="38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vertical="center" wrapText="1"/>
    </xf>
    <xf numFmtId="171" fontId="1" fillId="0" borderId="0" xfId="1464" applyNumberFormat="1" applyFont="1" applyAlignment="1">
      <alignment horizontal="right" vertical="center" wrapText="1"/>
    </xf>
    <xf numFmtId="0" fontId="1" fillId="0" borderId="5" xfId="1464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2" fillId="0" borderId="51" xfId="0" applyFont="1" applyBorder="1" applyAlignment="1">
      <alignment horizontal="left" vertical="center"/>
    </xf>
    <xf numFmtId="170" fontId="4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8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0" fontId="90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4"/>
    </xf>
    <xf numFmtId="0" fontId="1" fillId="0" borderId="48" xfId="0" applyFont="1" applyBorder="1" applyAlignment="1">
      <alignment horizontal="left" vertical="center" wrapText="1" indent="2"/>
    </xf>
    <xf numFmtId="0" fontId="1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1464" applyFont="1" applyBorder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0" xfId="1464" applyFont="1" applyAlignment="1">
      <alignment horizontal="left" vertical="center"/>
    </xf>
    <xf numFmtId="0" fontId="3" fillId="0" borderId="5" xfId="1464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 vertical="center" wrapText="1"/>
    </xf>
  </cellXfs>
  <cellStyles count="4692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Currency 3" xfId="1485" xr:uid="{9A524EF6-2D8F-4DB6-9B87-103D779ED17F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7" xfId="1527" xr:uid="{385563E9-3DE1-449C-9A4E-BA7A9E8A9CD5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2" xfId="7" xr:uid="{00000000-0005-0000-0000-000016030000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3" xfId="430" xr:uid="{00000000-0005-0000-0000-00006E030000}"/>
    <cellStyle name="Normal 5 3 2" xfId="1541" xr:uid="{691EA8A4-6C86-444B-8EB1-D1D97767C5A5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 6" xfId="1532" xr:uid="{7AD204B4-2AF1-4CBA-9312-3334B02857FD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3" xfId="495" xr:uid="{00000000-0005-0000-0000-00003F040000}"/>
    <cellStyle name="Normal 8 3 2" xfId="1535" xr:uid="{61CB53A4-2462-428B-BC63-BF9379F5C9F1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Warning Text" xfId="236" xr:uid="{00000000-0005-0000-0000-0000B7050000}"/>
    <cellStyle name="WithoutLine" xfId="237" xr:uid="{00000000-0005-0000-0000-0000B8050000}"/>
  </cellStyles>
  <dxfs count="12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customWidth="1"/>
    <col min="2" max="2" width="4" customWidth="1"/>
    <col min="3" max="3" width="2.140625" customWidth="1"/>
    <col min="4" max="4" width="65.140625" customWidth="1"/>
  </cols>
  <sheetData>
    <row r="1" spans="2:6" ht="18">
      <c r="D1" s="467" t="s">
        <v>597</v>
      </c>
      <c r="E1" s="467"/>
      <c r="F1" s="467"/>
    </row>
    <row r="3" spans="2:6">
      <c r="B3">
        <v>1</v>
      </c>
      <c r="D3" s="1" t="s">
        <v>320</v>
      </c>
    </row>
    <row r="4" spans="2:6">
      <c r="B4">
        <v>2</v>
      </c>
      <c r="D4" s="1" t="s">
        <v>208</v>
      </c>
    </row>
    <row r="5" spans="2:6">
      <c r="B5">
        <v>3</v>
      </c>
      <c r="D5" s="1" t="s">
        <v>363</v>
      </c>
    </row>
    <row r="6" spans="2:6">
      <c r="B6">
        <v>4</v>
      </c>
      <c r="D6" s="1" t="s">
        <v>407</v>
      </c>
    </row>
    <row r="7" spans="2:6">
      <c r="B7">
        <v>5</v>
      </c>
      <c r="D7" s="8" t="s">
        <v>212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213</v>
      </c>
    </row>
    <row r="10" spans="2:6">
      <c r="B10">
        <v>8</v>
      </c>
      <c r="D10" s="1" t="s">
        <v>214</v>
      </c>
    </row>
    <row r="11" spans="2:6">
      <c r="B11">
        <v>9</v>
      </c>
      <c r="D11" s="1" t="s">
        <v>218</v>
      </c>
    </row>
    <row r="12" spans="2:6">
      <c r="B12">
        <v>10</v>
      </c>
      <c r="D12" s="1" t="s">
        <v>284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285</v>
      </c>
    </row>
    <row r="18" spans="2:4">
      <c r="B18">
        <v>16</v>
      </c>
      <c r="D18" s="1" t="s">
        <v>450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107</v>
      </c>
    </row>
    <row r="21" spans="2:4">
      <c r="B21">
        <v>19</v>
      </c>
      <c r="D21" s="1" t="s">
        <v>108</v>
      </c>
    </row>
    <row r="22" spans="2:4">
      <c r="B22">
        <v>20</v>
      </c>
      <c r="D22" s="1" t="s">
        <v>113</v>
      </c>
    </row>
    <row r="23" spans="2:4">
      <c r="B23">
        <v>21</v>
      </c>
      <c r="D23" s="1" t="s">
        <v>602</v>
      </c>
    </row>
    <row r="24" spans="2:4">
      <c r="B24">
        <v>22</v>
      </c>
      <c r="D24" s="1" t="s">
        <v>529</v>
      </c>
    </row>
    <row r="25" spans="2:4">
      <c r="B25">
        <v>23</v>
      </c>
      <c r="D25" s="1" t="s">
        <v>124</v>
      </c>
    </row>
    <row r="26" spans="2:4">
      <c r="B26">
        <v>24</v>
      </c>
      <c r="D26" s="1" t="s">
        <v>130</v>
      </c>
    </row>
    <row r="27" spans="2:4">
      <c r="B27">
        <v>25</v>
      </c>
      <c r="D27" s="1" t="s">
        <v>286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161</v>
      </c>
    </row>
    <row r="30" spans="2:4">
      <c r="B30">
        <v>28</v>
      </c>
      <c r="D30" s="1" t="s">
        <v>181</v>
      </c>
    </row>
    <row r="31" spans="2:4">
      <c r="B31">
        <v>29</v>
      </c>
      <c r="D31" s="1" t="s">
        <v>388</v>
      </c>
    </row>
    <row r="32" spans="2:4">
      <c r="B32">
        <v>30</v>
      </c>
      <c r="D32" s="1" t="s">
        <v>179</v>
      </c>
    </row>
    <row r="33" spans="2:4">
      <c r="B33">
        <v>31</v>
      </c>
      <c r="D33" s="1" t="s">
        <v>184</v>
      </c>
    </row>
    <row r="34" spans="2:4">
      <c r="B34">
        <v>32</v>
      </c>
      <c r="D34" s="1" t="s">
        <v>603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BY15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7109375" hidden="1" customWidth="1" outlineLevel="1"/>
    <col min="38" max="38" width="6.7109375" customWidth="1" collapsed="1"/>
    <col min="39" max="42" width="6.85546875" customWidth="1" outlineLevel="1"/>
    <col min="43" max="43" width="6.85546875" customWidth="1"/>
    <col min="44" max="47" width="6.85546875" customWidth="1" outlineLevel="1"/>
    <col min="48" max="51" width="6.85546875" customWidth="1"/>
    <col min="52" max="52" width="6.7109375" customWidth="1"/>
  </cols>
  <sheetData>
    <row r="1" spans="2:77" ht="20.100000000000001" customHeight="1" thickBot="1">
      <c r="B1" s="386" t="s">
        <v>218</v>
      </c>
      <c r="C1" s="386"/>
      <c r="D1" s="386"/>
      <c r="E1" s="386"/>
      <c r="F1" s="386"/>
      <c r="G1" s="386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64" t="s">
        <v>287</v>
      </c>
    </row>
    <row r="2" spans="2:77" ht="15" customHeight="1" thickTop="1">
      <c r="B2" s="19"/>
      <c r="C2" s="474" t="s">
        <v>209</v>
      </c>
      <c r="D2" s="84" t="s">
        <v>87</v>
      </c>
      <c r="E2" s="84"/>
      <c r="F2" s="84"/>
      <c r="G2" s="84"/>
      <c r="H2" s="487" t="s">
        <v>87</v>
      </c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193"/>
      <c r="AU2" s="193"/>
      <c r="AV2" s="193"/>
      <c r="AW2" s="193"/>
      <c r="AX2" s="193"/>
      <c r="AY2" s="54"/>
      <c r="AZ2" s="5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</row>
    <row r="3" spans="2:77" ht="22.5">
      <c r="B3" s="27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27" t="s">
        <v>272</v>
      </c>
      <c r="T3" s="28" t="s">
        <v>273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306</v>
      </c>
      <c r="AD3" s="28" t="s">
        <v>330</v>
      </c>
      <c r="AE3" s="28" t="s">
        <v>339</v>
      </c>
      <c r="AF3" s="28" t="s">
        <v>356</v>
      </c>
      <c r="AG3" s="136">
        <v>2020</v>
      </c>
      <c r="AH3" s="28" t="s">
        <v>365</v>
      </c>
      <c r="AI3" s="28" t="s">
        <v>385</v>
      </c>
      <c r="AJ3" s="28" t="s">
        <v>394</v>
      </c>
      <c r="AK3" s="28" t="s">
        <v>403</v>
      </c>
      <c r="AL3" s="136">
        <v>2021</v>
      </c>
      <c r="AM3" s="28" t="s">
        <v>415</v>
      </c>
      <c r="AN3" s="28" t="s">
        <v>416</v>
      </c>
      <c r="AO3" s="28" t="s">
        <v>439</v>
      </c>
      <c r="AP3" s="28" t="s">
        <v>451</v>
      </c>
      <c r="AQ3" s="136">
        <v>2022</v>
      </c>
      <c r="AR3" s="28" t="s">
        <v>467</v>
      </c>
      <c r="AS3" s="384" t="s">
        <v>468</v>
      </c>
      <c r="AT3" s="384" t="s">
        <v>483</v>
      </c>
      <c r="AU3" s="384" t="s">
        <v>496</v>
      </c>
      <c r="AV3" s="136">
        <v>2023</v>
      </c>
      <c r="AW3" s="28" t="s">
        <v>508</v>
      </c>
      <c r="AX3" s="28" t="s">
        <v>567</v>
      </c>
      <c r="AY3" s="10"/>
      <c r="AZ3" s="54"/>
    </row>
    <row r="4" spans="2:77" ht="16.5" customHeight="1">
      <c r="B4" s="2" t="s">
        <v>57</v>
      </c>
      <c r="C4" s="497" t="s">
        <v>49</v>
      </c>
      <c r="D4" s="255">
        <v>1720.9490000000001</v>
      </c>
      <c r="E4" s="255">
        <v>920.66499999999996</v>
      </c>
      <c r="F4" s="255">
        <v>1617.2270000000001</v>
      </c>
      <c r="G4" s="255">
        <v>1586.69</v>
      </c>
      <c r="H4" s="88">
        <v>5845.5310000000009</v>
      </c>
      <c r="I4" s="88">
        <v>1840.2660000000001</v>
      </c>
      <c r="J4" s="88">
        <v>915.40300000000002</v>
      </c>
      <c r="K4" s="88">
        <v>1664.723</v>
      </c>
      <c r="L4" s="88">
        <v>1302.6610000000001</v>
      </c>
      <c r="M4" s="88">
        <v>5723.0529999999999</v>
      </c>
      <c r="N4" s="88">
        <v>1810.7460000000001</v>
      </c>
      <c r="O4" s="88">
        <v>1818.374</v>
      </c>
      <c r="P4" s="88">
        <v>1651.7670000000001</v>
      </c>
      <c r="Q4" s="88">
        <v>901.702</v>
      </c>
      <c r="R4" s="88">
        <v>6182.5889999999999</v>
      </c>
      <c r="S4" s="88">
        <v>1555.6569999999999</v>
      </c>
      <c r="T4" s="88">
        <v>1946.2919999999999</v>
      </c>
      <c r="U4" s="88">
        <v>982.77499999999998</v>
      </c>
      <c r="V4" s="88">
        <v>1254.981</v>
      </c>
      <c r="W4" s="88">
        <v>5739.704999999999</v>
      </c>
      <c r="X4" s="237">
        <v>1811.3340000000001</v>
      </c>
      <c r="Y4" s="237">
        <v>1510.9559999999999</v>
      </c>
      <c r="Z4" s="237">
        <v>1263.973</v>
      </c>
      <c r="AA4" s="88">
        <v>925.15300000000002</v>
      </c>
      <c r="AB4" s="88">
        <v>5511</v>
      </c>
      <c r="AC4" s="237">
        <v>1801.317</v>
      </c>
      <c r="AD4" s="237">
        <v>1619.1890000000001</v>
      </c>
      <c r="AE4" s="133">
        <v>804.08600000000001</v>
      </c>
      <c r="AF4" s="133">
        <v>1803.1780000000001</v>
      </c>
      <c r="AG4" s="133">
        <v>6027.4530000000004</v>
      </c>
      <c r="AH4" s="133">
        <v>1737.279</v>
      </c>
      <c r="AI4" s="133">
        <v>1706.0630000000001</v>
      </c>
      <c r="AJ4" s="133">
        <v>726.11300000000006</v>
      </c>
      <c r="AK4" s="133">
        <v>1512.4459999999999</v>
      </c>
      <c r="AL4" s="133">
        <v>5681.9009999999998</v>
      </c>
      <c r="AM4" s="133">
        <v>1803.127</v>
      </c>
      <c r="AN4" s="133">
        <v>798.33199999999999</v>
      </c>
      <c r="AO4" s="133">
        <v>1491.8920000000001</v>
      </c>
      <c r="AP4" s="133">
        <v>1504.6949999999999</v>
      </c>
      <c r="AQ4" s="133">
        <v>5598.0459999999994</v>
      </c>
      <c r="AR4" s="133">
        <v>900.25300000000004</v>
      </c>
      <c r="AS4" s="443">
        <v>1246.9670000000001</v>
      </c>
      <c r="AT4" s="443">
        <v>798.93</v>
      </c>
      <c r="AU4" s="443">
        <v>894.60699999999997</v>
      </c>
      <c r="AV4" s="133">
        <v>3840.7570000000001</v>
      </c>
      <c r="AW4" s="133">
        <v>1805.7339999999999</v>
      </c>
      <c r="AX4" s="133">
        <v>903.57100000000003</v>
      </c>
      <c r="AY4" s="133"/>
      <c r="AZ4" s="133"/>
    </row>
    <row r="5" spans="2:77">
      <c r="B5" s="2" t="s">
        <v>58</v>
      </c>
      <c r="C5" s="497"/>
      <c r="D5" s="255">
        <v>4760.2269999999999</v>
      </c>
      <c r="E5" s="255">
        <v>3945.46</v>
      </c>
      <c r="F5" s="255">
        <v>2999.2510000000002</v>
      </c>
      <c r="G5" s="255">
        <v>3147.3359999999998</v>
      </c>
      <c r="H5" s="88">
        <v>14852.273999999999</v>
      </c>
      <c r="I5" s="88">
        <v>3185.1889999999999</v>
      </c>
      <c r="J5" s="88">
        <v>3941.84</v>
      </c>
      <c r="K5" s="88">
        <v>3082.69</v>
      </c>
      <c r="L5" s="88">
        <v>3029.6179999999999</v>
      </c>
      <c r="M5" s="88">
        <v>13239.337000000001</v>
      </c>
      <c r="N5" s="88">
        <v>4793.0550000000003</v>
      </c>
      <c r="O5" s="88">
        <v>3076.1770000000001</v>
      </c>
      <c r="P5" s="88">
        <v>2995.6089999999999</v>
      </c>
      <c r="Q5" s="88">
        <v>1652.4466</v>
      </c>
      <c r="R5" s="88">
        <v>12517.2876</v>
      </c>
      <c r="S5" s="88">
        <v>4809.28</v>
      </c>
      <c r="T5" s="88">
        <v>3328.308</v>
      </c>
      <c r="U5" s="88">
        <v>3859.9839999999999</v>
      </c>
      <c r="V5" s="88">
        <v>3176.0569999999998</v>
      </c>
      <c r="W5" s="88">
        <v>15173.629000000001</v>
      </c>
      <c r="X5" s="237">
        <v>11907.513999999999</v>
      </c>
      <c r="Y5" s="237">
        <v>4370.1480000000001</v>
      </c>
      <c r="Z5" s="237">
        <v>1655.704</v>
      </c>
      <c r="AA5" s="88">
        <v>4124.1030000000001</v>
      </c>
      <c r="AB5" s="88">
        <v>22057</v>
      </c>
      <c r="AC5" s="88">
        <v>3878.1179999999999</v>
      </c>
      <c r="AD5" s="237">
        <v>1203.751</v>
      </c>
      <c r="AE5" s="133">
        <v>2127.5839999999998</v>
      </c>
      <c r="AF5" s="133">
        <v>3004.72</v>
      </c>
      <c r="AG5" s="133">
        <v>10214.055</v>
      </c>
      <c r="AH5" s="133">
        <v>3287.643</v>
      </c>
      <c r="AI5" s="133">
        <v>1678.35</v>
      </c>
      <c r="AJ5" s="133">
        <v>2501.7570000000001</v>
      </c>
      <c r="AK5" s="133">
        <v>3261.1790000000001</v>
      </c>
      <c r="AL5" s="133">
        <v>10728.929</v>
      </c>
      <c r="AM5" s="133">
        <v>3361.4340000000002</v>
      </c>
      <c r="AN5" s="133">
        <v>3543.402</v>
      </c>
      <c r="AO5" s="133">
        <v>1660.2170000000001</v>
      </c>
      <c r="AP5" s="133">
        <v>3351.2040000000002</v>
      </c>
      <c r="AQ5" s="133">
        <v>11916.257</v>
      </c>
      <c r="AR5" s="133">
        <v>2524.1819999999998</v>
      </c>
      <c r="AS5" s="443">
        <v>3303.1559999999999</v>
      </c>
      <c r="AT5" s="443">
        <v>3626.2469999999998</v>
      </c>
      <c r="AU5" s="443">
        <v>2297.2040000000002</v>
      </c>
      <c r="AV5" s="133">
        <v>11750.789000000001</v>
      </c>
      <c r="AW5" s="133">
        <v>3170.7359999999999</v>
      </c>
      <c r="AX5" s="133">
        <v>2311.1419999999998</v>
      </c>
      <c r="AY5" s="133"/>
      <c r="AZ5" s="133"/>
    </row>
    <row r="6" spans="2:77">
      <c r="B6" s="471" t="s">
        <v>59</v>
      </c>
      <c r="C6" s="14" t="s">
        <v>51</v>
      </c>
      <c r="D6" s="255">
        <v>7748.2579999999998</v>
      </c>
      <c r="E6" s="255">
        <v>8374.9699999999993</v>
      </c>
      <c r="F6" s="255">
        <v>8980.7060000000001</v>
      </c>
      <c r="G6" s="255">
        <v>8431.5630000000001</v>
      </c>
      <c r="H6" s="88">
        <v>33535.497000000003</v>
      </c>
      <c r="I6" s="88">
        <v>7897.5789999999997</v>
      </c>
      <c r="J6" s="88">
        <v>8541.3940000000002</v>
      </c>
      <c r="K6" s="88">
        <v>9036.6270000000004</v>
      </c>
      <c r="L6" s="88">
        <v>8305.4830000000002</v>
      </c>
      <c r="M6" s="88">
        <v>33781.082999999999</v>
      </c>
      <c r="N6" s="88">
        <v>7795.6168600000001</v>
      </c>
      <c r="O6" s="88">
        <v>8523.16</v>
      </c>
      <c r="P6" s="88">
        <v>9121.0310000000009</v>
      </c>
      <c r="Q6" s="88">
        <v>8213.1479999999992</v>
      </c>
      <c r="R6" s="88">
        <v>33652.955860000002</v>
      </c>
      <c r="S6" s="88">
        <v>7642.1880000000001</v>
      </c>
      <c r="T6" s="88">
        <v>8138.32</v>
      </c>
      <c r="U6" s="88">
        <v>8476.6679999999997</v>
      </c>
      <c r="V6" s="88">
        <v>8160.9470000000001</v>
      </c>
      <c r="W6" s="88">
        <v>32418.123</v>
      </c>
      <c r="X6" s="237">
        <v>7696.57</v>
      </c>
      <c r="Y6" s="237">
        <v>8153.6059999999998</v>
      </c>
      <c r="Z6" s="237">
        <v>8917.2669999999998</v>
      </c>
      <c r="AA6" s="88">
        <v>8065.0479999999998</v>
      </c>
      <c r="AB6" s="88">
        <v>32832</v>
      </c>
      <c r="AC6" s="88">
        <v>7020.7389999999996</v>
      </c>
      <c r="AD6" s="237">
        <v>4196.6540000000005</v>
      </c>
      <c r="AE6" s="133">
        <v>7224.9759999999997</v>
      </c>
      <c r="AF6" s="133">
        <v>6904.3069999999998</v>
      </c>
      <c r="AG6" s="133">
        <v>25346.937000000002</v>
      </c>
      <c r="AH6" s="133">
        <v>5400.7460000000001</v>
      </c>
      <c r="AI6" s="133">
        <v>7134.5889999999999</v>
      </c>
      <c r="AJ6" s="133">
        <v>8872.1880000000001</v>
      </c>
      <c r="AK6" s="133">
        <v>8515.4470000000001</v>
      </c>
      <c r="AL6" s="133">
        <v>29922.97</v>
      </c>
      <c r="AM6" s="133">
        <v>7679.4049999999997</v>
      </c>
      <c r="AN6" s="133">
        <v>8876.8610000000008</v>
      </c>
      <c r="AO6" s="133">
        <v>10046.68</v>
      </c>
      <c r="AP6" s="133">
        <v>9381.384</v>
      </c>
      <c r="AQ6" s="133">
        <v>35984.33</v>
      </c>
      <c r="AR6" s="133">
        <v>9274.1360000000004</v>
      </c>
      <c r="AS6" s="443">
        <v>10179.407999999999</v>
      </c>
      <c r="AT6" s="443">
        <v>11509.647000000001</v>
      </c>
      <c r="AU6" s="443">
        <v>10336.198</v>
      </c>
      <c r="AV6" s="133">
        <v>41299.389000000003</v>
      </c>
      <c r="AW6" s="133">
        <v>9931.6170000000002</v>
      </c>
      <c r="AX6" s="133">
        <v>11465.092000000001</v>
      </c>
      <c r="AY6" s="133"/>
      <c r="AZ6" s="133"/>
    </row>
    <row r="7" spans="2:77">
      <c r="B7" s="471"/>
      <c r="C7" s="10" t="s">
        <v>16</v>
      </c>
      <c r="D7" s="86">
        <v>1.4428461538461534</v>
      </c>
      <c r="E7" s="86">
        <v>1.5486483516483518</v>
      </c>
      <c r="F7" s="86">
        <v>1.5329615384615387</v>
      </c>
      <c r="G7" s="86">
        <v>1.4281538461538501</v>
      </c>
      <c r="H7" s="86">
        <v>1.4873018867924526</v>
      </c>
      <c r="I7" s="86">
        <v>1.3376153846153849</v>
      </c>
      <c r="J7" s="86">
        <v>1.3796263736263739</v>
      </c>
      <c r="K7" s="86">
        <v>1.3740192307692307</v>
      </c>
      <c r="L7" s="86">
        <v>1.3967115384615385</v>
      </c>
      <c r="M7" s="86">
        <v>1.371993131868132</v>
      </c>
      <c r="N7" s="86">
        <v>1.4616444444444443</v>
      </c>
      <c r="O7" s="86">
        <v>1.4422527472527471</v>
      </c>
      <c r="P7" s="86">
        <v>1.4326956521739131</v>
      </c>
      <c r="Q7" s="86">
        <v>1.4605760869565216</v>
      </c>
      <c r="R7" s="86">
        <v>1.4492922327069064</v>
      </c>
      <c r="S7" s="86">
        <v>1.4648444444444444</v>
      </c>
      <c r="T7" s="86">
        <v>1.5206593406593405</v>
      </c>
      <c r="U7" s="86">
        <v>1.5253695652173911</v>
      </c>
      <c r="V7" s="86">
        <v>1.5141304347826086</v>
      </c>
      <c r="W7" s="86">
        <v>1.5062509462759464</v>
      </c>
      <c r="X7" s="444">
        <v>1.41</v>
      </c>
      <c r="Y7" s="444">
        <v>1.516</v>
      </c>
      <c r="Z7" s="444">
        <v>1.49</v>
      </c>
      <c r="AA7" s="86">
        <v>1.4810000000000001</v>
      </c>
      <c r="AB7" s="86">
        <v>1.474</v>
      </c>
      <c r="AC7" s="86">
        <v>1.4716373626373629</v>
      </c>
      <c r="AD7" s="86">
        <v>1.3008241758241756</v>
      </c>
      <c r="AE7" s="86">
        <v>1.3597307692307692</v>
      </c>
      <c r="AF7" s="86">
        <v>1.3602717391304351</v>
      </c>
      <c r="AG7" s="86">
        <v>1.3731160117056855</v>
      </c>
      <c r="AH7" s="86">
        <v>1.4514555555555555</v>
      </c>
      <c r="AI7" s="86">
        <v>1.5620109890109892</v>
      </c>
      <c r="AJ7" s="86">
        <v>1.6453478260869565</v>
      </c>
      <c r="AK7" s="86">
        <v>1.70260869565217</v>
      </c>
      <c r="AL7" s="86">
        <v>1.5911945205479447</v>
      </c>
      <c r="AM7" s="86">
        <v>1.7567666666666666</v>
      </c>
      <c r="AN7" s="86">
        <v>1.9147802197802197</v>
      </c>
      <c r="AO7" s="86">
        <v>1.8112282608695653</v>
      </c>
      <c r="AP7" s="86">
        <v>1.6693478260869565</v>
      </c>
      <c r="AQ7" s="86">
        <v>1.788030743350852</v>
      </c>
      <c r="AR7" s="86">
        <v>1.5929555555555555</v>
      </c>
      <c r="AS7" s="445">
        <v>1.6133516483516483</v>
      </c>
      <c r="AT7" s="445">
        <v>1.6716630434782607</v>
      </c>
      <c r="AU7" s="445">
        <v>1.6209239130434778</v>
      </c>
      <c r="AV7" s="86">
        <v>1.6209239130434778</v>
      </c>
      <c r="AW7" s="86">
        <v>1.5838461538461539</v>
      </c>
      <c r="AX7" s="86">
        <v>1.6524615384615384</v>
      </c>
      <c r="AY7" s="86"/>
      <c r="AZ7" s="86"/>
    </row>
    <row r="8" spans="2:77">
      <c r="B8" s="2" t="s">
        <v>60</v>
      </c>
      <c r="C8" s="14" t="s">
        <v>51</v>
      </c>
      <c r="D8" s="255">
        <v>1690.3420000000001</v>
      </c>
      <c r="E8" s="255">
        <v>1690.3240000000001</v>
      </c>
      <c r="F8" s="255">
        <v>1879.6769999999999</v>
      </c>
      <c r="G8" s="255">
        <v>1863.4960000000001</v>
      </c>
      <c r="H8" s="88">
        <v>7123.8389999999999</v>
      </c>
      <c r="I8" s="88">
        <v>1786.663</v>
      </c>
      <c r="J8" s="88">
        <v>1906.7260000000001</v>
      </c>
      <c r="K8" s="88">
        <v>2064.692</v>
      </c>
      <c r="L8" s="88">
        <v>1913.7819999999999</v>
      </c>
      <c r="M8" s="88">
        <v>7671.8630000000003</v>
      </c>
      <c r="N8" s="88">
        <v>1799.4908599999999</v>
      </c>
      <c r="O8" s="88">
        <v>2116.261</v>
      </c>
      <c r="P8" s="88">
        <v>2317.973</v>
      </c>
      <c r="Q8" s="88">
        <v>2204.567</v>
      </c>
      <c r="R8" s="88">
        <v>8438.2918600000012</v>
      </c>
      <c r="S8" s="88">
        <v>2103.0740000000001</v>
      </c>
      <c r="T8" s="88">
        <v>2208.6190000000001</v>
      </c>
      <c r="U8" s="88">
        <v>2422.7330000000002</v>
      </c>
      <c r="V8" s="88">
        <v>2245.5</v>
      </c>
      <c r="W8" s="88">
        <v>8979.9259999999995</v>
      </c>
      <c r="X8" s="237">
        <v>2252.9740000000002</v>
      </c>
      <c r="Y8" s="237">
        <v>2374.0160000000001</v>
      </c>
      <c r="Z8" s="237">
        <v>2618.0140000000001</v>
      </c>
      <c r="AA8" s="88">
        <v>2499.2420000000002</v>
      </c>
      <c r="AB8" s="88">
        <v>9744</v>
      </c>
      <c r="AC8" s="88">
        <v>2181.8220000000001</v>
      </c>
      <c r="AD8" s="237">
        <v>1715.607</v>
      </c>
      <c r="AE8" s="133">
        <v>2706.5839999999998</v>
      </c>
      <c r="AF8" s="133">
        <v>2517.1239999999998</v>
      </c>
      <c r="AG8" s="133">
        <v>9121.1370000000006</v>
      </c>
      <c r="AH8" s="133">
        <v>2077.107</v>
      </c>
      <c r="AI8" s="133">
        <v>2405.451</v>
      </c>
      <c r="AJ8" s="133">
        <v>2641.7710000000002</v>
      </c>
      <c r="AK8" s="133">
        <v>2443.741</v>
      </c>
      <c r="AL8" s="133">
        <v>9568.07</v>
      </c>
      <c r="AM8" s="133">
        <v>2156.0529999999999</v>
      </c>
      <c r="AN8" s="133">
        <v>2054.857</v>
      </c>
      <c r="AO8" s="133">
        <v>2427.9657999999999</v>
      </c>
      <c r="AP8" s="133">
        <v>2349.5340000000001</v>
      </c>
      <c r="AQ8" s="133">
        <v>8988.4097999999994</v>
      </c>
      <c r="AR8" s="133">
        <v>2326.3910000000001</v>
      </c>
      <c r="AS8" s="443">
        <v>2562.0810000000001</v>
      </c>
      <c r="AT8" s="443">
        <v>2775.82</v>
      </c>
      <c r="AU8" s="443">
        <v>2637.3133199999997</v>
      </c>
      <c r="AV8" s="133">
        <v>10301.605109999999</v>
      </c>
      <c r="AW8" s="133">
        <v>2669.6950000000002</v>
      </c>
      <c r="AX8" s="133">
        <v>2779</v>
      </c>
      <c r="AY8" s="133"/>
      <c r="AZ8" s="133"/>
    </row>
    <row r="9" spans="2:77">
      <c r="B9" s="471" t="s">
        <v>61</v>
      </c>
      <c r="C9" s="14" t="s">
        <v>51</v>
      </c>
      <c r="D9" s="255">
        <v>21945.931</v>
      </c>
      <c r="E9" s="255">
        <v>23531.274000000001</v>
      </c>
      <c r="F9" s="255">
        <v>24157.274000000001</v>
      </c>
      <c r="G9" s="255">
        <v>24338.111000000001</v>
      </c>
      <c r="H9" s="88">
        <v>93972.590000000011</v>
      </c>
      <c r="I9" s="88">
        <v>22598.793353999998</v>
      </c>
      <c r="J9" s="88">
        <v>24731.411</v>
      </c>
      <c r="K9" s="88">
        <v>24827.741999999998</v>
      </c>
      <c r="L9" s="88">
        <v>24086.574000000001</v>
      </c>
      <c r="M9" s="88">
        <v>96244.520354000008</v>
      </c>
      <c r="N9" s="88">
        <v>23471.104380000001</v>
      </c>
      <c r="O9" s="88">
        <v>25119.383000000002</v>
      </c>
      <c r="P9" s="88">
        <v>27406.880000000001</v>
      </c>
      <c r="Q9" s="88">
        <v>24954.929</v>
      </c>
      <c r="R9" s="88">
        <v>100952.29638000001</v>
      </c>
      <c r="S9" s="88">
        <v>24682.945</v>
      </c>
      <c r="T9" s="88">
        <v>26301.535</v>
      </c>
      <c r="U9" s="88">
        <v>26522.052</v>
      </c>
      <c r="V9" s="88">
        <v>26325.536</v>
      </c>
      <c r="W9" s="88">
        <v>103832.068</v>
      </c>
      <c r="X9" s="237">
        <v>25289.402999999998</v>
      </c>
      <c r="Y9" s="237">
        <v>26973.260999999999</v>
      </c>
      <c r="Z9" s="237">
        <v>28089.632000000001</v>
      </c>
      <c r="AA9" s="88">
        <v>26770.921999999999</v>
      </c>
      <c r="AB9" s="88">
        <v>107123</v>
      </c>
      <c r="AC9" s="88">
        <v>24081.923999999999</v>
      </c>
      <c r="AD9" s="237">
        <v>17458.489000000001</v>
      </c>
      <c r="AE9" s="133">
        <v>24381.276999999998</v>
      </c>
      <c r="AF9" s="133">
        <v>24387.526999999998</v>
      </c>
      <c r="AG9" s="133">
        <v>90309.217000000004</v>
      </c>
      <c r="AH9" s="133">
        <v>20778.327000000001</v>
      </c>
      <c r="AI9" s="133">
        <v>25599.89</v>
      </c>
      <c r="AJ9" s="133">
        <v>29234.215</v>
      </c>
      <c r="AK9" s="133">
        <v>27236.617999999999</v>
      </c>
      <c r="AL9" s="133">
        <v>102849.05</v>
      </c>
      <c r="AM9" s="133">
        <v>25719.536</v>
      </c>
      <c r="AN9" s="133">
        <v>27496.552</v>
      </c>
      <c r="AO9" s="133">
        <v>27807.040000000001</v>
      </c>
      <c r="AP9" s="133">
        <v>26323.554</v>
      </c>
      <c r="AQ9" s="133">
        <v>107346.682</v>
      </c>
      <c r="AR9" s="133">
        <v>26034.687000000002</v>
      </c>
      <c r="AS9" s="443">
        <v>27372.312000000002</v>
      </c>
      <c r="AT9" s="443">
        <v>28006.007000000001</v>
      </c>
      <c r="AU9" s="443">
        <v>26636.258999999998</v>
      </c>
      <c r="AV9" s="133">
        <v>108049.265</v>
      </c>
      <c r="AW9" s="133">
        <v>25986.085999999999</v>
      </c>
      <c r="AX9" s="133">
        <v>27571.98</v>
      </c>
      <c r="AY9" s="133"/>
      <c r="AZ9" s="133"/>
    </row>
    <row r="10" spans="2:77" ht="15.75" thickBot="1">
      <c r="B10" s="496"/>
      <c r="C10" s="9" t="s">
        <v>16</v>
      </c>
      <c r="D10" s="223">
        <v>1.152102564102564</v>
      </c>
      <c r="E10" s="223">
        <v>1.2036043956043956</v>
      </c>
      <c r="F10" s="223">
        <v>1.1484903846153847</v>
      </c>
      <c r="G10" s="223">
        <v>1.0962307692307696</v>
      </c>
      <c r="H10" s="223">
        <v>1.1493584905660372</v>
      </c>
      <c r="I10" s="223">
        <v>1.019307692307692</v>
      </c>
      <c r="J10" s="223">
        <v>1.1047362637362637</v>
      </c>
      <c r="K10" s="223">
        <v>1.1111538461538462</v>
      </c>
      <c r="L10" s="223">
        <v>1.146596153846154</v>
      </c>
      <c r="M10" s="223">
        <v>1.0963653846153847</v>
      </c>
      <c r="N10" s="223">
        <v>1.215688888888889</v>
      </c>
      <c r="O10" s="223">
        <v>1.1808791208791209</v>
      </c>
      <c r="P10" s="223">
        <v>1.1415108695652176</v>
      </c>
      <c r="Q10" s="223">
        <v>1.1974456521739132</v>
      </c>
      <c r="R10" s="223">
        <v>1.1838811328767851</v>
      </c>
      <c r="S10" s="223">
        <v>1.2232666666666667</v>
      </c>
      <c r="T10" s="223">
        <v>1.2660989010989012</v>
      </c>
      <c r="U10" s="223">
        <v>1.2863260869565216</v>
      </c>
      <c r="V10" s="223">
        <v>1.3211413043478262</v>
      </c>
      <c r="W10" s="223">
        <v>1.274208239767479</v>
      </c>
      <c r="X10" s="256">
        <v>1.256</v>
      </c>
      <c r="Y10" s="256">
        <v>1.292</v>
      </c>
      <c r="Z10" s="256">
        <v>1.248</v>
      </c>
      <c r="AA10" s="223">
        <v>1.268</v>
      </c>
      <c r="AB10" s="223">
        <v>1.266</v>
      </c>
      <c r="AC10" s="223">
        <v>1.2650000000000001</v>
      </c>
      <c r="AD10" s="223">
        <v>1.1063186813186812</v>
      </c>
      <c r="AE10" s="223">
        <v>1.1272211538461538</v>
      </c>
      <c r="AF10" s="223">
        <v>1.1172717391304348</v>
      </c>
      <c r="AG10" s="223">
        <v>1.1539528935738175</v>
      </c>
      <c r="AH10" s="223">
        <v>1.2422111111111112</v>
      </c>
      <c r="AI10" s="223">
        <v>1.3281538461538462</v>
      </c>
      <c r="AJ10" s="223">
        <v>1.4196739130434783</v>
      </c>
      <c r="AK10" s="223">
        <v>1.5005978260869566</v>
      </c>
      <c r="AL10" s="223">
        <v>1.3734958904109591</v>
      </c>
      <c r="AM10" s="223">
        <v>1.5733888888888889</v>
      </c>
      <c r="AN10" s="223">
        <v>1.772186813186813</v>
      </c>
      <c r="AO10" s="223">
        <v>1.7466521739130401</v>
      </c>
      <c r="AP10" s="223">
        <v>1.659967391304348</v>
      </c>
      <c r="AQ10" s="223">
        <v>1.6880488168232726</v>
      </c>
      <c r="AR10" s="223">
        <v>1.4411777777777781</v>
      </c>
      <c r="AS10" s="385">
        <v>1.3391868131868132</v>
      </c>
      <c r="AT10" s="385">
        <v>1.4486086956521735</v>
      </c>
      <c r="AU10" s="385">
        <v>1.4235326086956521</v>
      </c>
      <c r="AV10" s="223">
        <v>1.413016583718214</v>
      </c>
      <c r="AW10" s="223">
        <v>1.3688461538461536</v>
      </c>
      <c r="AX10" s="223">
        <v>1.3508461538461538</v>
      </c>
      <c r="AY10" s="86"/>
      <c r="AZ10" s="86"/>
    </row>
    <row r="11" spans="2:77" ht="12" customHeight="1" thickTop="1">
      <c r="B11" s="38" t="s">
        <v>274</v>
      </c>
      <c r="C11" s="38"/>
    </row>
    <row r="15" spans="2:77">
      <c r="R15" s="88"/>
    </row>
  </sheetData>
  <mergeCells count="5">
    <mergeCell ref="B6:B7"/>
    <mergeCell ref="B9:B10"/>
    <mergeCell ref="C2:C3"/>
    <mergeCell ref="C4:C5"/>
    <mergeCell ref="H2:AS2"/>
  </mergeCells>
  <phoneticPr fontId="13" type="noConversion"/>
  <hyperlinks>
    <hyperlink ref="BA1" location="ÍNDICE!A1" display="ÍNDICE" xr:uid="{1F594DEA-DBDE-4E2E-AAF4-C7EFEE54C644}"/>
  </hyperlinks>
  <printOptions horizontalCentered="1"/>
  <pageMargins left="0.47244094488188981" right="0.47244094488188981" top="0.6692913385826772" bottom="0.6692913385826772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B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28515625" customWidth="1"/>
    <col min="3" max="3" width="5.7109375" style="5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hidden="1" customWidth="1" outlineLevel="1"/>
    <col min="40" max="42" width="6.5703125" hidden="1" customWidth="1" outlineLevel="1"/>
    <col min="43" max="43" width="4.85546875" customWidth="1" collapsed="1"/>
    <col min="44" max="44" width="6.140625" hidden="1" customWidth="1" outlineLevel="1"/>
    <col min="45" max="47" width="6.5703125" hidden="1" customWidth="1" outlineLevel="1"/>
    <col min="48" max="48" width="4.85546875" customWidth="1" collapsed="1"/>
    <col min="49" max="52" width="6" customWidth="1"/>
    <col min="53" max="53" width="6.7109375" customWidth="1"/>
  </cols>
  <sheetData>
    <row r="1" spans="2:54" ht="20.100000000000001" customHeight="1" thickBot="1">
      <c r="B1" s="498" t="s">
        <v>219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8"/>
      <c r="AP1" s="151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64" t="s">
        <v>287</v>
      </c>
    </row>
    <row r="2" spans="2:54" ht="19.149999999999999" customHeight="1" thickTop="1">
      <c r="B2" s="19"/>
      <c r="C2" s="474" t="s">
        <v>209</v>
      </c>
      <c r="D2" s="485" t="s">
        <v>87</v>
      </c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15"/>
      <c r="AY2" s="10"/>
      <c r="AZ2" s="10"/>
      <c r="BA2" s="10"/>
    </row>
    <row r="3" spans="2:54" ht="22.5">
      <c r="B3" s="27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27" t="s">
        <v>272</v>
      </c>
      <c r="T3" s="28" t="s">
        <v>273</v>
      </c>
      <c r="U3" s="27" t="s">
        <v>89</v>
      </c>
      <c r="V3" s="28" t="s">
        <v>10</v>
      </c>
      <c r="W3" s="136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306</v>
      </c>
      <c r="AD3" s="28" t="s">
        <v>330</v>
      </c>
      <c r="AE3" s="28" t="s">
        <v>339</v>
      </c>
      <c r="AF3" s="28" t="s">
        <v>356</v>
      </c>
      <c r="AG3" s="136">
        <v>2020</v>
      </c>
      <c r="AH3" s="28" t="s">
        <v>365</v>
      </c>
      <c r="AI3" s="28" t="s">
        <v>385</v>
      </c>
      <c r="AJ3" s="28" t="s">
        <v>394</v>
      </c>
      <c r="AK3" s="28" t="s">
        <v>403</v>
      </c>
      <c r="AL3" s="136">
        <v>2021</v>
      </c>
      <c r="AM3" s="28" t="s">
        <v>415</v>
      </c>
      <c r="AN3" s="28" t="s">
        <v>416</v>
      </c>
      <c r="AO3" s="28" t="s">
        <v>439</v>
      </c>
      <c r="AP3" s="28" t="s">
        <v>451</v>
      </c>
      <c r="AQ3" s="136">
        <v>2022</v>
      </c>
      <c r="AR3" s="28" t="s">
        <v>467</v>
      </c>
      <c r="AS3" s="28" t="s">
        <v>468</v>
      </c>
      <c r="AT3" s="28" t="s">
        <v>483</v>
      </c>
      <c r="AU3" s="28" t="s">
        <v>496</v>
      </c>
      <c r="AV3" s="136">
        <v>2023</v>
      </c>
      <c r="AW3" s="28" t="s">
        <v>508</v>
      </c>
      <c r="AX3" s="28" t="s">
        <v>567</v>
      </c>
      <c r="AY3" s="10"/>
      <c r="AZ3" s="10"/>
      <c r="BA3" s="10"/>
    </row>
    <row r="4" spans="2:54" ht="15" customHeight="1">
      <c r="B4" s="2" t="s">
        <v>40</v>
      </c>
      <c r="C4" s="10" t="s">
        <v>222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4">
        <f>+SUM(D4:G4)</f>
        <v>859.15213600000004</v>
      </c>
      <c r="I4" s="257">
        <v>205.69474300000002</v>
      </c>
      <c r="J4" s="257">
        <v>207.085376</v>
      </c>
      <c r="K4" s="257">
        <v>232.75726700000001</v>
      </c>
      <c r="L4" s="257">
        <v>216.15076699999997</v>
      </c>
      <c r="M4" s="257">
        <f>+SUM(I4:L4)</f>
        <v>861.68815299999994</v>
      </c>
      <c r="N4" s="257">
        <v>204.11562199999997</v>
      </c>
      <c r="O4" s="257">
        <v>208.69532899999996</v>
      </c>
      <c r="P4" s="257">
        <v>233.96556100000001</v>
      </c>
      <c r="Q4" s="257">
        <v>221.96734400000003</v>
      </c>
      <c r="R4" s="257">
        <f>+SUM(N4:Q4)</f>
        <v>868.74385599999994</v>
      </c>
      <c r="S4" s="257">
        <v>208.94454600000003</v>
      </c>
      <c r="T4" s="257">
        <v>207.26437299999998</v>
      </c>
      <c r="U4" s="257">
        <v>229.752723</v>
      </c>
      <c r="V4" s="257">
        <v>219.39960199999999</v>
      </c>
      <c r="W4" s="257">
        <f>+SUM(S4:V4)</f>
        <v>865.36124399999994</v>
      </c>
      <c r="X4" s="74">
        <v>209.7</v>
      </c>
      <c r="Y4" s="74">
        <v>212.7</v>
      </c>
      <c r="Z4" s="257">
        <v>236.1</v>
      </c>
      <c r="AA4" s="74">
        <v>224.8</v>
      </c>
      <c r="AB4" s="74">
        <v>883.2</v>
      </c>
      <c r="AC4" s="74">
        <v>211.99531100000002</v>
      </c>
      <c r="AD4" s="74">
        <v>179.56462500000001</v>
      </c>
      <c r="AE4" s="74">
        <v>216.51336999999998</v>
      </c>
      <c r="AF4" s="74">
        <v>211.11879499999998</v>
      </c>
      <c r="AG4" s="74">
        <v>819.47955400000001</v>
      </c>
      <c r="AH4" s="74">
        <v>195.734937</v>
      </c>
      <c r="AI4" s="74">
        <v>200.02545400000002</v>
      </c>
      <c r="AJ4" s="74">
        <v>234.685428</v>
      </c>
      <c r="AK4" s="74">
        <v>228.96322700000002</v>
      </c>
      <c r="AL4" s="74">
        <v>859.40538700000002</v>
      </c>
      <c r="AM4" s="74">
        <v>219.51423600000001</v>
      </c>
      <c r="AN4" s="74">
        <v>221.30253500000001</v>
      </c>
      <c r="AO4" s="74">
        <v>239.819243</v>
      </c>
      <c r="AP4" s="74">
        <v>229.69474299999999</v>
      </c>
      <c r="AQ4" s="74">
        <v>910.33071099999995</v>
      </c>
      <c r="AR4" s="74">
        <v>222.85680500000001</v>
      </c>
      <c r="AS4" s="74">
        <v>224.41326900000001</v>
      </c>
      <c r="AT4" s="74">
        <v>248.19284400000004</v>
      </c>
      <c r="AU4" s="74">
        <v>239.42032799999998</v>
      </c>
      <c r="AV4" s="74">
        <v>934.88324499999999</v>
      </c>
      <c r="AW4" s="74">
        <v>228.9</v>
      </c>
      <c r="AX4" s="74">
        <v>227.60146200000003</v>
      </c>
      <c r="AY4" s="74"/>
      <c r="AZ4" s="74"/>
      <c r="BA4" s="74"/>
    </row>
    <row r="5" spans="2:54" ht="15" customHeight="1">
      <c r="B5" s="13" t="s">
        <v>62</v>
      </c>
      <c r="C5" s="10" t="s">
        <v>222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57">
        <f t="shared" ref="H5:H10" si="0">+SUM(D5:G5)</f>
        <v>66.486722999999998</v>
      </c>
      <c r="I5" s="257">
        <v>30.370480999999998</v>
      </c>
      <c r="J5" s="257">
        <v>31.976791000000002</v>
      </c>
      <c r="K5" s="257">
        <v>5.9434389999999997</v>
      </c>
      <c r="L5" s="257">
        <v>36.549460999999994</v>
      </c>
      <c r="M5" s="257">
        <f t="shared" ref="M5:M10" si="1">+SUM(I5:L5)</f>
        <v>104.840172</v>
      </c>
      <c r="N5" s="257">
        <v>37.355755000000002</v>
      </c>
      <c r="O5" s="257">
        <v>21.383071999999999</v>
      </c>
      <c r="P5" s="257">
        <v>5.6658470000000003</v>
      </c>
      <c r="Q5" s="257">
        <v>13.153009000000001</v>
      </c>
      <c r="R5" s="257">
        <f t="shared" ref="R5:R10" si="2">+SUM(N5:Q5)</f>
        <v>77.557682999999997</v>
      </c>
      <c r="S5" s="257">
        <v>40.748016</v>
      </c>
      <c r="T5" s="257">
        <v>25.899695000000001</v>
      </c>
      <c r="U5" s="257">
        <v>7.1055619999999999</v>
      </c>
      <c r="V5" s="257">
        <v>23.041136000000002</v>
      </c>
      <c r="W5" s="257">
        <f t="shared" ref="W5:W10" si="3">+SUM(S5:V5)</f>
        <v>96.794409000000002</v>
      </c>
      <c r="X5" s="74">
        <v>15</v>
      </c>
      <c r="Y5" s="74">
        <v>14.2</v>
      </c>
      <c r="Z5" s="257">
        <v>4.5</v>
      </c>
      <c r="AA5" s="74">
        <v>10.3</v>
      </c>
      <c r="AB5" s="74">
        <v>44</v>
      </c>
      <c r="AC5" s="74">
        <v>11.728684999999999</v>
      </c>
      <c r="AD5" s="74">
        <v>17.620135999999999</v>
      </c>
      <c r="AE5" s="74">
        <v>4.7057589999999996</v>
      </c>
      <c r="AF5" s="74">
        <v>30.351205999999998</v>
      </c>
      <c r="AG5" s="74">
        <v>64.400046000000003</v>
      </c>
      <c r="AH5" s="74">
        <v>40.444110000000002</v>
      </c>
      <c r="AI5" s="74">
        <v>20.701015000000002</v>
      </c>
      <c r="AJ5" s="74">
        <v>5.6708370000000006</v>
      </c>
      <c r="AK5" s="74">
        <v>15.582476</v>
      </c>
      <c r="AL5" s="74">
        <v>82.398438000000013</v>
      </c>
      <c r="AM5" s="74">
        <v>36.026592999999998</v>
      </c>
      <c r="AN5" s="74">
        <v>21.570322000000001</v>
      </c>
      <c r="AO5" s="74">
        <v>6.0904959999999999</v>
      </c>
      <c r="AP5" s="74">
        <v>21.487922999999999</v>
      </c>
      <c r="AQ5" s="74">
        <v>85.175334000000007</v>
      </c>
      <c r="AR5" s="74">
        <v>30.924447000000001</v>
      </c>
      <c r="AS5" s="74">
        <v>15.936717999999999</v>
      </c>
      <c r="AT5" s="74">
        <v>5.4215420000000005</v>
      </c>
      <c r="AU5" s="74">
        <v>13.16545</v>
      </c>
      <c r="AV5" s="74">
        <v>65.448157000000009</v>
      </c>
      <c r="AW5" s="74">
        <v>30.1</v>
      </c>
      <c r="AX5" s="74">
        <v>13.874581000000001</v>
      </c>
      <c r="AY5" s="74"/>
      <c r="AZ5" s="74"/>
      <c r="BA5" s="74"/>
    </row>
    <row r="6" spans="2:54" ht="15" customHeight="1">
      <c r="B6" s="258" t="s">
        <v>63</v>
      </c>
      <c r="C6" s="10" t="s">
        <v>222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57">
        <f t="shared" si="0"/>
        <v>76.087457999999998</v>
      </c>
      <c r="I6" s="257">
        <v>19.363109999999999</v>
      </c>
      <c r="J6" s="257">
        <v>22.669318999999998</v>
      </c>
      <c r="K6" s="257">
        <v>21.062951999999999</v>
      </c>
      <c r="L6" s="257">
        <v>20.971139000000001</v>
      </c>
      <c r="M6" s="257">
        <f t="shared" si="1"/>
        <v>84.066519999999997</v>
      </c>
      <c r="N6" s="257">
        <v>22.657170000000001</v>
      </c>
      <c r="O6" s="257">
        <v>15.558464000000001</v>
      </c>
      <c r="P6" s="257">
        <v>22.1081</v>
      </c>
      <c r="Q6" s="257">
        <v>24.118180000000002</v>
      </c>
      <c r="R6" s="257">
        <f t="shared" si="2"/>
        <v>84.441913999999997</v>
      </c>
      <c r="S6" s="257">
        <v>31.529590000000002</v>
      </c>
      <c r="T6" s="257">
        <v>29.481307999999999</v>
      </c>
      <c r="U6" s="257">
        <v>16.826367000000001</v>
      </c>
      <c r="V6" s="257">
        <v>24.136962999999998</v>
      </c>
      <c r="W6" s="257">
        <f t="shared" si="3"/>
        <v>101.974228</v>
      </c>
      <c r="X6" s="74">
        <v>22.9</v>
      </c>
      <c r="Y6" s="74">
        <v>21.7</v>
      </c>
      <c r="Z6" s="257">
        <v>21.4</v>
      </c>
      <c r="AA6" s="74">
        <v>29.2</v>
      </c>
      <c r="AB6" s="74">
        <v>95.3</v>
      </c>
      <c r="AC6" s="74">
        <v>24.715657</v>
      </c>
      <c r="AD6" s="74">
        <v>18.599657000000001</v>
      </c>
      <c r="AE6" s="74">
        <v>17.557229</v>
      </c>
      <c r="AF6" s="74">
        <v>23.544059000000001</v>
      </c>
      <c r="AG6" s="74">
        <v>84.690950000000001</v>
      </c>
      <c r="AH6" s="74">
        <v>27.288570999999997</v>
      </c>
      <c r="AI6" s="74">
        <v>34.364508999999998</v>
      </c>
      <c r="AJ6" s="74">
        <v>30.740068999999998</v>
      </c>
      <c r="AK6" s="74">
        <v>37.210563999999998</v>
      </c>
      <c r="AL6" s="74">
        <v>129.603712</v>
      </c>
      <c r="AM6" s="74">
        <v>45.444800000000001</v>
      </c>
      <c r="AN6" s="74">
        <v>36.842916000000002</v>
      </c>
      <c r="AO6" s="74">
        <v>21.972660000000001</v>
      </c>
      <c r="AP6" s="74">
        <v>32.143411</v>
      </c>
      <c r="AQ6" s="74">
        <v>136.40378900000002</v>
      </c>
      <c r="AR6" s="74">
        <v>30.765062</v>
      </c>
      <c r="AS6" s="74">
        <v>33.085450999999999</v>
      </c>
      <c r="AT6" s="74">
        <v>24.664992999999999</v>
      </c>
      <c r="AU6" s="74">
        <v>27.312950000000001</v>
      </c>
      <c r="AV6" s="74">
        <v>115.82845799999998</v>
      </c>
      <c r="AW6" s="74">
        <v>53.3</v>
      </c>
      <c r="AX6" s="74">
        <v>31.897601000000002</v>
      </c>
      <c r="AY6" s="74"/>
      <c r="AZ6" s="74"/>
      <c r="BA6" s="74"/>
    </row>
    <row r="7" spans="2:54" ht="15" customHeight="1">
      <c r="B7" s="258" t="s">
        <v>64</v>
      </c>
      <c r="C7" s="10" t="s">
        <v>222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57">
        <f t="shared" si="0"/>
        <v>33.737470000000002</v>
      </c>
      <c r="I7" s="257">
        <v>7.0219880000000003</v>
      </c>
      <c r="J7" s="257">
        <v>9.3778539999999992</v>
      </c>
      <c r="K7" s="257">
        <v>11.053943</v>
      </c>
      <c r="L7" s="257">
        <v>6.1135869999999999</v>
      </c>
      <c r="M7" s="257">
        <f t="shared" si="1"/>
        <v>33.567371999999999</v>
      </c>
      <c r="N7" s="257">
        <v>7.0277310000000002</v>
      </c>
      <c r="O7" s="257">
        <v>9.7328900000000012</v>
      </c>
      <c r="P7" s="257">
        <v>10.555686</v>
      </c>
      <c r="Q7" s="257">
        <v>6.2125409999999999</v>
      </c>
      <c r="R7" s="257">
        <f t="shared" si="2"/>
        <v>33.528848000000004</v>
      </c>
      <c r="S7" s="257">
        <v>6.6256900000000005</v>
      </c>
      <c r="T7" s="257">
        <v>8.9734540000000003</v>
      </c>
      <c r="U7" s="257">
        <v>10.148503</v>
      </c>
      <c r="V7" s="257">
        <v>6.7374070000000001</v>
      </c>
      <c r="W7" s="257">
        <f t="shared" si="3"/>
        <v>32.485053999999998</v>
      </c>
      <c r="X7" s="74">
        <v>7.4</v>
      </c>
      <c r="Y7" s="74">
        <v>9.8000000000000007</v>
      </c>
      <c r="Z7" s="257">
        <v>9.9</v>
      </c>
      <c r="AA7" s="74">
        <v>6.9</v>
      </c>
      <c r="AB7" s="74">
        <v>34</v>
      </c>
      <c r="AC7" s="74">
        <v>7.1865539999999992</v>
      </c>
      <c r="AD7" s="74">
        <v>8.6113600000000012</v>
      </c>
      <c r="AE7" s="74">
        <v>9.4897229999999997</v>
      </c>
      <c r="AF7" s="74">
        <v>5.6190660000000001</v>
      </c>
      <c r="AG7" s="74">
        <v>30.925547999999999</v>
      </c>
      <c r="AH7" s="74">
        <v>7.0105519999999997</v>
      </c>
      <c r="AI7" s="74">
        <v>9.4079949999999997</v>
      </c>
      <c r="AJ7" s="74">
        <v>9.8929429999999989</v>
      </c>
      <c r="AK7" s="74">
        <v>6.6234059999999992</v>
      </c>
      <c r="AL7" s="74">
        <v>32.931240000000003</v>
      </c>
      <c r="AM7" s="74">
        <v>6.8416870000000003</v>
      </c>
      <c r="AN7" s="74">
        <v>9.7060079999999989</v>
      </c>
      <c r="AO7" s="74">
        <v>9.8556229999999996</v>
      </c>
      <c r="AP7" s="74">
        <v>6.3919630000000005</v>
      </c>
      <c r="AQ7" s="74">
        <v>32.795279000000001</v>
      </c>
      <c r="AR7" s="74">
        <v>7.5025390000000005</v>
      </c>
      <c r="AS7" s="74">
        <v>10.751674</v>
      </c>
      <c r="AT7" s="74">
        <v>10.424506000000001</v>
      </c>
      <c r="AU7" s="74">
        <v>7.5679879999999997</v>
      </c>
      <c r="AV7" s="74">
        <v>36.246703999999994</v>
      </c>
      <c r="AW7" s="74">
        <v>7.9</v>
      </c>
      <c r="AX7" s="74">
        <v>11.131322000000001</v>
      </c>
      <c r="AY7" s="74"/>
      <c r="AZ7" s="74"/>
      <c r="BA7" s="74"/>
    </row>
    <row r="8" spans="2:54" ht="15" customHeight="1">
      <c r="B8" s="258" t="s">
        <v>65</v>
      </c>
      <c r="C8" s="10" t="s">
        <v>222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57">
        <f t="shared" si="0"/>
        <v>38.850694000000004</v>
      </c>
      <c r="I8" s="257">
        <v>10.036606000000001</v>
      </c>
      <c r="J8" s="257">
        <v>9.1291729999999998</v>
      </c>
      <c r="K8" s="257">
        <v>9.7881850000000004</v>
      </c>
      <c r="L8" s="257">
        <v>6.6118810000000003</v>
      </c>
      <c r="M8" s="257">
        <f t="shared" si="1"/>
        <v>35.565844999999996</v>
      </c>
      <c r="N8" s="257">
        <v>12.543223000000001</v>
      </c>
      <c r="O8" s="257">
        <v>10.701370000000001</v>
      </c>
      <c r="P8" s="257">
        <v>12.388206</v>
      </c>
      <c r="Q8" s="257">
        <v>11.980378000000002</v>
      </c>
      <c r="R8" s="257">
        <f t="shared" si="2"/>
        <v>47.613177000000007</v>
      </c>
      <c r="S8" s="257">
        <v>7.4749169999999996</v>
      </c>
      <c r="T8" s="257">
        <v>10.117372</v>
      </c>
      <c r="U8" s="257">
        <v>9.4420839999999995</v>
      </c>
      <c r="V8" s="257">
        <v>7.9112039999999997</v>
      </c>
      <c r="W8" s="257">
        <f t="shared" si="3"/>
        <v>34.945577</v>
      </c>
      <c r="X8" s="74">
        <v>12.2</v>
      </c>
      <c r="Y8" s="74">
        <v>10.199999999999999</v>
      </c>
      <c r="Z8" s="257">
        <v>10.4</v>
      </c>
      <c r="AA8" s="74">
        <v>8.1999999999999993</v>
      </c>
      <c r="AB8" s="74">
        <v>40.9</v>
      </c>
      <c r="AC8" s="74">
        <v>10.124910999999999</v>
      </c>
      <c r="AD8" s="74">
        <v>10.425952000000001</v>
      </c>
      <c r="AE8" s="74">
        <v>10.13435</v>
      </c>
      <c r="AF8" s="74">
        <v>10.058849</v>
      </c>
      <c r="AG8" s="74">
        <v>40.744064000000002</v>
      </c>
      <c r="AH8" s="74">
        <v>9.3251780000000011</v>
      </c>
      <c r="AI8" s="74">
        <v>8.6921309999999998</v>
      </c>
      <c r="AJ8" s="74">
        <v>6.828009999999999</v>
      </c>
      <c r="AK8" s="74">
        <v>10.219132999999999</v>
      </c>
      <c r="AL8" s="74">
        <v>35.064451000000005</v>
      </c>
      <c r="AM8" s="74">
        <v>11.045787000000001</v>
      </c>
      <c r="AN8" s="74">
        <v>12.633734</v>
      </c>
      <c r="AO8" s="74">
        <v>11.124373</v>
      </c>
      <c r="AP8" s="74">
        <v>6.9621630000000003</v>
      </c>
      <c r="AQ8" s="74">
        <v>41.766058000000001</v>
      </c>
      <c r="AR8" s="74">
        <v>10.189888</v>
      </c>
      <c r="AS8" s="74">
        <v>12.2301</v>
      </c>
      <c r="AT8" s="74">
        <v>11.528827</v>
      </c>
      <c r="AU8" s="74">
        <v>9.0822760000000002</v>
      </c>
      <c r="AV8" s="74">
        <v>43.031091000000004</v>
      </c>
      <c r="AW8" s="74">
        <v>11.1</v>
      </c>
      <c r="AX8" s="74">
        <v>12.789944999999999</v>
      </c>
      <c r="AY8" s="74"/>
      <c r="AZ8" s="74"/>
      <c r="BA8" s="74"/>
    </row>
    <row r="9" spans="2:54" ht="15" customHeight="1">
      <c r="B9" s="258" t="s">
        <v>66</v>
      </c>
      <c r="C9" s="10" t="s">
        <v>222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57">
        <f t="shared" si="0"/>
        <v>643.98979099999997</v>
      </c>
      <c r="I9" s="257">
        <v>138.902558</v>
      </c>
      <c r="J9" s="257">
        <v>133.93223899999998</v>
      </c>
      <c r="K9" s="257">
        <v>184.908748</v>
      </c>
      <c r="L9" s="257">
        <v>145.90469899999999</v>
      </c>
      <c r="M9" s="257">
        <f t="shared" si="1"/>
        <v>603.64824399999998</v>
      </c>
      <c r="N9" s="257">
        <v>124.53174299999999</v>
      </c>
      <c r="O9" s="257">
        <v>151.31953299999998</v>
      </c>
      <c r="P9" s="257">
        <v>183.24772200000001</v>
      </c>
      <c r="Q9" s="257">
        <v>166.50323600000002</v>
      </c>
      <c r="R9" s="257">
        <f t="shared" si="2"/>
        <v>625.60223399999995</v>
      </c>
      <c r="S9" s="257">
        <v>122.56633300000001</v>
      </c>
      <c r="T9" s="257">
        <v>132.79254399999996</v>
      </c>
      <c r="U9" s="257">
        <v>186.23020700000001</v>
      </c>
      <c r="V9" s="257">
        <v>157.572892</v>
      </c>
      <c r="W9" s="257">
        <f t="shared" si="3"/>
        <v>599.16197599999998</v>
      </c>
      <c r="X9" s="74">
        <v>152.1</v>
      </c>
      <c r="Y9" s="74">
        <v>156.80000000000001</v>
      </c>
      <c r="Z9" s="257">
        <v>189.9</v>
      </c>
      <c r="AA9" s="74">
        <v>170.2</v>
      </c>
      <c r="AB9" s="74">
        <v>669.1</v>
      </c>
      <c r="AC9" s="74">
        <v>158.23950400000001</v>
      </c>
      <c r="AD9" s="74">
        <v>124.30752</v>
      </c>
      <c r="AE9" s="74">
        <v>174.62630899999999</v>
      </c>
      <c r="AF9" s="74">
        <v>141.545615</v>
      </c>
      <c r="AG9" s="74">
        <v>598.71894599999996</v>
      </c>
      <c r="AH9" s="74">
        <v>111.666526</v>
      </c>
      <c r="AI9" s="74">
        <v>126.85980400000001</v>
      </c>
      <c r="AJ9" s="74">
        <v>181.55356900000001</v>
      </c>
      <c r="AK9" s="74">
        <v>159.32764800000001</v>
      </c>
      <c r="AL9" s="74">
        <v>579.40754600000014</v>
      </c>
      <c r="AM9" s="74">
        <v>120.15536899999999</v>
      </c>
      <c r="AN9" s="74">
        <v>140.549555</v>
      </c>
      <c r="AO9" s="74">
        <v>190.77609100000001</v>
      </c>
      <c r="AP9" s="74">
        <v>162.709283</v>
      </c>
      <c r="AQ9" s="74">
        <v>614.19025099999999</v>
      </c>
      <c r="AR9" s="74">
        <v>143.47486900000001</v>
      </c>
      <c r="AS9" s="74">
        <v>152.40932600000002</v>
      </c>
      <c r="AT9" s="74">
        <v>196.15297600000002</v>
      </c>
      <c r="AU9" s="74">
        <v>182.29166399999997</v>
      </c>
      <c r="AV9" s="74">
        <v>674.32883500000003</v>
      </c>
      <c r="AW9" s="74">
        <v>126.4</v>
      </c>
      <c r="AX9" s="74">
        <v>157.90801300000001</v>
      </c>
      <c r="AY9" s="74"/>
      <c r="AZ9" s="74"/>
      <c r="BA9" s="74"/>
    </row>
    <row r="10" spans="2:54" ht="15" customHeight="1" thickBot="1">
      <c r="B10" s="11" t="s">
        <v>67</v>
      </c>
      <c r="C10" s="9" t="s">
        <v>222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59">
        <f t="shared" si="0"/>
        <v>159.770895</v>
      </c>
      <c r="I10" s="259">
        <v>25.835523999999999</v>
      </c>
      <c r="J10" s="259">
        <v>23.973275999999998</v>
      </c>
      <c r="K10" s="259">
        <v>38.287336999999994</v>
      </c>
      <c r="L10" s="259">
        <v>32.671343999999998</v>
      </c>
      <c r="M10" s="259">
        <f t="shared" si="1"/>
        <v>120.767481</v>
      </c>
      <c r="N10" s="259">
        <v>26.721857</v>
      </c>
      <c r="O10" s="259">
        <v>31.8992</v>
      </c>
      <c r="P10" s="259">
        <v>44.232022999999998</v>
      </c>
      <c r="Q10" s="259">
        <v>47.968576999999996</v>
      </c>
      <c r="R10" s="259">
        <f t="shared" si="2"/>
        <v>150.82165700000002</v>
      </c>
      <c r="S10" s="259">
        <v>26.509830999999998</v>
      </c>
      <c r="T10" s="259">
        <v>26.914019</v>
      </c>
      <c r="U10" s="259">
        <v>45.923720000000003</v>
      </c>
      <c r="V10" s="259">
        <v>41.80218</v>
      </c>
      <c r="W10" s="259">
        <f t="shared" si="3"/>
        <v>141.14975000000001</v>
      </c>
      <c r="X10" s="260">
        <v>36.4</v>
      </c>
      <c r="Y10" s="260">
        <v>38.799999999999997</v>
      </c>
      <c r="Z10" s="259">
        <v>43.8</v>
      </c>
      <c r="AA10" s="260">
        <v>47.1</v>
      </c>
      <c r="AB10" s="260">
        <v>166.1</v>
      </c>
      <c r="AC10" s="260">
        <v>40.710347999999996</v>
      </c>
      <c r="AD10" s="260">
        <v>33.213352</v>
      </c>
      <c r="AE10" s="260">
        <v>46.858830999999995</v>
      </c>
      <c r="AF10" s="260">
        <v>43.603918999999998</v>
      </c>
      <c r="AG10" s="260">
        <v>164.38645</v>
      </c>
      <c r="AH10" s="260">
        <v>36.243279999999999</v>
      </c>
      <c r="AI10" s="260">
        <v>48.263220000000004</v>
      </c>
      <c r="AJ10" s="260">
        <v>51.757373000000001</v>
      </c>
      <c r="AK10" s="260">
        <v>52.744277000000004</v>
      </c>
      <c r="AL10" s="260">
        <v>189.00815</v>
      </c>
      <c r="AM10" s="260">
        <v>44.328360000000004</v>
      </c>
      <c r="AN10" s="260">
        <v>33.297939999999997</v>
      </c>
      <c r="AO10" s="260">
        <v>31.389142</v>
      </c>
      <c r="AP10" s="260">
        <v>16.552569999999999</v>
      </c>
      <c r="AQ10" s="260">
        <v>125.56801200000001</v>
      </c>
      <c r="AR10" s="260">
        <v>13.751384000000002</v>
      </c>
      <c r="AS10" s="260">
        <v>28.123888999999998</v>
      </c>
      <c r="AT10" s="260">
        <v>42.238049000000004</v>
      </c>
      <c r="AU10" s="260">
        <v>39.205202</v>
      </c>
      <c r="AV10" s="260">
        <v>123.31852400000002</v>
      </c>
      <c r="AW10" s="260">
        <v>40</v>
      </c>
      <c r="AX10" s="260">
        <v>35.459144000000002</v>
      </c>
      <c r="AY10" s="74"/>
      <c r="AZ10" s="74"/>
      <c r="BA10" s="74"/>
    </row>
    <row r="11" spans="2:54" ht="12" customHeight="1" thickTop="1">
      <c r="B11" s="25" t="s">
        <v>220</v>
      </c>
    </row>
    <row r="12" spans="2:54" ht="12" customHeight="1">
      <c r="B12" s="26" t="s">
        <v>221</v>
      </c>
    </row>
  </sheetData>
  <mergeCells count="3">
    <mergeCell ref="B1:AO1"/>
    <mergeCell ref="C2:C3"/>
    <mergeCell ref="D2:AW2"/>
  </mergeCells>
  <phoneticPr fontId="13" type="noConversion"/>
  <hyperlinks>
    <hyperlink ref="BB1" location="ÍNDICE!A1" display="ÍNDICE" xr:uid="{837387CC-80F4-43B7-BEC5-D477022394D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FJ1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42.28515625" customWidth="1"/>
    <col min="3" max="3" width="8.42578125" style="5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71093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7109375" hidden="1" customWidth="1" outlineLevel="2"/>
    <col min="100" max="100" width="7.42578125" hidden="1" customWidth="1" outlineLevel="1" collapsed="1"/>
    <col min="101" max="101" width="6.71093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2"/>
    <col min="107" max="107" width="6.85546875" hidden="1" customWidth="1" outlineLevel="2"/>
    <col min="108" max="108" width="7.140625" hidden="1" customWidth="1" outlineLevel="2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hidden="1" customWidth="1" outlineLevel="1" collapsed="1"/>
    <col min="127" max="129" width="7.42578125" hidden="1" customWidth="1" outlineLevel="2"/>
    <col min="130" max="130" width="7.42578125" hidden="1" customWidth="1" outlineLevel="1" collapsed="1"/>
    <col min="131" max="133" width="7.42578125" hidden="1" customWidth="1" outlineLevel="2"/>
    <col min="134" max="134" width="7.42578125" hidden="1" customWidth="1" outlineLevel="1" collapsed="1"/>
    <col min="135" max="137" width="7.42578125" hidden="1" customWidth="1" outlineLevel="2"/>
    <col min="138" max="138" width="7.42578125" hidden="1" customWidth="1" outlineLevel="1" collapsed="1"/>
    <col min="139" max="139" width="7.42578125" customWidth="1" collapsed="1"/>
    <col min="140" max="141" width="5.7109375" hidden="1" customWidth="1" outlineLevel="2"/>
    <col min="142" max="142" width="5.85546875" hidden="1" customWidth="1" outlineLevel="2"/>
    <col min="143" max="143" width="6.140625" hidden="1" customWidth="1" outlineLevel="1" collapsed="1"/>
    <col min="144" max="146" width="5.7109375" hidden="1" customWidth="1" outlineLevel="2"/>
    <col min="147" max="147" width="6.140625" hidden="1" customWidth="1" outlineLevel="1" collapsed="1"/>
    <col min="148" max="148" width="5.7109375" style="429" hidden="1" customWidth="1" outlineLevel="3"/>
    <col min="149" max="149" width="5.85546875" style="429" hidden="1" customWidth="1" outlineLevel="3"/>
    <col min="150" max="150" width="5.7109375" style="429" hidden="1" customWidth="1" outlineLevel="3"/>
    <col min="151" max="151" width="6.140625" hidden="1" customWidth="1" outlineLevel="1" collapsed="1"/>
    <col min="152" max="152" width="5.7109375" hidden="1" customWidth="1" outlineLevel="3"/>
    <col min="153" max="154" width="5.85546875" hidden="1" customWidth="1" outlineLevel="3"/>
    <col min="155" max="155" width="6.140625" hidden="1" customWidth="1" outlineLevel="1" collapsed="1"/>
    <col min="156" max="156" width="6.5703125" bestFit="1" customWidth="1" collapsed="1"/>
    <col min="157" max="159" width="7.85546875" hidden="1" customWidth="1" outlineLevel="1"/>
    <col min="160" max="160" width="7.42578125" customWidth="1" collapsed="1"/>
    <col min="161" max="163" width="7.85546875" bestFit="1" customWidth="1" outlineLevel="1"/>
    <col min="164" max="165" width="7.42578125" customWidth="1"/>
  </cols>
  <sheetData>
    <row r="1" spans="2:166" ht="20.100000000000001" customHeight="1" thickBot="1">
      <c r="B1" s="479" t="s">
        <v>78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479"/>
      <c r="EL1" s="479"/>
      <c r="EM1" s="479"/>
      <c r="EN1" s="143"/>
      <c r="EO1" s="143"/>
      <c r="EP1" s="143"/>
      <c r="EQ1" s="143"/>
      <c r="ER1" s="425"/>
      <c r="ES1" s="425"/>
      <c r="ET1" s="425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64" t="s">
        <v>287</v>
      </c>
    </row>
    <row r="2" spans="2:166" ht="21.6" customHeight="1" thickTop="1">
      <c r="B2" s="3"/>
      <c r="C2" s="474" t="s">
        <v>209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185"/>
      <c r="EO2" s="185"/>
      <c r="EP2" s="185"/>
      <c r="EQ2" s="185"/>
      <c r="ER2" s="426"/>
      <c r="ES2" s="426"/>
      <c r="ET2" s="426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50"/>
    </row>
    <row r="3" spans="2:166" ht="22.5">
      <c r="B3" s="29"/>
      <c r="C3" s="475"/>
      <c r="D3" s="230">
        <v>42005</v>
      </c>
      <c r="E3" s="230">
        <v>42036</v>
      </c>
      <c r="F3" s="230">
        <v>42064</v>
      </c>
      <c r="G3" s="253" t="s">
        <v>300</v>
      </c>
      <c r="H3" s="230">
        <v>42095</v>
      </c>
      <c r="I3" s="230">
        <v>42125</v>
      </c>
      <c r="J3" s="230">
        <v>42156</v>
      </c>
      <c r="K3" s="253" t="s">
        <v>301</v>
      </c>
      <c r="L3" s="230">
        <v>42186</v>
      </c>
      <c r="M3" s="230">
        <v>42217</v>
      </c>
      <c r="N3" s="230">
        <v>42248</v>
      </c>
      <c r="O3" s="253" t="s">
        <v>302</v>
      </c>
      <c r="P3" s="230">
        <v>42278</v>
      </c>
      <c r="Q3" s="230">
        <v>42309</v>
      </c>
      <c r="R3" s="230">
        <v>42339</v>
      </c>
      <c r="S3" s="253" t="s">
        <v>303</v>
      </c>
      <c r="T3" s="231">
        <v>2015</v>
      </c>
      <c r="U3" s="230">
        <v>42370</v>
      </c>
      <c r="V3" s="230">
        <v>42401</v>
      </c>
      <c r="W3" s="230">
        <v>42430</v>
      </c>
      <c r="X3" s="253" t="s">
        <v>299</v>
      </c>
      <c r="Y3" s="230">
        <v>42461</v>
      </c>
      <c r="Z3" s="230">
        <v>42491</v>
      </c>
      <c r="AA3" s="230">
        <v>42522</v>
      </c>
      <c r="AB3" s="253" t="s">
        <v>298</v>
      </c>
      <c r="AC3" s="230">
        <v>42552</v>
      </c>
      <c r="AD3" s="230">
        <v>42583</v>
      </c>
      <c r="AE3" s="230">
        <v>42614</v>
      </c>
      <c r="AF3" s="253" t="s">
        <v>297</v>
      </c>
      <c r="AG3" s="230">
        <v>42644</v>
      </c>
      <c r="AH3" s="230">
        <v>42675</v>
      </c>
      <c r="AI3" s="230">
        <v>42705</v>
      </c>
      <c r="AJ3" s="253" t="s">
        <v>296</v>
      </c>
      <c r="AK3" s="231">
        <v>2016</v>
      </c>
      <c r="AL3" s="230">
        <v>42736</v>
      </c>
      <c r="AM3" s="230">
        <v>42767</v>
      </c>
      <c r="AN3" s="230">
        <v>42795</v>
      </c>
      <c r="AO3" s="253" t="s">
        <v>292</v>
      </c>
      <c r="AP3" s="230">
        <v>42826</v>
      </c>
      <c r="AQ3" s="230">
        <v>42856</v>
      </c>
      <c r="AR3" s="230">
        <v>42887</v>
      </c>
      <c r="AS3" s="253" t="s">
        <v>293</v>
      </c>
      <c r="AT3" s="230">
        <v>42917</v>
      </c>
      <c r="AU3" s="230">
        <v>42948</v>
      </c>
      <c r="AV3" s="230">
        <v>42979</v>
      </c>
      <c r="AW3" s="253" t="s">
        <v>294</v>
      </c>
      <c r="AX3" s="230">
        <v>43009</v>
      </c>
      <c r="AY3" s="230">
        <v>43040</v>
      </c>
      <c r="AZ3" s="230">
        <v>43070</v>
      </c>
      <c r="BA3" s="253" t="s">
        <v>295</v>
      </c>
      <c r="BB3" s="231">
        <v>2017</v>
      </c>
      <c r="BC3" s="230">
        <v>43101</v>
      </c>
      <c r="BD3" s="230">
        <v>43132</v>
      </c>
      <c r="BE3" s="230">
        <v>43160</v>
      </c>
      <c r="BF3" s="252" t="s">
        <v>272</v>
      </c>
      <c r="BG3" s="230">
        <v>43191</v>
      </c>
      <c r="BH3" s="230">
        <v>43221</v>
      </c>
      <c r="BI3" s="230">
        <v>43252</v>
      </c>
      <c r="BJ3" s="199" t="s">
        <v>273</v>
      </c>
      <c r="BK3" s="230">
        <v>43282</v>
      </c>
      <c r="BL3" s="230">
        <v>43313</v>
      </c>
      <c r="BM3" s="230">
        <v>43344</v>
      </c>
      <c r="BN3" s="252" t="s">
        <v>89</v>
      </c>
      <c r="BO3" s="230">
        <v>43374</v>
      </c>
      <c r="BP3" s="230">
        <v>43405</v>
      </c>
      <c r="BQ3" s="230">
        <v>43435</v>
      </c>
      <c r="BR3" s="199" t="s">
        <v>10</v>
      </c>
      <c r="BS3" s="231">
        <v>2018</v>
      </c>
      <c r="BT3" s="230">
        <v>43466</v>
      </c>
      <c r="BU3" s="230">
        <v>43497</v>
      </c>
      <c r="BV3" s="230">
        <v>43525</v>
      </c>
      <c r="BW3" s="199" t="s">
        <v>17</v>
      </c>
      <c r="BX3" s="230">
        <v>43556</v>
      </c>
      <c r="BY3" s="230">
        <v>43586</v>
      </c>
      <c r="BZ3" s="230">
        <v>43617</v>
      </c>
      <c r="CA3" s="252" t="s">
        <v>18</v>
      </c>
      <c r="CB3" s="230">
        <v>43647</v>
      </c>
      <c r="CC3" s="230">
        <v>43678</v>
      </c>
      <c r="CD3" s="230">
        <v>43709</v>
      </c>
      <c r="CE3" s="199" t="s">
        <v>19</v>
      </c>
      <c r="CF3" s="230">
        <v>43739</v>
      </c>
      <c r="CG3" s="230">
        <v>43770</v>
      </c>
      <c r="CH3" s="230">
        <v>43800</v>
      </c>
      <c r="CI3" s="199" t="s">
        <v>11</v>
      </c>
      <c r="CJ3" s="200">
        <v>2019</v>
      </c>
      <c r="CK3" s="261">
        <v>43831</v>
      </c>
      <c r="CL3" s="262" t="s">
        <v>371</v>
      </c>
      <c r="CM3" s="262" t="s">
        <v>372</v>
      </c>
      <c r="CN3" s="263" t="s">
        <v>306</v>
      </c>
      <c r="CO3" s="261">
        <v>43922</v>
      </c>
      <c r="CP3" s="262" t="s">
        <v>374</v>
      </c>
      <c r="CQ3" s="262" t="s">
        <v>375</v>
      </c>
      <c r="CR3" s="263" t="s">
        <v>330</v>
      </c>
      <c r="CS3" s="261">
        <v>44013</v>
      </c>
      <c r="CT3" s="262" t="s">
        <v>377</v>
      </c>
      <c r="CU3" s="262" t="s">
        <v>378</v>
      </c>
      <c r="CV3" s="263" t="s">
        <v>339</v>
      </c>
      <c r="CW3" s="261">
        <v>44105</v>
      </c>
      <c r="CX3" s="261">
        <v>44136</v>
      </c>
      <c r="CY3" s="261">
        <v>44166</v>
      </c>
      <c r="CZ3" s="263" t="s">
        <v>356</v>
      </c>
      <c r="DA3" s="200">
        <v>2020</v>
      </c>
      <c r="DB3" s="261">
        <v>44197</v>
      </c>
      <c r="DC3" s="262" t="s">
        <v>418</v>
      </c>
      <c r="DD3" s="262" t="s">
        <v>419</v>
      </c>
      <c r="DE3" s="263" t="s">
        <v>365</v>
      </c>
      <c r="DF3" s="261">
        <v>44287</v>
      </c>
      <c r="DG3" s="262" t="s">
        <v>420</v>
      </c>
      <c r="DH3" s="262" t="s">
        <v>421</v>
      </c>
      <c r="DI3" s="263" t="s">
        <v>385</v>
      </c>
      <c r="DJ3" s="261">
        <v>44378</v>
      </c>
      <c r="DK3" s="262" t="s">
        <v>423</v>
      </c>
      <c r="DL3" s="262" t="s">
        <v>424</v>
      </c>
      <c r="DM3" s="263" t="s">
        <v>394</v>
      </c>
      <c r="DN3" s="261">
        <v>44470</v>
      </c>
      <c r="DO3" s="262" t="s">
        <v>425</v>
      </c>
      <c r="DP3" s="262" t="s">
        <v>426</v>
      </c>
      <c r="DQ3" s="263" t="s">
        <v>403</v>
      </c>
      <c r="DR3" s="264">
        <v>2021</v>
      </c>
      <c r="DS3" s="261">
        <v>44562</v>
      </c>
      <c r="DT3" s="262" t="s">
        <v>436</v>
      </c>
      <c r="DU3" s="262" t="s">
        <v>437</v>
      </c>
      <c r="DV3" s="263" t="s">
        <v>415</v>
      </c>
      <c r="DW3" s="446">
        <v>44652</v>
      </c>
      <c r="DX3" s="446">
        <v>44682</v>
      </c>
      <c r="DY3" s="446">
        <v>44713</v>
      </c>
      <c r="DZ3" s="263" t="s">
        <v>416</v>
      </c>
      <c r="EA3" s="446">
        <v>44743</v>
      </c>
      <c r="EB3" s="446">
        <v>44774</v>
      </c>
      <c r="EC3" s="446">
        <v>44805</v>
      </c>
      <c r="ED3" s="263" t="s">
        <v>439</v>
      </c>
      <c r="EE3" s="446">
        <v>44835</v>
      </c>
      <c r="EF3" s="446">
        <v>44866</v>
      </c>
      <c r="EG3" s="446">
        <v>44896</v>
      </c>
      <c r="EH3" s="263" t="s">
        <v>451</v>
      </c>
      <c r="EI3" s="264">
        <v>2022</v>
      </c>
      <c r="EJ3" s="446">
        <v>44927</v>
      </c>
      <c r="EK3" s="446">
        <v>44958</v>
      </c>
      <c r="EL3" s="446">
        <v>44986</v>
      </c>
      <c r="EM3" s="263" t="s">
        <v>467</v>
      </c>
      <c r="EN3" s="446">
        <v>45017</v>
      </c>
      <c r="EO3" s="446">
        <v>45047</v>
      </c>
      <c r="EP3" s="446">
        <v>45078</v>
      </c>
      <c r="EQ3" s="263" t="s">
        <v>468</v>
      </c>
      <c r="ER3" s="446">
        <v>45108</v>
      </c>
      <c r="ES3" s="446">
        <v>45139</v>
      </c>
      <c r="ET3" s="446">
        <v>45170</v>
      </c>
      <c r="EU3" s="263" t="s">
        <v>483</v>
      </c>
      <c r="EV3" s="446">
        <v>45200</v>
      </c>
      <c r="EW3" s="446">
        <v>45231</v>
      </c>
      <c r="EX3" s="446">
        <v>45261</v>
      </c>
      <c r="EY3" s="263" t="s">
        <v>496</v>
      </c>
      <c r="EZ3" s="264">
        <v>2023</v>
      </c>
      <c r="FA3" s="263" t="s">
        <v>517</v>
      </c>
      <c r="FB3" s="263" t="s">
        <v>518</v>
      </c>
      <c r="FC3" s="263" t="s">
        <v>519</v>
      </c>
      <c r="FD3" s="263" t="s">
        <v>520</v>
      </c>
      <c r="FE3" s="263" t="s">
        <v>593</v>
      </c>
      <c r="FF3" s="263" t="s">
        <v>594</v>
      </c>
      <c r="FG3" s="263" t="s">
        <v>595</v>
      </c>
      <c r="FH3" s="263" t="s">
        <v>596</v>
      </c>
      <c r="FI3" s="18"/>
    </row>
    <row r="4" spans="2:166" ht="15" customHeight="1">
      <c r="B4" s="265" t="s">
        <v>318</v>
      </c>
      <c r="C4" s="201"/>
      <c r="D4" s="414"/>
      <c r="E4" s="414"/>
      <c r="F4" s="414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30"/>
      <c r="CO4" s="188"/>
      <c r="CP4" s="188"/>
      <c r="CQ4" s="188"/>
      <c r="CR4" s="130"/>
      <c r="CS4" s="188"/>
      <c r="CT4" s="188"/>
      <c r="CU4" s="188"/>
      <c r="CV4" s="130"/>
      <c r="CW4" s="130"/>
      <c r="CX4" s="130"/>
      <c r="CY4" s="130"/>
      <c r="CZ4" s="130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427"/>
      <c r="ES4" s="427"/>
      <c r="ET4" s="427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</row>
    <row r="5" spans="2:166" ht="15" customHeight="1">
      <c r="B5" s="131" t="s">
        <v>68</v>
      </c>
      <c r="C5" s="14" t="s">
        <v>13</v>
      </c>
      <c r="D5" s="4">
        <v>24</v>
      </c>
      <c r="E5" s="4">
        <v>16</v>
      </c>
      <c r="F5" s="4">
        <v>24</v>
      </c>
      <c r="G5" s="130">
        <f>+D5+E5+F5</f>
        <v>64</v>
      </c>
      <c r="H5" s="130">
        <v>14</v>
      </c>
      <c r="I5" s="130">
        <v>17</v>
      </c>
      <c r="J5" s="130">
        <v>14</v>
      </c>
      <c r="K5" s="130">
        <f>+H5+I5+J5</f>
        <v>45</v>
      </c>
      <c r="L5" s="130">
        <v>19</v>
      </c>
      <c r="M5" s="130">
        <v>21</v>
      </c>
      <c r="N5" s="130">
        <v>13</v>
      </c>
      <c r="O5" s="130">
        <f>+L5+M5+N5</f>
        <v>53</v>
      </c>
      <c r="P5" s="130">
        <v>30</v>
      </c>
      <c r="Q5" s="130">
        <v>20</v>
      </c>
      <c r="R5" s="130">
        <v>14</v>
      </c>
      <c r="S5" s="130">
        <f>+P5+Q5+R5</f>
        <v>64</v>
      </c>
      <c r="T5" s="130">
        <f>+S5+O5+K5+G5</f>
        <v>226</v>
      </c>
      <c r="U5" s="130">
        <v>20</v>
      </c>
      <c r="V5" s="130">
        <v>19</v>
      </c>
      <c r="W5" s="130">
        <v>18</v>
      </c>
      <c r="X5" s="130">
        <f>+U5+V5+W5</f>
        <v>57</v>
      </c>
      <c r="Y5" s="130">
        <v>16</v>
      </c>
      <c r="Z5" s="130">
        <v>28</v>
      </c>
      <c r="AA5" s="130">
        <v>28</v>
      </c>
      <c r="AB5" s="130">
        <f>+Y5+Z5+AA5</f>
        <v>72</v>
      </c>
      <c r="AC5" s="130">
        <v>19</v>
      </c>
      <c r="AD5" s="130">
        <v>20</v>
      </c>
      <c r="AE5" s="130">
        <v>18</v>
      </c>
      <c r="AF5" s="130">
        <f>+AC5+AD5+AE5</f>
        <v>57</v>
      </c>
      <c r="AG5" s="130">
        <v>21</v>
      </c>
      <c r="AH5" s="130">
        <v>29</v>
      </c>
      <c r="AI5" s="130">
        <v>12</v>
      </c>
      <c r="AJ5" s="130">
        <f>+AG5+AH5+AI5</f>
        <v>62</v>
      </c>
      <c r="AK5" s="130">
        <f>+AJ5+AF5+AB5+X5</f>
        <v>248</v>
      </c>
      <c r="AL5" s="130">
        <v>18</v>
      </c>
      <c r="AM5" s="130">
        <v>25</v>
      </c>
      <c r="AN5" s="130">
        <v>33</v>
      </c>
      <c r="AO5" s="130">
        <f>+AL5+AM5+AN5</f>
        <v>76</v>
      </c>
      <c r="AP5" s="130">
        <v>10</v>
      </c>
      <c r="AQ5" s="130">
        <v>26</v>
      </c>
      <c r="AR5" s="130">
        <v>25</v>
      </c>
      <c r="AS5" s="130">
        <f>+AP5+AQ5+AR5</f>
        <v>61</v>
      </c>
      <c r="AT5" s="130">
        <v>18</v>
      </c>
      <c r="AU5" s="130">
        <v>16</v>
      </c>
      <c r="AV5" s="130">
        <v>22</v>
      </c>
      <c r="AW5" s="130">
        <f>+AT5+AU5+AV5</f>
        <v>56</v>
      </c>
      <c r="AX5" s="130">
        <v>19</v>
      </c>
      <c r="AY5" s="130">
        <v>22</v>
      </c>
      <c r="AZ5" s="130">
        <v>8</v>
      </c>
      <c r="BA5" s="130">
        <f>+AX5+AY5+AZ5</f>
        <v>49</v>
      </c>
      <c r="BB5" s="130">
        <f>+BA5+AW5+AS5+AO5</f>
        <v>242</v>
      </c>
      <c r="BC5" s="130">
        <v>30</v>
      </c>
      <c r="BD5" s="130">
        <v>26</v>
      </c>
      <c r="BE5" s="130">
        <v>26</v>
      </c>
      <c r="BF5" s="130">
        <f>+BC5+BD5+BE5</f>
        <v>82</v>
      </c>
      <c r="BG5" s="130">
        <v>33</v>
      </c>
      <c r="BH5" s="130">
        <v>26</v>
      </c>
      <c r="BI5" s="130">
        <v>28</v>
      </c>
      <c r="BJ5" s="130">
        <f>+BG5+BH5+BI5</f>
        <v>87</v>
      </c>
      <c r="BK5" s="130">
        <v>24</v>
      </c>
      <c r="BL5" s="130">
        <v>26</v>
      </c>
      <c r="BM5" s="130">
        <v>30</v>
      </c>
      <c r="BN5" s="130">
        <f>+BK5+BL5+BM5</f>
        <v>80</v>
      </c>
      <c r="BO5" s="130">
        <v>48</v>
      </c>
      <c r="BP5" s="130">
        <v>35</v>
      </c>
      <c r="BQ5" s="130">
        <v>15</v>
      </c>
      <c r="BR5" s="130">
        <f>+BO5+BP5+BQ5</f>
        <v>98</v>
      </c>
      <c r="BS5" s="130">
        <f>+BR5+BN5+BJ5+BF5</f>
        <v>347</v>
      </c>
      <c r="BT5" s="130">
        <v>40</v>
      </c>
      <c r="BU5" s="130">
        <v>27</v>
      </c>
      <c r="BV5" s="130">
        <v>43</v>
      </c>
      <c r="BW5" s="130">
        <f>+BT5+BU5+BV5</f>
        <v>110</v>
      </c>
      <c r="BX5" s="130">
        <v>25</v>
      </c>
      <c r="BY5" s="130">
        <v>44</v>
      </c>
      <c r="BZ5" s="130">
        <v>18</v>
      </c>
      <c r="CA5" s="130">
        <f>+BX5+BY5+BZ5</f>
        <v>87</v>
      </c>
      <c r="CB5" s="130">
        <v>27</v>
      </c>
      <c r="CC5" s="130">
        <v>33</v>
      </c>
      <c r="CD5" s="130">
        <v>29</v>
      </c>
      <c r="CE5" s="130">
        <f>SUM(CB5:CD5)</f>
        <v>89</v>
      </c>
      <c r="CF5" s="130">
        <v>40</v>
      </c>
      <c r="CG5" s="130">
        <v>40</v>
      </c>
      <c r="CH5" s="130">
        <v>18</v>
      </c>
      <c r="CI5" s="130">
        <f>+CF5+CG5+CH5</f>
        <v>98</v>
      </c>
      <c r="CJ5" s="130">
        <f>+CI5+CE5+CA5+BW5</f>
        <v>384</v>
      </c>
      <c r="CK5" s="415">
        <v>49</v>
      </c>
      <c r="CL5" s="415">
        <v>40</v>
      </c>
      <c r="CM5" s="415">
        <v>31</v>
      </c>
      <c r="CN5" s="130">
        <f t="shared" ref="CN5:CN8" si="0">+CK5+CL5+CM5</f>
        <v>120</v>
      </c>
      <c r="CO5" s="415">
        <v>14</v>
      </c>
      <c r="CP5" s="415">
        <v>39</v>
      </c>
      <c r="CQ5" s="415">
        <v>48</v>
      </c>
      <c r="CR5" s="130">
        <f t="shared" ref="CR5:CR8" si="1">+CO5+CP5+CQ5</f>
        <v>101</v>
      </c>
      <c r="CS5" s="415">
        <v>35</v>
      </c>
      <c r="CT5" s="415">
        <v>41</v>
      </c>
      <c r="CU5" s="415">
        <v>42</v>
      </c>
      <c r="CV5" s="130">
        <f t="shared" ref="CV5:CV8" si="2">+CS5+CT5+CU5</f>
        <v>118</v>
      </c>
      <c r="CW5" s="130">
        <v>47</v>
      </c>
      <c r="CX5" s="130">
        <v>33</v>
      </c>
      <c r="CY5" s="130">
        <v>33</v>
      </c>
      <c r="CZ5" s="130">
        <f t="shared" ref="CZ5:CZ8" si="3">+CW5+CX5+CY5</f>
        <v>113</v>
      </c>
      <c r="DA5" s="130">
        <f>+CZ5+CV5+CR5+CN5</f>
        <v>452</v>
      </c>
      <c r="DB5" s="130">
        <v>32</v>
      </c>
      <c r="DC5" s="130">
        <v>39</v>
      </c>
      <c r="DD5" s="130">
        <v>56</v>
      </c>
      <c r="DE5" s="130">
        <f t="shared" ref="DE5:DE8" si="4">+DB5+DC5+DD5</f>
        <v>127</v>
      </c>
      <c r="DF5" s="130">
        <v>37</v>
      </c>
      <c r="DG5" s="130">
        <v>33</v>
      </c>
      <c r="DH5" s="130">
        <v>32</v>
      </c>
      <c r="DI5" s="130">
        <f t="shared" ref="DI5:DI8" si="5">+DF5+DG5+DH5</f>
        <v>102</v>
      </c>
      <c r="DJ5" s="130">
        <v>33</v>
      </c>
      <c r="DK5" s="130">
        <v>41</v>
      </c>
      <c r="DL5" s="130">
        <v>40</v>
      </c>
      <c r="DM5" s="130">
        <f t="shared" ref="DM5:DM8" si="6">+DJ5+DK5+DL5</f>
        <v>114</v>
      </c>
      <c r="DN5" s="130">
        <v>38</v>
      </c>
      <c r="DO5" s="130">
        <v>38</v>
      </c>
      <c r="DP5" s="130">
        <v>44</v>
      </c>
      <c r="DQ5" s="130">
        <v>120</v>
      </c>
      <c r="DR5" s="130">
        <v>466</v>
      </c>
      <c r="DS5" s="130">
        <v>30</v>
      </c>
      <c r="DT5" s="130">
        <v>52</v>
      </c>
      <c r="DU5" s="130">
        <v>44</v>
      </c>
      <c r="DV5" s="130">
        <v>126</v>
      </c>
      <c r="DW5" s="130">
        <v>32</v>
      </c>
      <c r="DX5" s="130">
        <v>56</v>
      </c>
      <c r="DY5" s="130">
        <v>56</v>
      </c>
      <c r="DZ5" s="130">
        <v>144</v>
      </c>
      <c r="EA5" s="130">
        <v>38</v>
      </c>
      <c r="EB5" s="130">
        <v>46</v>
      </c>
      <c r="EC5" s="130">
        <v>40</v>
      </c>
      <c r="ED5" s="130">
        <v>124</v>
      </c>
      <c r="EE5" s="130">
        <v>45</v>
      </c>
      <c r="EF5" s="130">
        <v>32</v>
      </c>
      <c r="EG5" s="130">
        <v>32</v>
      </c>
      <c r="EH5" s="130">
        <v>109</v>
      </c>
      <c r="EI5" s="130">
        <v>503</v>
      </c>
      <c r="EJ5" s="130">
        <v>51</v>
      </c>
      <c r="EK5" s="130">
        <v>38</v>
      </c>
      <c r="EL5" s="130">
        <v>40</v>
      </c>
      <c r="EM5" s="130">
        <v>129</v>
      </c>
      <c r="EN5" s="130">
        <v>39</v>
      </c>
      <c r="EO5" s="130">
        <v>42</v>
      </c>
      <c r="EP5" s="130">
        <v>43</v>
      </c>
      <c r="EQ5" s="130">
        <v>124</v>
      </c>
      <c r="ER5" s="430">
        <v>32</v>
      </c>
      <c r="ES5" s="430">
        <v>68</v>
      </c>
      <c r="ET5" s="430">
        <v>39</v>
      </c>
      <c r="EU5" s="430">
        <f>+SUM(ER5:ET5)</f>
        <v>139</v>
      </c>
      <c r="EV5" s="130">
        <v>53</v>
      </c>
      <c r="EW5" s="130">
        <v>36</v>
      </c>
      <c r="EX5" s="130">
        <v>29</v>
      </c>
      <c r="EY5" s="130">
        <v>157</v>
      </c>
      <c r="EZ5" s="130">
        <v>508</v>
      </c>
      <c r="FA5" s="130">
        <v>63</v>
      </c>
      <c r="FB5" s="130">
        <v>53</v>
      </c>
      <c r="FC5" s="130">
        <v>43</v>
      </c>
      <c r="FD5" s="130">
        <f>+SUM(FA5:FC5)</f>
        <v>159</v>
      </c>
      <c r="FE5" s="130">
        <v>47</v>
      </c>
      <c r="FF5" s="130">
        <v>42</v>
      </c>
      <c r="FG5" s="130">
        <v>28</v>
      </c>
      <c r="FH5" s="130">
        <f>+SUM(FE5:FG5)</f>
        <v>117</v>
      </c>
      <c r="FI5" s="130"/>
    </row>
    <row r="6" spans="2:166" ht="15" customHeight="1">
      <c r="B6" s="131" t="s">
        <v>399</v>
      </c>
      <c r="C6" s="14" t="s">
        <v>13</v>
      </c>
      <c r="D6" s="4">
        <v>10</v>
      </c>
      <c r="E6" s="4">
        <v>9</v>
      </c>
      <c r="F6" s="4">
        <v>16</v>
      </c>
      <c r="G6" s="130">
        <f t="shared" ref="G6:G8" si="7">+D6+E6+F6</f>
        <v>35</v>
      </c>
      <c r="H6" s="130">
        <v>8</v>
      </c>
      <c r="I6" s="130">
        <v>15</v>
      </c>
      <c r="J6" s="130">
        <v>9</v>
      </c>
      <c r="K6" s="130">
        <f t="shared" ref="K6:K8" si="8">+H6+I6+J6</f>
        <v>32</v>
      </c>
      <c r="L6" s="130">
        <v>14</v>
      </c>
      <c r="M6" s="130">
        <v>9</v>
      </c>
      <c r="N6" s="130">
        <v>7</v>
      </c>
      <c r="O6" s="130">
        <f t="shared" ref="O6:O8" si="9">+L6+M6+N6</f>
        <v>30</v>
      </c>
      <c r="P6" s="130">
        <v>17</v>
      </c>
      <c r="Q6" s="130">
        <v>8</v>
      </c>
      <c r="R6" s="130">
        <v>12</v>
      </c>
      <c r="S6" s="130">
        <f t="shared" ref="S6:S8" si="10">+P6+Q6+R6</f>
        <v>37</v>
      </c>
      <c r="T6" s="130">
        <f t="shared" ref="T6:T8" si="11">+S6+O6+K6+G6</f>
        <v>134</v>
      </c>
      <c r="U6" s="130">
        <v>13</v>
      </c>
      <c r="V6" s="130">
        <v>9</v>
      </c>
      <c r="W6" s="130">
        <v>11</v>
      </c>
      <c r="X6" s="130">
        <f t="shared" ref="X6:X8" si="12">+U6+V6+W6</f>
        <v>33</v>
      </c>
      <c r="Y6" s="130">
        <v>7</v>
      </c>
      <c r="Z6" s="130">
        <v>16</v>
      </c>
      <c r="AA6" s="130">
        <v>18</v>
      </c>
      <c r="AB6" s="130">
        <f t="shared" ref="AB6:AB8" si="13">+Y6+Z6+AA6</f>
        <v>41</v>
      </c>
      <c r="AC6" s="130">
        <v>8</v>
      </c>
      <c r="AD6" s="130">
        <v>8</v>
      </c>
      <c r="AE6" s="130">
        <v>11</v>
      </c>
      <c r="AF6" s="130">
        <f t="shared" ref="AF6:AF8" si="14">+AC6+AD6+AE6</f>
        <v>27</v>
      </c>
      <c r="AG6" s="130">
        <v>17</v>
      </c>
      <c r="AH6" s="130">
        <v>14</v>
      </c>
      <c r="AI6" s="130">
        <v>6</v>
      </c>
      <c r="AJ6" s="130">
        <f t="shared" ref="AJ6:AJ8" si="15">+AG6+AH6+AI6</f>
        <v>37</v>
      </c>
      <c r="AK6" s="130">
        <f t="shared" ref="AK6:AK8" si="16">+AJ6+AF6+AB6+X6</f>
        <v>138</v>
      </c>
      <c r="AL6" s="130">
        <v>12</v>
      </c>
      <c r="AM6" s="130">
        <v>14</v>
      </c>
      <c r="AN6" s="130">
        <v>22</v>
      </c>
      <c r="AO6" s="130">
        <f t="shared" ref="AO6:AO8" si="17">+AL6+AM6+AN6</f>
        <v>48</v>
      </c>
      <c r="AP6" s="130">
        <v>3</v>
      </c>
      <c r="AQ6" s="130">
        <v>19</v>
      </c>
      <c r="AR6" s="130">
        <v>15</v>
      </c>
      <c r="AS6" s="130">
        <f t="shared" ref="AS6:AS8" si="18">+AP6+AQ6+AR6</f>
        <v>37</v>
      </c>
      <c r="AT6" s="130">
        <v>9</v>
      </c>
      <c r="AU6" s="130">
        <v>11</v>
      </c>
      <c r="AV6" s="130">
        <v>11</v>
      </c>
      <c r="AW6" s="130">
        <f t="shared" ref="AW6:AW8" si="19">+AT6+AU6+AV6</f>
        <v>31</v>
      </c>
      <c r="AX6" s="130">
        <v>7</v>
      </c>
      <c r="AY6" s="130">
        <v>13</v>
      </c>
      <c r="AZ6" s="130">
        <v>6</v>
      </c>
      <c r="BA6" s="130">
        <f t="shared" ref="BA6:BA8" si="20">+AX6+AY6+AZ6</f>
        <v>26</v>
      </c>
      <c r="BB6" s="130">
        <f t="shared" ref="BB6:BB8" si="21">+BA6+AW6+AS6+AO6</f>
        <v>142</v>
      </c>
      <c r="BC6" s="130">
        <v>19</v>
      </c>
      <c r="BD6" s="130">
        <v>17</v>
      </c>
      <c r="BE6" s="130">
        <v>16</v>
      </c>
      <c r="BF6" s="130">
        <f t="shared" ref="BF6:BF8" si="22">+BC6+BD6+BE6</f>
        <v>52</v>
      </c>
      <c r="BG6" s="130">
        <v>18</v>
      </c>
      <c r="BH6" s="130">
        <v>14</v>
      </c>
      <c r="BI6" s="130">
        <v>19</v>
      </c>
      <c r="BJ6" s="130">
        <f t="shared" ref="BJ6:BJ8" si="23">+BG6+BH6+BI6</f>
        <v>51</v>
      </c>
      <c r="BK6" s="130">
        <v>15</v>
      </c>
      <c r="BL6" s="130">
        <v>17</v>
      </c>
      <c r="BM6" s="130">
        <v>16</v>
      </c>
      <c r="BN6" s="130">
        <f t="shared" ref="BN6:BN8" si="24">+BK6+BL6+BM6</f>
        <v>48</v>
      </c>
      <c r="BO6" s="130">
        <v>33</v>
      </c>
      <c r="BP6" s="130">
        <v>20</v>
      </c>
      <c r="BQ6" s="130">
        <v>10</v>
      </c>
      <c r="BR6" s="130">
        <f t="shared" ref="BR6:BR8" si="25">+BO6+BP6+BQ6</f>
        <v>63</v>
      </c>
      <c r="BS6" s="130">
        <f t="shared" ref="BS6:BS8" si="26">+BR6+BN6+BJ6+BF6</f>
        <v>214</v>
      </c>
      <c r="BT6" s="130">
        <v>24</v>
      </c>
      <c r="BU6" s="130">
        <v>16</v>
      </c>
      <c r="BV6" s="130">
        <v>26</v>
      </c>
      <c r="BW6" s="130">
        <f t="shared" ref="BW6:BW8" si="27">+BT6+BU6+BV6</f>
        <v>66</v>
      </c>
      <c r="BX6" s="130">
        <v>18</v>
      </c>
      <c r="BY6" s="130">
        <v>26</v>
      </c>
      <c r="BZ6" s="130">
        <v>7</v>
      </c>
      <c r="CA6" s="130">
        <f t="shared" ref="CA6:CA8" si="28">+BX6+BY6+BZ6</f>
        <v>51</v>
      </c>
      <c r="CB6" s="130">
        <v>17</v>
      </c>
      <c r="CC6" s="130">
        <v>18</v>
      </c>
      <c r="CD6" s="130">
        <v>22</v>
      </c>
      <c r="CE6" s="130">
        <f t="shared" ref="CE6:CE8" si="29">+CB6+CC6+CD6</f>
        <v>57</v>
      </c>
      <c r="CF6" s="130">
        <v>24</v>
      </c>
      <c r="CG6" s="130">
        <v>33</v>
      </c>
      <c r="CH6" s="130">
        <v>15</v>
      </c>
      <c r="CI6" s="130">
        <f t="shared" ref="CI6:CI8" si="30">+CF6+CG6+CH6</f>
        <v>72</v>
      </c>
      <c r="CJ6" s="130">
        <f t="shared" ref="CJ6:CJ8" si="31">+CI6+CE6+CA6+BW6</f>
        <v>246</v>
      </c>
      <c r="CK6" s="415">
        <v>27</v>
      </c>
      <c r="CL6" s="415">
        <v>22</v>
      </c>
      <c r="CM6" s="415">
        <v>21</v>
      </c>
      <c r="CN6" s="130">
        <f t="shared" si="0"/>
        <v>70</v>
      </c>
      <c r="CO6" s="415">
        <v>8</v>
      </c>
      <c r="CP6" s="415">
        <v>29</v>
      </c>
      <c r="CQ6" s="415">
        <v>34</v>
      </c>
      <c r="CR6" s="130">
        <f t="shared" si="1"/>
        <v>71</v>
      </c>
      <c r="CS6" s="415">
        <v>28</v>
      </c>
      <c r="CT6" s="415">
        <v>27</v>
      </c>
      <c r="CU6" s="415">
        <v>27</v>
      </c>
      <c r="CV6" s="130">
        <f t="shared" si="2"/>
        <v>82</v>
      </c>
      <c r="CW6" s="130">
        <v>37</v>
      </c>
      <c r="CX6" s="130">
        <v>19</v>
      </c>
      <c r="CY6" s="130">
        <v>20</v>
      </c>
      <c r="CZ6" s="130">
        <f t="shared" si="3"/>
        <v>76</v>
      </c>
      <c r="DA6" s="130">
        <f t="shared" ref="DA6:DA8" si="32">+CZ6+CV6+CR6+CN6</f>
        <v>299</v>
      </c>
      <c r="DB6" s="130">
        <v>25</v>
      </c>
      <c r="DC6" s="130">
        <v>26</v>
      </c>
      <c r="DD6" s="130">
        <v>39</v>
      </c>
      <c r="DE6" s="130">
        <f t="shared" si="4"/>
        <v>90</v>
      </c>
      <c r="DF6" s="130">
        <v>23</v>
      </c>
      <c r="DG6" s="130">
        <v>21</v>
      </c>
      <c r="DH6" s="130">
        <v>28</v>
      </c>
      <c r="DI6" s="130">
        <f t="shared" si="5"/>
        <v>72</v>
      </c>
      <c r="DJ6" s="130">
        <v>27</v>
      </c>
      <c r="DK6" s="130">
        <v>26</v>
      </c>
      <c r="DL6" s="130">
        <v>25</v>
      </c>
      <c r="DM6" s="130">
        <f t="shared" si="6"/>
        <v>78</v>
      </c>
      <c r="DN6" s="130">
        <v>25</v>
      </c>
      <c r="DO6" s="130">
        <v>28</v>
      </c>
      <c r="DP6" s="130">
        <v>29</v>
      </c>
      <c r="DQ6" s="130">
        <v>82</v>
      </c>
      <c r="DR6" s="130">
        <v>323</v>
      </c>
      <c r="DS6" s="130">
        <v>20</v>
      </c>
      <c r="DT6" s="130">
        <v>42</v>
      </c>
      <c r="DU6" s="130">
        <v>33</v>
      </c>
      <c r="DV6" s="130">
        <v>95</v>
      </c>
      <c r="DW6" s="130">
        <v>22</v>
      </c>
      <c r="DX6" s="130">
        <v>30</v>
      </c>
      <c r="DY6" s="130">
        <v>39</v>
      </c>
      <c r="DZ6" s="130">
        <v>91</v>
      </c>
      <c r="EA6" s="130">
        <v>25</v>
      </c>
      <c r="EB6" s="130">
        <v>31</v>
      </c>
      <c r="EC6" s="130">
        <v>32</v>
      </c>
      <c r="ED6" s="130">
        <v>88</v>
      </c>
      <c r="EE6" s="130">
        <v>30</v>
      </c>
      <c r="EF6" s="130">
        <v>24</v>
      </c>
      <c r="EG6" s="130">
        <v>22</v>
      </c>
      <c r="EH6" s="130">
        <v>76</v>
      </c>
      <c r="EI6" s="130">
        <v>350</v>
      </c>
      <c r="EJ6" s="130">
        <v>37</v>
      </c>
      <c r="EK6" s="130">
        <v>29</v>
      </c>
      <c r="EL6" s="130">
        <v>27</v>
      </c>
      <c r="EM6" s="130">
        <v>93</v>
      </c>
      <c r="EN6" s="130">
        <v>28</v>
      </c>
      <c r="EO6" s="130">
        <v>26</v>
      </c>
      <c r="EP6" s="130">
        <v>30</v>
      </c>
      <c r="EQ6" s="130">
        <v>84</v>
      </c>
      <c r="ER6" s="430">
        <v>21</v>
      </c>
      <c r="ES6" s="430">
        <v>46</v>
      </c>
      <c r="ET6" s="430">
        <v>27</v>
      </c>
      <c r="EU6" s="430">
        <f t="shared" ref="EU6:EU14" si="33">+SUM(ER6:ET6)</f>
        <v>94</v>
      </c>
      <c r="EV6" s="130">
        <v>28</v>
      </c>
      <c r="EW6" s="130">
        <v>29</v>
      </c>
      <c r="EX6" s="130">
        <v>25</v>
      </c>
      <c r="EY6" s="130">
        <v>113</v>
      </c>
      <c r="EZ6" s="130">
        <v>352</v>
      </c>
      <c r="FA6" s="130">
        <v>45</v>
      </c>
      <c r="FB6" s="130">
        <v>40</v>
      </c>
      <c r="FC6" s="130">
        <v>29</v>
      </c>
      <c r="FD6" s="130">
        <f t="shared" ref="FD6:FD8" si="34">+SUM(FA6:FC6)</f>
        <v>114</v>
      </c>
      <c r="FE6" s="130">
        <v>33</v>
      </c>
      <c r="FF6" s="130">
        <v>32</v>
      </c>
      <c r="FG6" s="130">
        <v>23</v>
      </c>
      <c r="FH6" s="130">
        <f t="shared" ref="FH6:FH8" si="35">+SUM(FE6:FG6)</f>
        <v>88</v>
      </c>
      <c r="FI6" s="130"/>
    </row>
    <row r="7" spans="2:166" ht="15" customHeight="1">
      <c r="B7" s="201" t="s">
        <v>69</v>
      </c>
      <c r="C7" s="14" t="s">
        <v>13</v>
      </c>
      <c r="D7" s="4">
        <v>8</v>
      </c>
      <c r="E7" s="4">
        <v>7</v>
      </c>
      <c r="F7" s="4">
        <v>12</v>
      </c>
      <c r="G7" s="130">
        <f t="shared" si="7"/>
        <v>27</v>
      </c>
      <c r="H7" s="130">
        <v>5</v>
      </c>
      <c r="I7" s="130">
        <v>9</v>
      </c>
      <c r="J7" s="130">
        <v>6</v>
      </c>
      <c r="K7" s="130">
        <f t="shared" si="8"/>
        <v>20</v>
      </c>
      <c r="L7" s="130">
        <v>9</v>
      </c>
      <c r="M7" s="130">
        <v>9</v>
      </c>
      <c r="N7" s="130">
        <v>6</v>
      </c>
      <c r="O7" s="130">
        <f t="shared" si="9"/>
        <v>24</v>
      </c>
      <c r="P7" s="130">
        <v>12</v>
      </c>
      <c r="Q7" s="130">
        <v>8</v>
      </c>
      <c r="R7" s="130">
        <v>10</v>
      </c>
      <c r="S7" s="130">
        <f t="shared" si="10"/>
        <v>30</v>
      </c>
      <c r="T7" s="130">
        <f t="shared" si="11"/>
        <v>101</v>
      </c>
      <c r="U7" s="130">
        <v>8</v>
      </c>
      <c r="V7" s="130">
        <v>8</v>
      </c>
      <c r="W7" s="130">
        <v>11</v>
      </c>
      <c r="X7" s="130">
        <f t="shared" si="12"/>
        <v>27</v>
      </c>
      <c r="Y7" s="130">
        <v>7</v>
      </c>
      <c r="Z7" s="130">
        <v>14</v>
      </c>
      <c r="AA7" s="130">
        <v>16</v>
      </c>
      <c r="AB7" s="130">
        <f t="shared" si="13"/>
        <v>37</v>
      </c>
      <c r="AC7" s="130">
        <v>6</v>
      </c>
      <c r="AD7" s="130">
        <v>6</v>
      </c>
      <c r="AE7" s="130">
        <v>9</v>
      </c>
      <c r="AF7" s="130">
        <f t="shared" si="14"/>
        <v>21</v>
      </c>
      <c r="AG7" s="130">
        <v>17</v>
      </c>
      <c r="AH7" s="130">
        <v>10</v>
      </c>
      <c r="AI7" s="130">
        <v>4</v>
      </c>
      <c r="AJ7" s="130">
        <f t="shared" si="15"/>
        <v>31</v>
      </c>
      <c r="AK7" s="130">
        <f t="shared" si="16"/>
        <v>116</v>
      </c>
      <c r="AL7" s="130">
        <v>8</v>
      </c>
      <c r="AM7" s="130">
        <v>12</v>
      </c>
      <c r="AN7" s="130">
        <v>22</v>
      </c>
      <c r="AO7" s="130">
        <f t="shared" si="17"/>
        <v>42</v>
      </c>
      <c r="AP7" s="130">
        <v>2</v>
      </c>
      <c r="AQ7" s="130">
        <v>17</v>
      </c>
      <c r="AR7" s="130">
        <v>12</v>
      </c>
      <c r="AS7" s="130">
        <f t="shared" si="18"/>
        <v>31</v>
      </c>
      <c r="AT7" s="130">
        <v>8</v>
      </c>
      <c r="AU7" s="130">
        <v>9</v>
      </c>
      <c r="AV7" s="130">
        <v>10</v>
      </c>
      <c r="AW7" s="130">
        <f t="shared" si="19"/>
        <v>27</v>
      </c>
      <c r="AX7" s="130">
        <v>6</v>
      </c>
      <c r="AY7" s="130">
        <v>11</v>
      </c>
      <c r="AZ7" s="130">
        <v>6</v>
      </c>
      <c r="BA7" s="130">
        <f t="shared" si="20"/>
        <v>23</v>
      </c>
      <c r="BB7" s="130">
        <f t="shared" si="21"/>
        <v>123</v>
      </c>
      <c r="BC7" s="130">
        <v>15</v>
      </c>
      <c r="BD7" s="130">
        <v>15</v>
      </c>
      <c r="BE7" s="130">
        <v>15</v>
      </c>
      <c r="BF7" s="130">
        <f t="shared" si="22"/>
        <v>45</v>
      </c>
      <c r="BG7" s="130">
        <v>16</v>
      </c>
      <c r="BH7" s="130">
        <v>14</v>
      </c>
      <c r="BI7" s="130">
        <v>16</v>
      </c>
      <c r="BJ7" s="130">
        <f t="shared" si="23"/>
        <v>46</v>
      </c>
      <c r="BK7" s="130">
        <v>13</v>
      </c>
      <c r="BL7" s="130">
        <v>15</v>
      </c>
      <c r="BM7" s="130">
        <v>12</v>
      </c>
      <c r="BN7" s="130">
        <f t="shared" si="24"/>
        <v>40</v>
      </c>
      <c r="BO7" s="130">
        <v>32</v>
      </c>
      <c r="BP7" s="130">
        <v>19</v>
      </c>
      <c r="BQ7" s="130">
        <v>7</v>
      </c>
      <c r="BR7" s="130">
        <f t="shared" si="25"/>
        <v>58</v>
      </c>
      <c r="BS7" s="130">
        <f t="shared" si="26"/>
        <v>189</v>
      </c>
      <c r="BT7" s="130">
        <v>20</v>
      </c>
      <c r="BU7" s="130">
        <v>14</v>
      </c>
      <c r="BV7" s="130">
        <v>24</v>
      </c>
      <c r="BW7" s="130">
        <f t="shared" si="27"/>
        <v>58</v>
      </c>
      <c r="BX7" s="130">
        <v>15</v>
      </c>
      <c r="BY7" s="130">
        <v>24</v>
      </c>
      <c r="BZ7" s="130">
        <v>7</v>
      </c>
      <c r="CA7" s="130">
        <f t="shared" si="28"/>
        <v>46</v>
      </c>
      <c r="CB7" s="130">
        <v>14</v>
      </c>
      <c r="CC7" s="130">
        <v>14</v>
      </c>
      <c r="CD7" s="130">
        <v>19</v>
      </c>
      <c r="CE7" s="130">
        <f t="shared" si="29"/>
        <v>47</v>
      </c>
      <c r="CF7" s="130">
        <v>21</v>
      </c>
      <c r="CG7" s="130">
        <v>28</v>
      </c>
      <c r="CH7" s="130">
        <v>13</v>
      </c>
      <c r="CI7" s="130">
        <f t="shared" si="30"/>
        <v>62</v>
      </c>
      <c r="CJ7" s="130">
        <f t="shared" si="31"/>
        <v>213</v>
      </c>
      <c r="CK7" s="415">
        <v>20</v>
      </c>
      <c r="CL7" s="415">
        <v>18</v>
      </c>
      <c r="CM7" s="415">
        <v>13</v>
      </c>
      <c r="CN7" s="130">
        <f t="shared" si="0"/>
        <v>51</v>
      </c>
      <c r="CO7" s="415">
        <v>7</v>
      </c>
      <c r="CP7" s="415">
        <v>25</v>
      </c>
      <c r="CQ7" s="415">
        <v>31</v>
      </c>
      <c r="CR7" s="130">
        <f t="shared" si="1"/>
        <v>63</v>
      </c>
      <c r="CS7" s="415">
        <v>24</v>
      </c>
      <c r="CT7" s="415">
        <v>24</v>
      </c>
      <c r="CU7" s="415">
        <v>16</v>
      </c>
      <c r="CV7" s="130">
        <f t="shared" si="2"/>
        <v>64</v>
      </c>
      <c r="CW7" s="130">
        <v>23</v>
      </c>
      <c r="CX7" s="130">
        <v>17</v>
      </c>
      <c r="CY7" s="130">
        <v>17</v>
      </c>
      <c r="CZ7" s="130">
        <f t="shared" si="3"/>
        <v>57</v>
      </c>
      <c r="DA7" s="130">
        <f t="shared" si="32"/>
        <v>235</v>
      </c>
      <c r="DB7" s="130">
        <v>21</v>
      </c>
      <c r="DC7" s="130">
        <v>23</v>
      </c>
      <c r="DD7" s="130">
        <v>33</v>
      </c>
      <c r="DE7" s="130">
        <f t="shared" si="4"/>
        <v>77</v>
      </c>
      <c r="DF7" s="130">
        <v>21</v>
      </c>
      <c r="DG7" s="130">
        <v>18</v>
      </c>
      <c r="DH7" s="130">
        <v>25</v>
      </c>
      <c r="DI7" s="130">
        <f t="shared" si="5"/>
        <v>64</v>
      </c>
      <c r="DJ7" s="130">
        <v>23</v>
      </c>
      <c r="DK7" s="130">
        <v>24</v>
      </c>
      <c r="DL7" s="130">
        <v>21</v>
      </c>
      <c r="DM7" s="130">
        <f t="shared" si="6"/>
        <v>68</v>
      </c>
      <c r="DN7" s="130">
        <v>20</v>
      </c>
      <c r="DO7" s="130">
        <v>28</v>
      </c>
      <c r="DP7" s="130">
        <v>26</v>
      </c>
      <c r="DQ7" s="130">
        <v>74</v>
      </c>
      <c r="DR7" s="130">
        <v>283</v>
      </c>
      <c r="DS7" s="130">
        <v>19</v>
      </c>
      <c r="DT7" s="130">
        <v>37</v>
      </c>
      <c r="DU7" s="130">
        <v>33</v>
      </c>
      <c r="DV7" s="130">
        <v>89</v>
      </c>
      <c r="DW7" s="130">
        <v>18</v>
      </c>
      <c r="DX7" s="130">
        <v>27</v>
      </c>
      <c r="DY7" s="130">
        <v>36</v>
      </c>
      <c r="DZ7" s="130">
        <v>81</v>
      </c>
      <c r="EA7" s="130">
        <v>22</v>
      </c>
      <c r="EB7" s="130">
        <v>29</v>
      </c>
      <c r="EC7" s="130">
        <v>26</v>
      </c>
      <c r="ED7" s="130">
        <v>77</v>
      </c>
      <c r="EE7" s="130">
        <v>28</v>
      </c>
      <c r="EF7" s="130">
        <v>24</v>
      </c>
      <c r="EG7" s="130">
        <v>20</v>
      </c>
      <c r="EH7" s="130">
        <v>72</v>
      </c>
      <c r="EI7" s="130">
        <v>319</v>
      </c>
      <c r="EJ7" s="130">
        <v>34</v>
      </c>
      <c r="EK7" s="130">
        <v>28</v>
      </c>
      <c r="EL7" s="130">
        <v>27</v>
      </c>
      <c r="EM7" s="130">
        <v>89</v>
      </c>
      <c r="EN7" s="130">
        <v>25</v>
      </c>
      <c r="EO7" s="130">
        <v>23</v>
      </c>
      <c r="EP7" s="130">
        <v>26</v>
      </c>
      <c r="EQ7" s="130">
        <v>74</v>
      </c>
      <c r="ER7" s="430">
        <v>17</v>
      </c>
      <c r="ES7" s="430">
        <v>38</v>
      </c>
      <c r="ET7" s="430">
        <v>24</v>
      </c>
      <c r="EU7" s="430">
        <f t="shared" si="33"/>
        <v>79</v>
      </c>
      <c r="EV7" s="130">
        <v>23</v>
      </c>
      <c r="EW7" s="130">
        <v>22</v>
      </c>
      <c r="EX7" s="130">
        <v>23</v>
      </c>
      <c r="EY7" s="130">
        <v>100</v>
      </c>
      <c r="EZ7" s="130">
        <v>309</v>
      </c>
      <c r="FA7" s="130">
        <v>37</v>
      </c>
      <c r="FB7" s="130">
        <v>37</v>
      </c>
      <c r="FC7" s="130">
        <v>27</v>
      </c>
      <c r="FD7" s="130">
        <f t="shared" si="34"/>
        <v>101</v>
      </c>
      <c r="FE7" s="130">
        <v>28</v>
      </c>
      <c r="FF7" s="130">
        <v>29</v>
      </c>
      <c r="FG7" s="130">
        <v>16</v>
      </c>
      <c r="FH7" s="130">
        <f t="shared" si="35"/>
        <v>73</v>
      </c>
      <c r="FI7" s="130"/>
    </row>
    <row r="8" spans="2:166" ht="15" customHeight="1">
      <c r="B8" s="201" t="s">
        <v>70</v>
      </c>
      <c r="C8" s="14" t="s">
        <v>13</v>
      </c>
      <c r="D8" s="4">
        <v>8</v>
      </c>
      <c r="E8" s="4">
        <v>10</v>
      </c>
      <c r="F8" s="4">
        <v>12</v>
      </c>
      <c r="G8" s="130">
        <f t="shared" si="7"/>
        <v>30</v>
      </c>
      <c r="H8" s="130">
        <v>6</v>
      </c>
      <c r="I8" s="130">
        <v>10</v>
      </c>
      <c r="J8" s="130">
        <v>6</v>
      </c>
      <c r="K8" s="130">
        <f t="shared" si="8"/>
        <v>22</v>
      </c>
      <c r="L8" s="130">
        <v>9</v>
      </c>
      <c r="M8" s="130">
        <v>10</v>
      </c>
      <c r="N8" s="130">
        <v>6</v>
      </c>
      <c r="O8" s="130">
        <f t="shared" si="9"/>
        <v>25</v>
      </c>
      <c r="P8" s="130">
        <v>12</v>
      </c>
      <c r="Q8" s="130">
        <v>8</v>
      </c>
      <c r="R8" s="130">
        <v>12</v>
      </c>
      <c r="S8" s="130">
        <f t="shared" si="10"/>
        <v>32</v>
      </c>
      <c r="T8" s="130">
        <f t="shared" si="11"/>
        <v>109</v>
      </c>
      <c r="U8" s="130">
        <v>9</v>
      </c>
      <c r="V8" s="130">
        <v>10</v>
      </c>
      <c r="W8" s="130">
        <v>39</v>
      </c>
      <c r="X8" s="130">
        <f t="shared" si="12"/>
        <v>58</v>
      </c>
      <c r="Y8" s="130">
        <v>7</v>
      </c>
      <c r="Z8" s="130">
        <v>16</v>
      </c>
      <c r="AA8" s="130">
        <v>42</v>
      </c>
      <c r="AB8" s="130">
        <f t="shared" si="13"/>
        <v>65</v>
      </c>
      <c r="AC8" s="130">
        <v>9</v>
      </c>
      <c r="AD8" s="130">
        <v>6</v>
      </c>
      <c r="AE8" s="130">
        <v>9</v>
      </c>
      <c r="AF8" s="130">
        <f t="shared" si="14"/>
        <v>24</v>
      </c>
      <c r="AG8" s="130">
        <v>22</v>
      </c>
      <c r="AH8" s="130">
        <v>14</v>
      </c>
      <c r="AI8" s="130">
        <v>4</v>
      </c>
      <c r="AJ8" s="130">
        <f t="shared" si="15"/>
        <v>40</v>
      </c>
      <c r="AK8" s="130">
        <f t="shared" si="16"/>
        <v>187</v>
      </c>
      <c r="AL8" s="130">
        <v>9</v>
      </c>
      <c r="AM8" s="130">
        <v>12</v>
      </c>
      <c r="AN8" s="130">
        <v>24</v>
      </c>
      <c r="AO8" s="130">
        <f t="shared" si="17"/>
        <v>45</v>
      </c>
      <c r="AP8" s="130">
        <v>2</v>
      </c>
      <c r="AQ8" s="130">
        <v>65</v>
      </c>
      <c r="AR8" s="130">
        <v>44</v>
      </c>
      <c r="AS8" s="130">
        <f t="shared" si="18"/>
        <v>111</v>
      </c>
      <c r="AT8" s="130">
        <v>31</v>
      </c>
      <c r="AU8" s="130">
        <v>17</v>
      </c>
      <c r="AV8" s="130">
        <v>11</v>
      </c>
      <c r="AW8" s="130">
        <f t="shared" si="19"/>
        <v>59</v>
      </c>
      <c r="AX8" s="130">
        <v>26</v>
      </c>
      <c r="AY8" s="130">
        <v>56</v>
      </c>
      <c r="AZ8" s="130">
        <v>26</v>
      </c>
      <c r="BA8" s="130">
        <f t="shared" si="20"/>
        <v>108</v>
      </c>
      <c r="BB8" s="130">
        <f t="shared" si="21"/>
        <v>323</v>
      </c>
      <c r="BC8" s="130">
        <v>16</v>
      </c>
      <c r="BD8" s="130">
        <v>22</v>
      </c>
      <c r="BE8" s="130">
        <v>17</v>
      </c>
      <c r="BF8" s="130">
        <f t="shared" si="22"/>
        <v>55</v>
      </c>
      <c r="BG8" s="130">
        <v>21</v>
      </c>
      <c r="BH8" s="130">
        <v>20</v>
      </c>
      <c r="BI8" s="130">
        <v>22</v>
      </c>
      <c r="BJ8" s="130">
        <f t="shared" si="23"/>
        <v>63</v>
      </c>
      <c r="BK8" s="130">
        <v>14</v>
      </c>
      <c r="BL8" s="130">
        <v>27</v>
      </c>
      <c r="BM8" s="130">
        <v>13</v>
      </c>
      <c r="BN8" s="130">
        <f t="shared" si="24"/>
        <v>54</v>
      </c>
      <c r="BO8" s="130">
        <v>79</v>
      </c>
      <c r="BP8" s="130">
        <v>21</v>
      </c>
      <c r="BQ8" s="130">
        <v>7</v>
      </c>
      <c r="BR8" s="130">
        <f t="shared" si="25"/>
        <v>107</v>
      </c>
      <c r="BS8" s="130">
        <f t="shared" si="26"/>
        <v>279</v>
      </c>
      <c r="BT8" s="130">
        <v>21</v>
      </c>
      <c r="BU8" s="130">
        <v>14</v>
      </c>
      <c r="BV8" s="130">
        <v>31</v>
      </c>
      <c r="BW8" s="130">
        <f t="shared" si="27"/>
        <v>66</v>
      </c>
      <c r="BX8" s="130">
        <v>74</v>
      </c>
      <c r="BY8" s="130">
        <v>25</v>
      </c>
      <c r="BZ8" s="130">
        <v>15</v>
      </c>
      <c r="CA8" s="130">
        <f t="shared" si="28"/>
        <v>114</v>
      </c>
      <c r="CB8" s="130">
        <v>20</v>
      </c>
      <c r="CC8" s="130">
        <v>21</v>
      </c>
      <c r="CD8" s="130">
        <v>28</v>
      </c>
      <c r="CE8" s="130">
        <f t="shared" si="29"/>
        <v>69</v>
      </c>
      <c r="CF8" s="130">
        <v>59</v>
      </c>
      <c r="CG8" s="130">
        <v>47</v>
      </c>
      <c r="CH8" s="130">
        <v>13</v>
      </c>
      <c r="CI8" s="130">
        <f t="shared" si="30"/>
        <v>119</v>
      </c>
      <c r="CJ8" s="130">
        <f t="shared" si="31"/>
        <v>368</v>
      </c>
      <c r="CK8" s="415">
        <v>21</v>
      </c>
      <c r="CL8" s="415">
        <v>125</v>
      </c>
      <c r="CM8" s="415">
        <v>18</v>
      </c>
      <c r="CN8" s="130">
        <f t="shared" si="0"/>
        <v>164</v>
      </c>
      <c r="CO8" s="415">
        <v>8</v>
      </c>
      <c r="CP8" s="415">
        <v>46</v>
      </c>
      <c r="CQ8" s="415">
        <v>33</v>
      </c>
      <c r="CR8" s="130">
        <f t="shared" si="1"/>
        <v>87</v>
      </c>
      <c r="CS8" s="415">
        <v>37</v>
      </c>
      <c r="CT8" s="415">
        <v>26</v>
      </c>
      <c r="CU8" s="415">
        <v>18</v>
      </c>
      <c r="CV8" s="130">
        <f t="shared" si="2"/>
        <v>81</v>
      </c>
      <c r="CW8" s="130">
        <v>44</v>
      </c>
      <c r="CX8" s="130">
        <v>19</v>
      </c>
      <c r="CY8" s="130">
        <v>81</v>
      </c>
      <c r="CZ8" s="130">
        <f t="shared" si="3"/>
        <v>144</v>
      </c>
      <c r="DA8" s="130">
        <f t="shared" si="32"/>
        <v>476</v>
      </c>
      <c r="DB8" s="130">
        <v>31</v>
      </c>
      <c r="DC8" s="130">
        <v>77</v>
      </c>
      <c r="DD8" s="130">
        <v>49</v>
      </c>
      <c r="DE8" s="130">
        <f t="shared" si="4"/>
        <v>157</v>
      </c>
      <c r="DF8" s="130">
        <v>24</v>
      </c>
      <c r="DG8" s="130">
        <v>34</v>
      </c>
      <c r="DH8" s="130">
        <v>27</v>
      </c>
      <c r="DI8" s="130">
        <f t="shared" si="5"/>
        <v>85</v>
      </c>
      <c r="DJ8" s="130">
        <v>27</v>
      </c>
      <c r="DK8" s="130">
        <v>56</v>
      </c>
      <c r="DL8" s="130">
        <v>37</v>
      </c>
      <c r="DM8" s="130">
        <f t="shared" si="6"/>
        <v>120</v>
      </c>
      <c r="DN8" s="130">
        <v>30</v>
      </c>
      <c r="DO8" s="130">
        <v>110</v>
      </c>
      <c r="DP8" s="130">
        <v>268</v>
      </c>
      <c r="DQ8" s="130">
        <v>408</v>
      </c>
      <c r="DR8" s="130">
        <v>770</v>
      </c>
      <c r="DS8" s="130">
        <v>74</v>
      </c>
      <c r="DT8" s="130">
        <v>94</v>
      </c>
      <c r="DU8" s="130">
        <v>89</v>
      </c>
      <c r="DV8" s="130">
        <v>257</v>
      </c>
      <c r="DW8" s="130">
        <v>28</v>
      </c>
      <c r="DX8" s="130">
        <v>32</v>
      </c>
      <c r="DY8" s="130">
        <v>54</v>
      </c>
      <c r="DZ8" s="130">
        <v>114</v>
      </c>
      <c r="EA8" s="130">
        <v>44</v>
      </c>
      <c r="EB8" s="130">
        <v>40</v>
      </c>
      <c r="EC8" s="130">
        <v>39</v>
      </c>
      <c r="ED8" s="130">
        <v>123</v>
      </c>
      <c r="EE8" s="130">
        <v>87</v>
      </c>
      <c r="EF8" s="130">
        <v>41</v>
      </c>
      <c r="EG8" s="130">
        <v>52</v>
      </c>
      <c r="EH8" s="130">
        <v>180</v>
      </c>
      <c r="EI8" s="130">
        <v>674</v>
      </c>
      <c r="EJ8" s="130">
        <v>124</v>
      </c>
      <c r="EK8" s="130">
        <v>116</v>
      </c>
      <c r="EL8" s="130">
        <v>108</v>
      </c>
      <c r="EM8" s="130">
        <v>348</v>
      </c>
      <c r="EN8" s="130">
        <v>45</v>
      </c>
      <c r="EO8" s="130">
        <v>208</v>
      </c>
      <c r="EP8" s="130">
        <v>100</v>
      </c>
      <c r="EQ8" s="130">
        <v>353</v>
      </c>
      <c r="ER8" s="430">
        <v>32</v>
      </c>
      <c r="ES8" s="430">
        <v>168</v>
      </c>
      <c r="ET8" s="430">
        <v>64</v>
      </c>
      <c r="EU8" s="430">
        <f t="shared" si="33"/>
        <v>264</v>
      </c>
      <c r="EV8" s="130">
        <v>93</v>
      </c>
      <c r="EW8" s="130">
        <v>25</v>
      </c>
      <c r="EX8" s="130">
        <v>23</v>
      </c>
      <c r="EY8" s="130">
        <v>138</v>
      </c>
      <c r="EZ8" s="130">
        <v>1105</v>
      </c>
      <c r="FA8" s="130">
        <v>41</v>
      </c>
      <c r="FB8" s="130">
        <v>63</v>
      </c>
      <c r="FC8" s="130">
        <v>35</v>
      </c>
      <c r="FD8" s="130">
        <f t="shared" si="34"/>
        <v>139</v>
      </c>
      <c r="FE8" s="130">
        <v>66</v>
      </c>
      <c r="FF8" s="130">
        <v>31</v>
      </c>
      <c r="FG8" s="130">
        <v>80</v>
      </c>
      <c r="FH8" s="130">
        <f t="shared" si="35"/>
        <v>177</v>
      </c>
      <c r="FI8" s="130"/>
    </row>
    <row r="9" spans="2:166" ht="15" customHeight="1">
      <c r="B9" s="265" t="s">
        <v>319</v>
      </c>
      <c r="C9" s="14"/>
      <c r="D9" s="414"/>
      <c r="E9" s="414"/>
      <c r="F9" s="414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188"/>
      <c r="DL9" s="188"/>
      <c r="DM9" s="188"/>
      <c r="DN9" s="188"/>
      <c r="DO9" s="188"/>
      <c r="DP9" s="188"/>
      <c r="DQ9" s="188"/>
      <c r="DR9" s="188">
        <v>0</v>
      </c>
      <c r="DS9" s="188"/>
      <c r="DT9" s="188"/>
      <c r="DU9" s="188"/>
      <c r="DV9" s="188"/>
      <c r="DW9" s="188"/>
      <c r="DX9" s="188"/>
      <c r="DY9" s="188"/>
      <c r="DZ9" s="188"/>
      <c r="EA9" s="188"/>
      <c r="EB9" s="188"/>
      <c r="EC9" s="188"/>
      <c r="ED9" s="188"/>
      <c r="EE9" s="188"/>
      <c r="EF9" s="188"/>
      <c r="EG9" s="188"/>
      <c r="EH9" s="188"/>
      <c r="EI9" s="188"/>
      <c r="EJ9" s="188"/>
      <c r="EK9" s="188"/>
      <c r="EL9" s="188"/>
      <c r="EM9" s="188"/>
      <c r="EN9" s="188"/>
      <c r="EO9" s="188"/>
      <c r="EP9" s="188"/>
      <c r="EQ9" s="188"/>
      <c r="ER9" s="431"/>
      <c r="ES9" s="431"/>
      <c r="ET9" s="431"/>
      <c r="EU9" s="430"/>
      <c r="EV9" s="188"/>
      <c r="EW9" s="188"/>
      <c r="EX9" s="188"/>
      <c r="EY9" s="188"/>
      <c r="EZ9" s="188"/>
      <c r="FA9" s="188"/>
      <c r="FB9" s="188"/>
      <c r="FC9" s="188"/>
      <c r="FD9" s="188"/>
      <c r="FE9" s="188"/>
      <c r="FF9" s="188"/>
      <c r="FG9" s="188"/>
      <c r="FH9" s="188"/>
      <c r="FI9" s="188"/>
    </row>
    <row r="10" spans="2:166" ht="15" customHeight="1">
      <c r="B10" s="131" t="s">
        <v>68</v>
      </c>
      <c r="C10" s="14" t="s">
        <v>13</v>
      </c>
      <c r="D10" s="18" t="s">
        <v>288</v>
      </c>
      <c r="E10" s="18" t="s">
        <v>288</v>
      </c>
      <c r="F10" s="18" t="s">
        <v>288</v>
      </c>
      <c r="G10" s="88">
        <v>59</v>
      </c>
      <c r="H10" s="18" t="s">
        <v>288</v>
      </c>
      <c r="I10" s="18" t="s">
        <v>288</v>
      </c>
      <c r="J10" s="18" t="s">
        <v>288</v>
      </c>
      <c r="K10" s="88">
        <v>43</v>
      </c>
      <c r="L10" s="18" t="s">
        <v>288</v>
      </c>
      <c r="M10" s="18" t="s">
        <v>288</v>
      </c>
      <c r="N10" s="18" t="s">
        <v>288</v>
      </c>
      <c r="O10" s="88">
        <v>38</v>
      </c>
      <c r="P10" s="18" t="s">
        <v>288</v>
      </c>
      <c r="Q10" s="18" t="s">
        <v>288</v>
      </c>
      <c r="R10" s="18" t="s">
        <v>288</v>
      </c>
      <c r="S10" s="88">
        <v>76</v>
      </c>
      <c r="T10" s="88">
        <f>+G10+K10+O10+S10</f>
        <v>216</v>
      </c>
      <c r="U10" s="18" t="s">
        <v>288</v>
      </c>
      <c r="V10" s="18" t="s">
        <v>288</v>
      </c>
      <c r="W10" s="18" t="s">
        <v>288</v>
      </c>
      <c r="X10" s="88">
        <v>46</v>
      </c>
      <c r="Y10" s="18" t="s">
        <v>288</v>
      </c>
      <c r="Z10" s="18" t="s">
        <v>288</v>
      </c>
      <c r="AA10" s="18" t="s">
        <v>288</v>
      </c>
      <c r="AB10" s="88">
        <v>43</v>
      </c>
      <c r="AC10" s="18" t="s">
        <v>288</v>
      </c>
      <c r="AD10" s="18" t="s">
        <v>288</v>
      </c>
      <c r="AE10" s="18" t="s">
        <v>288</v>
      </c>
      <c r="AF10" s="88">
        <v>37</v>
      </c>
      <c r="AG10" s="18" t="s">
        <v>288</v>
      </c>
      <c r="AH10" s="18" t="s">
        <v>288</v>
      </c>
      <c r="AI10" s="18" t="s">
        <v>288</v>
      </c>
      <c r="AJ10" s="88">
        <v>57</v>
      </c>
      <c r="AK10" s="88">
        <f>+X10+AB10+AF10+AJ10</f>
        <v>183</v>
      </c>
      <c r="AL10" s="18" t="s">
        <v>288</v>
      </c>
      <c r="AM10" s="18" t="s">
        <v>288</v>
      </c>
      <c r="AN10" s="18" t="s">
        <v>288</v>
      </c>
      <c r="AO10" s="88">
        <v>48</v>
      </c>
      <c r="AP10" s="18" t="s">
        <v>288</v>
      </c>
      <c r="AQ10" s="18" t="s">
        <v>288</v>
      </c>
      <c r="AR10" s="18" t="s">
        <v>288</v>
      </c>
      <c r="AS10" s="88">
        <v>40</v>
      </c>
      <c r="AT10" s="18" t="s">
        <v>288</v>
      </c>
      <c r="AU10" s="18" t="s">
        <v>288</v>
      </c>
      <c r="AV10" s="18" t="s">
        <v>288</v>
      </c>
      <c r="AW10" s="88">
        <v>45</v>
      </c>
      <c r="AX10" s="18" t="s">
        <v>288</v>
      </c>
      <c r="AY10" s="18" t="s">
        <v>288</v>
      </c>
      <c r="AZ10" s="18" t="s">
        <v>288</v>
      </c>
      <c r="BA10" s="88">
        <v>53</v>
      </c>
      <c r="BB10" s="88">
        <f>+AO10+AS10+AW10+BA10</f>
        <v>186</v>
      </c>
      <c r="BC10" s="18" t="s">
        <v>288</v>
      </c>
      <c r="BD10" s="18" t="s">
        <v>288</v>
      </c>
      <c r="BE10" s="18" t="s">
        <v>288</v>
      </c>
      <c r="BF10" s="88">
        <v>56</v>
      </c>
      <c r="BG10" s="18" t="s">
        <v>288</v>
      </c>
      <c r="BH10" s="18" t="s">
        <v>288</v>
      </c>
      <c r="BI10" s="18" t="s">
        <v>288</v>
      </c>
      <c r="BJ10" s="88">
        <v>50</v>
      </c>
      <c r="BK10" s="18" t="s">
        <v>288</v>
      </c>
      <c r="BL10" s="18" t="s">
        <v>288</v>
      </c>
      <c r="BM10" s="18" t="s">
        <v>288</v>
      </c>
      <c r="BN10" s="88">
        <v>63</v>
      </c>
      <c r="BO10" s="18" t="s">
        <v>288</v>
      </c>
      <c r="BP10" s="18" t="s">
        <v>288</v>
      </c>
      <c r="BQ10" s="18" t="s">
        <v>288</v>
      </c>
      <c r="BR10" s="88">
        <v>59</v>
      </c>
      <c r="BS10" s="88">
        <f>+BF10+BJ10+BN10+BR10</f>
        <v>228</v>
      </c>
      <c r="BT10" s="18" t="s">
        <v>288</v>
      </c>
      <c r="BU10" s="18" t="s">
        <v>288</v>
      </c>
      <c r="BV10" s="18" t="s">
        <v>288</v>
      </c>
      <c r="BW10" s="88">
        <v>71</v>
      </c>
      <c r="BX10" s="18" t="s">
        <v>288</v>
      </c>
      <c r="BY10" s="18" t="s">
        <v>288</v>
      </c>
      <c r="BZ10" s="18" t="s">
        <v>288</v>
      </c>
      <c r="CA10" s="88">
        <v>71</v>
      </c>
      <c r="CB10" s="18" t="s">
        <v>288</v>
      </c>
      <c r="CC10" s="18" t="s">
        <v>288</v>
      </c>
      <c r="CD10" s="18" t="s">
        <v>288</v>
      </c>
      <c r="CE10" s="88">
        <v>99</v>
      </c>
      <c r="CF10" s="18" t="s">
        <v>288</v>
      </c>
      <c r="CG10" s="18" t="s">
        <v>288</v>
      </c>
      <c r="CH10" s="18" t="s">
        <v>288</v>
      </c>
      <c r="CI10" s="88">
        <v>91</v>
      </c>
      <c r="CJ10" s="88">
        <f>+BW10+CA10+CE10+CI10</f>
        <v>332</v>
      </c>
      <c r="CK10" s="18" t="s">
        <v>288</v>
      </c>
      <c r="CL10" s="18" t="s">
        <v>288</v>
      </c>
      <c r="CM10" s="18" t="s">
        <v>288</v>
      </c>
      <c r="CN10" s="88">
        <v>93</v>
      </c>
      <c r="CO10" s="18" t="s">
        <v>288</v>
      </c>
      <c r="CP10" s="18" t="s">
        <v>288</v>
      </c>
      <c r="CQ10" s="18" t="s">
        <v>288</v>
      </c>
      <c r="CR10" s="88">
        <v>65</v>
      </c>
      <c r="CS10" s="18" t="s">
        <v>288</v>
      </c>
      <c r="CT10" s="18" t="s">
        <v>288</v>
      </c>
      <c r="CU10" s="18" t="s">
        <v>288</v>
      </c>
      <c r="CV10" s="88">
        <v>68</v>
      </c>
      <c r="CW10" s="18" t="s">
        <v>288</v>
      </c>
      <c r="CX10" s="18" t="s">
        <v>288</v>
      </c>
      <c r="CY10" s="18" t="s">
        <v>288</v>
      </c>
      <c r="CZ10" s="88">
        <v>89</v>
      </c>
      <c r="DA10" s="88">
        <v>315</v>
      </c>
      <c r="DB10" s="18" t="s">
        <v>288</v>
      </c>
      <c r="DC10" s="18" t="s">
        <v>288</v>
      </c>
      <c r="DD10" s="18" t="s">
        <v>288</v>
      </c>
      <c r="DE10" s="88">
        <v>89</v>
      </c>
      <c r="DF10" s="18" t="s">
        <v>288</v>
      </c>
      <c r="DG10" s="18" t="s">
        <v>288</v>
      </c>
      <c r="DH10" s="18" t="s">
        <v>288</v>
      </c>
      <c r="DI10" s="88">
        <v>85</v>
      </c>
      <c r="DJ10" s="18" t="s">
        <v>288</v>
      </c>
      <c r="DK10" s="18" t="s">
        <v>288</v>
      </c>
      <c r="DL10" s="18" t="s">
        <v>288</v>
      </c>
      <c r="DM10" s="18">
        <v>79</v>
      </c>
      <c r="DN10" s="18" t="s">
        <v>288</v>
      </c>
      <c r="DO10" s="18" t="s">
        <v>288</v>
      </c>
      <c r="DP10" s="18" t="s">
        <v>288</v>
      </c>
      <c r="DQ10" s="18">
        <v>98</v>
      </c>
      <c r="DR10" s="18">
        <v>351</v>
      </c>
      <c r="DS10" s="18" t="s">
        <v>288</v>
      </c>
      <c r="DT10" s="18" t="s">
        <v>288</v>
      </c>
      <c r="DU10" s="18" t="s">
        <v>288</v>
      </c>
      <c r="DV10" s="18">
        <v>81</v>
      </c>
      <c r="DW10" s="18" t="s">
        <v>288</v>
      </c>
      <c r="DX10" s="18" t="s">
        <v>288</v>
      </c>
      <c r="DY10" s="18" t="s">
        <v>288</v>
      </c>
      <c r="DZ10" s="18">
        <v>65</v>
      </c>
      <c r="EA10" s="18" t="s">
        <v>288</v>
      </c>
      <c r="EB10" s="18" t="s">
        <v>288</v>
      </c>
      <c r="EC10" s="18" t="s">
        <v>288</v>
      </c>
      <c r="ED10" s="18">
        <v>69</v>
      </c>
      <c r="EE10" s="18" t="s">
        <v>288</v>
      </c>
      <c r="EF10" s="18" t="s">
        <v>288</v>
      </c>
      <c r="EG10" s="18" t="s">
        <v>288</v>
      </c>
      <c r="EH10" s="18">
        <v>94</v>
      </c>
      <c r="EI10" s="18">
        <v>309</v>
      </c>
      <c r="EJ10" s="18" t="s">
        <v>288</v>
      </c>
      <c r="EK10" s="18" t="s">
        <v>288</v>
      </c>
      <c r="EL10" s="18" t="s">
        <v>288</v>
      </c>
      <c r="EM10" s="18">
        <v>113</v>
      </c>
      <c r="EN10" s="18" t="s">
        <v>288</v>
      </c>
      <c r="EO10" s="18" t="s">
        <v>288</v>
      </c>
      <c r="EP10" s="18" t="s">
        <v>288</v>
      </c>
      <c r="EQ10" s="18">
        <v>98</v>
      </c>
      <c r="ER10" s="18" t="s">
        <v>288</v>
      </c>
      <c r="ES10" s="18" t="s">
        <v>288</v>
      </c>
      <c r="ET10" s="18" t="s">
        <v>288</v>
      </c>
      <c r="EU10" s="430">
        <v>101</v>
      </c>
      <c r="EV10" s="18" t="s">
        <v>288</v>
      </c>
      <c r="EW10" s="18" t="s">
        <v>288</v>
      </c>
      <c r="EX10" s="18" t="s">
        <v>288</v>
      </c>
      <c r="EY10" s="18">
        <v>91</v>
      </c>
      <c r="EZ10" s="18">
        <v>403</v>
      </c>
      <c r="FA10" s="18" t="s">
        <v>288</v>
      </c>
      <c r="FB10" s="18" t="s">
        <v>288</v>
      </c>
      <c r="FC10" s="18" t="s">
        <v>288</v>
      </c>
      <c r="FD10" s="18">
        <v>102</v>
      </c>
      <c r="FE10" s="18" t="s">
        <v>288</v>
      </c>
      <c r="FF10" s="18" t="s">
        <v>288</v>
      </c>
      <c r="FG10" s="18" t="s">
        <v>288</v>
      </c>
      <c r="FH10" s="18">
        <v>92</v>
      </c>
      <c r="FI10" s="18"/>
    </row>
    <row r="11" spans="2:166" ht="15" customHeight="1">
      <c r="B11" s="131" t="s">
        <v>399</v>
      </c>
      <c r="C11" s="14" t="s">
        <v>13</v>
      </c>
      <c r="D11" s="18" t="s">
        <v>288</v>
      </c>
      <c r="E11" s="18" t="s">
        <v>288</v>
      </c>
      <c r="F11" s="18" t="s">
        <v>288</v>
      </c>
      <c r="G11" s="88">
        <v>30</v>
      </c>
      <c r="H11" s="18" t="s">
        <v>288</v>
      </c>
      <c r="I11" s="18" t="s">
        <v>288</v>
      </c>
      <c r="J11" s="18" t="s">
        <v>288</v>
      </c>
      <c r="K11" s="88">
        <v>29</v>
      </c>
      <c r="L11" s="18" t="s">
        <v>288</v>
      </c>
      <c r="M11" s="18" t="s">
        <v>288</v>
      </c>
      <c r="N11" s="18" t="s">
        <v>288</v>
      </c>
      <c r="O11" s="88">
        <v>27</v>
      </c>
      <c r="P11" s="18" t="s">
        <v>288</v>
      </c>
      <c r="Q11" s="18" t="s">
        <v>288</v>
      </c>
      <c r="R11" s="18" t="s">
        <v>288</v>
      </c>
      <c r="S11" s="88">
        <v>54</v>
      </c>
      <c r="T11" s="88">
        <f>+G11+K11+O11+S11</f>
        <v>140</v>
      </c>
      <c r="U11" s="18" t="s">
        <v>288</v>
      </c>
      <c r="V11" s="18" t="s">
        <v>288</v>
      </c>
      <c r="W11" s="18" t="s">
        <v>288</v>
      </c>
      <c r="X11" s="88">
        <v>25</v>
      </c>
      <c r="Y11" s="18" t="s">
        <v>288</v>
      </c>
      <c r="Z11" s="18" t="s">
        <v>288</v>
      </c>
      <c r="AA11" s="18" t="s">
        <v>288</v>
      </c>
      <c r="AB11" s="88">
        <v>30</v>
      </c>
      <c r="AC11" s="18" t="s">
        <v>288</v>
      </c>
      <c r="AD11" s="18" t="s">
        <v>288</v>
      </c>
      <c r="AE11" s="18" t="s">
        <v>288</v>
      </c>
      <c r="AF11" s="88">
        <v>15</v>
      </c>
      <c r="AG11" s="18" t="s">
        <v>288</v>
      </c>
      <c r="AH11" s="18" t="s">
        <v>288</v>
      </c>
      <c r="AI11" s="18" t="s">
        <v>288</v>
      </c>
      <c r="AJ11" s="88">
        <v>36</v>
      </c>
      <c r="AK11" s="88">
        <f>+X11+AB11+AF11+AJ11</f>
        <v>106</v>
      </c>
      <c r="AL11" s="18" t="s">
        <v>288</v>
      </c>
      <c r="AM11" s="18" t="s">
        <v>288</v>
      </c>
      <c r="AN11" s="18" t="s">
        <v>288</v>
      </c>
      <c r="AO11" s="88">
        <v>32</v>
      </c>
      <c r="AP11" s="18" t="s">
        <v>288</v>
      </c>
      <c r="AQ11" s="18" t="s">
        <v>288</v>
      </c>
      <c r="AR11" s="18" t="s">
        <v>288</v>
      </c>
      <c r="AS11" s="88">
        <v>22</v>
      </c>
      <c r="AT11" s="18" t="s">
        <v>288</v>
      </c>
      <c r="AU11" s="18" t="s">
        <v>288</v>
      </c>
      <c r="AV11" s="18" t="s">
        <v>288</v>
      </c>
      <c r="AW11" s="88">
        <v>25</v>
      </c>
      <c r="AX11" s="18" t="s">
        <v>288</v>
      </c>
      <c r="AY11" s="18" t="s">
        <v>288</v>
      </c>
      <c r="AZ11" s="18" t="s">
        <v>288</v>
      </c>
      <c r="BA11" s="88">
        <v>31</v>
      </c>
      <c r="BB11" s="88">
        <f>+AO11+AS11+AW11+BA11</f>
        <v>110</v>
      </c>
      <c r="BC11" s="18" t="s">
        <v>288</v>
      </c>
      <c r="BD11" s="18" t="s">
        <v>288</v>
      </c>
      <c r="BE11" s="18" t="s">
        <v>288</v>
      </c>
      <c r="BF11" s="88">
        <v>32</v>
      </c>
      <c r="BG11" s="18" t="s">
        <v>288</v>
      </c>
      <c r="BH11" s="18" t="s">
        <v>288</v>
      </c>
      <c r="BI11" s="18" t="s">
        <v>288</v>
      </c>
      <c r="BJ11" s="88">
        <v>31</v>
      </c>
      <c r="BK11" s="18" t="s">
        <v>288</v>
      </c>
      <c r="BL11" s="18" t="s">
        <v>288</v>
      </c>
      <c r="BM11" s="18" t="s">
        <v>288</v>
      </c>
      <c r="BN11" s="88">
        <v>40</v>
      </c>
      <c r="BO11" s="18" t="s">
        <v>288</v>
      </c>
      <c r="BP11" s="18" t="s">
        <v>288</v>
      </c>
      <c r="BQ11" s="18" t="s">
        <v>288</v>
      </c>
      <c r="BR11" s="88">
        <v>39</v>
      </c>
      <c r="BS11" s="88">
        <f>+BF11+BJ11+BN11+BR11</f>
        <v>142</v>
      </c>
      <c r="BT11" s="18" t="s">
        <v>288</v>
      </c>
      <c r="BU11" s="18" t="s">
        <v>288</v>
      </c>
      <c r="BV11" s="18" t="s">
        <v>288</v>
      </c>
      <c r="BW11" s="88">
        <v>41</v>
      </c>
      <c r="BX11" s="18" t="s">
        <v>288</v>
      </c>
      <c r="BY11" s="18" t="s">
        <v>288</v>
      </c>
      <c r="BZ11" s="18" t="s">
        <v>288</v>
      </c>
      <c r="CA11" s="88">
        <v>47</v>
      </c>
      <c r="CB11" s="18" t="s">
        <v>288</v>
      </c>
      <c r="CC11" s="18" t="s">
        <v>288</v>
      </c>
      <c r="CD11" s="18" t="s">
        <v>288</v>
      </c>
      <c r="CE11" s="88">
        <v>62</v>
      </c>
      <c r="CF11" s="18" t="s">
        <v>288</v>
      </c>
      <c r="CG11" s="18" t="s">
        <v>288</v>
      </c>
      <c r="CH11" s="18" t="s">
        <v>288</v>
      </c>
      <c r="CI11" s="88">
        <v>51</v>
      </c>
      <c r="CJ11" s="88">
        <f>+BW11+CA11+CE11+CI11</f>
        <v>201</v>
      </c>
      <c r="CK11" s="18" t="s">
        <v>288</v>
      </c>
      <c r="CL11" s="18" t="s">
        <v>288</v>
      </c>
      <c r="CM11" s="18" t="s">
        <v>288</v>
      </c>
      <c r="CN11" s="88">
        <v>58</v>
      </c>
      <c r="CO11" s="18" t="s">
        <v>288</v>
      </c>
      <c r="CP11" s="18" t="s">
        <v>288</v>
      </c>
      <c r="CQ11" s="18" t="s">
        <v>288</v>
      </c>
      <c r="CR11" s="88">
        <v>44</v>
      </c>
      <c r="CS11" s="18" t="s">
        <v>288</v>
      </c>
      <c r="CT11" s="18" t="s">
        <v>288</v>
      </c>
      <c r="CU11" s="18" t="s">
        <v>288</v>
      </c>
      <c r="CV11" s="88">
        <v>45</v>
      </c>
      <c r="CW11" s="18" t="s">
        <v>288</v>
      </c>
      <c r="CX11" s="18" t="s">
        <v>288</v>
      </c>
      <c r="CY11" s="18" t="s">
        <v>288</v>
      </c>
      <c r="CZ11" s="88">
        <v>66</v>
      </c>
      <c r="DA11" s="88">
        <v>213</v>
      </c>
      <c r="DB11" s="18" t="s">
        <v>288</v>
      </c>
      <c r="DC11" s="18" t="s">
        <v>288</v>
      </c>
      <c r="DD11" s="18" t="s">
        <v>288</v>
      </c>
      <c r="DE11" s="88">
        <v>68</v>
      </c>
      <c r="DF11" s="18" t="s">
        <v>288</v>
      </c>
      <c r="DG11" s="18" t="s">
        <v>288</v>
      </c>
      <c r="DH11" s="18" t="s">
        <v>288</v>
      </c>
      <c r="DI11" s="88">
        <v>65</v>
      </c>
      <c r="DJ11" s="18" t="s">
        <v>288</v>
      </c>
      <c r="DK11" s="18" t="s">
        <v>288</v>
      </c>
      <c r="DL11" s="18" t="s">
        <v>288</v>
      </c>
      <c r="DM11" s="18">
        <v>57</v>
      </c>
      <c r="DN11" s="18" t="s">
        <v>288</v>
      </c>
      <c r="DO11" s="18" t="s">
        <v>288</v>
      </c>
      <c r="DP11" s="18" t="s">
        <v>288</v>
      </c>
      <c r="DQ11" s="18">
        <v>77</v>
      </c>
      <c r="DR11" s="18">
        <v>267</v>
      </c>
      <c r="DS11" s="18" t="s">
        <v>288</v>
      </c>
      <c r="DT11" s="18" t="s">
        <v>288</v>
      </c>
      <c r="DU11" s="18" t="s">
        <v>288</v>
      </c>
      <c r="DV11" s="18">
        <v>56</v>
      </c>
      <c r="DW11" s="18" t="s">
        <v>288</v>
      </c>
      <c r="DX11" s="18" t="s">
        <v>288</v>
      </c>
      <c r="DY11" s="18" t="s">
        <v>288</v>
      </c>
      <c r="DZ11" s="18">
        <v>45</v>
      </c>
      <c r="EA11" s="18" t="s">
        <v>288</v>
      </c>
      <c r="EB11" s="18" t="s">
        <v>288</v>
      </c>
      <c r="EC11" s="18" t="s">
        <v>288</v>
      </c>
      <c r="ED11" s="18">
        <v>49</v>
      </c>
      <c r="EE11" s="18" t="s">
        <v>288</v>
      </c>
      <c r="EF11" s="18" t="s">
        <v>288</v>
      </c>
      <c r="EG11" s="18" t="s">
        <v>288</v>
      </c>
      <c r="EH11" s="18">
        <v>73</v>
      </c>
      <c r="EI11" s="18">
        <v>223</v>
      </c>
      <c r="EJ11" s="18" t="s">
        <v>288</v>
      </c>
      <c r="EK11" s="18" t="s">
        <v>288</v>
      </c>
      <c r="EL11" s="18" t="s">
        <v>288</v>
      </c>
      <c r="EM11" s="18">
        <v>76</v>
      </c>
      <c r="EN11" s="18" t="s">
        <v>288</v>
      </c>
      <c r="EO11" s="18" t="s">
        <v>288</v>
      </c>
      <c r="EP11" s="18" t="s">
        <v>288</v>
      </c>
      <c r="EQ11" s="18">
        <v>76</v>
      </c>
      <c r="ER11" s="18" t="s">
        <v>288</v>
      </c>
      <c r="ES11" s="18" t="s">
        <v>288</v>
      </c>
      <c r="ET11" s="18" t="s">
        <v>288</v>
      </c>
      <c r="EU11" s="430">
        <v>76</v>
      </c>
      <c r="EV11" s="18" t="s">
        <v>288</v>
      </c>
      <c r="EW11" s="18" t="s">
        <v>288</v>
      </c>
      <c r="EX11" s="18" t="s">
        <v>288</v>
      </c>
      <c r="EY11" s="18">
        <v>65</v>
      </c>
      <c r="EZ11" s="18">
        <v>289</v>
      </c>
      <c r="FA11" s="18" t="s">
        <v>288</v>
      </c>
      <c r="FB11" s="18" t="s">
        <v>288</v>
      </c>
      <c r="FC11" s="18" t="s">
        <v>288</v>
      </c>
      <c r="FD11" s="18">
        <v>78</v>
      </c>
      <c r="FE11" s="18" t="s">
        <v>288</v>
      </c>
      <c r="FF11" s="18" t="s">
        <v>288</v>
      </c>
      <c r="FG11" s="18" t="s">
        <v>288</v>
      </c>
      <c r="FH11" s="18">
        <v>69</v>
      </c>
      <c r="FI11" s="18"/>
    </row>
    <row r="12" spans="2:166" ht="15" customHeight="1">
      <c r="B12" s="201" t="s">
        <v>69</v>
      </c>
      <c r="C12" s="14" t="s">
        <v>13</v>
      </c>
      <c r="D12" s="18" t="s">
        <v>288</v>
      </c>
      <c r="E12" s="18" t="s">
        <v>288</v>
      </c>
      <c r="F12" s="18" t="s">
        <v>288</v>
      </c>
      <c r="G12" s="88">
        <v>26</v>
      </c>
      <c r="H12" s="18" t="s">
        <v>288</v>
      </c>
      <c r="I12" s="18" t="s">
        <v>288</v>
      </c>
      <c r="J12" s="18" t="s">
        <v>288</v>
      </c>
      <c r="K12" s="88">
        <v>22</v>
      </c>
      <c r="L12" s="18" t="s">
        <v>288</v>
      </c>
      <c r="M12" s="18" t="s">
        <v>288</v>
      </c>
      <c r="N12" s="18" t="s">
        <v>288</v>
      </c>
      <c r="O12" s="88">
        <v>24</v>
      </c>
      <c r="P12" s="18" t="s">
        <v>288</v>
      </c>
      <c r="Q12" s="18" t="s">
        <v>288</v>
      </c>
      <c r="R12" s="18" t="s">
        <v>288</v>
      </c>
      <c r="S12" s="88">
        <v>42</v>
      </c>
      <c r="T12" s="88">
        <f>+G12+K12+O12+S12</f>
        <v>114</v>
      </c>
      <c r="U12" s="18" t="s">
        <v>288</v>
      </c>
      <c r="V12" s="18" t="s">
        <v>288</v>
      </c>
      <c r="W12" s="18" t="s">
        <v>288</v>
      </c>
      <c r="X12" s="88">
        <v>19</v>
      </c>
      <c r="Y12" s="18" t="s">
        <v>288</v>
      </c>
      <c r="Z12" s="18" t="s">
        <v>288</v>
      </c>
      <c r="AA12" s="18" t="s">
        <v>288</v>
      </c>
      <c r="AB12" s="88">
        <v>24</v>
      </c>
      <c r="AC12" s="18" t="s">
        <v>288</v>
      </c>
      <c r="AD12" s="18" t="s">
        <v>288</v>
      </c>
      <c r="AE12" s="18" t="s">
        <v>288</v>
      </c>
      <c r="AF12" s="88">
        <v>10</v>
      </c>
      <c r="AG12" s="18" t="s">
        <v>288</v>
      </c>
      <c r="AH12" s="18" t="s">
        <v>288</v>
      </c>
      <c r="AI12" s="18" t="s">
        <v>288</v>
      </c>
      <c r="AJ12" s="88">
        <v>27</v>
      </c>
      <c r="AK12" s="88">
        <f>+X12+AB12+AF12+AJ12</f>
        <v>80</v>
      </c>
      <c r="AL12" s="18" t="s">
        <v>288</v>
      </c>
      <c r="AM12" s="18" t="s">
        <v>288</v>
      </c>
      <c r="AN12" s="18" t="s">
        <v>288</v>
      </c>
      <c r="AO12" s="88">
        <v>29</v>
      </c>
      <c r="AP12" s="18" t="s">
        <v>288</v>
      </c>
      <c r="AQ12" s="18" t="s">
        <v>288</v>
      </c>
      <c r="AR12" s="18" t="s">
        <v>288</v>
      </c>
      <c r="AS12" s="88">
        <v>19</v>
      </c>
      <c r="AT12" s="18" t="s">
        <v>288</v>
      </c>
      <c r="AU12" s="18" t="s">
        <v>288</v>
      </c>
      <c r="AV12" s="18" t="s">
        <v>288</v>
      </c>
      <c r="AW12" s="88">
        <v>23</v>
      </c>
      <c r="AX12" s="18" t="s">
        <v>288</v>
      </c>
      <c r="AY12" s="18" t="s">
        <v>288</v>
      </c>
      <c r="AZ12" s="18" t="s">
        <v>288</v>
      </c>
      <c r="BA12" s="88">
        <v>27</v>
      </c>
      <c r="BB12" s="88">
        <f>+AO12+AS12+AW12+BA12</f>
        <v>98</v>
      </c>
      <c r="BC12" s="18" t="s">
        <v>288</v>
      </c>
      <c r="BD12" s="18" t="s">
        <v>288</v>
      </c>
      <c r="BE12" s="18" t="s">
        <v>288</v>
      </c>
      <c r="BF12" s="88">
        <v>29</v>
      </c>
      <c r="BG12" s="18" t="s">
        <v>288</v>
      </c>
      <c r="BH12" s="18" t="s">
        <v>288</v>
      </c>
      <c r="BI12" s="18" t="s">
        <v>288</v>
      </c>
      <c r="BJ12" s="88">
        <v>28</v>
      </c>
      <c r="BK12" s="18" t="s">
        <v>288</v>
      </c>
      <c r="BL12" s="18" t="s">
        <v>288</v>
      </c>
      <c r="BM12" s="18" t="s">
        <v>288</v>
      </c>
      <c r="BN12" s="88">
        <v>35</v>
      </c>
      <c r="BO12" s="18" t="s">
        <v>288</v>
      </c>
      <c r="BP12" s="18" t="s">
        <v>288</v>
      </c>
      <c r="BQ12" s="18" t="s">
        <v>288</v>
      </c>
      <c r="BR12" s="88">
        <v>37</v>
      </c>
      <c r="BS12" s="88">
        <f>+BF12+BJ12+BN12+BR12</f>
        <v>129</v>
      </c>
      <c r="BT12" s="18" t="s">
        <v>288</v>
      </c>
      <c r="BU12" s="18" t="s">
        <v>288</v>
      </c>
      <c r="BV12" s="18" t="s">
        <v>288</v>
      </c>
      <c r="BW12" s="88">
        <v>37</v>
      </c>
      <c r="BX12" s="18" t="s">
        <v>288</v>
      </c>
      <c r="BY12" s="18" t="s">
        <v>288</v>
      </c>
      <c r="BZ12" s="18" t="s">
        <v>288</v>
      </c>
      <c r="CA12" s="88">
        <v>40</v>
      </c>
      <c r="CB12" s="18" t="s">
        <v>288</v>
      </c>
      <c r="CC12" s="18" t="s">
        <v>288</v>
      </c>
      <c r="CD12" s="18" t="s">
        <v>288</v>
      </c>
      <c r="CE12" s="88">
        <v>53</v>
      </c>
      <c r="CF12" s="18" t="s">
        <v>288</v>
      </c>
      <c r="CG12" s="18" t="s">
        <v>288</v>
      </c>
      <c r="CH12" s="18" t="s">
        <v>288</v>
      </c>
      <c r="CI12" s="88">
        <v>50</v>
      </c>
      <c r="CJ12" s="88">
        <f>+BW12+CA12+CE12+CI12</f>
        <v>180</v>
      </c>
      <c r="CK12" s="18" t="s">
        <v>288</v>
      </c>
      <c r="CL12" s="18" t="s">
        <v>288</v>
      </c>
      <c r="CM12" s="18" t="s">
        <v>288</v>
      </c>
      <c r="CN12" s="88">
        <v>54</v>
      </c>
      <c r="CO12" s="18" t="s">
        <v>288</v>
      </c>
      <c r="CP12" s="18" t="s">
        <v>288</v>
      </c>
      <c r="CQ12" s="18" t="s">
        <v>288</v>
      </c>
      <c r="CR12" s="88">
        <v>39</v>
      </c>
      <c r="CS12" s="18" t="s">
        <v>288</v>
      </c>
      <c r="CT12" s="18" t="s">
        <v>288</v>
      </c>
      <c r="CU12" s="18" t="s">
        <v>288</v>
      </c>
      <c r="CV12" s="88">
        <v>39</v>
      </c>
      <c r="CW12" s="18" t="s">
        <v>288</v>
      </c>
      <c r="CX12" s="18" t="s">
        <v>288</v>
      </c>
      <c r="CY12" s="18" t="s">
        <v>288</v>
      </c>
      <c r="CZ12" s="88">
        <v>56</v>
      </c>
      <c r="DA12" s="88">
        <v>188</v>
      </c>
      <c r="DB12" s="18" t="s">
        <v>288</v>
      </c>
      <c r="DC12" s="18" t="s">
        <v>288</v>
      </c>
      <c r="DD12" s="18" t="s">
        <v>288</v>
      </c>
      <c r="DE12" s="88">
        <v>59</v>
      </c>
      <c r="DF12" s="18" t="s">
        <v>288</v>
      </c>
      <c r="DG12" s="18" t="s">
        <v>288</v>
      </c>
      <c r="DH12" s="18" t="s">
        <v>288</v>
      </c>
      <c r="DI12" s="88">
        <v>53</v>
      </c>
      <c r="DJ12" s="18" t="s">
        <v>288</v>
      </c>
      <c r="DK12" s="18" t="s">
        <v>288</v>
      </c>
      <c r="DL12" s="18" t="s">
        <v>288</v>
      </c>
      <c r="DM12" s="18">
        <v>47</v>
      </c>
      <c r="DN12" s="18" t="s">
        <v>288</v>
      </c>
      <c r="DO12" s="18" t="s">
        <v>288</v>
      </c>
      <c r="DP12" s="18" t="s">
        <v>288</v>
      </c>
      <c r="DQ12" s="18">
        <v>60</v>
      </c>
      <c r="DR12" s="18">
        <v>219</v>
      </c>
      <c r="DS12" s="18" t="s">
        <v>288</v>
      </c>
      <c r="DT12" s="18" t="s">
        <v>288</v>
      </c>
      <c r="DU12" s="18" t="s">
        <v>288</v>
      </c>
      <c r="DV12" s="18">
        <v>48</v>
      </c>
      <c r="DW12" s="18" t="s">
        <v>288</v>
      </c>
      <c r="DX12" s="18" t="s">
        <v>288</v>
      </c>
      <c r="DY12" s="18" t="s">
        <v>288</v>
      </c>
      <c r="DZ12" s="18">
        <v>40</v>
      </c>
      <c r="EA12" s="18" t="s">
        <v>288</v>
      </c>
      <c r="EB12" s="18" t="s">
        <v>288</v>
      </c>
      <c r="EC12" s="18" t="s">
        <v>288</v>
      </c>
      <c r="ED12" s="18">
        <v>44</v>
      </c>
      <c r="EE12" s="18" t="s">
        <v>288</v>
      </c>
      <c r="EF12" s="18" t="s">
        <v>288</v>
      </c>
      <c r="EG12" s="18" t="s">
        <v>288</v>
      </c>
      <c r="EH12" s="18">
        <v>69</v>
      </c>
      <c r="EI12" s="18">
        <v>201</v>
      </c>
      <c r="EJ12" s="18" t="s">
        <v>288</v>
      </c>
      <c r="EK12" s="18" t="s">
        <v>288</v>
      </c>
      <c r="EL12" s="18" t="s">
        <v>288</v>
      </c>
      <c r="EM12" s="18">
        <v>72</v>
      </c>
      <c r="EN12" s="18" t="s">
        <v>288</v>
      </c>
      <c r="EO12" s="18" t="s">
        <v>288</v>
      </c>
      <c r="EP12" s="18" t="s">
        <v>288</v>
      </c>
      <c r="EQ12" s="18">
        <v>72</v>
      </c>
      <c r="ER12" s="18" t="s">
        <v>288</v>
      </c>
      <c r="ES12" s="18" t="s">
        <v>288</v>
      </c>
      <c r="ET12" s="18" t="s">
        <v>288</v>
      </c>
      <c r="EU12" s="430">
        <v>73</v>
      </c>
      <c r="EV12" s="18" t="s">
        <v>288</v>
      </c>
      <c r="EW12" s="18" t="s">
        <v>288</v>
      </c>
      <c r="EX12" s="18" t="s">
        <v>288</v>
      </c>
      <c r="EY12" s="18">
        <v>61</v>
      </c>
      <c r="EZ12" s="18">
        <v>274</v>
      </c>
      <c r="FA12" s="18" t="s">
        <v>288</v>
      </c>
      <c r="FB12" s="18" t="s">
        <v>288</v>
      </c>
      <c r="FC12" s="18" t="s">
        <v>288</v>
      </c>
      <c r="FD12" s="18">
        <v>71</v>
      </c>
      <c r="FE12" s="18" t="s">
        <v>288</v>
      </c>
      <c r="FF12" s="18" t="s">
        <v>288</v>
      </c>
      <c r="FG12" s="18" t="s">
        <v>288</v>
      </c>
      <c r="FH12" s="18">
        <v>59</v>
      </c>
      <c r="FI12" s="18"/>
    </row>
    <row r="13" spans="2:166" ht="15" customHeight="1">
      <c r="B13" s="201" t="s">
        <v>398</v>
      </c>
      <c r="C13" s="14" t="s">
        <v>13</v>
      </c>
      <c r="D13" s="18" t="s">
        <v>288</v>
      </c>
      <c r="E13" s="18" t="s">
        <v>288</v>
      </c>
      <c r="F13" s="18" t="s">
        <v>288</v>
      </c>
      <c r="G13" s="88">
        <v>27</v>
      </c>
      <c r="H13" s="18" t="s">
        <v>288</v>
      </c>
      <c r="I13" s="18" t="s">
        <v>288</v>
      </c>
      <c r="J13" s="18" t="s">
        <v>288</v>
      </c>
      <c r="K13" s="88">
        <v>29</v>
      </c>
      <c r="L13" s="18" t="s">
        <v>288</v>
      </c>
      <c r="M13" s="18" t="s">
        <v>288</v>
      </c>
      <c r="N13" s="18" t="s">
        <v>288</v>
      </c>
      <c r="O13" s="88">
        <v>25</v>
      </c>
      <c r="P13" s="18" t="s">
        <v>288</v>
      </c>
      <c r="Q13" s="18" t="s">
        <v>288</v>
      </c>
      <c r="R13" s="18" t="s">
        <v>288</v>
      </c>
      <c r="S13" s="88">
        <v>45</v>
      </c>
      <c r="T13" s="88">
        <f>+S13+O13+K13+G13</f>
        <v>126</v>
      </c>
      <c r="U13" s="18" t="s">
        <v>288</v>
      </c>
      <c r="V13" s="18" t="s">
        <v>288</v>
      </c>
      <c r="W13" s="18" t="s">
        <v>288</v>
      </c>
      <c r="X13" s="88">
        <v>62</v>
      </c>
      <c r="Y13" s="18" t="s">
        <v>288</v>
      </c>
      <c r="Z13" s="18" t="s">
        <v>288</v>
      </c>
      <c r="AA13" s="18" t="s">
        <v>288</v>
      </c>
      <c r="AB13" s="88">
        <v>26</v>
      </c>
      <c r="AC13" s="18" t="s">
        <v>288</v>
      </c>
      <c r="AD13" s="18" t="s">
        <v>288</v>
      </c>
      <c r="AE13" s="18" t="s">
        <v>288</v>
      </c>
      <c r="AF13" s="88">
        <v>12</v>
      </c>
      <c r="AG13" s="18" t="s">
        <v>288</v>
      </c>
      <c r="AH13" s="18" t="s">
        <v>288</v>
      </c>
      <c r="AI13" s="18" t="s">
        <v>288</v>
      </c>
      <c r="AJ13" s="88">
        <v>41</v>
      </c>
      <c r="AK13" s="88">
        <f>+X13+AB13+AF13+AJ13</f>
        <v>141</v>
      </c>
      <c r="AL13" s="88" t="s">
        <v>288</v>
      </c>
      <c r="AM13" s="88" t="s">
        <v>288</v>
      </c>
      <c r="AN13" s="88" t="s">
        <v>288</v>
      </c>
      <c r="AO13" s="88">
        <v>70</v>
      </c>
      <c r="AP13" s="88" t="s">
        <v>288</v>
      </c>
      <c r="AQ13" s="88" t="s">
        <v>288</v>
      </c>
      <c r="AR13" s="88" t="s">
        <v>288</v>
      </c>
      <c r="AS13" s="88">
        <v>21</v>
      </c>
      <c r="AT13" s="88" t="s">
        <v>288</v>
      </c>
      <c r="AU13" s="88" t="s">
        <v>288</v>
      </c>
      <c r="AV13" s="88" t="s">
        <v>288</v>
      </c>
      <c r="AW13" s="88">
        <v>26</v>
      </c>
      <c r="AX13" s="88" t="s">
        <v>288</v>
      </c>
      <c r="AY13" s="88" t="s">
        <v>288</v>
      </c>
      <c r="AZ13" s="88" t="s">
        <v>288</v>
      </c>
      <c r="BA13" s="88">
        <v>53</v>
      </c>
      <c r="BB13" s="88">
        <f>+AO13+AS13+AW13+BA13</f>
        <v>170</v>
      </c>
      <c r="BC13" s="88" t="s">
        <v>288</v>
      </c>
      <c r="BD13" s="88" t="s">
        <v>288</v>
      </c>
      <c r="BE13" s="88" t="s">
        <v>288</v>
      </c>
      <c r="BF13" s="88">
        <v>36</v>
      </c>
      <c r="BG13" s="88" t="s">
        <v>288</v>
      </c>
      <c r="BH13" s="88" t="s">
        <v>288</v>
      </c>
      <c r="BI13" s="88" t="s">
        <v>288</v>
      </c>
      <c r="BJ13" s="88">
        <v>28</v>
      </c>
      <c r="BK13" s="88" t="s">
        <v>288</v>
      </c>
      <c r="BL13" s="88" t="s">
        <v>288</v>
      </c>
      <c r="BM13" s="88" t="s">
        <v>288</v>
      </c>
      <c r="BN13" s="88">
        <v>78</v>
      </c>
      <c r="BO13" s="88" t="s">
        <v>288</v>
      </c>
      <c r="BP13" s="88" t="s">
        <v>288</v>
      </c>
      <c r="BQ13" s="88" t="s">
        <v>288</v>
      </c>
      <c r="BR13" s="88">
        <v>65</v>
      </c>
      <c r="BS13" s="88">
        <f>+BF13+BJ13+BN13+BR13</f>
        <v>207</v>
      </c>
      <c r="BT13" s="18" t="s">
        <v>288</v>
      </c>
      <c r="BU13" s="18" t="s">
        <v>288</v>
      </c>
      <c r="BV13" s="18" t="s">
        <v>288</v>
      </c>
      <c r="BW13" s="88">
        <v>60</v>
      </c>
      <c r="BX13" s="18" t="s">
        <v>288</v>
      </c>
      <c r="BY13" s="18" t="s">
        <v>288</v>
      </c>
      <c r="BZ13" s="18" t="s">
        <v>288</v>
      </c>
      <c r="CA13" s="88">
        <v>58</v>
      </c>
      <c r="CB13" s="18" t="s">
        <v>288</v>
      </c>
      <c r="CC13" s="18" t="s">
        <v>288</v>
      </c>
      <c r="CD13" s="18" t="s">
        <v>288</v>
      </c>
      <c r="CE13" s="88">
        <v>73</v>
      </c>
      <c r="CF13" s="18" t="s">
        <v>288</v>
      </c>
      <c r="CG13" s="18" t="s">
        <v>288</v>
      </c>
      <c r="CH13" s="18" t="s">
        <v>288</v>
      </c>
      <c r="CI13" s="88">
        <v>148</v>
      </c>
      <c r="CJ13" s="88">
        <f>+BW13+CA13+CE13+CI13</f>
        <v>339</v>
      </c>
      <c r="CK13" s="18" t="s">
        <v>288</v>
      </c>
      <c r="CL13" s="18" t="s">
        <v>288</v>
      </c>
      <c r="CM13" s="18" t="s">
        <v>288</v>
      </c>
      <c r="CN13" s="88">
        <v>150</v>
      </c>
      <c r="CO13" s="18" t="s">
        <v>288</v>
      </c>
      <c r="CP13" s="18" t="s">
        <v>288</v>
      </c>
      <c r="CQ13" s="18" t="s">
        <v>288</v>
      </c>
      <c r="CR13" s="88">
        <v>53</v>
      </c>
      <c r="CS13" s="18" t="s">
        <v>288</v>
      </c>
      <c r="CT13" s="18" t="s">
        <v>288</v>
      </c>
      <c r="CU13" s="18" t="s">
        <v>288</v>
      </c>
      <c r="CV13" s="88">
        <v>46</v>
      </c>
      <c r="CW13" s="18" t="s">
        <v>288</v>
      </c>
      <c r="CX13" s="18" t="s">
        <v>288</v>
      </c>
      <c r="CY13" s="18" t="s">
        <v>288</v>
      </c>
      <c r="CZ13" s="88">
        <v>195</v>
      </c>
      <c r="DA13" s="88">
        <v>444</v>
      </c>
      <c r="DB13" s="18" t="s">
        <v>288</v>
      </c>
      <c r="DC13" s="18" t="s">
        <v>288</v>
      </c>
      <c r="DD13" s="18" t="s">
        <v>288</v>
      </c>
      <c r="DE13" s="88">
        <v>125</v>
      </c>
      <c r="DF13" s="18" t="s">
        <v>288</v>
      </c>
      <c r="DG13" s="18" t="s">
        <v>288</v>
      </c>
      <c r="DH13" s="18" t="s">
        <v>288</v>
      </c>
      <c r="DI13" s="88">
        <v>76</v>
      </c>
      <c r="DJ13" s="18" t="s">
        <v>288</v>
      </c>
      <c r="DK13" s="18" t="s">
        <v>288</v>
      </c>
      <c r="DL13" s="18" t="s">
        <v>288</v>
      </c>
      <c r="DM13" s="18">
        <v>124</v>
      </c>
      <c r="DN13" s="18" t="s">
        <v>288</v>
      </c>
      <c r="DO13" s="18" t="s">
        <v>288</v>
      </c>
      <c r="DP13" s="18" t="s">
        <v>288</v>
      </c>
      <c r="DQ13" s="18">
        <v>98</v>
      </c>
      <c r="DR13" s="18">
        <v>423</v>
      </c>
      <c r="DS13" s="18" t="s">
        <v>288</v>
      </c>
      <c r="DT13" s="18" t="s">
        <v>288</v>
      </c>
      <c r="DU13" s="18" t="s">
        <v>288</v>
      </c>
      <c r="DV13" s="18">
        <v>94</v>
      </c>
      <c r="DW13" s="18" t="s">
        <v>288</v>
      </c>
      <c r="DX13" s="18" t="s">
        <v>288</v>
      </c>
      <c r="DY13" s="18" t="s">
        <v>288</v>
      </c>
      <c r="DZ13" s="18">
        <v>159</v>
      </c>
      <c r="EA13" s="18" t="s">
        <v>288</v>
      </c>
      <c r="EB13" s="18" t="s">
        <v>288</v>
      </c>
      <c r="EC13" s="18" t="s">
        <v>288</v>
      </c>
      <c r="ED13" s="18">
        <v>95</v>
      </c>
      <c r="EE13" s="18" t="s">
        <v>288</v>
      </c>
      <c r="EF13" s="18" t="s">
        <v>288</v>
      </c>
      <c r="EG13" s="18" t="s">
        <v>288</v>
      </c>
      <c r="EH13" s="18">
        <v>189</v>
      </c>
      <c r="EI13" s="18">
        <v>537</v>
      </c>
      <c r="EJ13" s="18" t="s">
        <v>288</v>
      </c>
      <c r="EK13" s="18" t="s">
        <v>288</v>
      </c>
      <c r="EL13" s="18" t="s">
        <v>288</v>
      </c>
      <c r="EM13" s="18">
        <v>91</v>
      </c>
      <c r="EN13" s="18" t="s">
        <v>288</v>
      </c>
      <c r="EO13" s="18" t="s">
        <v>288</v>
      </c>
      <c r="EP13" s="18" t="s">
        <v>288</v>
      </c>
      <c r="EQ13" s="18">
        <v>99</v>
      </c>
      <c r="ER13" s="18" t="s">
        <v>288</v>
      </c>
      <c r="ES13" s="18" t="s">
        <v>288</v>
      </c>
      <c r="ET13" s="18" t="s">
        <v>288</v>
      </c>
      <c r="EU13" s="430">
        <v>218</v>
      </c>
      <c r="EV13" s="18" t="s">
        <v>288</v>
      </c>
      <c r="EW13" s="18" t="s">
        <v>288</v>
      </c>
      <c r="EX13" s="18" t="s">
        <v>288</v>
      </c>
      <c r="EY13" s="18">
        <v>192</v>
      </c>
      <c r="EZ13" s="18">
        <v>600</v>
      </c>
      <c r="FA13" s="18" t="s">
        <v>288</v>
      </c>
      <c r="FB13" s="18" t="s">
        <v>288</v>
      </c>
      <c r="FC13" s="18" t="s">
        <v>288</v>
      </c>
      <c r="FD13" s="18">
        <v>163</v>
      </c>
      <c r="FE13" s="18" t="s">
        <v>288</v>
      </c>
      <c r="FF13" s="18" t="s">
        <v>288</v>
      </c>
      <c r="FG13" s="18" t="s">
        <v>288</v>
      </c>
      <c r="FH13" s="18">
        <v>181</v>
      </c>
      <c r="FI13" s="18"/>
    </row>
    <row r="14" spans="2:166" ht="20.25" customHeight="1">
      <c r="B14" s="499" t="s">
        <v>71</v>
      </c>
      <c r="C14" s="266" t="s">
        <v>49</v>
      </c>
      <c r="D14" s="416">
        <v>10020.710000000001</v>
      </c>
      <c r="E14" s="416">
        <v>9247.42</v>
      </c>
      <c r="F14" s="416">
        <v>11156</v>
      </c>
      <c r="G14" s="186">
        <f>+D14+E14+F14</f>
        <v>30424.13</v>
      </c>
      <c r="H14" s="186">
        <v>8655</v>
      </c>
      <c r="I14" s="186">
        <v>8298</v>
      </c>
      <c r="J14" s="186">
        <v>8132</v>
      </c>
      <c r="K14" s="186">
        <f>+H14+I14+J14</f>
        <v>25085</v>
      </c>
      <c r="L14" s="186">
        <v>8000</v>
      </c>
      <c r="M14" s="186">
        <v>7279</v>
      </c>
      <c r="N14" s="186">
        <v>7432</v>
      </c>
      <c r="O14" s="186">
        <f>+L14+M14+N14</f>
        <v>22711</v>
      </c>
      <c r="P14" s="186">
        <v>7249</v>
      </c>
      <c r="Q14" s="186">
        <v>9083</v>
      </c>
      <c r="R14" s="186">
        <v>4491</v>
      </c>
      <c r="S14" s="186">
        <f>+P14+Q14+R14</f>
        <v>20823</v>
      </c>
      <c r="T14" s="186">
        <v>99043</v>
      </c>
      <c r="U14" s="186">
        <v>6904</v>
      </c>
      <c r="V14" s="186">
        <v>8111</v>
      </c>
      <c r="W14" s="186">
        <v>8500</v>
      </c>
      <c r="X14" s="186">
        <f>+U14+V14+W14</f>
        <v>23515</v>
      </c>
      <c r="Y14" s="186">
        <v>7089</v>
      </c>
      <c r="Z14" s="186">
        <v>8241</v>
      </c>
      <c r="AA14" s="186">
        <v>6637</v>
      </c>
      <c r="AB14" s="186">
        <f>+Y14+Z14+AA14</f>
        <v>21967</v>
      </c>
      <c r="AC14" s="186">
        <v>9251</v>
      </c>
      <c r="AD14" s="186">
        <v>10706</v>
      </c>
      <c r="AE14" s="186">
        <v>11540</v>
      </c>
      <c r="AF14" s="186">
        <f>+AC14+AD14+AE14</f>
        <v>31497</v>
      </c>
      <c r="AG14" s="186">
        <v>10210</v>
      </c>
      <c r="AH14" s="186">
        <v>9720</v>
      </c>
      <c r="AI14" s="186">
        <v>4211</v>
      </c>
      <c r="AJ14" s="186">
        <f>+AG14+AH14+AI14</f>
        <v>24141</v>
      </c>
      <c r="AK14" s="186">
        <v>101121</v>
      </c>
      <c r="AL14" s="186">
        <v>9238</v>
      </c>
      <c r="AM14" s="186">
        <v>8185</v>
      </c>
      <c r="AN14" s="186">
        <v>10888</v>
      </c>
      <c r="AO14" s="186">
        <f>+AL14+AM14+AN14</f>
        <v>28311</v>
      </c>
      <c r="AP14" s="186">
        <v>7999</v>
      </c>
      <c r="AQ14" s="186">
        <v>10093</v>
      </c>
      <c r="AR14" s="186">
        <v>9903</v>
      </c>
      <c r="AS14" s="186">
        <f>+AP14+AQ14+AR14</f>
        <v>27995</v>
      </c>
      <c r="AT14" s="186">
        <v>9554</v>
      </c>
      <c r="AU14" s="186">
        <v>9887</v>
      </c>
      <c r="AV14" s="186">
        <v>11049</v>
      </c>
      <c r="AW14" s="186">
        <f>+AT14+AU14+AV14</f>
        <v>30490</v>
      </c>
      <c r="AX14" s="186">
        <v>10352</v>
      </c>
      <c r="AY14" s="186">
        <v>10597</v>
      </c>
      <c r="AZ14" s="186">
        <v>5437</v>
      </c>
      <c r="BA14" s="186">
        <f>+AX14+AY14+AZ14</f>
        <v>26386</v>
      </c>
      <c r="BB14" s="186">
        <v>113183</v>
      </c>
      <c r="BC14" s="186">
        <v>10465</v>
      </c>
      <c r="BD14" s="186">
        <v>8535</v>
      </c>
      <c r="BE14" s="186">
        <v>8962</v>
      </c>
      <c r="BF14" s="186">
        <f>+BC14+BD14+BE14</f>
        <v>27962</v>
      </c>
      <c r="BG14" s="186">
        <v>9916</v>
      </c>
      <c r="BH14" s="186">
        <v>10887</v>
      </c>
      <c r="BI14" s="186">
        <v>10618</v>
      </c>
      <c r="BJ14" s="186">
        <f>+BG14+BH14+BI14</f>
        <v>31421</v>
      </c>
      <c r="BK14" s="186">
        <v>11232</v>
      </c>
      <c r="BL14" s="186">
        <v>9507</v>
      </c>
      <c r="BM14" s="186">
        <v>9190</v>
      </c>
      <c r="BN14" s="186">
        <f>+BK14+BL14+BM14</f>
        <v>29929</v>
      </c>
      <c r="BO14" s="186">
        <v>9372</v>
      </c>
      <c r="BP14" s="186">
        <v>9310</v>
      </c>
      <c r="BQ14" s="186">
        <v>5827</v>
      </c>
      <c r="BR14" s="186">
        <f>+BO14+BP14+BQ14</f>
        <v>24509</v>
      </c>
      <c r="BS14" s="186">
        <v>113820</v>
      </c>
      <c r="BT14" s="186">
        <v>9959</v>
      </c>
      <c r="BU14" s="186">
        <v>10289</v>
      </c>
      <c r="BV14" s="186">
        <v>10507</v>
      </c>
      <c r="BW14" s="186">
        <f>+BT14+BU14+BV14</f>
        <v>30755</v>
      </c>
      <c r="BX14" s="186">
        <v>9140</v>
      </c>
      <c r="BY14" s="186">
        <v>11388</v>
      </c>
      <c r="BZ14" s="186">
        <v>11610</v>
      </c>
      <c r="CA14" s="186">
        <f>+BX14+BY14+BZ14</f>
        <v>32138</v>
      </c>
      <c r="CB14" s="186">
        <v>13188</v>
      </c>
      <c r="CC14" s="186">
        <v>12200</v>
      </c>
      <c r="CD14" s="186">
        <v>11025</v>
      </c>
      <c r="CE14" s="186">
        <f>+CB14+CC14+CD14</f>
        <v>36413</v>
      </c>
      <c r="CF14" s="186">
        <v>12446</v>
      </c>
      <c r="CG14" s="186">
        <v>11010</v>
      </c>
      <c r="CH14" s="186">
        <v>7136</v>
      </c>
      <c r="CI14" s="186">
        <f>+CF14+CG14+CH14</f>
        <v>30592</v>
      </c>
      <c r="CJ14" s="186">
        <v>129899</v>
      </c>
      <c r="CK14" s="186">
        <v>10758</v>
      </c>
      <c r="CL14" s="186">
        <v>9834</v>
      </c>
      <c r="CM14" s="186">
        <v>10482</v>
      </c>
      <c r="CN14" s="186">
        <v>31074</v>
      </c>
      <c r="CO14" s="186">
        <v>4588</v>
      </c>
      <c r="CP14" s="186">
        <v>11767</v>
      </c>
      <c r="CQ14" s="186">
        <v>10936</v>
      </c>
      <c r="CR14" s="186">
        <v>27291</v>
      </c>
      <c r="CS14" s="186">
        <v>12508</v>
      </c>
      <c r="CT14" s="186">
        <v>10069</v>
      </c>
      <c r="CU14" s="186">
        <v>10738</v>
      </c>
      <c r="CV14" s="186">
        <v>33315</v>
      </c>
      <c r="CW14" s="186">
        <v>11626</v>
      </c>
      <c r="CX14" s="186">
        <v>10018</v>
      </c>
      <c r="CY14" s="186">
        <v>6585</v>
      </c>
      <c r="CZ14" s="186">
        <v>28229</v>
      </c>
      <c r="DA14" s="186">
        <v>119910</v>
      </c>
      <c r="DB14" s="186">
        <v>8655</v>
      </c>
      <c r="DC14" s="186">
        <v>11680</v>
      </c>
      <c r="DD14" s="186">
        <v>14299</v>
      </c>
      <c r="DE14" s="186">
        <v>34634</v>
      </c>
      <c r="DF14" s="186">
        <v>12404</v>
      </c>
      <c r="DG14" s="186">
        <v>14267</v>
      </c>
      <c r="DH14" s="186">
        <v>13242</v>
      </c>
      <c r="DI14" s="186">
        <v>39913</v>
      </c>
      <c r="DJ14" s="186">
        <v>14791</v>
      </c>
      <c r="DK14" s="186">
        <v>14051</v>
      </c>
      <c r="DL14" s="186">
        <v>14462</v>
      </c>
      <c r="DM14" s="186">
        <f t="shared" ref="DM14" si="36">+DJ14+DK14+DL14</f>
        <v>43304</v>
      </c>
      <c r="DN14" s="186">
        <v>14090</v>
      </c>
      <c r="DO14" s="186">
        <v>13741</v>
      </c>
      <c r="DP14" s="186">
        <v>9126</v>
      </c>
      <c r="DQ14" s="186">
        <v>36957</v>
      </c>
      <c r="DR14" s="186">
        <v>154809</v>
      </c>
      <c r="DS14" s="186">
        <v>12423</v>
      </c>
      <c r="DT14" s="186">
        <v>14038</v>
      </c>
      <c r="DU14" s="186">
        <v>15075</v>
      </c>
      <c r="DV14" s="186">
        <v>41536</v>
      </c>
      <c r="DW14" s="186">
        <v>12882</v>
      </c>
      <c r="DX14" s="186">
        <v>16212</v>
      </c>
      <c r="DY14" s="186">
        <v>14506</v>
      </c>
      <c r="DZ14" s="186">
        <v>43600</v>
      </c>
      <c r="EA14" s="186">
        <v>13712</v>
      </c>
      <c r="EB14" s="186">
        <v>14025</v>
      </c>
      <c r="EC14" s="186">
        <v>13021</v>
      </c>
      <c r="ED14" s="186">
        <v>40758</v>
      </c>
      <c r="EE14" s="186">
        <v>11478</v>
      </c>
      <c r="EF14" s="186">
        <v>12988</v>
      </c>
      <c r="EG14" s="186">
        <v>6785</v>
      </c>
      <c r="EH14" s="186">
        <v>31251</v>
      </c>
      <c r="EI14" s="186">
        <v>157145</v>
      </c>
      <c r="EJ14" s="186">
        <v>13299</v>
      </c>
      <c r="EK14" s="186">
        <v>13014</v>
      </c>
      <c r="EL14" s="186">
        <v>15755</v>
      </c>
      <c r="EM14" s="186">
        <v>42068</v>
      </c>
      <c r="EN14" s="186">
        <v>11591</v>
      </c>
      <c r="EO14" s="186">
        <v>15537</v>
      </c>
      <c r="EP14" s="186">
        <v>12384</v>
      </c>
      <c r="EQ14" s="186">
        <v>39512</v>
      </c>
      <c r="ER14" s="186">
        <v>14432</v>
      </c>
      <c r="ES14" s="186">
        <v>13842</v>
      </c>
      <c r="ET14" s="186">
        <v>14111</v>
      </c>
      <c r="EU14" s="186">
        <f t="shared" si="33"/>
        <v>42385</v>
      </c>
      <c r="EV14" s="186">
        <v>14451</v>
      </c>
      <c r="EW14" s="186">
        <v>14640</v>
      </c>
      <c r="EX14" s="186">
        <v>8257</v>
      </c>
      <c r="EY14" s="186">
        <v>37348</v>
      </c>
      <c r="EZ14" s="186">
        <v>161312</v>
      </c>
      <c r="FA14" s="186">
        <v>12398</v>
      </c>
      <c r="FB14" s="186">
        <v>14232</v>
      </c>
      <c r="FC14" s="186">
        <v>14135</v>
      </c>
      <c r="FD14" s="186">
        <v>40764</v>
      </c>
      <c r="FE14" s="186">
        <v>15144</v>
      </c>
      <c r="FF14" s="186">
        <v>16295</v>
      </c>
      <c r="FG14" s="186">
        <v>14711</v>
      </c>
      <c r="FH14" s="186">
        <f t="shared" ref="FH14:FH15" si="37">+SUM(FE14:FG14)</f>
        <v>46150</v>
      </c>
      <c r="FI14" s="186"/>
    </row>
    <row r="15" spans="2:166" ht="20.25" customHeight="1" thickBot="1">
      <c r="B15" s="500"/>
      <c r="C15" s="267" t="s">
        <v>392</v>
      </c>
      <c r="D15" s="268"/>
      <c r="E15" s="268"/>
      <c r="F15" s="268"/>
      <c r="G15" s="269" t="s">
        <v>288</v>
      </c>
      <c r="H15" s="269" t="s">
        <v>288</v>
      </c>
      <c r="I15" s="269" t="s">
        <v>288</v>
      </c>
      <c r="J15" s="269" t="s">
        <v>288</v>
      </c>
      <c r="K15" s="269" t="s">
        <v>288</v>
      </c>
      <c r="L15" s="269" t="s">
        <v>288</v>
      </c>
      <c r="M15" s="269" t="s">
        <v>288</v>
      </c>
      <c r="N15" s="269" t="s">
        <v>288</v>
      </c>
      <c r="O15" s="269" t="s">
        <v>288</v>
      </c>
      <c r="P15" s="269" t="s">
        <v>288</v>
      </c>
      <c r="Q15" s="269" t="s">
        <v>288</v>
      </c>
      <c r="R15" s="269" t="s">
        <v>288</v>
      </c>
      <c r="S15" s="269" t="s">
        <v>288</v>
      </c>
      <c r="T15" s="269" t="s">
        <v>288</v>
      </c>
      <c r="U15" s="269" t="s">
        <v>288</v>
      </c>
      <c r="V15" s="269" t="s">
        <v>288</v>
      </c>
      <c r="W15" s="269" t="s">
        <v>288</v>
      </c>
      <c r="X15" s="269" t="s">
        <v>288</v>
      </c>
      <c r="Y15" s="269" t="s">
        <v>288</v>
      </c>
      <c r="Z15" s="269" t="s">
        <v>288</v>
      </c>
      <c r="AA15" s="269" t="s">
        <v>288</v>
      </c>
      <c r="AB15" s="269" t="s">
        <v>288</v>
      </c>
      <c r="AC15" s="269" t="s">
        <v>288</v>
      </c>
      <c r="AD15" s="269" t="s">
        <v>288</v>
      </c>
      <c r="AE15" s="269" t="s">
        <v>288</v>
      </c>
      <c r="AF15" s="269" t="s">
        <v>288</v>
      </c>
      <c r="AG15" s="269" t="s">
        <v>288</v>
      </c>
      <c r="AH15" s="269" t="s">
        <v>288</v>
      </c>
      <c r="AI15" s="269" t="s">
        <v>288</v>
      </c>
      <c r="AJ15" s="269" t="s">
        <v>288</v>
      </c>
      <c r="AK15" s="269" t="s">
        <v>288</v>
      </c>
      <c r="AL15" s="269" t="s">
        <v>288</v>
      </c>
      <c r="AM15" s="269" t="s">
        <v>288</v>
      </c>
      <c r="AN15" s="269" t="s">
        <v>288</v>
      </c>
      <c r="AO15" s="269" t="s">
        <v>288</v>
      </c>
      <c r="AP15" s="269" t="s">
        <v>288</v>
      </c>
      <c r="AQ15" s="269" t="s">
        <v>288</v>
      </c>
      <c r="AR15" s="269" t="s">
        <v>288</v>
      </c>
      <c r="AS15" s="269" t="s">
        <v>288</v>
      </c>
      <c r="AT15" s="269" t="s">
        <v>288</v>
      </c>
      <c r="AU15" s="269" t="s">
        <v>288</v>
      </c>
      <c r="AV15" s="269" t="s">
        <v>288</v>
      </c>
      <c r="AW15" s="269" t="s">
        <v>288</v>
      </c>
      <c r="AX15" s="269" t="s">
        <v>288</v>
      </c>
      <c r="AY15" s="269" t="s">
        <v>288</v>
      </c>
      <c r="AZ15" s="269" t="s">
        <v>288</v>
      </c>
      <c r="BA15" s="269" t="s">
        <v>288</v>
      </c>
      <c r="BB15" s="269" t="s">
        <v>288</v>
      </c>
      <c r="BC15" s="269" t="s">
        <v>288</v>
      </c>
      <c r="BD15" s="269" t="s">
        <v>288</v>
      </c>
      <c r="BE15" s="269" t="s">
        <v>288</v>
      </c>
      <c r="BF15" s="269" t="s">
        <v>288</v>
      </c>
      <c r="BG15" s="269" t="s">
        <v>288</v>
      </c>
      <c r="BH15" s="269" t="s">
        <v>288</v>
      </c>
      <c r="BI15" s="269" t="s">
        <v>288</v>
      </c>
      <c r="BJ15" s="269" t="s">
        <v>288</v>
      </c>
      <c r="BK15" s="269" t="s">
        <v>288</v>
      </c>
      <c r="BL15" s="269" t="s">
        <v>288</v>
      </c>
      <c r="BM15" s="269" t="s">
        <v>288</v>
      </c>
      <c r="BN15" s="269" t="s">
        <v>288</v>
      </c>
      <c r="BO15" s="269" t="s">
        <v>288</v>
      </c>
      <c r="BP15" s="269" t="s">
        <v>288</v>
      </c>
      <c r="BQ15" s="269" t="s">
        <v>288</v>
      </c>
      <c r="BR15" s="269" t="s">
        <v>288</v>
      </c>
      <c r="BS15" s="269" t="s">
        <v>288</v>
      </c>
      <c r="BT15" s="269">
        <v>1183.299</v>
      </c>
      <c r="BU15" s="269">
        <v>1216.6369999999999</v>
      </c>
      <c r="BV15" s="269">
        <v>1251.306</v>
      </c>
      <c r="BW15" s="269">
        <v>3651.2419999999997</v>
      </c>
      <c r="BX15" s="269">
        <v>1087.854</v>
      </c>
      <c r="BY15" s="269">
        <v>1363.498</v>
      </c>
      <c r="BZ15" s="269">
        <v>1360.04</v>
      </c>
      <c r="CA15" s="269">
        <v>3811.3919999999998</v>
      </c>
      <c r="CB15" s="269">
        <v>1537.566</v>
      </c>
      <c r="CC15" s="269">
        <v>1397.85</v>
      </c>
      <c r="CD15" s="269">
        <v>1244.9390000000001</v>
      </c>
      <c r="CE15" s="269">
        <v>4180.3550000000005</v>
      </c>
      <c r="CF15" s="269">
        <v>1416.587</v>
      </c>
      <c r="CG15" s="269">
        <v>1235.173</v>
      </c>
      <c r="CH15" s="269">
        <v>798.49199999999996</v>
      </c>
      <c r="CI15" s="269">
        <v>3450.2520000000004</v>
      </c>
      <c r="CJ15" s="269">
        <v>15093.241</v>
      </c>
      <c r="CK15" s="269">
        <v>1171.444</v>
      </c>
      <c r="CL15" s="269">
        <v>1080.01</v>
      </c>
      <c r="CM15" s="269">
        <v>1157.7460000000001</v>
      </c>
      <c r="CN15" s="269">
        <v>3409.2</v>
      </c>
      <c r="CO15" s="269">
        <v>497.43900000000002</v>
      </c>
      <c r="CP15" s="269">
        <v>1294.4929999999999</v>
      </c>
      <c r="CQ15" s="269">
        <v>1190.5309999999999</v>
      </c>
      <c r="CR15" s="269">
        <v>2982.4629999999997</v>
      </c>
      <c r="CS15" s="269">
        <v>1366.5239999999999</v>
      </c>
      <c r="CT15" s="269">
        <v>1098.1769999999999</v>
      </c>
      <c r="CU15" s="269">
        <v>1173.529</v>
      </c>
      <c r="CV15" s="269">
        <v>3638</v>
      </c>
      <c r="CW15" s="269">
        <v>1257.4359999999999</v>
      </c>
      <c r="CX15" s="269">
        <v>1085.7360000000001</v>
      </c>
      <c r="CY15" s="269">
        <v>711.62400000000002</v>
      </c>
      <c r="CZ15" s="269">
        <v>3055</v>
      </c>
      <c r="DA15" s="269">
        <v>13084.663</v>
      </c>
      <c r="DB15" s="269">
        <v>955.10199999999998</v>
      </c>
      <c r="DC15" s="269">
        <v>1288.268</v>
      </c>
      <c r="DD15" s="269">
        <v>1570.585</v>
      </c>
      <c r="DE15" s="269">
        <v>3814</v>
      </c>
      <c r="DF15" s="269">
        <v>1366.4680000000001</v>
      </c>
      <c r="DG15" s="269">
        <v>1574.9559999999999</v>
      </c>
      <c r="DH15" s="269">
        <v>1453.1312</v>
      </c>
      <c r="DI15" s="269">
        <v>4395</v>
      </c>
      <c r="DJ15" s="269">
        <v>1640.0219999999999</v>
      </c>
      <c r="DK15" s="269">
        <v>1582.8679999999999</v>
      </c>
      <c r="DL15" s="269">
        <v>1635.143</v>
      </c>
      <c r="DM15" s="269">
        <f t="shared" ref="DM15" si="38">+DJ15+DK15+DL15</f>
        <v>4858.0329999999994</v>
      </c>
      <c r="DN15" s="269">
        <v>1587803</v>
      </c>
      <c r="DO15" s="269">
        <v>1548496</v>
      </c>
      <c r="DP15" s="269">
        <v>1260055</v>
      </c>
      <c r="DQ15" s="269">
        <v>4396</v>
      </c>
      <c r="DR15" s="269">
        <v>17463</v>
      </c>
      <c r="DS15" s="269">
        <v>1396.5340000000001</v>
      </c>
      <c r="DT15" s="269">
        <v>1559.2919999999999</v>
      </c>
      <c r="DU15" s="269">
        <v>1675.3320000000001</v>
      </c>
      <c r="DV15" s="269">
        <v>4631</v>
      </c>
      <c r="DW15" s="269">
        <v>1436.383</v>
      </c>
      <c r="DX15" s="269">
        <v>1811.271</v>
      </c>
      <c r="DY15" s="269">
        <v>1630.4159999999999</v>
      </c>
      <c r="DZ15" s="269">
        <v>4878</v>
      </c>
      <c r="EA15" s="269">
        <v>1543.192</v>
      </c>
      <c r="EB15" s="269">
        <v>1581.5550000000001</v>
      </c>
      <c r="EC15" s="269">
        <v>1467.7629999999999</v>
      </c>
      <c r="ED15" s="269">
        <v>4593</v>
      </c>
      <c r="EE15" s="269">
        <v>1296.49</v>
      </c>
      <c r="EF15" s="269">
        <v>1464.5050000000001</v>
      </c>
      <c r="EG15" s="269">
        <v>765.02800000000002</v>
      </c>
      <c r="EH15" s="269">
        <f>+EG15+EF15+EE15</f>
        <v>3526.0230000000001</v>
      </c>
      <c r="EI15" s="269">
        <v>17628</v>
      </c>
      <c r="EJ15" s="269">
        <v>1573.941</v>
      </c>
      <c r="EK15" s="269">
        <v>1597.259</v>
      </c>
      <c r="EL15" s="269">
        <v>1935.5419999999999</v>
      </c>
      <c r="EM15" s="269">
        <v>5107</v>
      </c>
      <c r="EN15" s="269">
        <v>1422.5070000000001</v>
      </c>
      <c r="EO15" s="269">
        <v>1908.57</v>
      </c>
      <c r="EP15" s="269">
        <v>1506.211</v>
      </c>
      <c r="EQ15" s="269">
        <v>4837</v>
      </c>
      <c r="ER15" s="269">
        <v>1805.5170000000001</v>
      </c>
      <c r="ES15" s="269">
        <v>1739.587</v>
      </c>
      <c r="ET15" s="269">
        <v>1791.5889999999999</v>
      </c>
      <c r="EU15" s="269">
        <f>+SUM(ER15:ET15)</f>
        <v>5336.6930000000002</v>
      </c>
      <c r="EV15" s="269">
        <v>1886.2739999999999</v>
      </c>
      <c r="EW15" s="269">
        <v>1858.056</v>
      </c>
      <c r="EX15" s="269">
        <v>1052.7380000000001</v>
      </c>
      <c r="EY15" s="269">
        <v>4797</v>
      </c>
      <c r="EZ15" s="269">
        <v>20077</v>
      </c>
      <c r="FA15" s="269">
        <v>1697.336</v>
      </c>
      <c r="FB15" s="269">
        <v>1981.184</v>
      </c>
      <c r="FC15" s="269">
        <v>1977.646</v>
      </c>
      <c r="FD15" s="269">
        <v>5656</v>
      </c>
      <c r="FE15" s="269">
        <v>2132101</v>
      </c>
      <c r="FF15" s="269">
        <v>2312555</v>
      </c>
      <c r="FG15" s="269">
        <v>2079381</v>
      </c>
      <c r="FH15" s="269">
        <f t="shared" si="37"/>
        <v>6524037</v>
      </c>
      <c r="FI15" s="187"/>
    </row>
    <row r="16" spans="2:166" s="56" customFormat="1" ht="12" customHeight="1" thickTop="1">
      <c r="B16" s="38" t="s">
        <v>270</v>
      </c>
      <c r="C16" s="59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428"/>
      <c r="ES16" s="428"/>
      <c r="ET16" s="42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</row>
    <row r="17" spans="2:165" s="56" customFormat="1" ht="12" customHeight="1">
      <c r="B17" s="38" t="s">
        <v>266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428"/>
      <c r="ES17" s="428"/>
      <c r="ET17" s="42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</row>
    <row r="18" spans="2:165" s="56" customFormat="1" ht="12" customHeight="1">
      <c r="B18" s="38" t="s">
        <v>271</v>
      </c>
      <c r="C18" s="59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428"/>
      <c r="ES18" s="428"/>
      <c r="ET18" s="42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</row>
    <row r="19" spans="2:165" s="56" customFormat="1" ht="12" customHeight="1">
      <c r="B19" s="38" t="s">
        <v>384</v>
      </c>
      <c r="C19" s="5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428"/>
      <c r="ES19" s="428"/>
      <c r="ET19" s="42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</row>
  </sheetData>
  <mergeCells count="4">
    <mergeCell ref="C2:C3"/>
    <mergeCell ref="B14:B15"/>
    <mergeCell ref="B1:EM1"/>
    <mergeCell ref="D2:EM2"/>
  </mergeCells>
  <phoneticPr fontId="13" type="noConversion"/>
  <hyperlinks>
    <hyperlink ref="FJ1" location="ÍNDICE!A1" display="ÍNDICE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C15" numberStoredAsText="1"/>
    <ignoredError sqref="EU5:EU8 EU14:EU15 FD5:FD8 FH14:FH1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DW14"/>
  <sheetViews>
    <sheetView showGridLines="0" zoomScaleNormal="100" workbookViewId="0">
      <selection activeCell="B1" sqref="B1:DR1"/>
    </sheetView>
  </sheetViews>
  <sheetFormatPr defaultRowHeight="15" outlineLevelCol="1"/>
  <cols>
    <col min="1" max="1" width="6.7109375" customWidth="1"/>
    <col min="2" max="2" width="13.28515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hidden="1" customWidth="1" outlineLevel="1" collapsed="1"/>
    <col min="96" max="96" width="5.85546875" hidden="1" customWidth="1" outlineLevel="1"/>
    <col min="97" max="105" width="5.85546875" hidden="1" customWidth="1" outlineLevel="1" collapsed="1"/>
    <col min="106" max="106" width="5.85546875" hidden="1" customWidth="1" outlineLevel="1"/>
    <col min="107" max="107" width="5.85546875" customWidth="1" collapsed="1"/>
    <col min="108" max="125" width="5.85546875" customWidth="1"/>
    <col min="126" max="126" width="6.7109375" customWidth="1"/>
  </cols>
  <sheetData>
    <row r="1" spans="2:127" ht="20.100000000000001" customHeight="1" thickBot="1">
      <c r="B1" s="468" t="s">
        <v>77</v>
      </c>
      <c r="C1" s="468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143"/>
      <c r="DT1" s="143"/>
      <c r="DU1" s="143"/>
      <c r="DV1" s="143"/>
      <c r="DW1" s="83" t="s">
        <v>287</v>
      </c>
    </row>
    <row r="2" spans="2:127" ht="18.600000000000001" customHeight="1" thickTop="1">
      <c r="B2" s="476"/>
      <c r="C2" s="474"/>
      <c r="D2" s="485" t="s">
        <v>327</v>
      </c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485"/>
      <c r="AY2" s="485"/>
      <c r="AZ2" s="485"/>
      <c r="BA2" s="485"/>
      <c r="BB2" s="485"/>
      <c r="BC2" s="485"/>
      <c r="BD2" s="485"/>
      <c r="BE2" s="485"/>
      <c r="BF2" s="485"/>
      <c r="BG2" s="485"/>
      <c r="BH2" s="485"/>
      <c r="BI2" s="485"/>
      <c r="BJ2" s="485"/>
      <c r="BK2" s="485"/>
      <c r="BL2" s="485"/>
      <c r="BM2" s="485"/>
      <c r="BN2" s="485"/>
      <c r="BO2" s="485"/>
      <c r="BP2" s="485"/>
      <c r="BQ2" s="485"/>
      <c r="BR2" s="485"/>
      <c r="BS2" s="485"/>
      <c r="BT2" s="485"/>
      <c r="BU2" s="485"/>
      <c r="BV2" s="485"/>
      <c r="BW2" s="485"/>
      <c r="BX2" s="485"/>
      <c r="BY2" s="485"/>
      <c r="BZ2" s="485"/>
      <c r="CA2" s="485"/>
      <c r="CB2" s="485"/>
      <c r="CC2" s="485"/>
      <c r="CD2" s="485"/>
      <c r="CE2" s="485"/>
      <c r="CF2" s="485"/>
      <c r="CG2" s="485"/>
      <c r="CH2" s="485"/>
      <c r="CI2" s="485"/>
      <c r="CJ2" s="485"/>
      <c r="CK2" s="485"/>
      <c r="CL2" s="485"/>
      <c r="CM2" s="485"/>
      <c r="CN2" s="485"/>
      <c r="CO2" s="485"/>
      <c r="CP2" s="485"/>
      <c r="CQ2" s="485"/>
      <c r="CR2" s="485"/>
      <c r="CS2" s="485"/>
      <c r="CT2" s="485"/>
      <c r="CU2" s="485"/>
      <c r="CV2" s="485"/>
      <c r="CW2" s="485"/>
      <c r="CX2" s="485"/>
      <c r="CY2" s="485"/>
      <c r="CZ2" s="485"/>
      <c r="DA2" s="485"/>
      <c r="DB2" s="485"/>
      <c r="DC2" s="485"/>
      <c r="DD2" s="485"/>
      <c r="DE2" s="485"/>
      <c r="DF2" s="485"/>
      <c r="DG2" s="485"/>
      <c r="DH2" s="485"/>
      <c r="DI2" s="485"/>
      <c r="DJ2" s="485"/>
      <c r="DK2" s="485"/>
      <c r="DL2" s="485"/>
      <c r="DM2" s="485"/>
      <c r="DN2" s="485"/>
      <c r="DO2" s="485"/>
      <c r="DP2" s="485"/>
      <c r="DQ2" s="485"/>
      <c r="DR2" s="485"/>
      <c r="DS2" s="15"/>
      <c r="DT2" s="15"/>
      <c r="DU2" s="15"/>
      <c r="DV2" s="10"/>
    </row>
    <row r="3" spans="2:127" ht="18.600000000000001" customHeight="1">
      <c r="B3" s="477"/>
      <c r="C3" s="475"/>
      <c r="D3" s="139">
        <v>42005</v>
      </c>
      <c r="E3" s="139">
        <v>42036</v>
      </c>
      <c r="F3" s="139">
        <v>42064</v>
      </c>
      <c r="G3" s="139">
        <v>42095</v>
      </c>
      <c r="H3" s="139">
        <v>42125</v>
      </c>
      <c r="I3" s="139">
        <v>42156</v>
      </c>
      <c r="J3" s="139">
        <v>42186</v>
      </c>
      <c r="K3" s="139">
        <v>42217</v>
      </c>
      <c r="L3" s="139">
        <v>42248</v>
      </c>
      <c r="M3" s="139">
        <v>42278</v>
      </c>
      <c r="N3" s="139">
        <v>42309</v>
      </c>
      <c r="O3" s="139">
        <v>42339</v>
      </c>
      <c r="P3" s="94">
        <v>2015</v>
      </c>
      <c r="Q3" s="139">
        <v>42370</v>
      </c>
      <c r="R3" s="139">
        <v>42401</v>
      </c>
      <c r="S3" s="139">
        <v>42430</v>
      </c>
      <c r="T3" s="139">
        <v>42461</v>
      </c>
      <c r="U3" s="139">
        <v>42491</v>
      </c>
      <c r="V3" s="139">
        <v>42522</v>
      </c>
      <c r="W3" s="139">
        <v>42552</v>
      </c>
      <c r="X3" s="139">
        <v>42583</v>
      </c>
      <c r="Y3" s="139">
        <v>42614</v>
      </c>
      <c r="Z3" s="139">
        <v>42644</v>
      </c>
      <c r="AA3" s="139">
        <v>42675</v>
      </c>
      <c r="AB3" s="139">
        <v>42705</v>
      </c>
      <c r="AC3" s="94">
        <v>2016</v>
      </c>
      <c r="AD3" s="139">
        <v>42736</v>
      </c>
      <c r="AE3" s="139">
        <v>42767</v>
      </c>
      <c r="AF3" s="139">
        <v>42795</v>
      </c>
      <c r="AG3" s="139">
        <v>42826</v>
      </c>
      <c r="AH3" s="139">
        <v>42856</v>
      </c>
      <c r="AI3" s="139">
        <v>42887</v>
      </c>
      <c r="AJ3" s="139">
        <v>42917</v>
      </c>
      <c r="AK3" s="139">
        <v>42948</v>
      </c>
      <c r="AL3" s="139">
        <v>42979</v>
      </c>
      <c r="AM3" s="139">
        <v>43009</v>
      </c>
      <c r="AN3" s="139">
        <v>43040</v>
      </c>
      <c r="AO3" s="139">
        <v>43070</v>
      </c>
      <c r="AP3" s="94">
        <v>2017</v>
      </c>
      <c r="AQ3" s="139">
        <v>43101</v>
      </c>
      <c r="AR3" s="139">
        <v>43132</v>
      </c>
      <c r="AS3" s="139">
        <v>43160</v>
      </c>
      <c r="AT3" s="139">
        <v>43191</v>
      </c>
      <c r="AU3" s="139">
        <v>43221</v>
      </c>
      <c r="AV3" s="139">
        <v>43252</v>
      </c>
      <c r="AW3" s="139">
        <v>43282</v>
      </c>
      <c r="AX3" s="139">
        <v>43313</v>
      </c>
      <c r="AY3" s="139">
        <v>43344</v>
      </c>
      <c r="AZ3" s="139">
        <v>43374</v>
      </c>
      <c r="BA3" s="139">
        <v>43405</v>
      </c>
      <c r="BB3" s="139">
        <v>43435</v>
      </c>
      <c r="BC3" s="94">
        <v>2018</v>
      </c>
      <c r="BD3" s="139">
        <v>43466</v>
      </c>
      <c r="BE3" s="139">
        <v>43497</v>
      </c>
      <c r="BF3" s="139">
        <v>43525</v>
      </c>
      <c r="BG3" s="139">
        <v>43556</v>
      </c>
      <c r="BH3" s="139">
        <v>43586</v>
      </c>
      <c r="BI3" s="139">
        <v>43617</v>
      </c>
      <c r="BJ3" s="139">
        <v>43647</v>
      </c>
      <c r="BK3" s="139">
        <v>43678</v>
      </c>
      <c r="BL3" s="139">
        <v>43709</v>
      </c>
      <c r="BM3" s="139">
        <v>43739</v>
      </c>
      <c r="BN3" s="139">
        <v>43770</v>
      </c>
      <c r="BO3" s="139">
        <v>43800</v>
      </c>
      <c r="BP3" s="136">
        <v>2019</v>
      </c>
      <c r="BQ3" s="139">
        <v>43831</v>
      </c>
      <c r="BR3" s="139">
        <v>43862</v>
      </c>
      <c r="BS3" s="139">
        <v>43891</v>
      </c>
      <c r="BT3" s="139">
        <v>43922</v>
      </c>
      <c r="BU3" s="139">
        <v>43952</v>
      </c>
      <c r="BV3" s="139">
        <v>43983</v>
      </c>
      <c r="BW3" s="139">
        <v>44013</v>
      </c>
      <c r="BX3" s="139">
        <v>44044</v>
      </c>
      <c r="BY3" s="139">
        <v>44075</v>
      </c>
      <c r="BZ3" s="139">
        <v>44105</v>
      </c>
      <c r="CA3" s="139">
        <v>44136</v>
      </c>
      <c r="CB3" s="139">
        <v>44166</v>
      </c>
      <c r="CC3" s="136">
        <v>2020</v>
      </c>
      <c r="CD3" s="139">
        <v>44197</v>
      </c>
      <c r="CE3" s="139">
        <v>44228</v>
      </c>
      <c r="CF3" s="139">
        <v>44256</v>
      </c>
      <c r="CG3" s="139">
        <v>44287</v>
      </c>
      <c r="CH3" s="139">
        <v>44317</v>
      </c>
      <c r="CI3" s="139">
        <v>44348</v>
      </c>
      <c r="CJ3" s="139">
        <v>44378</v>
      </c>
      <c r="CK3" s="139">
        <v>44409</v>
      </c>
      <c r="CL3" s="139">
        <v>44440</v>
      </c>
      <c r="CM3" s="139">
        <v>44470</v>
      </c>
      <c r="CN3" s="139">
        <v>44501</v>
      </c>
      <c r="CO3" s="139">
        <v>44531</v>
      </c>
      <c r="CP3" s="136">
        <v>2021</v>
      </c>
      <c r="CQ3" s="139">
        <v>44562</v>
      </c>
      <c r="CR3" s="139">
        <v>44593</v>
      </c>
      <c r="CS3" s="139">
        <v>44621</v>
      </c>
      <c r="CT3" s="139">
        <v>44652</v>
      </c>
      <c r="CU3" s="139">
        <v>44682</v>
      </c>
      <c r="CV3" s="139">
        <v>44713</v>
      </c>
      <c r="CW3" s="139">
        <v>44743</v>
      </c>
      <c r="CX3" s="139">
        <v>44774</v>
      </c>
      <c r="CY3" s="139">
        <v>44805</v>
      </c>
      <c r="CZ3" s="139">
        <v>44835</v>
      </c>
      <c r="DA3" s="139">
        <v>44866</v>
      </c>
      <c r="DB3" s="139">
        <v>44896</v>
      </c>
      <c r="DC3" s="136">
        <v>2022</v>
      </c>
      <c r="DD3" s="139">
        <v>44927</v>
      </c>
      <c r="DE3" s="139">
        <v>44958</v>
      </c>
      <c r="DF3" s="139">
        <v>44986</v>
      </c>
      <c r="DG3" s="139">
        <v>45017</v>
      </c>
      <c r="DH3" s="139">
        <v>45047</v>
      </c>
      <c r="DI3" s="139">
        <v>45078</v>
      </c>
      <c r="DJ3" s="139">
        <v>45108</v>
      </c>
      <c r="DK3" s="139">
        <v>45139</v>
      </c>
      <c r="DL3" s="139">
        <v>45170</v>
      </c>
      <c r="DM3" s="139">
        <v>45200</v>
      </c>
      <c r="DN3" s="139">
        <v>45231</v>
      </c>
      <c r="DO3" s="139">
        <v>45261</v>
      </c>
      <c r="DP3" s="139">
        <v>45292</v>
      </c>
      <c r="DQ3" s="139">
        <v>45323</v>
      </c>
      <c r="DR3" s="139">
        <v>45352</v>
      </c>
      <c r="DS3" s="139">
        <v>45383</v>
      </c>
      <c r="DT3" s="139">
        <v>45413</v>
      </c>
      <c r="DU3" s="139">
        <v>45444</v>
      </c>
      <c r="DV3" s="160"/>
    </row>
    <row r="4" spans="2:127" ht="15" customHeight="1">
      <c r="B4" s="201" t="s">
        <v>72</v>
      </c>
      <c r="C4" s="501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</row>
    <row r="5" spans="2:127" ht="15" customHeight="1">
      <c r="B5" s="201" t="s">
        <v>73</v>
      </c>
      <c r="C5" s="502"/>
      <c r="D5" s="462">
        <v>756</v>
      </c>
      <c r="E5" s="462">
        <v>756</v>
      </c>
      <c r="F5" s="462">
        <v>756</v>
      </c>
      <c r="G5" s="462">
        <v>760</v>
      </c>
      <c r="H5" s="462">
        <v>768</v>
      </c>
      <c r="I5" s="462">
        <v>769</v>
      </c>
      <c r="J5" s="462">
        <v>776</v>
      </c>
      <c r="K5" s="462">
        <v>774</v>
      </c>
      <c r="L5" s="462">
        <v>777</v>
      </c>
      <c r="M5" s="462">
        <v>780</v>
      </c>
      <c r="N5" s="462">
        <v>783</v>
      </c>
      <c r="O5" s="462">
        <v>788</v>
      </c>
      <c r="P5" s="130">
        <v>774</v>
      </c>
      <c r="Q5" s="130">
        <v>785</v>
      </c>
      <c r="R5" s="130">
        <v>785</v>
      </c>
      <c r="S5" s="130">
        <v>788</v>
      </c>
      <c r="T5" s="130">
        <v>794</v>
      </c>
      <c r="U5" s="130">
        <v>800</v>
      </c>
      <c r="V5" s="130">
        <v>803</v>
      </c>
      <c r="W5" s="130">
        <v>806</v>
      </c>
      <c r="X5" s="130">
        <v>814</v>
      </c>
      <c r="Y5" s="130">
        <v>816</v>
      </c>
      <c r="Z5" s="130">
        <v>820</v>
      </c>
      <c r="AA5" s="130">
        <v>826</v>
      </c>
      <c r="AB5" s="130">
        <v>833</v>
      </c>
      <c r="AC5" s="130">
        <v>811</v>
      </c>
      <c r="AD5" s="130">
        <v>841</v>
      </c>
      <c r="AE5" s="130">
        <v>847</v>
      </c>
      <c r="AF5" s="130">
        <v>849</v>
      </c>
      <c r="AG5" s="130">
        <v>854</v>
      </c>
      <c r="AH5" s="130">
        <v>857</v>
      </c>
      <c r="AI5" s="130">
        <v>860</v>
      </c>
      <c r="AJ5" s="130">
        <v>861</v>
      </c>
      <c r="AK5" s="130">
        <v>868</v>
      </c>
      <c r="AL5" s="130">
        <v>881</v>
      </c>
      <c r="AM5" s="130">
        <v>886</v>
      </c>
      <c r="AN5" s="130">
        <v>889</v>
      </c>
      <c r="AO5" s="130">
        <v>891</v>
      </c>
      <c r="AP5" s="130">
        <v>871</v>
      </c>
      <c r="AQ5" s="130">
        <v>902</v>
      </c>
      <c r="AR5" s="130">
        <v>911</v>
      </c>
      <c r="AS5" s="130">
        <v>920</v>
      </c>
      <c r="AT5" s="130">
        <v>924</v>
      </c>
      <c r="AU5" s="130">
        <v>929</v>
      </c>
      <c r="AV5" s="130">
        <v>932</v>
      </c>
      <c r="AW5" s="130">
        <v>941</v>
      </c>
      <c r="AX5" s="130">
        <v>951</v>
      </c>
      <c r="AY5" s="130">
        <v>959</v>
      </c>
      <c r="AZ5" s="130">
        <v>967</v>
      </c>
      <c r="BA5" s="130">
        <v>968</v>
      </c>
      <c r="BB5" s="130">
        <v>977</v>
      </c>
      <c r="BC5" s="130">
        <v>946</v>
      </c>
      <c r="BD5" s="130">
        <v>983</v>
      </c>
      <c r="BE5" s="130">
        <v>1000</v>
      </c>
      <c r="BF5" s="130">
        <v>1006</v>
      </c>
      <c r="BG5" s="130">
        <v>1015</v>
      </c>
      <c r="BH5" s="130">
        <v>1023</v>
      </c>
      <c r="BI5" s="130">
        <v>1030</v>
      </c>
      <c r="BJ5" s="130">
        <v>1044</v>
      </c>
      <c r="BK5" s="130">
        <v>1054</v>
      </c>
      <c r="BL5" s="130">
        <v>1066</v>
      </c>
      <c r="BM5" s="130">
        <v>1069</v>
      </c>
      <c r="BN5" s="130">
        <v>1076</v>
      </c>
      <c r="BO5" s="130">
        <v>1078.6666666666667</v>
      </c>
      <c r="BP5" s="130">
        <v>1049</v>
      </c>
      <c r="BQ5" s="130">
        <v>1103</v>
      </c>
      <c r="BR5" s="130">
        <v>1111</v>
      </c>
      <c r="BS5" s="130">
        <v>1110</v>
      </c>
      <c r="BT5" s="130">
        <v>1111</v>
      </c>
      <c r="BU5" s="130">
        <v>1114</v>
      </c>
      <c r="BV5" s="130">
        <v>1115</v>
      </c>
      <c r="BW5" s="130">
        <v>1127</v>
      </c>
      <c r="BX5" s="130">
        <v>1128</v>
      </c>
      <c r="BY5" s="130">
        <v>1128</v>
      </c>
      <c r="BZ5" s="130">
        <v>1131</v>
      </c>
      <c r="CA5" s="130">
        <v>1144</v>
      </c>
      <c r="CB5" s="130">
        <v>1156</v>
      </c>
      <c r="CC5" s="130">
        <v>1129</v>
      </c>
      <c r="CD5" s="130">
        <v>1170</v>
      </c>
      <c r="CE5" s="130">
        <v>1174</v>
      </c>
      <c r="CF5" s="130">
        <v>1187</v>
      </c>
      <c r="CG5" s="130">
        <v>1200</v>
      </c>
      <c r="CH5" s="130">
        <v>1212</v>
      </c>
      <c r="CI5" s="130">
        <v>1215</v>
      </c>
      <c r="CJ5" s="130">
        <v>1221</v>
      </c>
      <c r="CK5" s="130">
        <v>1221</v>
      </c>
      <c r="CL5" s="130">
        <v>1236</v>
      </c>
      <c r="CM5" s="130">
        <v>1251</v>
      </c>
      <c r="CN5" s="130">
        <v>1272</v>
      </c>
      <c r="CO5" s="130">
        <v>1285</v>
      </c>
      <c r="CP5" s="130">
        <v>1231</v>
      </c>
      <c r="CQ5" s="130">
        <v>1292</v>
      </c>
      <c r="CR5" s="130">
        <v>1314</v>
      </c>
      <c r="CS5" s="130">
        <v>1331</v>
      </c>
      <c r="CT5" s="130">
        <v>1356</v>
      </c>
      <c r="CU5" s="130">
        <v>1380</v>
      </c>
      <c r="CV5" s="130">
        <v>1407</v>
      </c>
      <c r="CW5" s="130">
        <v>1417</v>
      </c>
      <c r="CX5" s="130">
        <v>1414</v>
      </c>
      <c r="CY5" s="130">
        <v>1429</v>
      </c>
      <c r="CZ5" s="130">
        <v>1420</v>
      </c>
      <c r="DA5" s="130">
        <v>1449</v>
      </c>
      <c r="DB5" s="130">
        <v>1458</v>
      </c>
      <c r="DC5" s="130">
        <v>1400</v>
      </c>
      <c r="DD5" s="130">
        <v>1485</v>
      </c>
      <c r="DE5" s="130">
        <v>1478</v>
      </c>
      <c r="DF5" s="130">
        <v>1483</v>
      </c>
      <c r="DG5" s="130">
        <v>1491</v>
      </c>
      <c r="DH5" s="130">
        <v>1510</v>
      </c>
      <c r="DI5" s="130">
        <v>1518</v>
      </c>
      <c r="DJ5" s="130">
        <v>1525</v>
      </c>
      <c r="DK5" s="130">
        <v>1538</v>
      </c>
      <c r="DL5" s="130">
        <v>1541</v>
      </c>
      <c r="DM5" s="130">
        <v>1536</v>
      </c>
      <c r="DN5" s="130">
        <v>1530</v>
      </c>
      <c r="DO5" s="130">
        <v>1536</v>
      </c>
      <c r="DP5" s="130">
        <v>1550</v>
      </c>
      <c r="DQ5" s="130">
        <v>1560</v>
      </c>
      <c r="DR5" s="130">
        <v>1580</v>
      </c>
      <c r="DS5" s="130">
        <v>1596</v>
      </c>
      <c r="DT5" s="130">
        <v>1610</v>
      </c>
      <c r="DU5" s="130">
        <v>1618</v>
      </c>
      <c r="DV5" s="130"/>
    </row>
    <row r="6" spans="2:127" ht="15" customHeight="1">
      <c r="B6" s="201" t="s">
        <v>74</v>
      </c>
      <c r="C6" s="502"/>
      <c r="D6" s="462">
        <v>919</v>
      </c>
      <c r="E6" s="462">
        <v>887</v>
      </c>
      <c r="F6" s="462">
        <v>889</v>
      </c>
      <c r="G6" s="462">
        <v>882</v>
      </c>
      <c r="H6" s="462">
        <v>912</v>
      </c>
      <c r="I6" s="462">
        <v>899</v>
      </c>
      <c r="J6" s="462">
        <v>909</v>
      </c>
      <c r="K6" s="462">
        <v>874</v>
      </c>
      <c r="L6" s="462">
        <v>906</v>
      </c>
      <c r="M6" s="462">
        <v>921</v>
      </c>
      <c r="N6" s="462">
        <v>928</v>
      </c>
      <c r="O6" s="462">
        <v>941</v>
      </c>
      <c r="P6" s="130">
        <v>914</v>
      </c>
      <c r="Q6" s="130">
        <v>940</v>
      </c>
      <c r="R6" s="130">
        <v>940</v>
      </c>
      <c r="S6" s="130">
        <v>905</v>
      </c>
      <c r="T6" s="130">
        <v>909</v>
      </c>
      <c r="U6" s="130">
        <v>909</v>
      </c>
      <c r="V6" s="130">
        <v>910</v>
      </c>
      <c r="W6" s="130">
        <v>885</v>
      </c>
      <c r="X6" s="130">
        <v>887</v>
      </c>
      <c r="Y6" s="130">
        <v>891</v>
      </c>
      <c r="Z6" s="130">
        <v>915</v>
      </c>
      <c r="AA6" s="130">
        <v>930</v>
      </c>
      <c r="AB6" s="130">
        <v>958</v>
      </c>
      <c r="AC6" s="130">
        <v>915</v>
      </c>
      <c r="AD6" s="130">
        <v>964</v>
      </c>
      <c r="AE6" s="130">
        <v>960</v>
      </c>
      <c r="AF6" s="130">
        <v>949</v>
      </c>
      <c r="AG6" s="130">
        <v>960</v>
      </c>
      <c r="AH6" s="130">
        <v>975</v>
      </c>
      <c r="AI6" s="130">
        <v>975</v>
      </c>
      <c r="AJ6" s="130">
        <v>965</v>
      </c>
      <c r="AK6" s="130">
        <v>959</v>
      </c>
      <c r="AL6" s="130">
        <v>963</v>
      </c>
      <c r="AM6" s="130">
        <v>979</v>
      </c>
      <c r="AN6" s="130">
        <v>1008</v>
      </c>
      <c r="AO6" s="130">
        <v>1009</v>
      </c>
      <c r="AP6" s="130">
        <v>970</v>
      </c>
      <c r="AQ6" s="130">
        <v>994</v>
      </c>
      <c r="AR6" s="130">
        <v>987</v>
      </c>
      <c r="AS6" s="130">
        <v>992</v>
      </c>
      <c r="AT6" s="130">
        <v>1009</v>
      </c>
      <c r="AU6" s="130">
        <v>1021</v>
      </c>
      <c r="AV6" s="130">
        <v>1054</v>
      </c>
      <c r="AW6" s="130">
        <v>1040</v>
      </c>
      <c r="AX6" s="130">
        <v>1060</v>
      </c>
      <c r="AY6" s="130">
        <v>1043</v>
      </c>
      <c r="AZ6" s="130">
        <v>1043</v>
      </c>
      <c r="BA6" s="130">
        <v>1025</v>
      </c>
      <c r="BB6" s="130">
        <v>1058</v>
      </c>
      <c r="BC6" s="130">
        <v>1031</v>
      </c>
      <c r="BD6" s="130">
        <v>1060</v>
      </c>
      <c r="BE6" s="130">
        <v>1078</v>
      </c>
      <c r="BF6" s="130">
        <v>1059</v>
      </c>
      <c r="BG6" s="130">
        <v>1080</v>
      </c>
      <c r="BH6" s="130">
        <v>1058</v>
      </c>
      <c r="BI6" s="130">
        <v>1075</v>
      </c>
      <c r="BJ6" s="130">
        <v>1073</v>
      </c>
      <c r="BK6" s="130">
        <v>1138</v>
      </c>
      <c r="BL6" s="130">
        <v>1144</v>
      </c>
      <c r="BM6" s="130">
        <v>1138</v>
      </c>
      <c r="BN6" s="130">
        <v>1139</v>
      </c>
      <c r="BO6" s="130">
        <v>1135.3333333333333</v>
      </c>
      <c r="BP6" s="130">
        <v>1096</v>
      </c>
      <c r="BQ6" s="130">
        <v>1106</v>
      </c>
      <c r="BR6" s="130">
        <v>1114</v>
      </c>
      <c r="BS6" s="130">
        <v>1138</v>
      </c>
      <c r="BT6" s="130">
        <v>1147</v>
      </c>
      <c r="BU6" s="130">
        <v>1141</v>
      </c>
      <c r="BV6" s="130">
        <v>1141</v>
      </c>
      <c r="BW6" s="130">
        <v>1110</v>
      </c>
      <c r="BX6" s="130">
        <v>1107</v>
      </c>
      <c r="BY6" s="130">
        <v>1142</v>
      </c>
      <c r="BZ6" s="130">
        <v>1174</v>
      </c>
      <c r="CA6" s="130">
        <v>1172</v>
      </c>
      <c r="CB6" s="130">
        <v>1182</v>
      </c>
      <c r="CC6" s="130">
        <v>1154</v>
      </c>
      <c r="CD6" s="130">
        <v>1167</v>
      </c>
      <c r="CE6" s="130">
        <v>1192</v>
      </c>
      <c r="CF6" s="130">
        <v>1198</v>
      </c>
      <c r="CG6" s="130">
        <v>1226</v>
      </c>
      <c r="CH6" s="130">
        <v>1216</v>
      </c>
      <c r="CI6" s="130">
        <v>1210</v>
      </c>
      <c r="CJ6" s="130">
        <v>1205</v>
      </c>
      <c r="CK6" s="130">
        <v>1244</v>
      </c>
      <c r="CL6" s="130">
        <v>1267</v>
      </c>
      <c r="CM6" s="130">
        <v>1286</v>
      </c>
      <c r="CN6" s="130">
        <v>1286</v>
      </c>
      <c r="CO6" s="130">
        <v>1271</v>
      </c>
      <c r="CP6" s="130">
        <v>1233</v>
      </c>
      <c r="CQ6" s="130">
        <v>1294</v>
      </c>
      <c r="CR6" s="130">
        <v>1292</v>
      </c>
      <c r="CS6" s="130">
        <v>1316</v>
      </c>
      <c r="CT6" s="130">
        <v>1312</v>
      </c>
      <c r="CU6" s="130">
        <v>1336</v>
      </c>
      <c r="CV6" s="130">
        <v>1360</v>
      </c>
      <c r="CW6" s="130">
        <v>1371</v>
      </c>
      <c r="CX6" s="130">
        <v>1385</v>
      </c>
      <c r="CY6" s="130">
        <v>1400</v>
      </c>
      <c r="CZ6" s="130">
        <v>1431</v>
      </c>
      <c r="DA6" s="130">
        <v>1463</v>
      </c>
      <c r="DB6" s="130">
        <v>1487</v>
      </c>
      <c r="DC6" s="130">
        <v>1379</v>
      </c>
      <c r="DD6" s="130">
        <v>1502</v>
      </c>
      <c r="DE6" s="130">
        <v>1500</v>
      </c>
      <c r="DF6" s="130">
        <v>1520</v>
      </c>
      <c r="DG6" s="130">
        <v>1538</v>
      </c>
      <c r="DH6" s="130">
        <v>1581</v>
      </c>
      <c r="DI6" s="130">
        <v>1600</v>
      </c>
      <c r="DJ6" s="130">
        <v>1652</v>
      </c>
      <c r="DK6" s="130">
        <v>1705</v>
      </c>
      <c r="DL6" s="130">
        <v>1753</v>
      </c>
      <c r="DM6" s="130">
        <v>1712</v>
      </c>
      <c r="DN6" s="130">
        <v>1712</v>
      </c>
      <c r="DO6" s="130">
        <v>1718</v>
      </c>
      <c r="DP6" s="130">
        <v>1787</v>
      </c>
      <c r="DQ6" s="130">
        <v>1787</v>
      </c>
      <c r="DR6" s="130">
        <v>1786</v>
      </c>
      <c r="DS6" s="130">
        <v>1796</v>
      </c>
      <c r="DT6" s="130">
        <v>1847</v>
      </c>
      <c r="DU6" s="130">
        <v>1886</v>
      </c>
      <c r="DV6" s="130"/>
    </row>
    <row r="7" spans="2:127" ht="15" customHeight="1">
      <c r="B7" s="201" t="s">
        <v>75</v>
      </c>
      <c r="C7" s="50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</row>
    <row r="8" spans="2:127" ht="15" customHeight="1">
      <c r="B8" s="201" t="s">
        <v>73</v>
      </c>
      <c r="C8" s="502"/>
      <c r="D8" s="462">
        <v>796</v>
      </c>
      <c r="E8" s="462">
        <v>794</v>
      </c>
      <c r="F8" s="462">
        <v>795</v>
      </c>
      <c r="G8" s="462">
        <v>800</v>
      </c>
      <c r="H8" s="462">
        <v>808</v>
      </c>
      <c r="I8" s="462">
        <v>811</v>
      </c>
      <c r="J8" s="462">
        <v>819</v>
      </c>
      <c r="K8" s="462">
        <v>823</v>
      </c>
      <c r="L8" s="462">
        <v>827</v>
      </c>
      <c r="M8" s="462">
        <v>827</v>
      </c>
      <c r="N8" s="462">
        <v>824</v>
      </c>
      <c r="O8" s="462">
        <v>825</v>
      </c>
      <c r="P8" s="130">
        <v>816</v>
      </c>
      <c r="Q8" s="130">
        <v>822</v>
      </c>
      <c r="R8" s="130">
        <v>827</v>
      </c>
      <c r="S8" s="130">
        <v>832</v>
      </c>
      <c r="T8" s="130">
        <v>836</v>
      </c>
      <c r="U8" s="130">
        <v>839</v>
      </c>
      <c r="V8" s="130">
        <v>840</v>
      </c>
      <c r="W8" s="130">
        <v>845</v>
      </c>
      <c r="X8" s="130">
        <v>852</v>
      </c>
      <c r="Y8" s="130">
        <v>857</v>
      </c>
      <c r="Z8" s="130">
        <v>860</v>
      </c>
      <c r="AA8" s="130">
        <v>870</v>
      </c>
      <c r="AB8" s="130">
        <v>879</v>
      </c>
      <c r="AC8" s="130">
        <v>852</v>
      </c>
      <c r="AD8" s="130">
        <v>885</v>
      </c>
      <c r="AE8" s="130">
        <v>893</v>
      </c>
      <c r="AF8" s="130">
        <v>897</v>
      </c>
      <c r="AG8" s="130">
        <v>903</v>
      </c>
      <c r="AH8" s="130">
        <v>904</v>
      </c>
      <c r="AI8" s="130">
        <v>905</v>
      </c>
      <c r="AJ8" s="130">
        <v>911</v>
      </c>
      <c r="AK8" s="130">
        <v>917</v>
      </c>
      <c r="AL8" s="130">
        <v>935</v>
      </c>
      <c r="AM8" s="130">
        <v>935</v>
      </c>
      <c r="AN8" s="130">
        <v>941</v>
      </c>
      <c r="AO8" s="130">
        <v>945</v>
      </c>
      <c r="AP8" s="130">
        <v>920</v>
      </c>
      <c r="AQ8" s="130">
        <v>958</v>
      </c>
      <c r="AR8" s="130">
        <v>967</v>
      </c>
      <c r="AS8" s="130">
        <v>973</v>
      </c>
      <c r="AT8" s="130">
        <v>978</v>
      </c>
      <c r="AU8" s="130">
        <v>984</v>
      </c>
      <c r="AV8" s="130">
        <v>991</v>
      </c>
      <c r="AW8" s="130">
        <v>1000</v>
      </c>
      <c r="AX8" s="130">
        <v>1009</v>
      </c>
      <c r="AY8" s="130">
        <v>1019</v>
      </c>
      <c r="AZ8" s="130">
        <v>1033</v>
      </c>
      <c r="BA8" s="130">
        <v>1034</v>
      </c>
      <c r="BB8" s="130">
        <v>1041</v>
      </c>
      <c r="BC8" s="130">
        <v>1003</v>
      </c>
      <c r="BD8" s="130">
        <v>1046</v>
      </c>
      <c r="BE8" s="130">
        <v>1068</v>
      </c>
      <c r="BF8" s="130">
        <v>1082</v>
      </c>
      <c r="BG8" s="130">
        <v>1097</v>
      </c>
      <c r="BH8" s="130">
        <v>1108</v>
      </c>
      <c r="BI8" s="130">
        <v>1115</v>
      </c>
      <c r="BJ8" s="130">
        <v>1130</v>
      </c>
      <c r="BK8" s="130">
        <v>1136</v>
      </c>
      <c r="BL8" s="130">
        <v>1151</v>
      </c>
      <c r="BM8" s="130">
        <v>1155</v>
      </c>
      <c r="BN8" s="130">
        <v>1169</v>
      </c>
      <c r="BO8" s="130">
        <v>1169</v>
      </c>
      <c r="BP8" s="130">
        <v>1136</v>
      </c>
      <c r="BQ8" s="130">
        <v>1200</v>
      </c>
      <c r="BR8" s="130">
        <v>1208</v>
      </c>
      <c r="BS8" s="130">
        <v>1209</v>
      </c>
      <c r="BT8" s="130">
        <v>1210</v>
      </c>
      <c r="BU8" s="130">
        <v>1212</v>
      </c>
      <c r="BV8" s="130">
        <v>1209</v>
      </c>
      <c r="BW8" s="130">
        <v>1229</v>
      </c>
      <c r="BX8" s="130">
        <v>1234</v>
      </c>
      <c r="BY8" s="130">
        <v>1233</v>
      </c>
      <c r="BZ8" s="130">
        <v>1239</v>
      </c>
      <c r="CA8" s="130">
        <v>1252</v>
      </c>
      <c r="CB8" s="130">
        <v>1266</v>
      </c>
      <c r="CC8" s="130">
        <v>1235</v>
      </c>
      <c r="CD8" s="130">
        <v>1284</v>
      </c>
      <c r="CE8" s="130">
        <v>1291</v>
      </c>
      <c r="CF8" s="130">
        <v>1300</v>
      </c>
      <c r="CG8" s="130">
        <v>1314</v>
      </c>
      <c r="CH8" s="130">
        <v>1326</v>
      </c>
      <c r="CI8" s="130">
        <v>1339</v>
      </c>
      <c r="CJ8" s="130">
        <v>1350</v>
      </c>
      <c r="CK8" s="130">
        <v>1356</v>
      </c>
      <c r="CL8" s="130">
        <v>1369</v>
      </c>
      <c r="CM8" s="130">
        <v>1385</v>
      </c>
      <c r="CN8" s="130">
        <v>1401</v>
      </c>
      <c r="CO8" s="130">
        <v>1419</v>
      </c>
      <c r="CP8" s="130">
        <v>1359</v>
      </c>
      <c r="CQ8" s="130">
        <v>1437</v>
      </c>
      <c r="CR8" s="130">
        <v>1462</v>
      </c>
      <c r="CS8" s="130">
        <v>1476</v>
      </c>
      <c r="CT8" s="130">
        <v>1507</v>
      </c>
      <c r="CU8" s="130">
        <v>1529</v>
      </c>
      <c r="CV8" s="130">
        <v>1563</v>
      </c>
      <c r="CW8" s="130">
        <v>1575</v>
      </c>
      <c r="CX8" s="130">
        <v>1577</v>
      </c>
      <c r="CY8" s="130">
        <v>1591</v>
      </c>
      <c r="CZ8" s="130">
        <v>1581</v>
      </c>
      <c r="DA8" s="130">
        <v>1610</v>
      </c>
      <c r="DB8" s="130">
        <v>1633</v>
      </c>
      <c r="DC8" s="130">
        <v>1558</v>
      </c>
      <c r="DD8" s="130">
        <v>1672</v>
      </c>
      <c r="DE8" s="130">
        <v>1662</v>
      </c>
      <c r="DF8" s="130">
        <v>1664</v>
      </c>
      <c r="DG8" s="130">
        <v>1667</v>
      </c>
      <c r="DH8" s="130">
        <v>1689</v>
      </c>
      <c r="DI8" s="130">
        <v>1692</v>
      </c>
      <c r="DJ8" s="130">
        <v>1698</v>
      </c>
      <c r="DK8" s="130">
        <v>1707</v>
      </c>
      <c r="DL8" s="130">
        <v>1708</v>
      </c>
      <c r="DM8" s="130">
        <v>1701</v>
      </c>
      <c r="DN8" s="130">
        <v>1696</v>
      </c>
      <c r="DO8" s="130">
        <v>1703</v>
      </c>
      <c r="DP8" s="130">
        <v>1725</v>
      </c>
      <c r="DQ8" s="130">
        <v>1741</v>
      </c>
      <c r="DR8" s="130">
        <v>1759</v>
      </c>
      <c r="DS8" s="130">
        <v>1769</v>
      </c>
      <c r="DT8" s="130">
        <v>1780</v>
      </c>
      <c r="DU8" s="130">
        <v>1796</v>
      </c>
      <c r="DV8" s="130"/>
    </row>
    <row r="9" spans="2:127" ht="15" customHeight="1">
      <c r="B9" s="201" t="s">
        <v>74</v>
      </c>
      <c r="C9" s="502"/>
      <c r="D9" s="462">
        <v>919</v>
      </c>
      <c r="E9" s="462">
        <v>870</v>
      </c>
      <c r="F9" s="462">
        <v>899</v>
      </c>
      <c r="G9" s="462">
        <v>920</v>
      </c>
      <c r="H9" s="462">
        <v>942</v>
      </c>
      <c r="I9" s="462">
        <v>931</v>
      </c>
      <c r="J9" s="462">
        <v>930</v>
      </c>
      <c r="K9" s="462">
        <v>878</v>
      </c>
      <c r="L9" s="462">
        <v>871</v>
      </c>
      <c r="M9" s="462">
        <v>874</v>
      </c>
      <c r="N9" s="462">
        <v>918</v>
      </c>
      <c r="O9" s="462">
        <v>944</v>
      </c>
      <c r="P9" s="130">
        <v>919</v>
      </c>
      <c r="Q9" s="130">
        <v>976</v>
      </c>
      <c r="R9" s="130">
        <v>952</v>
      </c>
      <c r="S9" s="130">
        <v>938</v>
      </c>
      <c r="T9" s="130">
        <v>909</v>
      </c>
      <c r="U9" s="130">
        <v>906</v>
      </c>
      <c r="V9" s="130">
        <v>900</v>
      </c>
      <c r="W9" s="130">
        <v>885</v>
      </c>
      <c r="X9" s="130">
        <v>897</v>
      </c>
      <c r="Y9" s="130">
        <v>905</v>
      </c>
      <c r="Z9" s="130">
        <v>917</v>
      </c>
      <c r="AA9" s="130">
        <v>940</v>
      </c>
      <c r="AB9" s="130">
        <v>954</v>
      </c>
      <c r="AC9" s="130">
        <v>918</v>
      </c>
      <c r="AD9" s="130">
        <v>971</v>
      </c>
      <c r="AE9" s="130">
        <v>955</v>
      </c>
      <c r="AF9" s="130">
        <v>945</v>
      </c>
      <c r="AG9" s="130">
        <v>945</v>
      </c>
      <c r="AH9" s="130">
        <v>961</v>
      </c>
      <c r="AI9" s="130">
        <v>979</v>
      </c>
      <c r="AJ9" s="130">
        <v>980</v>
      </c>
      <c r="AK9" s="130">
        <v>968</v>
      </c>
      <c r="AL9" s="130">
        <v>968</v>
      </c>
      <c r="AM9" s="130">
        <v>985</v>
      </c>
      <c r="AN9" s="130">
        <v>1026</v>
      </c>
      <c r="AO9" s="130">
        <v>1016</v>
      </c>
      <c r="AP9" s="130">
        <v>971</v>
      </c>
      <c r="AQ9" s="130">
        <v>991</v>
      </c>
      <c r="AR9" s="130">
        <v>987</v>
      </c>
      <c r="AS9" s="130">
        <v>1007</v>
      </c>
      <c r="AT9" s="130">
        <v>1024</v>
      </c>
      <c r="AU9" s="130">
        <v>1049</v>
      </c>
      <c r="AV9" s="130">
        <v>1069</v>
      </c>
      <c r="AW9" s="130">
        <v>1052</v>
      </c>
      <c r="AX9" s="130">
        <v>1047</v>
      </c>
      <c r="AY9" s="130">
        <v>1003</v>
      </c>
      <c r="AZ9" s="130">
        <v>1006</v>
      </c>
      <c r="BA9" s="130">
        <v>1003</v>
      </c>
      <c r="BB9" s="130">
        <v>1056</v>
      </c>
      <c r="BC9" s="130">
        <v>1030</v>
      </c>
      <c r="BD9" s="130">
        <v>1045</v>
      </c>
      <c r="BE9" s="130">
        <v>1081</v>
      </c>
      <c r="BF9" s="130">
        <v>1065</v>
      </c>
      <c r="BG9" s="130">
        <v>1100</v>
      </c>
      <c r="BH9" s="130">
        <v>1063</v>
      </c>
      <c r="BI9" s="130">
        <v>1085</v>
      </c>
      <c r="BJ9" s="130">
        <v>1072</v>
      </c>
      <c r="BK9" s="130">
        <v>1149</v>
      </c>
      <c r="BL9" s="130">
        <v>1148</v>
      </c>
      <c r="BM9" s="130">
        <v>1149</v>
      </c>
      <c r="BN9" s="130">
        <v>1139</v>
      </c>
      <c r="BO9" s="130">
        <v>1136</v>
      </c>
      <c r="BP9" s="130">
        <v>1098</v>
      </c>
      <c r="BQ9" s="130">
        <v>1126</v>
      </c>
      <c r="BR9" s="130">
        <v>1143</v>
      </c>
      <c r="BS9" s="130">
        <v>1164</v>
      </c>
      <c r="BT9" s="130">
        <v>1156</v>
      </c>
      <c r="BU9" s="130">
        <v>1138</v>
      </c>
      <c r="BV9" s="130">
        <v>1113</v>
      </c>
      <c r="BW9" s="130">
        <v>1125</v>
      </c>
      <c r="BX9" s="130">
        <v>1120</v>
      </c>
      <c r="BY9" s="130">
        <v>1158</v>
      </c>
      <c r="BZ9" s="130">
        <v>1192</v>
      </c>
      <c r="CA9" s="130">
        <v>1185</v>
      </c>
      <c r="CB9" s="130">
        <v>1191</v>
      </c>
      <c r="CC9" s="130">
        <v>1169</v>
      </c>
      <c r="CD9" s="130">
        <v>1170</v>
      </c>
      <c r="CE9" s="130">
        <v>1186</v>
      </c>
      <c r="CF9" s="130">
        <v>1197</v>
      </c>
      <c r="CG9" s="130">
        <v>1232</v>
      </c>
      <c r="CH9" s="130">
        <v>1226</v>
      </c>
      <c r="CI9" s="130">
        <v>1228</v>
      </c>
      <c r="CJ9" s="130">
        <v>1235</v>
      </c>
      <c r="CK9" s="130">
        <v>1287</v>
      </c>
      <c r="CL9" s="130">
        <v>1310</v>
      </c>
      <c r="CM9" s="130">
        <v>1319</v>
      </c>
      <c r="CN9" s="130">
        <v>1318</v>
      </c>
      <c r="CO9" s="130">
        <v>1308</v>
      </c>
      <c r="CP9" s="130">
        <v>1266</v>
      </c>
      <c r="CQ9" s="130">
        <v>1318</v>
      </c>
      <c r="CR9" s="130">
        <v>1330</v>
      </c>
      <c r="CS9" s="130">
        <v>1336</v>
      </c>
      <c r="CT9" s="130">
        <v>1332</v>
      </c>
      <c r="CU9" s="130">
        <v>1346</v>
      </c>
      <c r="CV9" s="130">
        <v>1376</v>
      </c>
      <c r="CW9" s="130">
        <v>1377</v>
      </c>
      <c r="CX9" s="130">
        <v>1392</v>
      </c>
      <c r="CY9" s="130">
        <v>1406</v>
      </c>
      <c r="CZ9" s="130">
        <v>1447</v>
      </c>
      <c r="DA9" s="130">
        <v>1501</v>
      </c>
      <c r="DB9" s="130">
        <v>1550</v>
      </c>
      <c r="DC9" s="130">
        <v>1405</v>
      </c>
      <c r="DD9" s="130">
        <v>1560</v>
      </c>
      <c r="DE9" s="130">
        <v>1558</v>
      </c>
      <c r="DF9" s="130">
        <v>1578</v>
      </c>
      <c r="DG9" s="130">
        <v>1586</v>
      </c>
      <c r="DH9" s="130">
        <v>1627</v>
      </c>
      <c r="DI9" s="130">
        <v>1692</v>
      </c>
      <c r="DJ9" s="130">
        <v>1753</v>
      </c>
      <c r="DK9" s="130">
        <v>1785</v>
      </c>
      <c r="DL9" s="130">
        <v>1836</v>
      </c>
      <c r="DM9" s="130">
        <v>1784</v>
      </c>
      <c r="DN9" s="130">
        <v>1804</v>
      </c>
      <c r="DO9" s="130">
        <v>1819</v>
      </c>
      <c r="DP9" s="130">
        <v>1855</v>
      </c>
      <c r="DQ9" s="130">
        <v>1863</v>
      </c>
      <c r="DR9" s="130">
        <v>1892</v>
      </c>
      <c r="DS9" s="130">
        <v>1895</v>
      </c>
      <c r="DT9" s="130">
        <v>1925</v>
      </c>
      <c r="DU9" s="130">
        <v>1968</v>
      </c>
      <c r="DV9" s="130"/>
    </row>
    <row r="10" spans="2:127" ht="15" customHeight="1">
      <c r="B10" s="201" t="s">
        <v>76</v>
      </c>
      <c r="C10" s="50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</row>
    <row r="11" spans="2:127" ht="15" customHeight="1">
      <c r="B11" s="201" t="s">
        <v>73</v>
      </c>
      <c r="C11" s="502"/>
      <c r="D11" s="462">
        <v>702</v>
      </c>
      <c r="E11" s="462">
        <v>704</v>
      </c>
      <c r="F11" s="462">
        <v>693</v>
      </c>
      <c r="G11" s="462">
        <v>690</v>
      </c>
      <c r="H11" s="462">
        <v>696</v>
      </c>
      <c r="I11" s="462">
        <v>704</v>
      </c>
      <c r="J11" s="462">
        <v>714</v>
      </c>
      <c r="K11" s="462">
        <v>711</v>
      </c>
      <c r="L11" s="462">
        <v>713</v>
      </c>
      <c r="M11" s="462">
        <v>714</v>
      </c>
      <c r="N11" s="462">
        <v>717</v>
      </c>
      <c r="O11" s="462">
        <v>722</v>
      </c>
      <c r="P11" s="130">
        <v>710</v>
      </c>
      <c r="Q11" s="130">
        <v>720</v>
      </c>
      <c r="R11" s="130">
        <v>721</v>
      </c>
      <c r="S11" s="130">
        <v>714</v>
      </c>
      <c r="T11" s="130">
        <v>717</v>
      </c>
      <c r="U11" s="130">
        <v>727</v>
      </c>
      <c r="V11" s="130">
        <v>738</v>
      </c>
      <c r="W11" s="130">
        <v>741</v>
      </c>
      <c r="X11" s="130">
        <v>748</v>
      </c>
      <c r="Y11" s="130">
        <v>751</v>
      </c>
      <c r="Z11" s="130">
        <v>755</v>
      </c>
      <c r="AA11" s="130">
        <v>754</v>
      </c>
      <c r="AB11" s="130">
        <v>766</v>
      </c>
      <c r="AC11" s="130">
        <v>744</v>
      </c>
      <c r="AD11" s="130">
        <v>777</v>
      </c>
      <c r="AE11" s="130">
        <v>779</v>
      </c>
      <c r="AF11" s="130">
        <v>772</v>
      </c>
      <c r="AG11" s="130">
        <v>768</v>
      </c>
      <c r="AH11" s="130">
        <v>780</v>
      </c>
      <c r="AI11" s="130">
        <v>793</v>
      </c>
      <c r="AJ11" s="130">
        <v>795</v>
      </c>
      <c r="AK11" s="130">
        <v>797</v>
      </c>
      <c r="AL11" s="130">
        <v>801</v>
      </c>
      <c r="AM11" s="130">
        <v>806</v>
      </c>
      <c r="AN11" s="130">
        <v>807</v>
      </c>
      <c r="AO11" s="130">
        <v>806</v>
      </c>
      <c r="AP11" s="130">
        <v>795</v>
      </c>
      <c r="AQ11" s="130">
        <v>811</v>
      </c>
      <c r="AR11" s="130">
        <v>815</v>
      </c>
      <c r="AS11" s="130">
        <v>820</v>
      </c>
      <c r="AT11" s="130">
        <v>817</v>
      </c>
      <c r="AU11" s="130">
        <v>819</v>
      </c>
      <c r="AV11" s="130">
        <v>823</v>
      </c>
      <c r="AW11" s="130">
        <v>840</v>
      </c>
      <c r="AX11" s="130">
        <v>856</v>
      </c>
      <c r="AY11" s="130">
        <v>864</v>
      </c>
      <c r="AZ11" s="130">
        <v>860</v>
      </c>
      <c r="BA11" s="130">
        <v>856</v>
      </c>
      <c r="BB11" s="130">
        <v>863</v>
      </c>
      <c r="BC11" s="130">
        <v>842</v>
      </c>
      <c r="BD11" s="130">
        <v>872</v>
      </c>
      <c r="BE11" s="130">
        <v>879</v>
      </c>
      <c r="BF11" s="130">
        <v>878</v>
      </c>
      <c r="BG11" s="130">
        <v>880</v>
      </c>
      <c r="BH11" s="130">
        <v>882</v>
      </c>
      <c r="BI11" s="130">
        <v>885</v>
      </c>
      <c r="BJ11" s="130">
        <v>895</v>
      </c>
      <c r="BK11" s="130">
        <v>907</v>
      </c>
      <c r="BL11" s="130">
        <v>914</v>
      </c>
      <c r="BM11" s="130">
        <v>914</v>
      </c>
      <c r="BN11" s="130">
        <v>912</v>
      </c>
      <c r="BO11" s="130">
        <v>916.33333333333337</v>
      </c>
      <c r="BP11" s="130">
        <v>900</v>
      </c>
      <c r="BQ11" s="130">
        <v>923</v>
      </c>
      <c r="BR11" s="130">
        <v>928</v>
      </c>
      <c r="BS11" s="130">
        <v>923</v>
      </c>
      <c r="BT11" s="130">
        <v>939</v>
      </c>
      <c r="BU11" s="130">
        <v>953</v>
      </c>
      <c r="BV11" s="130">
        <v>971</v>
      </c>
      <c r="BW11" s="130">
        <v>964</v>
      </c>
      <c r="BX11" s="130">
        <v>956</v>
      </c>
      <c r="BY11" s="130">
        <v>953</v>
      </c>
      <c r="BZ11" s="130">
        <v>947</v>
      </c>
      <c r="CA11" s="130">
        <v>954</v>
      </c>
      <c r="CB11" s="130">
        <v>957</v>
      </c>
      <c r="CC11" s="130">
        <v>949</v>
      </c>
      <c r="CD11" s="130">
        <v>968</v>
      </c>
      <c r="CE11" s="130">
        <v>975</v>
      </c>
      <c r="CF11" s="130">
        <v>993</v>
      </c>
      <c r="CG11" s="130">
        <v>1000</v>
      </c>
      <c r="CH11" s="130">
        <v>1012</v>
      </c>
      <c r="CI11" s="130">
        <v>1001</v>
      </c>
      <c r="CJ11" s="130">
        <v>998</v>
      </c>
      <c r="CK11" s="130">
        <v>987</v>
      </c>
      <c r="CL11" s="130">
        <v>998</v>
      </c>
      <c r="CM11" s="130">
        <v>1010</v>
      </c>
      <c r="CN11" s="130">
        <v>1031</v>
      </c>
      <c r="CO11" s="130">
        <v>1030</v>
      </c>
      <c r="CP11" s="130">
        <v>1005</v>
      </c>
      <c r="CQ11" s="130">
        <v>1037</v>
      </c>
      <c r="CR11" s="130">
        <v>1047</v>
      </c>
      <c r="CS11" s="130">
        <v>1067</v>
      </c>
      <c r="CT11" s="130">
        <v>1083</v>
      </c>
      <c r="CU11" s="130">
        <v>1104</v>
      </c>
      <c r="CV11" s="130">
        <v>1122</v>
      </c>
      <c r="CW11" s="130">
        <v>1129</v>
      </c>
      <c r="CX11" s="130">
        <v>1126</v>
      </c>
      <c r="CY11" s="130">
        <v>1136</v>
      </c>
      <c r="CZ11" s="130">
        <v>1142</v>
      </c>
      <c r="DA11" s="130">
        <v>1148</v>
      </c>
      <c r="DB11" s="130">
        <v>1148</v>
      </c>
      <c r="DC11" s="130">
        <v>1116</v>
      </c>
      <c r="DD11" s="130">
        <v>1152</v>
      </c>
      <c r="DE11" s="130">
        <v>1147</v>
      </c>
      <c r="DF11" s="130">
        <v>1135</v>
      </c>
      <c r="DG11" s="130">
        <v>1137</v>
      </c>
      <c r="DH11" s="130">
        <v>1153</v>
      </c>
      <c r="DI11" s="130">
        <v>1173</v>
      </c>
      <c r="DJ11" s="130">
        <v>1184</v>
      </c>
      <c r="DK11" s="130">
        <v>1197</v>
      </c>
      <c r="DL11" s="130">
        <v>1198</v>
      </c>
      <c r="DM11" s="130">
        <v>1200</v>
      </c>
      <c r="DN11" s="130">
        <v>1199</v>
      </c>
      <c r="DO11" s="130">
        <v>1210</v>
      </c>
      <c r="DP11" s="130">
        <v>1222</v>
      </c>
      <c r="DQ11" s="130">
        <v>1230</v>
      </c>
      <c r="DR11" s="130">
        <v>1239</v>
      </c>
      <c r="DS11" s="130">
        <v>1248</v>
      </c>
      <c r="DT11" s="130">
        <v>1263</v>
      </c>
      <c r="DU11" s="130">
        <v>1272</v>
      </c>
      <c r="DV11" s="130"/>
    </row>
    <row r="12" spans="2:127" ht="15" customHeight="1" thickBot="1">
      <c r="B12" s="20" t="s">
        <v>74</v>
      </c>
      <c r="C12" s="503"/>
      <c r="D12" s="270">
        <v>925</v>
      </c>
      <c r="E12" s="270">
        <v>926</v>
      </c>
      <c r="F12" s="270">
        <v>884</v>
      </c>
      <c r="G12" s="270">
        <v>819</v>
      </c>
      <c r="H12" s="270">
        <v>819</v>
      </c>
      <c r="I12" s="270">
        <v>820</v>
      </c>
      <c r="J12" s="270">
        <v>859</v>
      </c>
      <c r="K12" s="270">
        <v>862</v>
      </c>
      <c r="L12" s="270">
        <v>967</v>
      </c>
      <c r="M12" s="270">
        <v>999</v>
      </c>
      <c r="N12" s="270">
        <v>950</v>
      </c>
      <c r="O12" s="270">
        <v>918</v>
      </c>
      <c r="P12" s="271">
        <v>900</v>
      </c>
      <c r="Q12" s="271">
        <v>870</v>
      </c>
      <c r="R12" s="271">
        <v>919</v>
      </c>
      <c r="S12" s="271">
        <v>853</v>
      </c>
      <c r="T12" s="271">
        <v>902</v>
      </c>
      <c r="U12" s="271">
        <v>915</v>
      </c>
      <c r="V12" s="271">
        <v>930</v>
      </c>
      <c r="W12" s="271">
        <v>886</v>
      </c>
      <c r="X12" s="271">
        <v>884</v>
      </c>
      <c r="Y12" s="271">
        <v>881</v>
      </c>
      <c r="Z12" s="271">
        <v>909</v>
      </c>
      <c r="AA12" s="271">
        <v>906</v>
      </c>
      <c r="AB12" s="271">
        <v>962</v>
      </c>
      <c r="AC12" s="271">
        <v>906</v>
      </c>
      <c r="AD12" s="271">
        <v>960</v>
      </c>
      <c r="AE12" s="271">
        <v>975</v>
      </c>
      <c r="AF12" s="271">
        <v>960</v>
      </c>
      <c r="AG12" s="271">
        <v>979</v>
      </c>
      <c r="AH12" s="271">
        <v>1011</v>
      </c>
      <c r="AI12" s="271">
        <v>964</v>
      </c>
      <c r="AJ12" s="271">
        <v>938</v>
      </c>
      <c r="AK12" s="271">
        <v>942</v>
      </c>
      <c r="AL12" s="271">
        <v>953</v>
      </c>
      <c r="AM12" s="271">
        <v>961</v>
      </c>
      <c r="AN12" s="271">
        <v>976</v>
      </c>
      <c r="AO12" s="271">
        <v>1003</v>
      </c>
      <c r="AP12" s="271">
        <v>962</v>
      </c>
      <c r="AQ12" s="271">
        <v>1008</v>
      </c>
      <c r="AR12" s="271">
        <v>987</v>
      </c>
      <c r="AS12" s="271">
        <v>961</v>
      </c>
      <c r="AT12" s="271">
        <v>988</v>
      </c>
      <c r="AU12" s="271">
        <v>967</v>
      </c>
      <c r="AV12" s="271">
        <v>1006</v>
      </c>
      <c r="AW12" s="271">
        <v>995</v>
      </c>
      <c r="AX12" s="271">
        <v>1077</v>
      </c>
      <c r="AY12" s="271">
        <v>1096</v>
      </c>
      <c r="AZ12" s="271">
        <v>1120</v>
      </c>
      <c r="BA12" s="271">
        <v>1062</v>
      </c>
      <c r="BB12" s="271">
        <v>1073</v>
      </c>
      <c r="BC12" s="271">
        <v>1032</v>
      </c>
      <c r="BD12" s="271">
        <v>1085</v>
      </c>
      <c r="BE12" s="271">
        <v>1076</v>
      </c>
      <c r="BF12" s="271">
        <v>1027</v>
      </c>
      <c r="BG12" s="271">
        <v>1029</v>
      </c>
      <c r="BH12" s="271">
        <v>1019</v>
      </c>
      <c r="BI12" s="271">
        <v>1067</v>
      </c>
      <c r="BJ12" s="271">
        <v>1074</v>
      </c>
      <c r="BK12" s="271">
        <v>1119</v>
      </c>
      <c r="BL12" s="271">
        <v>1139</v>
      </c>
      <c r="BM12" s="271">
        <v>1128</v>
      </c>
      <c r="BN12" s="271">
        <v>1140</v>
      </c>
      <c r="BO12" s="271">
        <v>1133</v>
      </c>
      <c r="BP12" s="271">
        <v>1089</v>
      </c>
      <c r="BQ12" s="271">
        <v>1091</v>
      </c>
      <c r="BR12" s="271">
        <v>1076</v>
      </c>
      <c r="BS12" s="271">
        <v>1091</v>
      </c>
      <c r="BT12" s="271">
        <v>1144</v>
      </c>
      <c r="BU12" s="271">
        <v>1147</v>
      </c>
      <c r="BV12" s="271">
        <v>1150</v>
      </c>
      <c r="BW12" s="271">
        <v>1105</v>
      </c>
      <c r="BX12" s="271">
        <v>1077</v>
      </c>
      <c r="BY12" s="271">
        <v>1113</v>
      </c>
      <c r="BZ12" s="271">
        <v>1127</v>
      </c>
      <c r="CA12" s="271">
        <v>1146</v>
      </c>
      <c r="CB12" s="271">
        <v>1157</v>
      </c>
      <c r="CC12" s="271">
        <v>1131</v>
      </c>
      <c r="CD12" s="271">
        <v>1161</v>
      </c>
      <c r="CE12" s="271">
        <v>1204</v>
      </c>
      <c r="CF12" s="271">
        <v>1201</v>
      </c>
      <c r="CG12" s="271">
        <v>1215</v>
      </c>
      <c r="CH12" s="271">
        <v>1194</v>
      </c>
      <c r="CI12" s="271">
        <v>1181</v>
      </c>
      <c r="CJ12" s="271">
        <v>1152</v>
      </c>
      <c r="CK12" s="271">
        <v>1128</v>
      </c>
      <c r="CL12" s="271">
        <v>1138</v>
      </c>
      <c r="CM12" s="271">
        <v>1179</v>
      </c>
      <c r="CN12" s="271">
        <v>1200</v>
      </c>
      <c r="CO12" s="271">
        <v>1190</v>
      </c>
      <c r="CP12" s="271">
        <v>1180</v>
      </c>
      <c r="CQ12" s="271">
        <v>1254</v>
      </c>
      <c r="CR12" s="271">
        <v>1234</v>
      </c>
      <c r="CS12" s="271">
        <v>1275</v>
      </c>
      <c r="CT12" s="271">
        <v>1251</v>
      </c>
      <c r="CU12" s="271">
        <v>1319</v>
      </c>
      <c r="CV12" s="271">
        <v>1327</v>
      </c>
      <c r="CW12" s="271">
        <v>1332</v>
      </c>
      <c r="CX12" s="271">
        <v>1384</v>
      </c>
      <c r="CY12" s="271">
        <v>1387</v>
      </c>
      <c r="CZ12" s="271">
        <v>1390</v>
      </c>
      <c r="DA12" s="271">
        <v>1435</v>
      </c>
      <c r="DB12" s="271">
        <v>1448</v>
      </c>
      <c r="DC12" s="271">
        <v>1333</v>
      </c>
      <c r="DD12" s="271">
        <v>1443</v>
      </c>
      <c r="DE12" s="271">
        <v>1410</v>
      </c>
      <c r="DF12" s="271">
        <v>1392</v>
      </c>
      <c r="DG12" s="271">
        <v>1421</v>
      </c>
      <c r="DH12" s="271">
        <v>1478</v>
      </c>
      <c r="DI12" s="271">
        <v>1500</v>
      </c>
      <c r="DJ12" s="271">
        <v>1497</v>
      </c>
      <c r="DK12" s="271">
        <v>1450</v>
      </c>
      <c r="DL12" s="271">
        <v>1593</v>
      </c>
      <c r="DM12" s="271">
        <v>1600</v>
      </c>
      <c r="DN12" s="271">
        <v>1600</v>
      </c>
      <c r="DO12" s="271">
        <v>1600</v>
      </c>
      <c r="DP12" s="271">
        <v>1628</v>
      </c>
      <c r="DQ12" s="271">
        <v>1623</v>
      </c>
      <c r="DR12" s="271">
        <v>1627</v>
      </c>
      <c r="DS12" s="271">
        <v>1658</v>
      </c>
      <c r="DT12" s="271">
        <v>1726</v>
      </c>
      <c r="DU12" s="271">
        <v>1775</v>
      </c>
      <c r="DV12" s="130"/>
    </row>
    <row r="13" spans="2:127" ht="12" customHeight="1" thickTop="1">
      <c r="B13" s="38" t="s">
        <v>269</v>
      </c>
    </row>
    <row r="14" spans="2:127" ht="10.5" customHeight="1">
      <c r="B14" s="459" t="s">
        <v>326</v>
      </c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8"/>
      <c r="BU14" s="458"/>
      <c r="BV14" s="458"/>
      <c r="BW14" s="458"/>
      <c r="BX14" s="458"/>
      <c r="BY14" s="458"/>
      <c r="BZ14" s="458"/>
      <c r="CA14" s="458"/>
      <c r="CB14" s="458"/>
      <c r="CC14" s="458"/>
      <c r="CD14" s="458"/>
      <c r="CE14" s="458"/>
      <c r="CF14" s="458"/>
      <c r="CG14" s="458"/>
      <c r="CH14" s="458"/>
      <c r="CI14" s="458"/>
      <c r="CJ14" s="458"/>
      <c r="CK14" s="458"/>
      <c r="CL14" s="458"/>
      <c r="CM14" s="458"/>
      <c r="CN14" s="458"/>
      <c r="CO14" s="458"/>
      <c r="CP14" s="458"/>
      <c r="CQ14" s="458"/>
      <c r="CR14" s="458"/>
      <c r="CS14" s="458"/>
      <c r="CT14" s="458"/>
      <c r="CU14" s="458"/>
      <c r="CV14" s="458"/>
      <c r="CW14" s="458"/>
      <c r="CX14" s="458"/>
      <c r="CY14" s="458"/>
      <c r="CZ14" s="458"/>
      <c r="DA14" s="458"/>
      <c r="DB14" s="458"/>
      <c r="DC14" s="458"/>
      <c r="DD14" s="458"/>
      <c r="DE14" s="458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</row>
  </sheetData>
  <mergeCells count="5">
    <mergeCell ref="B1:DR1"/>
    <mergeCell ref="C4:C12"/>
    <mergeCell ref="B2:B3"/>
    <mergeCell ref="C2:C3"/>
    <mergeCell ref="D2:DR2"/>
  </mergeCells>
  <hyperlinks>
    <hyperlink ref="DW1" location="ÍNDICE!A1" display="ÍNDICE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DO9"/>
  <sheetViews>
    <sheetView showGridLines="0" zoomScaleNormal="100" workbookViewId="0">
      <selection activeCell="B1" sqref="B1:CX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6" bestFit="1" customWidth="1" collapsed="1"/>
    <col min="40" max="50" width="5.5703125" hidden="1" customWidth="1" outlineLevel="1"/>
    <col min="51" max="51" width="6" bestFit="1" customWidth="1" collapsed="1"/>
    <col min="52" max="62" width="5.5703125" hidden="1" customWidth="1" outlineLevel="2"/>
    <col min="63" max="63" width="6" bestFit="1" customWidth="1" collapsed="1"/>
    <col min="64" max="74" width="5.5703125" hidden="1" customWidth="1" outlineLevel="1"/>
    <col min="75" max="75" width="5.85546875" bestFit="1" customWidth="1" collapsed="1"/>
    <col min="76" max="76" width="5.7109375" hidden="1" customWidth="1" outlineLevel="2"/>
    <col min="77" max="77" width="5.5703125" hidden="1" customWidth="1" outlineLevel="2"/>
    <col min="78" max="86" width="5.85546875" hidden="1" customWidth="1" outlineLevel="2"/>
    <col min="87" max="87" width="5.85546875" customWidth="1" collapsed="1"/>
    <col min="88" max="96" width="5.85546875" hidden="1" customWidth="1" outlineLevel="1" collapsed="1"/>
    <col min="97" max="98" width="5.85546875" hidden="1" customWidth="1" outlineLevel="1"/>
    <col min="99" max="99" width="5.85546875" customWidth="1" collapsed="1"/>
    <col min="100" max="117" width="5.85546875" customWidth="1"/>
    <col min="118" max="118" width="6.7109375" customWidth="1"/>
  </cols>
  <sheetData>
    <row r="1" spans="2:119" ht="20.100000000000001" customHeight="1" thickBot="1">
      <c r="B1" s="479" t="s">
        <v>84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64" t="s">
        <v>287</v>
      </c>
    </row>
    <row r="2" spans="2:119" ht="22.15" customHeight="1" thickTop="1">
      <c r="B2" s="504"/>
      <c r="C2" s="474" t="s">
        <v>209</v>
      </c>
      <c r="D2" s="272" t="s">
        <v>87</v>
      </c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489" t="s">
        <v>87</v>
      </c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185"/>
      <c r="DL2" s="185"/>
      <c r="DM2" s="185"/>
      <c r="DN2" s="150"/>
    </row>
    <row r="3" spans="2:119">
      <c r="B3" s="505"/>
      <c r="C3" s="475"/>
      <c r="D3" s="139">
        <v>42005</v>
      </c>
      <c r="E3" s="139">
        <v>42036</v>
      </c>
      <c r="F3" s="139">
        <v>42064</v>
      </c>
      <c r="G3" s="139">
        <v>42095</v>
      </c>
      <c r="H3" s="139">
        <v>42125</v>
      </c>
      <c r="I3" s="139">
        <v>42156</v>
      </c>
      <c r="J3" s="139">
        <v>42186</v>
      </c>
      <c r="K3" s="139">
        <v>42217</v>
      </c>
      <c r="L3" s="139">
        <v>42248</v>
      </c>
      <c r="M3" s="139">
        <v>42278</v>
      </c>
      <c r="N3" s="139">
        <v>42309</v>
      </c>
      <c r="O3" s="139">
        <v>42339</v>
      </c>
      <c r="P3" s="139">
        <v>42370</v>
      </c>
      <c r="Q3" s="139">
        <v>42401</v>
      </c>
      <c r="R3" s="139">
        <v>42430</v>
      </c>
      <c r="S3" s="139">
        <v>42461</v>
      </c>
      <c r="T3" s="139">
        <v>42491</v>
      </c>
      <c r="U3" s="139">
        <v>42522</v>
      </c>
      <c r="V3" s="139">
        <v>42552</v>
      </c>
      <c r="W3" s="139">
        <v>42583</v>
      </c>
      <c r="X3" s="139">
        <v>42614</v>
      </c>
      <c r="Y3" s="139">
        <v>42644</v>
      </c>
      <c r="Z3" s="139">
        <v>42675</v>
      </c>
      <c r="AA3" s="139">
        <v>42705</v>
      </c>
      <c r="AB3" s="139">
        <v>42736</v>
      </c>
      <c r="AC3" s="139">
        <v>42767</v>
      </c>
      <c r="AD3" s="139">
        <v>42795</v>
      </c>
      <c r="AE3" s="139">
        <v>42826</v>
      </c>
      <c r="AF3" s="139">
        <v>42856</v>
      </c>
      <c r="AG3" s="139">
        <v>42887</v>
      </c>
      <c r="AH3" s="139">
        <v>42917</v>
      </c>
      <c r="AI3" s="139">
        <v>42948</v>
      </c>
      <c r="AJ3" s="139">
        <v>42979</v>
      </c>
      <c r="AK3" s="139">
        <v>43009</v>
      </c>
      <c r="AL3" s="139">
        <v>43040</v>
      </c>
      <c r="AM3" s="139">
        <v>43070</v>
      </c>
      <c r="AN3" s="139">
        <v>43101</v>
      </c>
      <c r="AO3" s="139">
        <v>43132</v>
      </c>
      <c r="AP3" s="139">
        <v>43160</v>
      </c>
      <c r="AQ3" s="139">
        <v>43191</v>
      </c>
      <c r="AR3" s="139">
        <v>43221</v>
      </c>
      <c r="AS3" s="139">
        <v>43252</v>
      </c>
      <c r="AT3" s="139">
        <v>43282</v>
      </c>
      <c r="AU3" s="139">
        <v>43313</v>
      </c>
      <c r="AV3" s="139">
        <v>43344</v>
      </c>
      <c r="AW3" s="139">
        <v>43374</v>
      </c>
      <c r="AX3" s="139">
        <v>43405</v>
      </c>
      <c r="AY3" s="139">
        <v>43435</v>
      </c>
      <c r="AZ3" s="139">
        <v>43466</v>
      </c>
      <c r="BA3" s="139">
        <v>43497</v>
      </c>
      <c r="BB3" s="139">
        <v>43525</v>
      </c>
      <c r="BC3" s="139">
        <v>43556</v>
      </c>
      <c r="BD3" s="139">
        <v>43586</v>
      </c>
      <c r="BE3" s="139">
        <v>43617</v>
      </c>
      <c r="BF3" s="32">
        <v>43647</v>
      </c>
      <c r="BG3" s="139">
        <v>43678</v>
      </c>
      <c r="BH3" s="32">
        <v>43709</v>
      </c>
      <c r="BI3" s="139">
        <v>43739</v>
      </c>
      <c r="BJ3" s="32">
        <v>43770</v>
      </c>
      <c r="BK3" s="32">
        <v>43800</v>
      </c>
      <c r="BL3" s="32">
        <v>43831</v>
      </c>
      <c r="BM3" s="32">
        <v>43862</v>
      </c>
      <c r="BN3" s="32">
        <v>43891</v>
      </c>
      <c r="BO3" s="32">
        <v>43922</v>
      </c>
      <c r="BP3" s="32">
        <v>43952</v>
      </c>
      <c r="BQ3" s="32">
        <v>43983</v>
      </c>
      <c r="BR3" s="32">
        <v>44013</v>
      </c>
      <c r="BS3" s="32">
        <v>44044</v>
      </c>
      <c r="BT3" s="32">
        <v>44075</v>
      </c>
      <c r="BU3" s="32">
        <v>44105</v>
      </c>
      <c r="BV3" s="32">
        <v>44136</v>
      </c>
      <c r="BW3" s="32">
        <v>44166</v>
      </c>
      <c r="BX3" s="32">
        <v>44197</v>
      </c>
      <c r="BY3" s="32">
        <v>44228</v>
      </c>
      <c r="BZ3" s="32">
        <v>44256</v>
      </c>
      <c r="CA3" s="32">
        <v>44287</v>
      </c>
      <c r="CB3" s="32">
        <v>44317</v>
      </c>
      <c r="CC3" s="32">
        <v>44348</v>
      </c>
      <c r="CD3" s="32">
        <v>44378</v>
      </c>
      <c r="CE3" s="32">
        <v>44409</v>
      </c>
      <c r="CF3" s="32">
        <v>44440</v>
      </c>
      <c r="CG3" s="32">
        <v>44470</v>
      </c>
      <c r="CH3" s="32">
        <v>44501</v>
      </c>
      <c r="CI3" s="32">
        <v>44531</v>
      </c>
      <c r="CJ3" s="32">
        <v>44562</v>
      </c>
      <c r="CK3" s="32">
        <v>44593</v>
      </c>
      <c r="CL3" s="32">
        <v>44621</v>
      </c>
      <c r="CM3" s="32">
        <v>44652</v>
      </c>
      <c r="CN3" s="32">
        <v>44682</v>
      </c>
      <c r="CO3" s="32">
        <v>44713</v>
      </c>
      <c r="CP3" s="32">
        <v>44743</v>
      </c>
      <c r="CQ3" s="32">
        <v>44774</v>
      </c>
      <c r="CR3" s="32">
        <v>44805</v>
      </c>
      <c r="CS3" s="32">
        <v>44835</v>
      </c>
      <c r="CT3" s="32">
        <v>44866</v>
      </c>
      <c r="CU3" s="32">
        <v>44896</v>
      </c>
      <c r="CV3" s="32">
        <v>44927</v>
      </c>
      <c r="CW3" s="32">
        <v>44958</v>
      </c>
      <c r="CX3" s="32">
        <v>44986</v>
      </c>
      <c r="CY3" s="32">
        <v>45017</v>
      </c>
      <c r="CZ3" s="32">
        <v>45047</v>
      </c>
      <c r="DA3" s="32">
        <v>45078</v>
      </c>
      <c r="DB3" s="32">
        <v>45108</v>
      </c>
      <c r="DC3" s="32">
        <v>45139</v>
      </c>
      <c r="DD3" s="32">
        <v>45170</v>
      </c>
      <c r="DE3" s="32">
        <v>45200</v>
      </c>
      <c r="DF3" s="32">
        <v>45231</v>
      </c>
      <c r="DG3" s="32">
        <v>45261</v>
      </c>
      <c r="DH3" s="139">
        <v>45292</v>
      </c>
      <c r="DI3" s="139">
        <v>45323</v>
      </c>
      <c r="DJ3" s="139">
        <v>45352</v>
      </c>
      <c r="DK3" s="139">
        <v>45383</v>
      </c>
      <c r="DL3" s="139">
        <v>45413</v>
      </c>
      <c r="DM3" s="139">
        <v>45444</v>
      </c>
      <c r="DN3" s="160"/>
    </row>
    <row r="4" spans="2:119" ht="15" customHeight="1">
      <c r="B4" s="201" t="s">
        <v>79</v>
      </c>
      <c r="C4" s="14" t="s">
        <v>23</v>
      </c>
      <c r="D4" s="87">
        <v>1.3223480724140499</v>
      </c>
      <c r="E4" s="87">
        <v>1.3078602191650701</v>
      </c>
      <c r="F4" s="87">
        <v>1.2888859047385501</v>
      </c>
      <c r="G4" s="87">
        <v>1.27362607739208</v>
      </c>
      <c r="H4" s="87">
        <v>1.2576693268604699</v>
      </c>
      <c r="I4" s="87">
        <v>1.24412861658003</v>
      </c>
      <c r="J4" s="87">
        <v>1.2281724921102</v>
      </c>
      <c r="K4" s="87">
        <v>1.20688404137128</v>
      </c>
      <c r="L4" s="87">
        <v>1.1983492070514599</v>
      </c>
      <c r="M4" s="87">
        <v>1.1922586769055599</v>
      </c>
      <c r="N4" s="87">
        <v>1.19296791483263</v>
      </c>
      <c r="O4" s="87">
        <v>1.1882292822346299</v>
      </c>
      <c r="P4" s="87">
        <v>1.1712989978156301</v>
      </c>
      <c r="Q4" s="87">
        <v>1.1526412391301699</v>
      </c>
      <c r="R4" s="87">
        <v>1.1303108422571899</v>
      </c>
      <c r="S4" s="87">
        <v>1.0998283083099201</v>
      </c>
      <c r="T4" s="87">
        <v>1.07515074489684</v>
      </c>
      <c r="U4" s="87">
        <v>1.0498653242887002</v>
      </c>
      <c r="V4" s="87">
        <v>1.03181576972511</v>
      </c>
      <c r="W4" s="87">
        <v>1.01690368464151</v>
      </c>
      <c r="X4" s="87">
        <v>1.004688648513</v>
      </c>
      <c r="Y4" s="87">
        <v>0.99841631279655696</v>
      </c>
      <c r="Z4" s="87">
        <v>0.99220709672951402</v>
      </c>
      <c r="AA4" s="87">
        <v>0.98704499482866692</v>
      </c>
      <c r="AB4" s="87">
        <v>0.987152486437326</v>
      </c>
      <c r="AC4" s="87">
        <v>0.98659950669546193</v>
      </c>
      <c r="AD4" s="87">
        <v>0.98452870191887398</v>
      </c>
      <c r="AE4" s="87">
        <v>0.97499999999999998</v>
      </c>
      <c r="AF4" s="87">
        <v>0.97299999999999998</v>
      </c>
      <c r="AG4" s="87">
        <v>0.96699999999999997</v>
      </c>
      <c r="AH4" s="87">
        <v>0.96799999999999997</v>
      </c>
      <c r="AI4" s="87">
        <v>0.97099999999999997</v>
      </c>
      <c r="AJ4" s="87">
        <v>0.96599999999999997</v>
      </c>
      <c r="AK4" s="87">
        <v>0.96899999999999997</v>
      </c>
      <c r="AL4" s="87">
        <v>0.97099999999999997</v>
      </c>
      <c r="AM4" s="87">
        <v>0.97</v>
      </c>
      <c r="AN4" s="87">
        <v>0.97799999999999998</v>
      </c>
      <c r="AO4" s="87">
        <v>0.97399999999999998</v>
      </c>
      <c r="AP4" s="87">
        <v>0.97599999999999998</v>
      </c>
      <c r="AQ4" s="87">
        <v>0.97399999999999998</v>
      </c>
      <c r="AR4" s="87">
        <v>0.97299999999999998</v>
      </c>
      <c r="AS4" s="87">
        <v>0.97399999999999998</v>
      </c>
      <c r="AT4" s="87">
        <v>0.97699999999999998</v>
      </c>
      <c r="AU4" s="87">
        <v>0.97899999999999998</v>
      </c>
      <c r="AV4" s="87">
        <v>0.99199999999999999</v>
      </c>
      <c r="AW4" s="87">
        <v>1.0009999999999999</v>
      </c>
      <c r="AX4" s="87">
        <v>1</v>
      </c>
      <c r="AY4" s="87">
        <v>1.004</v>
      </c>
      <c r="AZ4" s="87">
        <v>1.006</v>
      </c>
      <c r="BA4" s="87">
        <v>1.008</v>
      </c>
      <c r="BB4" s="87">
        <v>1.0149999999999999</v>
      </c>
      <c r="BC4" s="87">
        <v>1.0269999999999999</v>
      </c>
      <c r="BD4" s="87">
        <v>1.032</v>
      </c>
      <c r="BE4" s="87">
        <v>1.0309999999999999</v>
      </c>
      <c r="BF4" s="87">
        <v>1.0349999999999999</v>
      </c>
      <c r="BG4" s="87">
        <v>1.0269999999999999</v>
      </c>
      <c r="BH4" s="87">
        <v>1.0169999999999999</v>
      </c>
      <c r="BI4" s="87">
        <v>0.99</v>
      </c>
      <c r="BJ4" s="87">
        <v>0.96699999999999997</v>
      </c>
      <c r="BK4" s="87">
        <v>0.95699999999999996</v>
      </c>
      <c r="BL4" s="87">
        <v>0.94899999999999995</v>
      </c>
      <c r="BM4" s="87">
        <v>0.94599999999999995</v>
      </c>
      <c r="BN4" s="87">
        <v>0.95</v>
      </c>
      <c r="BO4" s="87">
        <v>0.90800000000000003</v>
      </c>
      <c r="BP4" s="87">
        <v>0.82899999999999996</v>
      </c>
      <c r="BQ4" s="87">
        <v>0.85</v>
      </c>
      <c r="BR4" s="87">
        <v>0.86399999999999999</v>
      </c>
      <c r="BS4" s="87">
        <v>0.874</v>
      </c>
      <c r="BT4" s="87">
        <v>0.86199999999999999</v>
      </c>
      <c r="BU4" s="87">
        <v>0.83399999999999996</v>
      </c>
      <c r="BV4" s="87">
        <v>0.81299999999999994</v>
      </c>
      <c r="BW4" s="87">
        <v>0.79</v>
      </c>
      <c r="BX4" s="87">
        <v>0.76700000000000002</v>
      </c>
      <c r="BY4" s="87">
        <v>0.747</v>
      </c>
      <c r="BZ4" s="87">
        <v>0.73899999999999999</v>
      </c>
      <c r="CA4" s="87">
        <v>0.72199999999999998</v>
      </c>
      <c r="CB4" s="87">
        <v>0.71</v>
      </c>
      <c r="CC4" s="87">
        <v>0.71</v>
      </c>
      <c r="CD4" s="87">
        <v>0.70799999999999996</v>
      </c>
      <c r="CE4" s="87">
        <v>0.69899999999999995</v>
      </c>
      <c r="CF4" s="87">
        <v>0.69499999999999995</v>
      </c>
      <c r="CG4" s="87">
        <v>0.749</v>
      </c>
      <c r="CH4" s="87">
        <v>0.76300000000000001</v>
      </c>
      <c r="CI4" s="87">
        <v>0.75700000000000001</v>
      </c>
      <c r="CJ4" s="87">
        <v>0.76200000000000001</v>
      </c>
      <c r="CK4" s="87">
        <v>0.751</v>
      </c>
      <c r="CL4" s="87">
        <v>0.749</v>
      </c>
      <c r="CM4" s="87">
        <v>0.76</v>
      </c>
      <c r="CN4" s="87">
        <v>0.78200000000000003</v>
      </c>
      <c r="CO4" s="87">
        <v>0.81599999999999995</v>
      </c>
      <c r="CP4" s="87">
        <v>0.87</v>
      </c>
      <c r="CQ4" s="87">
        <v>0.96099999999999997</v>
      </c>
      <c r="CR4" s="87">
        <v>1.0940000000000001</v>
      </c>
      <c r="CS4" s="87">
        <v>1.2949999999999999</v>
      </c>
      <c r="CT4" s="87">
        <v>1.591</v>
      </c>
      <c r="CU4" s="87">
        <v>1.9330000000000001</v>
      </c>
      <c r="CV4" s="87">
        <v>2.258</v>
      </c>
      <c r="CW4" s="87">
        <v>2.625</v>
      </c>
      <c r="CX4" s="87">
        <v>2.9350000000000001</v>
      </c>
      <c r="CY4" s="87">
        <v>3.2480000000000002</v>
      </c>
      <c r="CZ4" s="87">
        <v>3.5529999999999999</v>
      </c>
      <c r="DA4" s="87">
        <v>3.786</v>
      </c>
      <c r="DB4" s="87">
        <v>4.0289999999999999</v>
      </c>
      <c r="DC4" s="87">
        <v>4.2249999999999996</v>
      </c>
      <c r="DD4" s="87">
        <v>4.3869999999999996</v>
      </c>
      <c r="DE4" s="87">
        <v>4.5549999999999997</v>
      </c>
      <c r="DF4" s="87">
        <v>4.6459999999999999</v>
      </c>
      <c r="DG4" s="87">
        <v>4.72</v>
      </c>
      <c r="DH4" s="87">
        <v>4.7709999999999999</v>
      </c>
      <c r="DI4" s="87">
        <v>4.7560000000000002</v>
      </c>
      <c r="DJ4" s="87">
        <v>4.7370000000000001</v>
      </c>
      <c r="DK4" s="87">
        <v>4.7290000000000001</v>
      </c>
      <c r="DL4" s="87">
        <v>4.6870000000000003</v>
      </c>
      <c r="DM4" s="87">
        <v>4.6449999999999996</v>
      </c>
      <c r="DN4" s="87"/>
    </row>
    <row r="5" spans="2:119" ht="15" customHeight="1">
      <c r="B5" s="201" t="s">
        <v>80</v>
      </c>
      <c r="C5" s="14" t="s">
        <v>311</v>
      </c>
      <c r="D5" s="130">
        <v>62683.411553784899</v>
      </c>
      <c r="E5" s="130">
        <v>62558.550624501702</v>
      </c>
      <c r="F5" s="130">
        <v>62428.668247236797</v>
      </c>
      <c r="G5" s="130">
        <v>62231.408952730897</v>
      </c>
      <c r="H5" s="130">
        <v>62072.267813596103</v>
      </c>
      <c r="I5" s="130">
        <v>61956.746187801</v>
      </c>
      <c r="J5" s="130">
        <v>61843.154984267298</v>
      </c>
      <c r="K5" s="130">
        <v>61721.029842738797</v>
      </c>
      <c r="L5" s="130">
        <v>61614.597214278503</v>
      </c>
      <c r="M5" s="130">
        <v>61499.762760434198</v>
      </c>
      <c r="N5" s="130">
        <v>61380.681176904298</v>
      </c>
      <c r="O5" s="130">
        <v>61291.935169363802</v>
      </c>
      <c r="P5" s="130">
        <v>61277.546767907501</v>
      </c>
      <c r="Q5" s="130">
        <v>61140.927129178599</v>
      </c>
      <c r="R5" s="130">
        <v>60956.332448417197</v>
      </c>
      <c r="S5" s="130">
        <v>60823.892445496</v>
      </c>
      <c r="T5" s="130">
        <v>60724.127782469201</v>
      </c>
      <c r="U5" s="130">
        <v>60159.181732006196</v>
      </c>
      <c r="V5" s="130">
        <v>60389.878350233899</v>
      </c>
      <c r="W5" s="130">
        <v>60317.532704531499</v>
      </c>
      <c r="X5" s="130">
        <v>60208.379248964498</v>
      </c>
      <c r="Y5" s="130">
        <v>60179.653880772697</v>
      </c>
      <c r="Z5" s="130">
        <v>60093.382851791503</v>
      </c>
      <c r="AA5" s="130">
        <v>59900.481347815497</v>
      </c>
      <c r="AB5" s="130">
        <v>59940.554559612399</v>
      </c>
      <c r="AC5" s="130">
        <v>60080.488403673698</v>
      </c>
      <c r="AD5" s="130">
        <v>59934.293567835601</v>
      </c>
      <c r="AE5" s="130">
        <v>59688</v>
      </c>
      <c r="AF5" s="130">
        <v>59635</v>
      </c>
      <c r="AG5" s="130">
        <v>59515</v>
      </c>
      <c r="AH5" s="130">
        <v>59343</v>
      </c>
      <c r="AI5" s="130">
        <v>59300</v>
      </c>
      <c r="AJ5" s="130">
        <v>59152</v>
      </c>
      <c r="AK5" s="130">
        <v>59105</v>
      </c>
      <c r="AL5" s="130">
        <v>59159</v>
      </c>
      <c r="AM5" s="130">
        <v>59040</v>
      </c>
      <c r="AN5" s="130">
        <v>58916</v>
      </c>
      <c r="AO5" s="130">
        <v>58810</v>
      </c>
      <c r="AP5" s="130">
        <v>58740</v>
      </c>
      <c r="AQ5" s="130">
        <v>58670</v>
      </c>
      <c r="AR5" s="130">
        <v>58603</v>
      </c>
      <c r="AS5" s="130">
        <v>58589</v>
      </c>
      <c r="AT5" s="130">
        <v>58456</v>
      </c>
      <c r="AU5" s="130">
        <v>58343</v>
      </c>
      <c r="AV5" s="130">
        <v>58235</v>
      </c>
      <c r="AW5" s="130">
        <v>58181</v>
      </c>
      <c r="AX5" s="130">
        <v>58199</v>
      </c>
      <c r="AY5" s="130">
        <v>58247</v>
      </c>
      <c r="AZ5" s="130">
        <v>58267</v>
      </c>
      <c r="BA5" s="130">
        <v>58112</v>
      </c>
      <c r="BB5" s="130">
        <v>58123</v>
      </c>
      <c r="BC5" s="130">
        <v>58127</v>
      </c>
      <c r="BD5" s="130">
        <v>58059</v>
      </c>
      <c r="BE5" s="130">
        <v>58013</v>
      </c>
      <c r="BF5" s="130">
        <v>57919</v>
      </c>
      <c r="BG5" s="130">
        <v>57943</v>
      </c>
      <c r="BH5" s="130">
        <v>57934</v>
      </c>
      <c r="BI5" s="130">
        <v>57839</v>
      </c>
      <c r="BJ5" s="130">
        <v>57971</v>
      </c>
      <c r="BK5" s="130">
        <v>57807</v>
      </c>
      <c r="BL5" s="130">
        <v>57875</v>
      </c>
      <c r="BM5" s="130">
        <v>57783</v>
      </c>
      <c r="BN5" s="130">
        <v>57891</v>
      </c>
      <c r="BO5" s="130">
        <v>57976</v>
      </c>
      <c r="BP5" s="130">
        <v>57921</v>
      </c>
      <c r="BQ5" s="130">
        <v>57788</v>
      </c>
      <c r="BR5" s="130">
        <v>57811</v>
      </c>
      <c r="BS5" s="130">
        <v>57809</v>
      </c>
      <c r="BT5" s="130">
        <v>57792</v>
      </c>
      <c r="BU5" s="130">
        <v>57881</v>
      </c>
      <c r="BV5" s="130">
        <v>58067</v>
      </c>
      <c r="BW5" s="130">
        <v>58174</v>
      </c>
      <c r="BX5" s="130">
        <v>58210</v>
      </c>
      <c r="BY5" s="130">
        <v>58269</v>
      </c>
      <c r="BZ5" s="130">
        <v>58445</v>
      </c>
      <c r="CA5" s="130">
        <v>58619</v>
      </c>
      <c r="CB5" s="130">
        <v>58053</v>
      </c>
      <c r="CC5" s="130">
        <v>58694</v>
      </c>
      <c r="CD5" s="130">
        <v>58811</v>
      </c>
      <c r="CE5" s="130">
        <v>59095</v>
      </c>
      <c r="CF5" s="130">
        <v>59193</v>
      </c>
      <c r="CG5" s="130">
        <v>59277</v>
      </c>
      <c r="CH5" s="130">
        <v>59452</v>
      </c>
      <c r="CI5" s="130">
        <v>59503</v>
      </c>
      <c r="CJ5" s="130">
        <v>59226</v>
      </c>
      <c r="CK5" s="130">
        <v>59370</v>
      </c>
      <c r="CL5" s="130">
        <v>59605</v>
      </c>
      <c r="CM5" s="130">
        <v>59954</v>
      </c>
      <c r="CN5" s="130">
        <v>60281</v>
      </c>
      <c r="CO5" s="130">
        <v>60532</v>
      </c>
      <c r="CP5" s="130">
        <v>60663</v>
      </c>
      <c r="CQ5" s="130">
        <v>60935</v>
      </c>
      <c r="CR5" s="130">
        <v>61157</v>
      </c>
      <c r="CS5" s="130">
        <v>61432</v>
      </c>
      <c r="CT5" s="130">
        <v>61718</v>
      </c>
      <c r="CU5" s="130">
        <v>61914</v>
      </c>
      <c r="CV5" s="130">
        <v>62142</v>
      </c>
      <c r="CW5" s="130">
        <v>62534</v>
      </c>
      <c r="CX5" s="130">
        <v>62488</v>
      </c>
      <c r="CY5" s="130">
        <v>61752</v>
      </c>
      <c r="CZ5" s="130">
        <v>61801</v>
      </c>
      <c r="DA5" s="130">
        <v>62738</v>
      </c>
      <c r="DB5" s="130">
        <v>62888</v>
      </c>
      <c r="DC5" s="130">
        <v>62908</v>
      </c>
      <c r="DD5" s="130">
        <v>63125</v>
      </c>
      <c r="DE5" s="130">
        <v>63130</v>
      </c>
      <c r="DF5" s="130">
        <v>63369</v>
      </c>
      <c r="DG5" s="130">
        <v>63491</v>
      </c>
      <c r="DH5" s="130">
        <v>64097</v>
      </c>
      <c r="DI5" s="130">
        <v>64433</v>
      </c>
      <c r="DJ5" s="130">
        <v>64490</v>
      </c>
      <c r="DK5" s="130">
        <v>64622</v>
      </c>
      <c r="DL5" s="130">
        <v>64868</v>
      </c>
      <c r="DM5" s="130">
        <v>65046</v>
      </c>
      <c r="DN5" s="130"/>
    </row>
    <row r="6" spans="2:119" ht="15" customHeight="1">
      <c r="B6" s="201" t="s">
        <v>81</v>
      </c>
      <c r="C6" s="14" t="s">
        <v>311</v>
      </c>
      <c r="D6" s="130">
        <v>277</v>
      </c>
      <c r="E6" s="130">
        <v>276</v>
      </c>
      <c r="F6" s="130">
        <v>276</v>
      </c>
      <c r="G6" s="130">
        <v>275</v>
      </c>
      <c r="H6" s="130">
        <v>275</v>
      </c>
      <c r="I6" s="130">
        <v>275</v>
      </c>
      <c r="J6" s="130">
        <v>274</v>
      </c>
      <c r="K6" s="130">
        <v>274</v>
      </c>
      <c r="L6" s="130">
        <v>274</v>
      </c>
      <c r="M6" s="130">
        <v>274</v>
      </c>
      <c r="N6" s="130">
        <v>277</v>
      </c>
      <c r="O6" s="130">
        <v>274</v>
      </c>
      <c r="P6" s="130">
        <v>274</v>
      </c>
      <c r="Q6" s="130">
        <v>273</v>
      </c>
      <c r="R6" s="130">
        <v>272</v>
      </c>
      <c r="S6" s="130">
        <v>271</v>
      </c>
      <c r="T6" s="130">
        <v>271</v>
      </c>
      <c r="U6" s="130">
        <v>270</v>
      </c>
      <c r="V6" s="130">
        <v>269</v>
      </c>
      <c r="W6" s="130">
        <v>269</v>
      </c>
      <c r="X6" s="130">
        <v>269</v>
      </c>
      <c r="Y6" s="130">
        <v>268</v>
      </c>
      <c r="Z6" s="130">
        <v>268</v>
      </c>
      <c r="AA6" s="130">
        <v>268</v>
      </c>
      <c r="AB6" s="130">
        <v>268</v>
      </c>
      <c r="AC6" s="130">
        <v>268</v>
      </c>
      <c r="AD6" s="130">
        <v>268</v>
      </c>
      <c r="AE6" s="130">
        <v>267</v>
      </c>
      <c r="AF6" s="130">
        <v>271</v>
      </c>
      <c r="AG6" s="130">
        <v>269</v>
      </c>
      <c r="AH6" s="130">
        <v>269</v>
      </c>
      <c r="AI6" s="130">
        <v>268</v>
      </c>
      <c r="AJ6" s="130">
        <v>269</v>
      </c>
      <c r="AK6" s="130">
        <v>270</v>
      </c>
      <c r="AL6" s="130">
        <v>269</v>
      </c>
      <c r="AM6" s="130">
        <v>269</v>
      </c>
      <c r="AN6" s="130">
        <v>269</v>
      </c>
      <c r="AO6" s="130">
        <v>269</v>
      </c>
      <c r="AP6" s="130">
        <v>268</v>
      </c>
      <c r="AQ6" s="130">
        <v>269</v>
      </c>
      <c r="AR6" s="130">
        <v>268</v>
      </c>
      <c r="AS6" s="130">
        <v>268</v>
      </c>
      <c r="AT6" s="130">
        <v>269</v>
      </c>
      <c r="AU6" s="130">
        <v>268</v>
      </c>
      <c r="AV6" s="130">
        <v>268</v>
      </c>
      <c r="AW6" s="130">
        <v>269</v>
      </c>
      <c r="AX6" s="130">
        <v>271</v>
      </c>
      <c r="AY6" s="130">
        <v>270</v>
      </c>
      <c r="AZ6" s="130">
        <v>270</v>
      </c>
      <c r="BA6" s="130">
        <v>270</v>
      </c>
      <c r="BB6" s="130">
        <v>271</v>
      </c>
      <c r="BC6" s="130">
        <v>272</v>
      </c>
      <c r="BD6" s="130">
        <v>272</v>
      </c>
      <c r="BE6" s="130">
        <v>271</v>
      </c>
      <c r="BF6" s="130">
        <v>272</v>
      </c>
      <c r="BG6" s="130">
        <v>272</v>
      </c>
      <c r="BH6" s="130">
        <v>271</v>
      </c>
      <c r="BI6" s="130">
        <v>271</v>
      </c>
      <c r="BJ6" s="130">
        <v>271</v>
      </c>
      <c r="BK6" s="130">
        <v>270</v>
      </c>
      <c r="BL6" s="130">
        <v>271</v>
      </c>
      <c r="BM6" s="130">
        <v>271</v>
      </c>
      <c r="BN6" s="130">
        <v>271</v>
      </c>
      <c r="BO6" s="130">
        <v>257</v>
      </c>
      <c r="BP6" s="130">
        <v>237</v>
      </c>
      <c r="BQ6" s="130">
        <v>234</v>
      </c>
      <c r="BR6" s="130">
        <v>231</v>
      </c>
      <c r="BS6" s="130">
        <v>231</v>
      </c>
      <c r="BT6" s="130">
        <v>229</v>
      </c>
      <c r="BU6" s="130">
        <v>231</v>
      </c>
      <c r="BV6" s="130">
        <v>231</v>
      </c>
      <c r="BW6" s="130">
        <v>230</v>
      </c>
      <c r="BX6" s="130">
        <v>229</v>
      </c>
      <c r="BY6" s="130">
        <v>228</v>
      </c>
      <c r="BZ6" s="130">
        <v>231</v>
      </c>
      <c r="CA6" s="130">
        <v>237</v>
      </c>
      <c r="CB6" s="130">
        <v>236</v>
      </c>
      <c r="CC6" s="130">
        <v>239</v>
      </c>
      <c r="CD6" s="130">
        <v>239</v>
      </c>
      <c r="CE6" s="130">
        <v>238</v>
      </c>
      <c r="CF6" s="130">
        <v>239</v>
      </c>
      <c r="CG6" s="130">
        <v>265</v>
      </c>
      <c r="CH6" s="130">
        <v>266</v>
      </c>
      <c r="CI6" s="130">
        <v>266</v>
      </c>
      <c r="CJ6" s="130">
        <v>268</v>
      </c>
      <c r="CK6" s="130">
        <v>267</v>
      </c>
      <c r="CL6" s="130">
        <v>268</v>
      </c>
      <c r="CM6" s="130">
        <v>270</v>
      </c>
      <c r="CN6" s="130">
        <v>272</v>
      </c>
      <c r="CO6" s="130">
        <v>274</v>
      </c>
      <c r="CP6" s="130">
        <v>276</v>
      </c>
      <c r="CQ6" s="130">
        <v>280</v>
      </c>
      <c r="CR6" s="130">
        <v>284</v>
      </c>
      <c r="CS6" s="130">
        <v>290</v>
      </c>
      <c r="CT6" s="130">
        <v>301</v>
      </c>
      <c r="CU6" s="130">
        <v>310</v>
      </c>
      <c r="CV6" s="130">
        <v>331</v>
      </c>
      <c r="CW6" s="130">
        <v>337</v>
      </c>
      <c r="CX6" s="130">
        <v>345</v>
      </c>
      <c r="CY6" s="130">
        <v>352</v>
      </c>
      <c r="CZ6" s="130">
        <v>363</v>
      </c>
      <c r="DA6" s="130">
        <v>374</v>
      </c>
      <c r="DB6" s="130">
        <v>382</v>
      </c>
      <c r="DC6" s="130">
        <v>389</v>
      </c>
      <c r="DD6" s="130">
        <v>396</v>
      </c>
      <c r="DE6" s="130">
        <v>404</v>
      </c>
      <c r="DF6" s="130">
        <v>407</v>
      </c>
      <c r="DG6" s="130">
        <v>411</v>
      </c>
      <c r="DH6" s="130">
        <v>417</v>
      </c>
      <c r="DI6" s="130">
        <v>416</v>
      </c>
      <c r="DJ6" s="130">
        <v>416</v>
      </c>
      <c r="DK6" s="130">
        <v>417</v>
      </c>
      <c r="DL6" s="130">
        <v>417</v>
      </c>
      <c r="DM6" s="130">
        <v>417</v>
      </c>
      <c r="DN6" s="130"/>
    </row>
    <row r="7" spans="2:119" ht="15" customHeight="1">
      <c r="B7" s="201" t="s">
        <v>82</v>
      </c>
      <c r="C7" s="14" t="s">
        <v>311</v>
      </c>
      <c r="D7" s="130">
        <v>207.689143426295</v>
      </c>
      <c r="E7" s="130">
        <v>208.19146957215</v>
      </c>
      <c r="F7" s="130">
        <v>208.626005943834</v>
      </c>
      <c r="G7" s="130">
        <v>209.330215466845</v>
      </c>
      <c r="H7" s="130">
        <v>209.796158343077</v>
      </c>
      <c r="I7" s="130">
        <v>210.724184055645</v>
      </c>
      <c r="J7" s="130">
        <v>211.144439981255</v>
      </c>
      <c r="K7" s="130">
        <v>211.78969251919699</v>
      </c>
      <c r="L7" s="130">
        <v>212.27164148975501</v>
      </c>
      <c r="M7" s="130">
        <v>213.03927584114399</v>
      </c>
      <c r="N7" s="130">
        <v>215.60138735297099</v>
      </c>
      <c r="O7" s="130">
        <v>213.712165376755</v>
      </c>
      <c r="P7" s="130">
        <v>214.07841687945199</v>
      </c>
      <c r="Q7" s="130">
        <v>213.98998824122299</v>
      </c>
      <c r="R7" s="130">
        <v>214.64648161838801</v>
      </c>
      <c r="S7" s="130">
        <v>215.486631739057</v>
      </c>
      <c r="T7" s="130">
        <v>216.456814727242</v>
      </c>
      <c r="U7" s="130">
        <v>216.98378360078499</v>
      </c>
      <c r="V7" s="130">
        <v>217.38721021543901</v>
      </c>
      <c r="W7" s="130">
        <v>217.98793657303</v>
      </c>
      <c r="X7" s="130">
        <v>218.49392393797299</v>
      </c>
      <c r="Y7" s="130">
        <v>217.96617738696901</v>
      </c>
      <c r="Z7" s="130">
        <v>218.38392702299601</v>
      </c>
      <c r="AA7" s="130">
        <v>218.51684769406901</v>
      </c>
      <c r="AB7" s="130">
        <v>218.763661533137</v>
      </c>
      <c r="AC7" s="130">
        <v>218.285387556731</v>
      </c>
      <c r="AD7" s="130">
        <v>218.939138810603</v>
      </c>
      <c r="AE7" s="130">
        <v>219</v>
      </c>
      <c r="AF7" s="130">
        <v>223</v>
      </c>
      <c r="AG7" s="130">
        <v>221</v>
      </c>
      <c r="AH7" s="130">
        <v>221</v>
      </c>
      <c r="AI7" s="130">
        <v>220</v>
      </c>
      <c r="AJ7" s="130">
        <v>221</v>
      </c>
      <c r="AK7" s="130">
        <v>222</v>
      </c>
      <c r="AL7" s="130">
        <v>221</v>
      </c>
      <c r="AM7" s="130">
        <v>221</v>
      </c>
      <c r="AN7" s="130">
        <v>221</v>
      </c>
      <c r="AO7" s="130">
        <v>221</v>
      </c>
      <c r="AP7" s="130">
        <v>220</v>
      </c>
      <c r="AQ7" s="130">
        <v>221</v>
      </c>
      <c r="AR7" s="130">
        <v>220</v>
      </c>
      <c r="AS7" s="130">
        <v>220</v>
      </c>
      <c r="AT7" s="130">
        <v>221</v>
      </c>
      <c r="AU7" s="130">
        <v>220</v>
      </c>
      <c r="AV7" s="130">
        <v>220</v>
      </c>
      <c r="AW7" s="130">
        <v>221</v>
      </c>
      <c r="AX7" s="130">
        <v>222</v>
      </c>
      <c r="AY7" s="130">
        <v>221</v>
      </c>
      <c r="AZ7" s="130">
        <v>221</v>
      </c>
      <c r="BA7" s="130">
        <v>221</v>
      </c>
      <c r="BB7" s="130">
        <v>222</v>
      </c>
      <c r="BC7" s="130">
        <v>222</v>
      </c>
      <c r="BD7" s="130">
        <v>222</v>
      </c>
      <c r="BE7" s="130">
        <v>221</v>
      </c>
      <c r="BF7" s="130">
        <v>222</v>
      </c>
      <c r="BG7" s="130">
        <v>222</v>
      </c>
      <c r="BH7" s="130">
        <v>222</v>
      </c>
      <c r="BI7" s="130">
        <v>223</v>
      </c>
      <c r="BJ7" s="130">
        <v>224</v>
      </c>
      <c r="BK7" s="130">
        <v>224</v>
      </c>
      <c r="BL7" s="130">
        <v>225</v>
      </c>
      <c r="BM7" s="130">
        <v>225</v>
      </c>
      <c r="BN7" s="130">
        <v>225</v>
      </c>
      <c r="BO7" s="130">
        <v>213</v>
      </c>
      <c r="BP7" s="130">
        <v>197</v>
      </c>
      <c r="BQ7" s="130">
        <v>193</v>
      </c>
      <c r="BR7" s="130">
        <v>189</v>
      </c>
      <c r="BS7" s="130">
        <v>189</v>
      </c>
      <c r="BT7" s="130">
        <v>188</v>
      </c>
      <c r="BU7" s="130">
        <v>191</v>
      </c>
      <c r="BV7" s="130">
        <v>192</v>
      </c>
      <c r="BW7" s="130">
        <v>192</v>
      </c>
      <c r="BX7" s="130">
        <v>192</v>
      </c>
      <c r="BY7" s="130">
        <v>192</v>
      </c>
      <c r="BZ7" s="130">
        <v>195</v>
      </c>
      <c r="CA7" s="130">
        <v>202</v>
      </c>
      <c r="CB7" s="130">
        <v>201</v>
      </c>
      <c r="CC7" s="130">
        <v>204</v>
      </c>
      <c r="CD7" s="130">
        <v>204</v>
      </c>
      <c r="CE7" s="130">
        <v>204</v>
      </c>
      <c r="CF7" s="130">
        <v>205</v>
      </c>
      <c r="CG7" s="130">
        <v>228</v>
      </c>
      <c r="CH7" s="130">
        <v>228</v>
      </c>
      <c r="CI7" s="130">
        <v>228</v>
      </c>
      <c r="CJ7" s="130">
        <v>230</v>
      </c>
      <c r="CK7" s="130">
        <v>230</v>
      </c>
      <c r="CL7" s="130">
        <v>231</v>
      </c>
      <c r="CM7" s="130">
        <v>232</v>
      </c>
      <c r="CN7" s="130">
        <v>233</v>
      </c>
      <c r="CO7" s="130">
        <v>233</v>
      </c>
      <c r="CP7" s="130">
        <v>232</v>
      </c>
      <c r="CQ7" s="130">
        <v>231</v>
      </c>
      <c r="CR7" s="130">
        <v>228</v>
      </c>
      <c r="CS7" s="130">
        <v>224</v>
      </c>
      <c r="CT7" s="130">
        <v>219</v>
      </c>
      <c r="CU7" s="130">
        <v>211</v>
      </c>
      <c r="CV7" s="130">
        <v>215</v>
      </c>
      <c r="CW7" s="130">
        <v>201</v>
      </c>
      <c r="CX7" s="130">
        <v>193</v>
      </c>
      <c r="CY7" s="130">
        <v>187</v>
      </c>
      <c r="CZ7" s="130">
        <v>182</v>
      </c>
      <c r="DA7" s="130">
        <v>178</v>
      </c>
      <c r="DB7" s="130">
        <v>174</v>
      </c>
      <c r="DC7" s="130">
        <v>171</v>
      </c>
      <c r="DD7" s="130">
        <v>169</v>
      </c>
      <c r="DE7" s="130">
        <v>168</v>
      </c>
      <c r="DF7" s="130">
        <v>166</v>
      </c>
      <c r="DG7" s="130">
        <v>165</v>
      </c>
      <c r="DH7" s="130">
        <v>166</v>
      </c>
      <c r="DI7" s="130">
        <v>165</v>
      </c>
      <c r="DJ7" s="130">
        <v>166</v>
      </c>
      <c r="DK7" s="130">
        <v>167</v>
      </c>
      <c r="DL7" s="130">
        <v>168</v>
      </c>
      <c r="DM7" s="130">
        <v>169</v>
      </c>
      <c r="DN7" s="130"/>
    </row>
    <row r="8" spans="2:119" ht="15" customHeight="1" thickBot="1">
      <c r="B8" s="20" t="s">
        <v>83</v>
      </c>
      <c r="C8" s="184" t="s">
        <v>311</v>
      </c>
      <c r="D8" s="271">
        <v>68.9111553784861</v>
      </c>
      <c r="E8" s="271">
        <v>68.0447448844007</v>
      </c>
      <c r="F8" s="271">
        <v>66.9079373559956</v>
      </c>
      <c r="G8" s="271">
        <v>65.941339569066301</v>
      </c>
      <c r="H8" s="271">
        <v>64.9125104392851</v>
      </c>
      <c r="I8" s="271">
        <v>64.151785714285694</v>
      </c>
      <c r="J8" s="271">
        <v>63.149092856664701</v>
      </c>
      <c r="K8" s="271">
        <v>62.0185427354726</v>
      </c>
      <c r="L8" s="271">
        <v>61.451266695824799</v>
      </c>
      <c r="M8" s="271">
        <v>61.0671566313802</v>
      </c>
      <c r="N8" s="271">
        <v>60.919573740826401</v>
      </c>
      <c r="O8" s="271">
        <v>60.621469494421497</v>
      </c>
      <c r="P8" s="271">
        <v>59.7169735250638</v>
      </c>
      <c r="Q8" s="271">
        <v>58.653418444481801</v>
      </c>
      <c r="R8" s="271">
        <v>57.3485449290947</v>
      </c>
      <c r="S8" s="271">
        <v>55.6952171708636</v>
      </c>
      <c r="T8" s="271">
        <v>54.3532849180882</v>
      </c>
      <c r="U8" s="271">
        <v>52.9549055453992</v>
      </c>
      <c r="V8" s="271">
        <v>51.90125985865</v>
      </c>
      <c r="W8" s="271">
        <v>51.0859476454104</v>
      </c>
      <c r="X8" s="271">
        <v>50.413274911854302</v>
      </c>
      <c r="Y8" s="271">
        <v>50.050301183964599</v>
      </c>
      <c r="Z8" s="271">
        <v>49.644133051229602</v>
      </c>
      <c r="AA8" s="271">
        <v>49.249470798487003</v>
      </c>
      <c r="AB8" s="271">
        <v>49.300744073369103</v>
      </c>
      <c r="AC8" s="271">
        <v>49.358896472858497</v>
      </c>
      <c r="AD8" s="271">
        <v>49.214548178801998</v>
      </c>
      <c r="AE8" s="271">
        <v>48</v>
      </c>
      <c r="AF8" s="271">
        <v>48</v>
      </c>
      <c r="AG8" s="271">
        <v>48</v>
      </c>
      <c r="AH8" s="271">
        <v>48</v>
      </c>
      <c r="AI8" s="271">
        <v>48</v>
      </c>
      <c r="AJ8" s="271">
        <v>48</v>
      </c>
      <c r="AK8" s="271">
        <v>48</v>
      </c>
      <c r="AL8" s="271">
        <v>48</v>
      </c>
      <c r="AM8" s="271">
        <v>48</v>
      </c>
      <c r="AN8" s="271">
        <v>48</v>
      </c>
      <c r="AO8" s="271">
        <v>48</v>
      </c>
      <c r="AP8" s="271">
        <v>48</v>
      </c>
      <c r="AQ8" s="271">
        <v>48</v>
      </c>
      <c r="AR8" s="271">
        <v>48</v>
      </c>
      <c r="AS8" s="271">
        <v>48</v>
      </c>
      <c r="AT8" s="271">
        <v>48</v>
      </c>
      <c r="AU8" s="271">
        <v>48</v>
      </c>
      <c r="AV8" s="271">
        <v>48</v>
      </c>
      <c r="AW8" s="271">
        <v>48</v>
      </c>
      <c r="AX8" s="271">
        <v>49</v>
      </c>
      <c r="AY8" s="271">
        <v>49</v>
      </c>
      <c r="AZ8" s="271">
        <v>49</v>
      </c>
      <c r="BA8" s="271">
        <v>49</v>
      </c>
      <c r="BB8" s="271">
        <v>49</v>
      </c>
      <c r="BC8" s="271">
        <v>50</v>
      </c>
      <c r="BD8" s="271">
        <v>50</v>
      </c>
      <c r="BE8" s="271">
        <v>50</v>
      </c>
      <c r="BF8" s="271">
        <v>50</v>
      </c>
      <c r="BG8" s="271">
        <v>50</v>
      </c>
      <c r="BH8" s="271">
        <v>49</v>
      </c>
      <c r="BI8" s="271">
        <v>48</v>
      </c>
      <c r="BJ8" s="271">
        <v>47</v>
      </c>
      <c r="BK8" s="271">
        <v>46</v>
      </c>
      <c r="BL8" s="271">
        <v>46</v>
      </c>
      <c r="BM8" s="271">
        <v>46</v>
      </c>
      <c r="BN8" s="271">
        <v>46</v>
      </c>
      <c r="BO8" s="271">
        <v>44</v>
      </c>
      <c r="BP8" s="271">
        <v>40</v>
      </c>
      <c r="BQ8" s="271">
        <v>41</v>
      </c>
      <c r="BR8" s="271">
        <v>42</v>
      </c>
      <c r="BS8" s="271">
        <v>42</v>
      </c>
      <c r="BT8" s="271">
        <v>41</v>
      </c>
      <c r="BU8" s="271">
        <v>40</v>
      </c>
      <c r="BV8" s="271">
        <v>39</v>
      </c>
      <c r="BW8" s="271">
        <v>39</v>
      </c>
      <c r="BX8" s="271">
        <v>37</v>
      </c>
      <c r="BY8" s="271">
        <v>36</v>
      </c>
      <c r="BZ8" s="271">
        <v>36</v>
      </c>
      <c r="CA8" s="271">
        <v>35</v>
      </c>
      <c r="CB8" s="271">
        <v>35</v>
      </c>
      <c r="CC8" s="271">
        <v>35</v>
      </c>
      <c r="CD8" s="271">
        <v>35</v>
      </c>
      <c r="CE8" s="271">
        <v>34</v>
      </c>
      <c r="CF8" s="271">
        <v>34</v>
      </c>
      <c r="CG8" s="271">
        <v>37</v>
      </c>
      <c r="CH8" s="271">
        <v>38</v>
      </c>
      <c r="CI8" s="271">
        <v>38</v>
      </c>
      <c r="CJ8" s="271">
        <v>38</v>
      </c>
      <c r="CK8" s="271">
        <v>37</v>
      </c>
      <c r="CL8" s="271">
        <v>37</v>
      </c>
      <c r="CM8" s="271">
        <v>38</v>
      </c>
      <c r="CN8" s="271">
        <v>39</v>
      </c>
      <c r="CO8" s="271">
        <v>41</v>
      </c>
      <c r="CP8" s="271">
        <v>44</v>
      </c>
      <c r="CQ8" s="271">
        <v>49</v>
      </c>
      <c r="CR8" s="271">
        <v>56</v>
      </c>
      <c r="CS8" s="271">
        <v>66</v>
      </c>
      <c r="CT8" s="271">
        <v>82</v>
      </c>
      <c r="CU8" s="271">
        <v>99</v>
      </c>
      <c r="CV8" s="271">
        <v>116</v>
      </c>
      <c r="CW8" s="271">
        <v>136</v>
      </c>
      <c r="CX8" s="271">
        <v>152</v>
      </c>
      <c r="CY8" s="271">
        <v>165</v>
      </c>
      <c r="CZ8" s="271">
        <v>181</v>
      </c>
      <c r="DA8" s="271">
        <v>196</v>
      </c>
      <c r="DB8" s="271">
        <v>208</v>
      </c>
      <c r="DC8" s="271">
        <v>218</v>
      </c>
      <c r="DD8" s="271">
        <v>227</v>
      </c>
      <c r="DE8" s="271">
        <v>236</v>
      </c>
      <c r="DF8" s="271">
        <v>241</v>
      </c>
      <c r="DG8" s="271">
        <v>246</v>
      </c>
      <c r="DH8" s="271">
        <v>251</v>
      </c>
      <c r="DI8" s="271">
        <v>251</v>
      </c>
      <c r="DJ8" s="271">
        <v>250</v>
      </c>
      <c r="DK8" s="271">
        <v>250</v>
      </c>
      <c r="DL8" s="271">
        <v>249</v>
      </c>
      <c r="DM8" s="271">
        <v>248</v>
      </c>
      <c r="DN8" s="130"/>
    </row>
    <row r="9" spans="2:119" ht="12" customHeight="1" thickTop="1">
      <c r="B9" s="38" t="s">
        <v>269</v>
      </c>
    </row>
  </sheetData>
  <mergeCells count="4">
    <mergeCell ref="C2:C3"/>
    <mergeCell ref="B2:B3"/>
    <mergeCell ref="B1:CX1"/>
    <mergeCell ref="O2:DJ2"/>
  </mergeCells>
  <hyperlinks>
    <hyperlink ref="DO1" location="ÍNDICE!A1" display="ÍNDICE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Z13"/>
  <sheetViews>
    <sheetView showGridLines="0" zoomScaleNormal="100" workbookViewId="0">
      <selection activeCell="B1" sqref="B1:AR1"/>
    </sheetView>
  </sheetViews>
  <sheetFormatPr defaultColWidth="8.85546875" defaultRowHeight="14.25" outlineLevelCol="2"/>
  <cols>
    <col min="1" max="1" width="6.7109375" style="57" customWidth="1"/>
    <col min="2" max="2" width="16.85546875" style="57" customWidth="1"/>
    <col min="3" max="3" width="5.42578125" style="57" bestFit="1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0" width="6.140625" style="57" hidden="1" customWidth="1" outlineLevel="1"/>
    <col min="31" max="32" width="6.5703125" style="57" hidden="1" customWidth="1" outlineLevel="1"/>
    <col min="33" max="33" width="6.85546875" style="57" customWidth="1" collapsed="1"/>
    <col min="34" max="37" width="6.85546875" style="57" hidden="1" customWidth="1" outlineLevel="1"/>
    <col min="38" max="38" width="6.85546875" style="57" customWidth="1" collapsed="1"/>
    <col min="39" max="39" width="6.85546875" style="57" hidden="1" customWidth="1" collapsed="1"/>
    <col min="40" max="42" width="6.85546875" style="57" hidden="1" customWidth="1"/>
    <col min="43" max="43" width="6.85546875" style="57" customWidth="1"/>
    <col min="44" max="47" width="6.85546875" style="57" customWidth="1" outlineLevel="1"/>
    <col min="48" max="48" width="7.42578125" style="57" bestFit="1" customWidth="1"/>
    <col min="49" max="51" width="7.42578125" style="57" customWidth="1"/>
    <col min="52" max="16384" width="8.85546875" style="57"/>
  </cols>
  <sheetData>
    <row r="1" spans="2:52" ht="20.100000000000001" customHeight="1" thickBot="1">
      <c r="B1" s="468" t="s">
        <v>88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8"/>
      <c r="AP1" s="468"/>
      <c r="AQ1" s="468"/>
      <c r="AR1" s="468"/>
      <c r="AS1" s="143"/>
      <c r="AT1" s="151"/>
      <c r="AU1" s="151"/>
      <c r="AV1" s="151"/>
      <c r="AW1" s="151"/>
      <c r="AX1" s="151"/>
      <c r="AY1" s="151"/>
      <c r="AZ1" s="64" t="s">
        <v>287</v>
      </c>
    </row>
    <row r="2" spans="2:52" ht="24" customHeight="1" thickTop="1">
      <c r="B2" s="21"/>
      <c r="C2" s="474" t="s">
        <v>209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185"/>
      <c r="AT2" s="185"/>
      <c r="AU2" s="185"/>
      <c r="AV2" s="185"/>
      <c r="AW2" s="185"/>
      <c r="AX2" s="185"/>
      <c r="AY2" s="150"/>
    </row>
    <row r="3" spans="2:52" ht="12" customHeight="1">
      <c r="B3" s="35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55" t="s">
        <v>272</v>
      </c>
      <c r="T3" s="55" t="s">
        <v>273</v>
      </c>
      <c r="U3" s="55" t="s">
        <v>89</v>
      </c>
      <c r="V3" s="55" t="s">
        <v>10</v>
      </c>
      <c r="W3" s="30">
        <v>2018</v>
      </c>
      <c r="X3" s="176" t="s">
        <v>17</v>
      </c>
      <c r="Y3" s="176" t="s">
        <v>18</v>
      </c>
      <c r="Z3" s="176" t="s">
        <v>19</v>
      </c>
      <c r="AA3" s="176" t="s">
        <v>11</v>
      </c>
      <c r="AB3" s="36">
        <v>2019</v>
      </c>
      <c r="AC3" s="176" t="s">
        <v>306</v>
      </c>
      <c r="AD3" s="176" t="s">
        <v>330</v>
      </c>
      <c r="AE3" s="176" t="s">
        <v>339</v>
      </c>
      <c r="AF3" s="253" t="s">
        <v>356</v>
      </c>
      <c r="AG3" s="254">
        <v>2020</v>
      </c>
      <c r="AH3" s="176" t="s">
        <v>365</v>
      </c>
      <c r="AI3" s="176" t="s">
        <v>385</v>
      </c>
      <c r="AJ3" s="176" t="s">
        <v>394</v>
      </c>
      <c r="AK3" s="176" t="s">
        <v>403</v>
      </c>
      <c r="AL3" s="254">
        <v>2021</v>
      </c>
      <c r="AM3" s="176" t="s">
        <v>415</v>
      </c>
      <c r="AN3" s="176" t="s">
        <v>416</v>
      </c>
      <c r="AO3" s="176" t="s">
        <v>439</v>
      </c>
      <c r="AP3" s="176" t="s">
        <v>451</v>
      </c>
      <c r="AQ3" s="254">
        <v>2022</v>
      </c>
      <c r="AR3" s="176" t="s">
        <v>467</v>
      </c>
      <c r="AS3" s="176" t="s">
        <v>468</v>
      </c>
      <c r="AT3" s="176" t="s">
        <v>483</v>
      </c>
      <c r="AU3" s="176" t="s">
        <v>496</v>
      </c>
      <c r="AV3" s="254">
        <v>2023</v>
      </c>
      <c r="AW3" s="176" t="s">
        <v>508</v>
      </c>
      <c r="AX3" s="176" t="s">
        <v>567</v>
      </c>
      <c r="AY3" s="14"/>
    </row>
    <row r="4" spans="2:52" ht="15" customHeight="1">
      <c r="B4" s="31" t="s">
        <v>85</v>
      </c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2:52" ht="15" customHeight="1">
      <c r="B5" s="34" t="s">
        <v>86</v>
      </c>
      <c r="C5" s="14" t="s">
        <v>13</v>
      </c>
      <c r="D5" s="106">
        <v>636</v>
      </c>
      <c r="E5" s="106">
        <v>384</v>
      </c>
      <c r="F5" s="106">
        <v>420</v>
      </c>
      <c r="G5" s="106">
        <v>478</v>
      </c>
      <c r="H5" s="106">
        <f>+D5+E5+F5+G5</f>
        <v>1918</v>
      </c>
      <c r="I5" s="106">
        <v>523</v>
      </c>
      <c r="J5" s="106">
        <v>489</v>
      </c>
      <c r="K5" s="106">
        <v>499</v>
      </c>
      <c r="L5" s="106">
        <v>547</v>
      </c>
      <c r="M5" s="106">
        <f>+I5+J5+K5+L5</f>
        <v>2058</v>
      </c>
      <c r="N5" s="106">
        <v>616</v>
      </c>
      <c r="O5" s="106">
        <v>556</v>
      </c>
      <c r="P5" s="106">
        <v>673</v>
      </c>
      <c r="Q5" s="106">
        <v>656</v>
      </c>
      <c r="R5" s="106">
        <f>+N5+O5+P5+Q5</f>
        <v>2501</v>
      </c>
      <c r="S5" s="106">
        <v>623</v>
      </c>
      <c r="T5" s="106">
        <v>600</v>
      </c>
      <c r="U5" s="106">
        <v>722</v>
      </c>
      <c r="V5" s="106">
        <v>709</v>
      </c>
      <c r="W5" s="106">
        <f>+S5+T5+U5+V5</f>
        <v>2654</v>
      </c>
      <c r="X5" s="107">
        <v>684</v>
      </c>
      <c r="Y5" s="107">
        <v>614</v>
      </c>
      <c r="Z5" s="107">
        <v>727</v>
      </c>
      <c r="AA5" s="107">
        <v>774</v>
      </c>
      <c r="AB5" s="106">
        <f>+X5+Y5+Z5+AA5</f>
        <v>2799</v>
      </c>
      <c r="AC5" s="107">
        <v>752</v>
      </c>
      <c r="AD5" s="107">
        <v>444</v>
      </c>
      <c r="AE5" s="107">
        <v>726</v>
      </c>
      <c r="AF5" s="107">
        <v>784</v>
      </c>
      <c r="AG5" s="106">
        <f>+AC5+AD5+AE5+AF5</f>
        <v>2706</v>
      </c>
      <c r="AH5" s="107">
        <v>754</v>
      </c>
      <c r="AI5" s="107">
        <v>960</v>
      </c>
      <c r="AJ5" s="107">
        <v>877</v>
      </c>
      <c r="AK5" s="107">
        <v>980</v>
      </c>
      <c r="AL5" s="106">
        <f>+AH5+AI5+AJ5+AK5</f>
        <v>3571</v>
      </c>
      <c r="AM5" s="106">
        <v>1024</v>
      </c>
      <c r="AN5" s="106">
        <v>1100</v>
      </c>
      <c r="AO5" s="106">
        <v>1180</v>
      </c>
      <c r="AP5" s="106">
        <v>838</v>
      </c>
      <c r="AQ5" s="106">
        <v>4142</v>
      </c>
      <c r="AR5" s="106">
        <v>898</v>
      </c>
      <c r="AS5" s="106">
        <v>795</v>
      </c>
      <c r="AT5" s="106">
        <v>877</v>
      </c>
      <c r="AU5" s="106">
        <v>729</v>
      </c>
      <c r="AV5" s="106">
        <f>+AR5+AS5+AT5+AU5</f>
        <v>3299</v>
      </c>
      <c r="AW5" s="106">
        <v>696</v>
      </c>
      <c r="AX5" s="106">
        <v>836</v>
      </c>
      <c r="AY5" s="106"/>
    </row>
    <row r="6" spans="2:52" ht="15" customHeight="1">
      <c r="B6" s="34" t="s">
        <v>87</v>
      </c>
      <c r="C6" s="22" t="s">
        <v>223</v>
      </c>
      <c r="D6" s="106">
        <v>122841</v>
      </c>
      <c r="E6" s="106">
        <v>43461</v>
      </c>
      <c r="F6" s="106">
        <v>48964</v>
      </c>
      <c r="G6" s="106">
        <v>62839</v>
      </c>
      <c r="H6" s="106">
        <f>+D6+E6+F6+G6</f>
        <v>278105</v>
      </c>
      <c r="I6" s="106">
        <v>86933</v>
      </c>
      <c r="J6" s="106">
        <v>57293</v>
      </c>
      <c r="K6" s="106">
        <v>64244</v>
      </c>
      <c r="L6" s="106">
        <v>65865</v>
      </c>
      <c r="M6" s="106">
        <f>+I6+J6+K6+L6</f>
        <v>274335</v>
      </c>
      <c r="N6" s="106">
        <v>81864</v>
      </c>
      <c r="O6" s="106">
        <v>70776</v>
      </c>
      <c r="P6" s="106">
        <v>90452</v>
      </c>
      <c r="Q6" s="106">
        <v>91399</v>
      </c>
      <c r="R6" s="106">
        <f>+N6+O6+P6+Q6</f>
        <v>334491</v>
      </c>
      <c r="S6" s="106">
        <v>88925</v>
      </c>
      <c r="T6" s="106">
        <v>85872</v>
      </c>
      <c r="U6" s="106">
        <v>109331</v>
      </c>
      <c r="V6" s="106">
        <v>95972</v>
      </c>
      <c r="W6" s="106">
        <f>+S6+T6+U6+V6</f>
        <v>380100</v>
      </c>
      <c r="X6" s="107">
        <v>91973</v>
      </c>
      <c r="Y6" s="107">
        <v>85331</v>
      </c>
      <c r="Z6" s="107">
        <v>100901</v>
      </c>
      <c r="AA6" s="107">
        <v>111656</v>
      </c>
      <c r="AB6" s="106">
        <f>+X6+Y6+Z6+AA6</f>
        <v>389861</v>
      </c>
      <c r="AC6" s="107">
        <v>118617</v>
      </c>
      <c r="AD6" s="107">
        <v>65049</v>
      </c>
      <c r="AE6" s="107">
        <v>110747</v>
      </c>
      <c r="AF6" s="107">
        <v>115769</v>
      </c>
      <c r="AG6" s="106">
        <f>+AC6+AD6+AE6+AF6</f>
        <v>410182</v>
      </c>
      <c r="AH6" s="107">
        <v>122338</v>
      </c>
      <c r="AI6" s="107">
        <v>163932</v>
      </c>
      <c r="AJ6" s="107">
        <v>142917</v>
      </c>
      <c r="AK6" s="107">
        <v>182178</v>
      </c>
      <c r="AL6" s="106">
        <f>+AH6+AI6+AJ6+AK6</f>
        <v>611365</v>
      </c>
      <c r="AM6" s="106">
        <v>204581</v>
      </c>
      <c r="AN6" s="106">
        <v>227268</v>
      </c>
      <c r="AO6" s="106">
        <v>229148</v>
      </c>
      <c r="AP6" s="106">
        <v>180472</v>
      </c>
      <c r="AQ6" s="106">
        <v>841469</v>
      </c>
      <c r="AR6" s="106">
        <v>195339</v>
      </c>
      <c r="AS6" s="106">
        <v>185955</v>
      </c>
      <c r="AT6" s="106">
        <v>212142</v>
      </c>
      <c r="AU6" s="106">
        <v>154096</v>
      </c>
      <c r="AV6" s="106">
        <f>+AR6+AS6+AT6+AU6</f>
        <v>747532</v>
      </c>
      <c r="AW6" s="106">
        <v>160694</v>
      </c>
      <c r="AX6" s="106">
        <v>188953</v>
      </c>
      <c r="AY6" s="106"/>
    </row>
    <row r="7" spans="2:52" ht="15" customHeight="1">
      <c r="B7" s="375" t="s">
        <v>224</v>
      </c>
      <c r="C7" s="58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7"/>
      <c r="Y7" s="377"/>
      <c r="Z7" s="377"/>
      <c r="AA7" s="107"/>
      <c r="AB7" s="376"/>
      <c r="AC7" s="107"/>
      <c r="AD7" s="107"/>
      <c r="AE7" s="107"/>
      <c r="AF7" s="107"/>
      <c r="AG7" s="376"/>
      <c r="AH7" s="107"/>
      <c r="AI7" s="107"/>
      <c r="AJ7" s="107"/>
      <c r="AK7" s="107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</row>
    <row r="8" spans="2:52" ht="15" customHeight="1">
      <c r="B8" s="378" t="s">
        <v>86</v>
      </c>
      <c r="C8" s="14" t="s">
        <v>13</v>
      </c>
      <c r="D8" s="106">
        <v>241</v>
      </c>
      <c r="E8" s="106">
        <v>82</v>
      </c>
      <c r="F8" s="106">
        <v>96</v>
      </c>
      <c r="G8" s="106">
        <v>93</v>
      </c>
      <c r="H8" s="106">
        <f>+D8+E8+F8+G8</f>
        <v>512</v>
      </c>
      <c r="I8" s="106">
        <v>170</v>
      </c>
      <c r="J8" s="106">
        <v>109</v>
      </c>
      <c r="K8" s="106">
        <v>118</v>
      </c>
      <c r="L8" s="106">
        <v>110</v>
      </c>
      <c r="M8" s="106">
        <f>+I8+J8+K8+L8</f>
        <v>507</v>
      </c>
      <c r="N8" s="106">
        <v>150</v>
      </c>
      <c r="O8" s="106">
        <v>158</v>
      </c>
      <c r="P8" s="106">
        <v>188</v>
      </c>
      <c r="Q8" s="106">
        <v>167</v>
      </c>
      <c r="R8" s="106">
        <f>+N8+O8+P8+Q8</f>
        <v>663</v>
      </c>
      <c r="S8" s="106">
        <v>135</v>
      </c>
      <c r="T8" s="106">
        <v>150</v>
      </c>
      <c r="U8" s="106">
        <v>169</v>
      </c>
      <c r="V8" s="106">
        <v>170</v>
      </c>
      <c r="W8" s="106">
        <f>+S8+T8+U8+V8</f>
        <v>624</v>
      </c>
      <c r="X8" s="107">
        <v>149</v>
      </c>
      <c r="Y8" s="107">
        <v>119</v>
      </c>
      <c r="Z8" s="107">
        <v>148</v>
      </c>
      <c r="AA8" s="107">
        <v>121</v>
      </c>
      <c r="AB8" s="106">
        <f>+X8+Y8+Z8+AA8</f>
        <v>537</v>
      </c>
      <c r="AC8" s="107">
        <v>178</v>
      </c>
      <c r="AD8" s="107">
        <v>114</v>
      </c>
      <c r="AE8" s="107">
        <v>165</v>
      </c>
      <c r="AF8" s="107">
        <v>124</v>
      </c>
      <c r="AG8" s="106">
        <f>+AC8+AD8+AE8+AF8</f>
        <v>581</v>
      </c>
      <c r="AH8" s="107">
        <v>139</v>
      </c>
      <c r="AI8" s="107">
        <v>149</v>
      </c>
      <c r="AJ8" s="107">
        <v>164</v>
      </c>
      <c r="AK8" s="107">
        <v>196</v>
      </c>
      <c r="AL8" s="106">
        <f>+AH8+AI8+AJ8+AK8</f>
        <v>648</v>
      </c>
      <c r="AM8" s="106">
        <v>195</v>
      </c>
      <c r="AN8" s="106">
        <v>173</v>
      </c>
      <c r="AO8" s="106">
        <v>256</v>
      </c>
      <c r="AP8" s="106">
        <v>145</v>
      </c>
      <c r="AQ8" s="106">
        <v>769</v>
      </c>
      <c r="AR8" s="106">
        <v>144</v>
      </c>
      <c r="AS8" s="106">
        <v>129</v>
      </c>
      <c r="AT8" s="106">
        <v>317</v>
      </c>
      <c r="AU8" s="106">
        <v>127</v>
      </c>
      <c r="AV8" s="106">
        <f>+AR8+AS8+AT8+AU8</f>
        <v>717</v>
      </c>
      <c r="AW8" s="106">
        <v>168</v>
      </c>
      <c r="AX8" s="106">
        <v>186</v>
      </c>
      <c r="AY8" s="106"/>
    </row>
    <row r="9" spans="2:52" ht="15" customHeight="1">
      <c r="B9" s="378" t="s">
        <v>87</v>
      </c>
      <c r="C9" s="22" t="s">
        <v>223</v>
      </c>
      <c r="D9" s="106">
        <v>79424</v>
      </c>
      <c r="E9" s="106">
        <v>12981</v>
      </c>
      <c r="F9" s="106">
        <v>15849</v>
      </c>
      <c r="G9" s="106">
        <v>14453</v>
      </c>
      <c r="H9" s="106">
        <f>+D9+E9+F9+G9</f>
        <v>122707</v>
      </c>
      <c r="I9" s="106">
        <v>47258</v>
      </c>
      <c r="J9" s="106">
        <v>17147</v>
      </c>
      <c r="K9" s="106">
        <v>18784</v>
      </c>
      <c r="L9" s="106">
        <v>16211</v>
      </c>
      <c r="M9" s="106">
        <f>+I9+J9+K9+L9</f>
        <v>99400</v>
      </c>
      <c r="N9" s="106">
        <v>26408</v>
      </c>
      <c r="O9" s="106">
        <v>24137</v>
      </c>
      <c r="P9" s="106">
        <v>32654</v>
      </c>
      <c r="Q9" s="106">
        <v>27247</v>
      </c>
      <c r="R9" s="106">
        <f>+N9+O9+P9+Q9</f>
        <v>110446</v>
      </c>
      <c r="S9" s="106">
        <v>25111</v>
      </c>
      <c r="T9" s="106">
        <v>28623</v>
      </c>
      <c r="U9" s="106">
        <v>33347</v>
      </c>
      <c r="V9" s="106">
        <v>28897</v>
      </c>
      <c r="W9" s="106">
        <f>+S9+T9+U9+V9</f>
        <v>115978</v>
      </c>
      <c r="X9" s="107">
        <v>25361</v>
      </c>
      <c r="Y9" s="107">
        <v>23967</v>
      </c>
      <c r="Z9" s="107">
        <v>26316</v>
      </c>
      <c r="AA9" s="107">
        <v>22365</v>
      </c>
      <c r="AB9" s="106">
        <f>+X9+Y9+Z9+AA9</f>
        <v>98009</v>
      </c>
      <c r="AC9" s="107">
        <v>37693</v>
      </c>
      <c r="AD9" s="107">
        <v>21628</v>
      </c>
      <c r="AE9" s="107">
        <v>33822</v>
      </c>
      <c r="AF9" s="107">
        <v>26467</v>
      </c>
      <c r="AG9" s="106">
        <f>+AC9+AD9+AE9+AF9</f>
        <v>119610</v>
      </c>
      <c r="AH9" s="107">
        <v>31930</v>
      </c>
      <c r="AI9" s="107">
        <v>33467</v>
      </c>
      <c r="AJ9" s="107">
        <v>36812</v>
      </c>
      <c r="AK9" s="107">
        <v>49025</v>
      </c>
      <c r="AL9" s="106">
        <f>+AH9+AI9+AJ9+AK9</f>
        <v>151234</v>
      </c>
      <c r="AM9" s="106">
        <v>54973</v>
      </c>
      <c r="AN9" s="106">
        <v>42616</v>
      </c>
      <c r="AO9" s="106">
        <v>65397</v>
      </c>
      <c r="AP9" s="106">
        <v>42017</v>
      </c>
      <c r="AQ9" s="106">
        <v>205003</v>
      </c>
      <c r="AR9" s="106">
        <v>47042</v>
      </c>
      <c r="AS9" s="106">
        <v>37733</v>
      </c>
      <c r="AT9" s="106">
        <v>97906</v>
      </c>
      <c r="AU9" s="106">
        <v>34914</v>
      </c>
      <c r="AV9" s="106">
        <f>+AR9+AS9+AT9+AU9</f>
        <v>217595</v>
      </c>
      <c r="AW9" s="106">
        <v>54017</v>
      </c>
      <c r="AX9" s="106">
        <v>50815</v>
      </c>
      <c r="AY9" s="106"/>
    </row>
    <row r="10" spans="2:52" ht="15" customHeight="1">
      <c r="B10" s="375" t="s">
        <v>225</v>
      </c>
      <c r="C10" s="58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7"/>
      <c r="Y10" s="377"/>
      <c r="Z10" s="377"/>
      <c r="AA10" s="107"/>
      <c r="AB10" s="376"/>
      <c r="AC10" s="107"/>
      <c r="AD10" s="107"/>
      <c r="AE10" s="107"/>
      <c r="AF10" s="107"/>
      <c r="AG10" s="376"/>
      <c r="AH10" s="107"/>
      <c r="AI10" s="107"/>
      <c r="AJ10" s="107"/>
      <c r="AK10" s="107"/>
      <c r="AL10" s="376"/>
      <c r="AM10" s="376"/>
      <c r="AN10" s="376"/>
      <c r="AO10" s="376"/>
      <c r="AP10" s="376"/>
      <c r="AQ10" s="376"/>
      <c r="AR10" s="376"/>
      <c r="AS10" s="376"/>
      <c r="AT10" s="376"/>
      <c r="AU10" s="376"/>
      <c r="AV10" s="376"/>
      <c r="AW10" s="376"/>
      <c r="AX10" s="376"/>
      <c r="AY10" s="376"/>
    </row>
    <row r="11" spans="2:52" ht="15" customHeight="1">
      <c r="B11" s="378" t="s">
        <v>86</v>
      </c>
      <c r="C11" s="14" t="s">
        <v>13</v>
      </c>
      <c r="D11" s="106">
        <v>395</v>
      </c>
      <c r="E11" s="106">
        <v>302</v>
      </c>
      <c r="F11" s="106">
        <v>324</v>
      </c>
      <c r="G11" s="106">
        <v>385</v>
      </c>
      <c r="H11" s="106">
        <f t="shared" ref="H11:H12" si="0">+D11+E11+F11+G11</f>
        <v>1406</v>
      </c>
      <c r="I11" s="106">
        <v>353</v>
      </c>
      <c r="J11" s="106">
        <v>381</v>
      </c>
      <c r="K11" s="106">
        <v>381</v>
      </c>
      <c r="L11" s="106">
        <v>438</v>
      </c>
      <c r="M11" s="106">
        <f t="shared" ref="M11:M12" si="1">+I11+J11+K11+L11</f>
        <v>1553</v>
      </c>
      <c r="N11" s="106">
        <v>466</v>
      </c>
      <c r="O11" s="106">
        <v>398</v>
      </c>
      <c r="P11" s="106">
        <v>485</v>
      </c>
      <c r="Q11" s="106">
        <v>489</v>
      </c>
      <c r="R11" s="106">
        <f t="shared" ref="R11:R12" si="2">+N11+O11+P11+Q11</f>
        <v>1838</v>
      </c>
      <c r="S11" s="106">
        <v>488</v>
      </c>
      <c r="T11" s="106">
        <v>450</v>
      </c>
      <c r="U11" s="106">
        <v>553</v>
      </c>
      <c r="V11" s="106">
        <v>539</v>
      </c>
      <c r="W11" s="106">
        <f t="shared" ref="W11:W12" si="3">+S11+T11+U11+V11</f>
        <v>2030</v>
      </c>
      <c r="X11" s="107">
        <v>535</v>
      </c>
      <c r="Y11" s="107">
        <v>495</v>
      </c>
      <c r="Z11" s="107">
        <v>579</v>
      </c>
      <c r="AA11" s="107">
        <v>653</v>
      </c>
      <c r="AB11" s="106">
        <f t="shared" ref="AB11:AB12" si="4">+X11+Y11+Z11+AA11</f>
        <v>2262</v>
      </c>
      <c r="AC11" s="107">
        <v>574</v>
      </c>
      <c r="AD11" s="107">
        <v>330</v>
      </c>
      <c r="AE11" s="107">
        <v>561</v>
      </c>
      <c r="AF11" s="107">
        <v>660</v>
      </c>
      <c r="AG11" s="106">
        <f t="shared" ref="AG11:AG12" si="5">+AC11+AD11+AE11+AF11</f>
        <v>2125</v>
      </c>
      <c r="AH11" s="107">
        <v>615</v>
      </c>
      <c r="AI11" s="107">
        <v>811</v>
      </c>
      <c r="AJ11" s="107">
        <v>713</v>
      </c>
      <c r="AK11" s="107">
        <v>784</v>
      </c>
      <c r="AL11" s="106">
        <f t="shared" ref="AL11:AL12" si="6">+AH11+AI11+AJ11+AK11</f>
        <v>2923</v>
      </c>
      <c r="AM11" s="106">
        <v>829</v>
      </c>
      <c r="AN11" s="106">
        <v>927</v>
      </c>
      <c r="AO11" s="106">
        <v>924</v>
      </c>
      <c r="AP11" s="106">
        <v>693</v>
      </c>
      <c r="AQ11" s="106">
        <v>3373</v>
      </c>
      <c r="AR11" s="106">
        <v>754</v>
      </c>
      <c r="AS11" s="106">
        <v>666</v>
      </c>
      <c r="AT11" s="106">
        <v>560</v>
      </c>
      <c r="AU11" s="106">
        <v>602</v>
      </c>
      <c r="AV11" s="106">
        <f>+AR11+AS11+AT11+AU11</f>
        <v>2582</v>
      </c>
      <c r="AW11" s="106">
        <v>528</v>
      </c>
      <c r="AX11" s="106">
        <v>650</v>
      </c>
      <c r="AY11" s="106"/>
    </row>
    <row r="12" spans="2:52" ht="15" customHeight="1" thickBot="1">
      <c r="B12" s="273" t="s">
        <v>87</v>
      </c>
      <c r="C12" s="267" t="s">
        <v>223</v>
      </c>
      <c r="D12" s="274">
        <v>43417</v>
      </c>
      <c r="E12" s="274">
        <v>30480</v>
      </c>
      <c r="F12" s="274">
        <v>33115</v>
      </c>
      <c r="G12" s="274">
        <v>48386</v>
      </c>
      <c r="H12" s="274">
        <f t="shared" si="0"/>
        <v>155398</v>
      </c>
      <c r="I12" s="274">
        <v>39675</v>
      </c>
      <c r="J12" s="274">
        <v>40146</v>
      </c>
      <c r="K12" s="274">
        <v>45460</v>
      </c>
      <c r="L12" s="274">
        <v>49653</v>
      </c>
      <c r="M12" s="274">
        <f t="shared" si="1"/>
        <v>174934</v>
      </c>
      <c r="N12" s="274">
        <v>55456</v>
      </c>
      <c r="O12" s="274">
        <v>46639</v>
      </c>
      <c r="P12" s="274">
        <v>57798</v>
      </c>
      <c r="Q12" s="274">
        <v>64152</v>
      </c>
      <c r="R12" s="274">
        <f t="shared" si="2"/>
        <v>224045</v>
      </c>
      <c r="S12" s="274">
        <v>63814</v>
      </c>
      <c r="T12" s="274">
        <v>57248</v>
      </c>
      <c r="U12" s="274">
        <v>75984</v>
      </c>
      <c r="V12" s="274">
        <v>67075</v>
      </c>
      <c r="W12" s="274">
        <f t="shared" si="3"/>
        <v>264121</v>
      </c>
      <c r="X12" s="274">
        <v>66612</v>
      </c>
      <c r="Y12" s="274">
        <v>61364</v>
      </c>
      <c r="Z12" s="274">
        <v>74585</v>
      </c>
      <c r="AA12" s="274">
        <v>89291</v>
      </c>
      <c r="AB12" s="274">
        <f t="shared" si="4"/>
        <v>291852</v>
      </c>
      <c r="AC12" s="274">
        <v>80923</v>
      </c>
      <c r="AD12" s="274">
        <v>43421</v>
      </c>
      <c r="AE12" s="274">
        <v>76925</v>
      </c>
      <c r="AF12" s="274">
        <v>89302</v>
      </c>
      <c r="AG12" s="274">
        <f t="shared" si="5"/>
        <v>290571</v>
      </c>
      <c r="AH12" s="274">
        <v>90409</v>
      </c>
      <c r="AI12" s="274">
        <v>130466</v>
      </c>
      <c r="AJ12" s="274">
        <v>106104</v>
      </c>
      <c r="AK12" s="274">
        <v>133153</v>
      </c>
      <c r="AL12" s="274">
        <f t="shared" si="6"/>
        <v>460132</v>
      </c>
      <c r="AM12" s="274">
        <v>149609</v>
      </c>
      <c r="AN12" s="274">
        <v>184652</v>
      </c>
      <c r="AO12" s="274">
        <v>163751</v>
      </c>
      <c r="AP12" s="274">
        <v>138455</v>
      </c>
      <c r="AQ12" s="274">
        <v>636467</v>
      </c>
      <c r="AR12" s="274">
        <v>148297</v>
      </c>
      <c r="AS12" s="274">
        <v>148222</v>
      </c>
      <c r="AT12" s="274">
        <v>114236</v>
      </c>
      <c r="AU12" s="274">
        <v>119182</v>
      </c>
      <c r="AV12" s="274">
        <f>+AR12+AS12+AT12+AU12</f>
        <v>529937</v>
      </c>
      <c r="AW12" s="274">
        <v>106677</v>
      </c>
      <c r="AX12" s="274">
        <v>138137</v>
      </c>
      <c r="AY12" s="107"/>
    </row>
    <row r="13" spans="2:52" ht="12" customHeight="1" thickTop="1">
      <c r="B13" s="38" t="s">
        <v>268</v>
      </c>
    </row>
  </sheetData>
  <mergeCells count="3">
    <mergeCell ref="C2:C3"/>
    <mergeCell ref="B1:AR1"/>
    <mergeCell ref="D2:AR2"/>
  </mergeCells>
  <phoneticPr fontId="13" type="noConversion"/>
  <hyperlinks>
    <hyperlink ref="AZ1" location="ÍNDICE!A1" display="ÍNDICE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CZ17"/>
  <sheetViews>
    <sheetView showGridLines="0" zoomScaleNormal="100" workbookViewId="0">
      <selection activeCell="B1" sqref="B1:AN1"/>
    </sheetView>
  </sheetViews>
  <sheetFormatPr defaultRowHeight="15" outlineLevelCol="1"/>
  <cols>
    <col min="1" max="1" width="6.710937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5" width="6.140625" customWidth="1"/>
    <col min="46" max="49" width="6.85546875" customWidth="1"/>
  </cols>
  <sheetData>
    <row r="1" spans="2:50" ht="20.100000000000001" customHeight="1" thickBot="1">
      <c r="B1" s="479" t="s">
        <v>285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143"/>
      <c r="AP1" s="143"/>
      <c r="AQ1" s="143"/>
      <c r="AR1" s="143"/>
      <c r="AS1" s="143"/>
      <c r="AT1" s="143"/>
      <c r="AU1" s="143"/>
      <c r="AV1" s="143"/>
      <c r="AW1" s="143"/>
      <c r="AX1" s="83" t="s">
        <v>287</v>
      </c>
    </row>
    <row r="2" spans="2:50" ht="15" customHeight="1" thickTop="1">
      <c r="B2" s="476"/>
      <c r="C2" s="506"/>
      <c r="D2" s="489" t="s">
        <v>305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185"/>
      <c r="AS2" s="185"/>
      <c r="AT2" s="185"/>
      <c r="AU2" s="185"/>
      <c r="AV2" s="185"/>
      <c r="AW2" s="150"/>
    </row>
    <row r="3" spans="2:50" ht="22.5">
      <c r="B3" s="477"/>
      <c r="C3" s="507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55" t="s">
        <v>272</v>
      </c>
      <c r="T3" s="55" t="s">
        <v>273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306</v>
      </c>
      <c r="AD3" s="55" t="s">
        <v>330</v>
      </c>
      <c r="AE3" s="55" t="s">
        <v>339</v>
      </c>
      <c r="AF3" s="55" t="s">
        <v>356</v>
      </c>
      <c r="AG3" s="30">
        <v>2020</v>
      </c>
      <c r="AH3" s="55" t="s">
        <v>365</v>
      </c>
      <c r="AI3" s="55" t="s">
        <v>385</v>
      </c>
      <c r="AJ3" s="55" t="s">
        <v>394</v>
      </c>
      <c r="AK3" s="55" t="s">
        <v>403</v>
      </c>
      <c r="AL3" s="30">
        <v>2021</v>
      </c>
      <c r="AM3" s="55" t="s">
        <v>415</v>
      </c>
      <c r="AN3" s="55" t="s">
        <v>416</v>
      </c>
      <c r="AO3" s="55" t="s">
        <v>439</v>
      </c>
      <c r="AP3" s="55" t="s">
        <v>451</v>
      </c>
      <c r="AQ3" s="30">
        <v>2022</v>
      </c>
      <c r="AR3" s="55" t="s">
        <v>467</v>
      </c>
      <c r="AS3" s="55" t="s">
        <v>468</v>
      </c>
      <c r="AT3" s="55" t="s">
        <v>483</v>
      </c>
      <c r="AU3" s="55" t="s">
        <v>496</v>
      </c>
      <c r="AV3" s="55" t="s">
        <v>508</v>
      </c>
      <c r="AW3" s="14"/>
    </row>
    <row r="4" spans="2:50" ht="15" customHeight="1">
      <c r="B4" s="31" t="s">
        <v>85</v>
      </c>
      <c r="C4" s="275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50" ht="15" customHeight="1">
      <c r="B5" s="34" t="s">
        <v>90</v>
      </c>
      <c r="C5" s="276"/>
      <c r="D5" s="137" t="s">
        <v>288</v>
      </c>
      <c r="E5" s="137" t="s">
        <v>288</v>
      </c>
      <c r="F5" s="137" t="s">
        <v>288</v>
      </c>
      <c r="G5" s="137" t="s">
        <v>288</v>
      </c>
      <c r="H5" s="137" t="s">
        <v>288</v>
      </c>
      <c r="I5" s="137">
        <v>830</v>
      </c>
      <c r="J5" s="137">
        <v>842</v>
      </c>
      <c r="K5" s="137">
        <v>855</v>
      </c>
      <c r="L5" s="137">
        <v>866</v>
      </c>
      <c r="M5" s="137">
        <v>866</v>
      </c>
      <c r="N5" s="137">
        <v>881</v>
      </c>
      <c r="O5" s="137">
        <v>896</v>
      </c>
      <c r="P5" s="137">
        <v>912</v>
      </c>
      <c r="Q5" s="137">
        <v>932</v>
      </c>
      <c r="R5" s="137">
        <v>932</v>
      </c>
      <c r="S5" s="137">
        <v>950</v>
      </c>
      <c r="T5" s="137">
        <v>969</v>
      </c>
      <c r="U5" s="137">
        <v>984</v>
      </c>
      <c r="V5" s="88">
        <v>996</v>
      </c>
      <c r="W5" s="88">
        <v>996</v>
      </c>
      <c r="X5" s="88">
        <v>1011</v>
      </c>
      <c r="Y5" s="88">
        <v>1031</v>
      </c>
      <c r="Z5" s="88">
        <v>1054</v>
      </c>
      <c r="AA5" s="88">
        <v>1081</v>
      </c>
      <c r="AB5" s="137">
        <v>1081</v>
      </c>
      <c r="AC5" s="137">
        <v>1117</v>
      </c>
      <c r="AD5" s="137">
        <v>1137</v>
      </c>
      <c r="AE5" s="137">
        <v>1160</v>
      </c>
      <c r="AF5" s="137">
        <v>1188</v>
      </c>
      <c r="AG5" s="137">
        <v>1188</v>
      </c>
      <c r="AH5" s="137">
        <v>1197</v>
      </c>
      <c r="AI5" s="137">
        <v>1218</v>
      </c>
      <c r="AJ5" s="137">
        <v>1250</v>
      </c>
      <c r="AK5" s="137">
        <v>1297</v>
      </c>
      <c r="AL5" s="137">
        <v>1297</v>
      </c>
      <c r="AM5" s="137">
        <v>1346</v>
      </c>
      <c r="AN5" s="137">
        <v>1402</v>
      </c>
      <c r="AO5" s="137">
        <v>1446</v>
      </c>
      <c r="AP5" s="137">
        <v>1484</v>
      </c>
      <c r="AQ5" s="137">
        <v>1484</v>
      </c>
      <c r="AR5" s="137">
        <v>1509</v>
      </c>
      <c r="AS5" s="137">
        <v>1541</v>
      </c>
      <c r="AT5" s="137">
        <v>1579</v>
      </c>
      <c r="AU5" s="137">
        <v>1611</v>
      </c>
      <c r="AV5" s="137">
        <v>1633</v>
      </c>
      <c r="AW5" s="137"/>
    </row>
    <row r="6" spans="2:50" ht="15" customHeight="1">
      <c r="B6" s="34" t="s">
        <v>91</v>
      </c>
      <c r="C6" s="276"/>
      <c r="D6" s="137" t="s">
        <v>288</v>
      </c>
      <c r="E6" s="137" t="s">
        <v>288</v>
      </c>
      <c r="F6" s="137" t="s">
        <v>288</v>
      </c>
      <c r="G6" s="137" t="s">
        <v>288</v>
      </c>
      <c r="H6" s="137" t="s">
        <v>288</v>
      </c>
      <c r="I6" s="137">
        <v>974</v>
      </c>
      <c r="J6" s="137">
        <v>1005</v>
      </c>
      <c r="K6" s="137">
        <v>1026</v>
      </c>
      <c r="L6" s="137">
        <v>1024</v>
      </c>
      <c r="M6" s="137">
        <v>1024</v>
      </c>
      <c r="N6" s="137">
        <v>1033</v>
      </c>
      <c r="O6" s="137">
        <v>1063</v>
      </c>
      <c r="P6" s="137">
        <v>1094</v>
      </c>
      <c r="Q6" s="137">
        <v>1126</v>
      </c>
      <c r="R6" s="137">
        <v>1126</v>
      </c>
      <c r="S6" s="137">
        <v>1143</v>
      </c>
      <c r="T6" s="137">
        <v>1159</v>
      </c>
      <c r="U6" s="137">
        <v>1203</v>
      </c>
      <c r="V6" s="88">
        <v>1207</v>
      </c>
      <c r="W6" s="88">
        <v>1207</v>
      </c>
      <c r="X6" s="88">
        <v>1197</v>
      </c>
      <c r="Y6" s="88">
        <v>1205</v>
      </c>
      <c r="Z6" s="88">
        <v>1186</v>
      </c>
      <c r="AA6" s="88">
        <v>1196</v>
      </c>
      <c r="AB6" s="137">
        <v>1196</v>
      </c>
      <c r="AC6" s="137">
        <v>1250</v>
      </c>
      <c r="AD6" s="137">
        <v>1272</v>
      </c>
      <c r="AE6" s="137">
        <v>1307</v>
      </c>
      <c r="AF6" s="137">
        <v>1322</v>
      </c>
      <c r="AG6" s="137">
        <v>1322</v>
      </c>
      <c r="AH6" s="137">
        <v>1323</v>
      </c>
      <c r="AI6" s="137">
        <v>1363</v>
      </c>
      <c r="AJ6" s="137">
        <v>1386</v>
      </c>
      <c r="AK6" s="137">
        <v>1436</v>
      </c>
      <c r="AL6" s="137">
        <v>1436</v>
      </c>
      <c r="AM6" s="137">
        <v>1481</v>
      </c>
      <c r="AN6" s="137">
        <v>1506</v>
      </c>
      <c r="AO6" s="137">
        <v>1527</v>
      </c>
      <c r="AP6" s="137">
        <v>1571</v>
      </c>
      <c r="AQ6" s="137">
        <v>1571</v>
      </c>
      <c r="AR6" s="137">
        <v>1582</v>
      </c>
      <c r="AS6" s="137">
        <v>1689</v>
      </c>
      <c r="AT6" s="137">
        <v>1875</v>
      </c>
      <c r="AU6" s="137">
        <v>1889</v>
      </c>
      <c r="AV6" s="137">
        <v>1976</v>
      </c>
      <c r="AW6" s="137"/>
    </row>
    <row r="7" spans="2:50" ht="15" customHeight="1">
      <c r="B7" s="34" t="s">
        <v>92</v>
      </c>
      <c r="C7" s="276"/>
      <c r="D7" s="137" t="s">
        <v>288</v>
      </c>
      <c r="E7" s="137" t="s">
        <v>288</v>
      </c>
      <c r="F7" s="137" t="s">
        <v>288</v>
      </c>
      <c r="G7" s="137" t="s">
        <v>288</v>
      </c>
      <c r="H7" s="137" t="s">
        <v>288</v>
      </c>
      <c r="I7" s="137">
        <v>1227</v>
      </c>
      <c r="J7" s="137">
        <v>1242</v>
      </c>
      <c r="K7" s="137">
        <v>1276</v>
      </c>
      <c r="L7" s="137">
        <v>1292</v>
      </c>
      <c r="M7" s="137">
        <v>1292</v>
      </c>
      <c r="N7" s="137">
        <v>1286</v>
      </c>
      <c r="O7" s="137">
        <v>1304</v>
      </c>
      <c r="P7" s="137">
        <v>1328</v>
      </c>
      <c r="Q7" s="137">
        <v>1385</v>
      </c>
      <c r="R7" s="137">
        <v>1385</v>
      </c>
      <c r="S7" s="137">
        <v>1405</v>
      </c>
      <c r="T7" s="137">
        <v>1439</v>
      </c>
      <c r="U7" s="137">
        <v>1493</v>
      </c>
      <c r="V7" s="88">
        <v>1535</v>
      </c>
      <c r="W7" s="88">
        <v>1534</v>
      </c>
      <c r="X7" s="88">
        <v>1542</v>
      </c>
      <c r="Y7" s="88">
        <v>1558</v>
      </c>
      <c r="Z7" s="88">
        <v>1551</v>
      </c>
      <c r="AA7" s="88">
        <v>1544</v>
      </c>
      <c r="AB7" s="137">
        <v>1544</v>
      </c>
      <c r="AC7" s="137">
        <v>1621</v>
      </c>
      <c r="AD7" s="137">
        <v>1626</v>
      </c>
      <c r="AE7" s="137">
        <v>1686</v>
      </c>
      <c r="AF7" s="137">
        <v>1724</v>
      </c>
      <c r="AG7" s="137">
        <v>1724</v>
      </c>
      <c r="AH7" s="137">
        <v>1713</v>
      </c>
      <c r="AI7" s="137">
        <v>1681</v>
      </c>
      <c r="AJ7" s="137">
        <v>1682</v>
      </c>
      <c r="AK7" s="137">
        <v>1750</v>
      </c>
      <c r="AL7" s="137">
        <v>1750</v>
      </c>
      <c r="AM7" s="137">
        <v>1799</v>
      </c>
      <c r="AN7" s="137">
        <v>1919</v>
      </c>
      <c r="AO7" s="137">
        <v>1995</v>
      </c>
      <c r="AP7" s="137">
        <v>2109</v>
      </c>
      <c r="AQ7" s="137">
        <v>2109</v>
      </c>
      <c r="AR7" s="137">
        <v>2172</v>
      </c>
      <c r="AS7" s="137">
        <v>2345</v>
      </c>
      <c r="AT7" s="137">
        <v>2498</v>
      </c>
      <c r="AU7" s="137">
        <v>2500</v>
      </c>
      <c r="AV7" s="137">
        <v>2598</v>
      </c>
      <c r="AW7" s="137"/>
    </row>
    <row r="8" spans="2:50" ht="15" customHeight="1">
      <c r="B8" s="277" t="s">
        <v>224</v>
      </c>
      <c r="C8" s="278"/>
      <c r="D8" s="137" t="s">
        <v>288</v>
      </c>
      <c r="E8" s="137" t="s">
        <v>288</v>
      </c>
      <c r="F8" s="137" t="s">
        <v>288</v>
      </c>
      <c r="G8" s="137" t="s">
        <v>288</v>
      </c>
      <c r="H8" s="137"/>
      <c r="I8" s="96"/>
      <c r="J8" s="96"/>
      <c r="K8" s="96"/>
      <c r="L8" s="96"/>
      <c r="M8" s="417"/>
      <c r="N8" s="417"/>
      <c r="O8" s="417"/>
      <c r="P8" s="417"/>
      <c r="Q8" s="417"/>
      <c r="R8" s="137"/>
      <c r="S8" s="137"/>
      <c r="T8" s="137"/>
      <c r="U8" s="137"/>
      <c r="V8" s="88"/>
      <c r="W8" s="88"/>
      <c r="X8" s="88"/>
      <c r="Y8" s="88"/>
      <c r="Z8" s="88"/>
      <c r="AA8" s="88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</row>
    <row r="9" spans="2:50" ht="15" customHeight="1">
      <c r="B9" s="6" t="s">
        <v>90</v>
      </c>
      <c r="C9" s="276"/>
      <c r="D9" s="137" t="s">
        <v>288</v>
      </c>
      <c r="E9" s="137" t="s">
        <v>288</v>
      </c>
      <c r="F9" s="137" t="s">
        <v>288</v>
      </c>
      <c r="G9" s="137" t="s">
        <v>288</v>
      </c>
      <c r="H9" s="137" t="s">
        <v>288</v>
      </c>
      <c r="I9" s="137">
        <v>1048</v>
      </c>
      <c r="J9" s="137">
        <v>1049</v>
      </c>
      <c r="K9" s="137">
        <v>1046</v>
      </c>
      <c r="L9" s="137">
        <v>1039</v>
      </c>
      <c r="M9" s="137">
        <v>1039</v>
      </c>
      <c r="N9" s="137">
        <v>1041</v>
      </c>
      <c r="O9" s="137">
        <v>1049</v>
      </c>
      <c r="P9" s="137">
        <v>1051</v>
      </c>
      <c r="Q9" s="137">
        <v>1064</v>
      </c>
      <c r="R9" s="137">
        <v>1064</v>
      </c>
      <c r="S9" s="137">
        <v>1078</v>
      </c>
      <c r="T9" s="137">
        <v>1084</v>
      </c>
      <c r="U9" s="137">
        <v>1102</v>
      </c>
      <c r="V9" s="88">
        <v>1116</v>
      </c>
      <c r="W9" s="88">
        <v>1116</v>
      </c>
      <c r="X9" s="88">
        <v>1132</v>
      </c>
      <c r="Y9" s="88">
        <v>1153</v>
      </c>
      <c r="Z9" s="88">
        <v>1171</v>
      </c>
      <c r="AA9" s="88">
        <v>1183</v>
      </c>
      <c r="AB9" s="137">
        <v>1183</v>
      </c>
      <c r="AC9" s="137">
        <v>1209</v>
      </c>
      <c r="AD9" s="137">
        <v>1234</v>
      </c>
      <c r="AE9" s="137">
        <v>1276</v>
      </c>
      <c r="AF9" s="137">
        <v>1319</v>
      </c>
      <c r="AG9" s="137">
        <v>1319</v>
      </c>
      <c r="AH9" s="137">
        <v>1333</v>
      </c>
      <c r="AI9" s="137">
        <v>1350</v>
      </c>
      <c r="AJ9" s="137">
        <v>1382</v>
      </c>
      <c r="AK9" s="137">
        <v>1537</v>
      </c>
      <c r="AL9" s="137">
        <v>1537</v>
      </c>
      <c r="AM9" s="137">
        <v>1607</v>
      </c>
      <c r="AN9" s="137">
        <v>1653</v>
      </c>
      <c r="AO9" s="137">
        <v>1694</v>
      </c>
      <c r="AP9" s="137">
        <v>1723</v>
      </c>
      <c r="AQ9" s="137">
        <v>1723</v>
      </c>
      <c r="AR9" s="137">
        <v>1740</v>
      </c>
      <c r="AS9" s="137">
        <v>1801</v>
      </c>
      <c r="AT9" s="137">
        <v>1896</v>
      </c>
      <c r="AU9" s="137">
        <v>1939</v>
      </c>
      <c r="AV9" s="137">
        <v>1985</v>
      </c>
      <c r="AW9" s="137"/>
    </row>
    <row r="10" spans="2:50" ht="15" customHeight="1">
      <c r="B10" s="6" t="s">
        <v>91</v>
      </c>
      <c r="C10" s="276"/>
      <c r="D10" s="137" t="s">
        <v>288</v>
      </c>
      <c r="E10" s="137" t="s">
        <v>288</v>
      </c>
      <c r="F10" s="137" t="s">
        <v>288</v>
      </c>
      <c r="G10" s="137" t="s">
        <v>288</v>
      </c>
      <c r="H10" s="137" t="s">
        <v>288</v>
      </c>
      <c r="I10" s="137">
        <v>1276</v>
      </c>
      <c r="J10" s="137">
        <v>1276</v>
      </c>
      <c r="K10" s="137">
        <v>1224</v>
      </c>
      <c r="L10" s="137">
        <v>1236</v>
      </c>
      <c r="M10" s="137">
        <v>1236</v>
      </c>
      <c r="N10" s="137">
        <v>1186</v>
      </c>
      <c r="O10" s="137">
        <v>1183</v>
      </c>
      <c r="P10" s="137">
        <v>1186</v>
      </c>
      <c r="Q10" s="137">
        <v>1212</v>
      </c>
      <c r="R10" s="137">
        <v>1212</v>
      </c>
      <c r="S10" s="137">
        <v>1207</v>
      </c>
      <c r="T10" s="137">
        <v>1240</v>
      </c>
      <c r="U10" s="137">
        <v>1306</v>
      </c>
      <c r="V10" s="88">
        <v>1312</v>
      </c>
      <c r="W10" s="88">
        <v>1312</v>
      </c>
      <c r="X10" s="88">
        <v>1340</v>
      </c>
      <c r="Y10" s="88">
        <v>1333</v>
      </c>
      <c r="Z10" s="88">
        <v>1331</v>
      </c>
      <c r="AA10" s="88">
        <v>1288</v>
      </c>
      <c r="AB10" s="137">
        <v>1288</v>
      </c>
      <c r="AC10" s="137">
        <v>1377</v>
      </c>
      <c r="AD10" s="137">
        <v>1443</v>
      </c>
      <c r="AE10" s="137">
        <v>1494</v>
      </c>
      <c r="AF10" s="137">
        <v>1562</v>
      </c>
      <c r="AG10" s="137">
        <v>1562</v>
      </c>
      <c r="AH10" s="137">
        <v>1535</v>
      </c>
      <c r="AI10" s="137">
        <v>1565</v>
      </c>
      <c r="AJ10" s="137">
        <v>1558</v>
      </c>
      <c r="AK10" s="137">
        <v>1729</v>
      </c>
      <c r="AL10" s="137">
        <v>1729</v>
      </c>
      <c r="AM10" s="137">
        <v>1827</v>
      </c>
      <c r="AN10" s="137">
        <v>1808</v>
      </c>
      <c r="AO10" s="137">
        <v>1778</v>
      </c>
      <c r="AP10" s="137">
        <v>1772</v>
      </c>
      <c r="AQ10" s="137">
        <v>1772</v>
      </c>
      <c r="AR10" s="137">
        <v>1664</v>
      </c>
      <c r="AS10" s="137">
        <v>1761</v>
      </c>
      <c r="AT10" s="137">
        <v>2231</v>
      </c>
      <c r="AU10" s="137">
        <v>2263</v>
      </c>
      <c r="AV10" s="137">
        <v>2478</v>
      </c>
      <c r="AW10" s="137"/>
    </row>
    <row r="11" spans="2:50" ht="15" customHeight="1">
      <c r="B11" s="6" t="s">
        <v>92</v>
      </c>
      <c r="C11" s="276"/>
      <c r="D11" s="137" t="s">
        <v>288</v>
      </c>
      <c r="E11" s="137" t="s">
        <v>288</v>
      </c>
      <c r="F11" s="137" t="s">
        <v>288</v>
      </c>
      <c r="G11" s="137" t="s">
        <v>288</v>
      </c>
      <c r="H11" s="137" t="s">
        <v>288</v>
      </c>
      <c r="I11" s="137">
        <v>1541</v>
      </c>
      <c r="J11" s="137">
        <v>1604</v>
      </c>
      <c r="K11" s="137">
        <v>1603</v>
      </c>
      <c r="L11" s="137">
        <v>1602</v>
      </c>
      <c r="M11" s="137">
        <v>1602</v>
      </c>
      <c r="N11" s="137">
        <v>1530</v>
      </c>
      <c r="O11" s="137">
        <v>1492</v>
      </c>
      <c r="P11" s="137">
        <v>1499</v>
      </c>
      <c r="Q11" s="137">
        <v>1524</v>
      </c>
      <c r="R11" s="137">
        <v>1524</v>
      </c>
      <c r="S11" s="137">
        <v>1527</v>
      </c>
      <c r="T11" s="137">
        <v>1549</v>
      </c>
      <c r="U11" s="137">
        <v>1575</v>
      </c>
      <c r="V11" s="88">
        <v>1650</v>
      </c>
      <c r="W11" s="88">
        <v>1650</v>
      </c>
      <c r="X11" s="88">
        <v>1651</v>
      </c>
      <c r="Y11" s="88">
        <v>1656</v>
      </c>
      <c r="Z11" s="88">
        <v>1677</v>
      </c>
      <c r="AA11" s="88">
        <v>1629</v>
      </c>
      <c r="AB11" s="137">
        <v>1629</v>
      </c>
      <c r="AC11" s="137">
        <v>1780</v>
      </c>
      <c r="AD11" s="137">
        <v>1848</v>
      </c>
      <c r="AE11" s="137">
        <v>1882</v>
      </c>
      <c r="AF11" s="137">
        <v>1906</v>
      </c>
      <c r="AG11" s="137">
        <v>1906</v>
      </c>
      <c r="AH11" s="137">
        <v>1885</v>
      </c>
      <c r="AI11" s="137">
        <v>1881</v>
      </c>
      <c r="AJ11" s="137">
        <v>1918</v>
      </c>
      <c r="AK11" s="137">
        <v>2122</v>
      </c>
      <c r="AL11" s="137">
        <v>2122</v>
      </c>
      <c r="AM11" s="137">
        <v>2215</v>
      </c>
      <c r="AN11" s="137">
        <v>2252</v>
      </c>
      <c r="AO11" s="137">
        <v>2285</v>
      </c>
      <c r="AP11" s="137">
        <v>2329</v>
      </c>
      <c r="AQ11" s="137">
        <v>2329</v>
      </c>
      <c r="AR11" s="137">
        <v>2342</v>
      </c>
      <c r="AS11" s="137">
        <v>2495</v>
      </c>
      <c r="AT11" s="137">
        <v>2693</v>
      </c>
      <c r="AU11" s="137">
        <v>2699</v>
      </c>
      <c r="AV11" s="137">
        <v>2834</v>
      </c>
      <c r="AW11" s="137"/>
    </row>
    <row r="12" spans="2:50" ht="15" customHeight="1">
      <c r="B12" s="277" t="s">
        <v>225</v>
      </c>
      <c r="C12" s="278"/>
      <c r="D12" s="137" t="s">
        <v>288</v>
      </c>
      <c r="E12" s="137" t="s">
        <v>288</v>
      </c>
      <c r="F12" s="137" t="s">
        <v>288</v>
      </c>
      <c r="G12" s="137" t="s">
        <v>288</v>
      </c>
      <c r="H12" s="137"/>
      <c r="I12" s="96"/>
      <c r="J12" s="96"/>
      <c r="K12" s="96"/>
      <c r="L12" s="96"/>
      <c r="M12" s="417"/>
      <c r="N12" s="417"/>
      <c r="O12" s="417"/>
      <c r="P12" s="417"/>
      <c r="Q12" s="417"/>
      <c r="R12" s="137"/>
      <c r="S12" s="137"/>
      <c r="T12" s="137"/>
      <c r="U12" s="137"/>
      <c r="V12" s="88"/>
      <c r="W12" s="88"/>
      <c r="X12" s="88"/>
      <c r="Y12" s="88"/>
      <c r="Z12" s="88"/>
      <c r="AA12" s="88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</row>
    <row r="13" spans="2:50" ht="15" customHeight="1">
      <c r="B13" s="6" t="s">
        <v>90</v>
      </c>
      <c r="C13" s="276"/>
      <c r="D13" s="137" t="s">
        <v>288</v>
      </c>
      <c r="E13" s="137" t="s">
        <v>288</v>
      </c>
      <c r="F13" s="137" t="s">
        <v>288</v>
      </c>
      <c r="G13" s="137" t="s">
        <v>288</v>
      </c>
      <c r="H13" s="137" t="s">
        <v>288</v>
      </c>
      <c r="I13" s="137">
        <v>785</v>
      </c>
      <c r="J13" s="137">
        <v>802</v>
      </c>
      <c r="K13" s="137">
        <v>817</v>
      </c>
      <c r="L13" s="137">
        <v>833</v>
      </c>
      <c r="M13" s="137">
        <v>833</v>
      </c>
      <c r="N13" s="137">
        <v>851</v>
      </c>
      <c r="O13" s="137">
        <v>868</v>
      </c>
      <c r="P13" s="137">
        <v>887</v>
      </c>
      <c r="Q13" s="137">
        <v>909</v>
      </c>
      <c r="R13" s="137">
        <v>909</v>
      </c>
      <c r="S13" s="137">
        <v>929</v>
      </c>
      <c r="T13" s="137">
        <v>949</v>
      </c>
      <c r="U13" s="137">
        <v>963</v>
      </c>
      <c r="V13" s="88">
        <v>973</v>
      </c>
      <c r="W13" s="88">
        <v>973</v>
      </c>
      <c r="X13" s="88">
        <v>991</v>
      </c>
      <c r="Y13" s="88">
        <v>1010</v>
      </c>
      <c r="Z13" s="88">
        <v>1036</v>
      </c>
      <c r="AA13" s="88">
        <v>1064</v>
      </c>
      <c r="AB13" s="137">
        <v>1064</v>
      </c>
      <c r="AC13" s="137">
        <v>1102</v>
      </c>
      <c r="AD13" s="137">
        <v>1121</v>
      </c>
      <c r="AE13" s="137">
        <v>1141</v>
      </c>
      <c r="AF13" s="137">
        <v>1164</v>
      </c>
      <c r="AG13" s="137">
        <v>1164</v>
      </c>
      <c r="AH13" s="137">
        <v>1172</v>
      </c>
      <c r="AI13" s="137">
        <v>1194</v>
      </c>
      <c r="AJ13" s="137">
        <v>1230</v>
      </c>
      <c r="AK13" s="137">
        <v>1250</v>
      </c>
      <c r="AL13" s="137">
        <v>1250</v>
      </c>
      <c r="AM13" s="137">
        <v>1299</v>
      </c>
      <c r="AN13" s="137">
        <v>1354</v>
      </c>
      <c r="AO13" s="137">
        <v>1398</v>
      </c>
      <c r="AP13" s="137">
        <v>1436</v>
      </c>
      <c r="AQ13" s="137">
        <v>1436</v>
      </c>
      <c r="AR13" s="137">
        <v>1461</v>
      </c>
      <c r="AS13" s="137">
        <v>1485</v>
      </c>
      <c r="AT13" s="137">
        <v>1508</v>
      </c>
      <c r="AU13" s="137">
        <v>1536</v>
      </c>
      <c r="AV13" s="137">
        <v>1552</v>
      </c>
      <c r="AW13" s="137"/>
    </row>
    <row r="14" spans="2:50" ht="15" customHeight="1">
      <c r="B14" s="6" t="s">
        <v>91</v>
      </c>
      <c r="C14" s="276"/>
      <c r="D14" s="88" t="s">
        <v>288</v>
      </c>
      <c r="E14" s="88" t="s">
        <v>288</v>
      </c>
      <c r="F14" s="88" t="s">
        <v>288</v>
      </c>
      <c r="G14" s="88" t="s">
        <v>288</v>
      </c>
      <c r="H14" s="88" t="s">
        <v>288</v>
      </c>
      <c r="I14" s="137">
        <v>941</v>
      </c>
      <c r="J14" s="137">
        <v>960</v>
      </c>
      <c r="K14" s="137">
        <v>990</v>
      </c>
      <c r="L14" s="137">
        <v>973</v>
      </c>
      <c r="M14" s="137">
        <v>973</v>
      </c>
      <c r="N14" s="137">
        <v>1000</v>
      </c>
      <c r="O14" s="137">
        <v>1026</v>
      </c>
      <c r="P14" s="137">
        <v>1046</v>
      </c>
      <c r="Q14" s="137">
        <v>1088</v>
      </c>
      <c r="R14" s="137">
        <v>1088</v>
      </c>
      <c r="S14" s="137">
        <v>1121</v>
      </c>
      <c r="T14" s="137">
        <v>1135</v>
      </c>
      <c r="U14" s="137">
        <v>1169</v>
      </c>
      <c r="V14" s="88">
        <v>1176</v>
      </c>
      <c r="W14" s="88">
        <v>1176</v>
      </c>
      <c r="X14" s="88">
        <v>1159</v>
      </c>
      <c r="Y14" s="88">
        <v>1170</v>
      </c>
      <c r="Z14" s="88">
        <v>1151</v>
      </c>
      <c r="AA14" s="88">
        <v>1180</v>
      </c>
      <c r="AB14" s="137">
        <v>1180</v>
      </c>
      <c r="AC14" s="137">
        <v>1211</v>
      </c>
      <c r="AD14" s="137">
        <v>1227</v>
      </c>
      <c r="AE14" s="137">
        <v>1256</v>
      </c>
      <c r="AF14" s="137">
        <v>1252</v>
      </c>
      <c r="AG14" s="137">
        <v>1252</v>
      </c>
      <c r="AH14" s="137">
        <v>1267</v>
      </c>
      <c r="AI14" s="137">
        <v>1311</v>
      </c>
      <c r="AJ14" s="137">
        <v>1328</v>
      </c>
      <c r="AK14" s="137">
        <v>1360</v>
      </c>
      <c r="AL14" s="137">
        <v>1360</v>
      </c>
      <c r="AM14" s="137">
        <v>1412</v>
      </c>
      <c r="AN14" s="137">
        <v>1442</v>
      </c>
      <c r="AO14" s="137">
        <v>1481</v>
      </c>
      <c r="AP14" s="137">
        <v>1538</v>
      </c>
      <c r="AQ14" s="137">
        <v>1538</v>
      </c>
      <c r="AR14" s="137">
        <v>1576</v>
      </c>
      <c r="AS14" s="137">
        <v>1667</v>
      </c>
      <c r="AT14" s="137">
        <v>1753</v>
      </c>
      <c r="AU14" s="137">
        <v>1763</v>
      </c>
      <c r="AV14" s="137">
        <v>1827</v>
      </c>
      <c r="AW14" s="137"/>
    </row>
    <row r="15" spans="2:50" ht="15" customHeight="1" thickBot="1">
      <c r="B15" s="279" t="s">
        <v>92</v>
      </c>
      <c r="C15" s="280"/>
      <c r="D15" s="281" t="s">
        <v>288</v>
      </c>
      <c r="E15" s="281" t="s">
        <v>288</v>
      </c>
      <c r="F15" s="281" t="s">
        <v>288</v>
      </c>
      <c r="G15" s="281" t="s">
        <v>288</v>
      </c>
      <c r="H15" s="281" t="s">
        <v>288</v>
      </c>
      <c r="I15" s="281">
        <v>1145</v>
      </c>
      <c r="J15" s="281">
        <v>1148</v>
      </c>
      <c r="K15" s="281">
        <v>1198</v>
      </c>
      <c r="L15" s="281">
        <v>1227</v>
      </c>
      <c r="M15" s="281">
        <v>1227</v>
      </c>
      <c r="N15" s="281">
        <v>1244</v>
      </c>
      <c r="O15" s="281">
        <v>1270</v>
      </c>
      <c r="P15" s="281">
        <v>1283</v>
      </c>
      <c r="Q15" s="281">
        <v>1317</v>
      </c>
      <c r="R15" s="281">
        <v>1317</v>
      </c>
      <c r="S15" s="281">
        <v>1368</v>
      </c>
      <c r="T15" s="281">
        <v>1403</v>
      </c>
      <c r="U15" s="281">
        <v>1467</v>
      </c>
      <c r="V15" s="281">
        <v>1506</v>
      </c>
      <c r="W15" s="281">
        <v>1506</v>
      </c>
      <c r="X15" s="281">
        <v>1504</v>
      </c>
      <c r="Y15" s="281">
        <v>1526</v>
      </c>
      <c r="Z15" s="281">
        <v>1514</v>
      </c>
      <c r="AA15" s="281">
        <v>1514</v>
      </c>
      <c r="AB15" s="282">
        <v>1514</v>
      </c>
      <c r="AC15" s="282">
        <v>1560</v>
      </c>
      <c r="AD15" s="282">
        <v>1559</v>
      </c>
      <c r="AE15" s="282">
        <v>1602</v>
      </c>
      <c r="AF15" s="282">
        <v>1640</v>
      </c>
      <c r="AG15" s="282">
        <v>1640</v>
      </c>
      <c r="AH15" s="282">
        <v>1654</v>
      </c>
      <c r="AI15" s="282">
        <v>1627</v>
      </c>
      <c r="AJ15" s="282">
        <v>1646</v>
      </c>
      <c r="AK15" s="282">
        <v>1651</v>
      </c>
      <c r="AL15" s="282">
        <v>1651</v>
      </c>
      <c r="AM15" s="282">
        <v>1687</v>
      </c>
      <c r="AN15" s="282">
        <v>1815</v>
      </c>
      <c r="AO15" s="282">
        <v>1912</v>
      </c>
      <c r="AP15" s="282">
        <v>2016</v>
      </c>
      <c r="AQ15" s="282">
        <v>2016</v>
      </c>
      <c r="AR15" s="282">
        <v>2131</v>
      </c>
      <c r="AS15" s="282">
        <v>2306</v>
      </c>
      <c r="AT15" s="282">
        <v>2383</v>
      </c>
      <c r="AU15" s="282">
        <v>2375</v>
      </c>
      <c r="AV15" s="282">
        <v>2436</v>
      </c>
      <c r="AW15" s="137"/>
    </row>
    <row r="16" spans="2:50" ht="12" customHeight="1" thickTop="1">
      <c r="B16" s="38" t="s">
        <v>267</v>
      </c>
    </row>
    <row r="17" spans="2:104" s="56" customFormat="1" ht="12" customHeight="1">
      <c r="B17" s="38" t="s">
        <v>322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</row>
  </sheetData>
  <mergeCells count="4">
    <mergeCell ref="B2:B3"/>
    <mergeCell ref="C2:C3"/>
    <mergeCell ref="B1:AN1"/>
    <mergeCell ref="D2:AQ2"/>
  </mergeCells>
  <phoneticPr fontId="13" type="noConversion"/>
  <hyperlinks>
    <hyperlink ref="AX1" location="ÍNDICE!A1" display="ÍNDICE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W9"/>
  <sheetViews>
    <sheetView showGridLines="0" zoomScaleNormal="100" workbookViewId="0">
      <selection activeCell="B1" sqref="B1:N1"/>
    </sheetView>
  </sheetViews>
  <sheetFormatPr defaultRowHeight="15"/>
  <cols>
    <col min="1" max="1" width="6.7109375" customWidth="1"/>
    <col min="2" max="2" width="42.28515625" customWidth="1"/>
    <col min="3" max="3" width="8.42578125" style="5" customWidth="1"/>
    <col min="4" max="7" width="7.42578125" customWidth="1"/>
    <col min="8" max="8" width="7.42578125" customWidth="1" collapsed="1"/>
    <col min="9" max="22" width="7.42578125" customWidth="1"/>
  </cols>
  <sheetData>
    <row r="1" spans="2:23" ht="20.100000000000001" customHeight="1" thickBot="1">
      <c r="B1" s="479" t="s">
        <v>449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143"/>
      <c r="P1" s="143"/>
      <c r="Q1" s="143"/>
      <c r="R1" s="143"/>
      <c r="S1" s="143"/>
      <c r="T1" s="143"/>
      <c r="U1" s="143"/>
      <c r="V1" s="143"/>
      <c r="W1" s="64" t="s">
        <v>287</v>
      </c>
    </row>
    <row r="2" spans="2:23" ht="21.6" customHeight="1" thickTop="1">
      <c r="B2" s="3"/>
      <c r="C2" s="474" t="s">
        <v>209</v>
      </c>
      <c r="D2" s="489" t="s">
        <v>87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150"/>
    </row>
    <row r="3" spans="2:23">
      <c r="B3" s="29"/>
      <c r="C3" s="475"/>
      <c r="D3" s="111" t="s">
        <v>316</v>
      </c>
      <c r="E3" s="111" t="s">
        <v>329</v>
      </c>
      <c r="F3" s="111" t="s">
        <v>340</v>
      </c>
      <c r="G3" s="111" t="s">
        <v>355</v>
      </c>
      <c r="H3" s="111" t="s">
        <v>364</v>
      </c>
      <c r="I3" s="111" t="s">
        <v>386</v>
      </c>
      <c r="J3" s="111" t="s">
        <v>395</v>
      </c>
      <c r="K3" s="111" t="s">
        <v>405</v>
      </c>
      <c r="L3" s="111" t="s">
        <v>427</v>
      </c>
      <c r="M3" s="111" t="s">
        <v>434</v>
      </c>
      <c r="N3" s="111" t="s">
        <v>442</v>
      </c>
      <c r="O3" s="111" t="s">
        <v>456</v>
      </c>
      <c r="P3" s="111" t="s">
        <v>472</v>
      </c>
      <c r="Q3" s="111" t="s">
        <v>480</v>
      </c>
      <c r="R3" s="111" t="s">
        <v>491</v>
      </c>
      <c r="S3" s="111" t="s">
        <v>506</v>
      </c>
      <c r="T3" s="111" t="s">
        <v>520</v>
      </c>
      <c r="U3" s="111" t="s">
        <v>596</v>
      </c>
      <c r="V3" s="18"/>
    </row>
    <row r="4" spans="2:23" ht="20.25" customHeight="1">
      <c r="B4" s="31" t="s">
        <v>446</v>
      </c>
      <c r="C4" s="14" t="s">
        <v>448</v>
      </c>
      <c r="D4" s="108">
        <v>5.91</v>
      </c>
      <c r="E4" s="108">
        <v>5.68</v>
      </c>
      <c r="F4" s="108">
        <v>6.15</v>
      </c>
      <c r="G4" s="108">
        <v>6.15</v>
      </c>
      <c r="H4" s="108">
        <v>5.9</v>
      </c>
      <c r="I4" s="108">
        <v>6.32</v>
      </c>
      <c r="J4" s="108">
        <v>6.37</v>
      </c>
      <c r="K4" s="108">
        <v>6.7</v>
      </c>
      <c r="L4" s="108">
        <v>7.04</v>
      </c>
      <c r="M4" s="108">
        <v>7.35</v>
      </c>
      <c r="N4" s="108">
        <v>7.55</v>
      </c>
      <c r="O4" s="108">
        <v>7.54</v>
      </c>
      <c r="P4" s="108">
        <v>7.65</v>
      </c>
      <c r="Q4" s="108">
        <v>8.0399999999999991</v>
      </c>
      <c r="R4" s="108">
        <v>8.8699999999999992</v>
      </c>
      <c r="S4" s="108">
        <v>9.3000000000000007</v>
      </c>
      <c r="T4" s="108">
        <v>8.33</v>
      </c>
      <c r="U4" s="108">
        <v>10.26</v>
      </c>
      <c r="V4" s="108"/>
    </row>
    <row r="5" spans="2:23" ht="28.9" customHeight="1" thickBot="1">
      <c r="B5" s="183" t="s">
        <v>447</v>
      </c>
      <c r="C5" s="184" t="s">
        <v>13</v>
      </c>
      <c r="D5" s="95">
        <v>332</v>
      </c>
      <c r="E5" s="95">
        <v>234</v>
      </c>
      <c r="F5" s="95">
        <v>365</v>
      </c>
      <c r="G5" s="95">
        <v>355</v>
      </c>
      <c r="H5" s="95">
        <v>308</v>
      </c>
      <c r="I5" s="95">
        <v>317</v>
      </c>
      <c r="J5" s="95">
        <v>310</v>
      </c>
      <c r="K5" s="95">
        <v>286</v>
      </c>
      <c r="L5" s="95">
        <v>367</v>
      </c>
      <c r="M5" s="95">
        <v>311</v>
      </c>
      <c r="N5" s="95">
        <v>326</v>
      </c>
      <c r="O5" s="95">
        <v>356</v>
      </c>
      <c r="P5" s="95">
        <v>359</v>
      </c>
      <c r="Q5" s="95">
        <v>255</v>
      </c>
      <c r="R5" s="95">
        <v>316</v>
      </c>
      <c r="S5" s="95">
        <v>333</v>
      </c>
      <c r="T5" s="95">
        <v>349</v>
      </c>
      <c r="U5" s="95">
        <v>315</v>
      </c>
      <c r="V5" s="237"/>
    </row>
    <row r="6" spans="2:23" s="56" customFormat="1" ht="12" customHeight="1" thickTop="1">
      <c r="B6" s="38" t="s">
        <v>269</v>
      </c>
      <c r="C6" s="59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2:23" s="56" customFormat="1" ht="12" customHeight="1">
      <c r="B7" s="38" t="s">
        <v>266</v>
      </c>
      <c r="C7" s="59"/>
      <c r="H7" s="38"/>
      <c r="I7" s="38"/>
      <c r="J7" s="38"/>
      <c r="K7" s="38"/>
      <c r="L7" s="38"/>
      <c r="M7" s="38"/>
      <c r="N7" s="38"/>
      <c r="O7" s="38"/>
      <c r="P7" s="38"/>
      <c r="Q7" s="108"/>
      <c r="R7" s="108"/>
      <c r="S7" s="108"/>
      <c r="T7" s="108"/>
      <c r="U7" s="108"/>
      <c r="V7" s="108"/>
    </row>
    <row r="8" spans="2:23">
      <c r="Q8" s="237"/>
      <c r="R8" s="237"/>
      <c r="S8" s="237"/>
      <c r="T8" s="237"/>
      <c r="U8" s="237"/>
      <c r="V8" s="237"/>
    </row>
    <row r="9" spans="2:23">
      <c r="Q9" s="38"/>
      <c r="R9" s="38"/>
      <c r="S9" s="38"/>
      <c r="T9" s="38"/>
      <c r="U9" s="38"/>
      <c r="V9" s="38"/>
    </row>
  </sheetData>
  <mergeCells count="3">
    <mergeCell ref="B1:N1"/>
    <mergeCell ref="C2:C3"/>
    <mergeCell ref="D2:U2"/>
  </mergeCells>
  <hyperlinks>
    <hyperlink ref="W1" location="ÍNDICE!A1" display="ÍNDICE" xr:uid="{39B57D5B-4C85-4AA4-82F7-347A97F0A22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K19"/>
  <sheetViews>
    <sheetView showGridLines="0" zoomScaleNormal="100" workbookViewId="0">
      <selection activeCell="B1" sqref="B1:AS1"/>
    </sheetView>
  </sheetViews>
  <sheetFormatPr defaultRowHeight="15" outlineLevelCol="1"/>
  <cols>
    <col min="1" max="1" width="6.710937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hidden="1" customWidth="1" outlineLevel="1"/>
    <col min="31" max="31" width="6.28515625" hidden="1" customWidth="1" outlineLevel="1"/>
    <col min="32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hidden="1" customWidth="1" outlineLevel="1"/>
    <col min="43" max="43" width="7.5703125" customWidth="1" collapsed="1"/>
    <col min="44" max="47" width="7.5703125" customWidth="1" outlineLevel="1"/>
    <col min="48" max="51" width="7.5703125" customWidth="1"/>
  </cols>
  <sheetData>
    <row r="1" spans="2:63" ht="20.100000000000001" customHeight="1" thickTop="1" thickBot="1">
      <c r="B1" s="508" t="s">
        <v>99</v>
      </c>
      <c r="C1" s="508"/>
      <c r="D1" s="508"/>
      <c r="E1" s="508"/>
      <c r="F1" s="508"/>
      <c r="G1" s="508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432"/>
      <c r="AU1" s="143"/>
      <c r="AV1" s="143"/>
      <c r="AW1" s="143"/>
      <c r="AX1" s="143"/>
      <c r="AY1" s="143"/>
      <c r="AZ1" s="64" t="s">
        <v>287</v>
      </c>
    </row>
    <row r="2" spans="2:63" ht="21" customHeight="1" thickTop="1">
      <c r="B2" s="15"/>
      <c r="C2" s="506"/>
      <c r="D2" s="84"/>
      <c r="E2" s="84"/>
      <c r="F2" s="84"/>
      <c r="G2" s="84"/>
      <c r="H2" s="487" t="s">
        <v>87</v>
      </c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193"/>
      <c r="AX2" s="193"/>
      <c r="AY2" s="54"/>
    </row>
    <row r="3" spans="2:63">
      <c r="B3" s="28"/>
      <c r="C3" s="507"/>
      <c r="D3" s="55" t="s">
        <v>300</v>
      </c>
      <c r="E3" s="55" t="s">
        <v>301</v>
      </c>
      <c r="F3" s="55" t="s">
        <v>302</v>
      </c>
      <c r="G3" s="55" t="s">
        <v>303</v>
      </c>
      <c r="H3" s="94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94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94">
        <v>2017</v>
      </c>
      <c r="S3" s="27" t="s">
        <v>272</v>
      </c>
      <c r="T3" s="28" t="s">
        <v>273</v>
      </c>
      <c r="U3" s="27" t="s">
        <v>89</v>
      </c>
      <c r="V3" s="28" t="s">
        <v>10</v>
      </c>
      <c r="W3" s="94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6">
        <v>2019</v>
      </c>
      <c r="AC3" s="28" t="s">
        <v>306</v>
      </c>
      <c r="AD3" s="28" t="s">
        <v>330</v>
      </c>
      <c r="AE3" s="28" t="s">
        <v>339</v>
      </c>
      <c r="AF3" s="28" t="s">
        <v>356</v>
      </c>
      <c r="AG3" s="136">
        <v>2020</v>
      </c>
      <c r="AH3" s="28" t="s">
        <v>366</v>
      </c>
      <c r="AI3" s="28" t="s">
        <v>387</v>
      </c>
      <c r="AJ3" s="28" t="s">
        <v>396</v>
      </c>
      <c r="AK3" s="28" t="s">
        <v>404</v>
      </c>
      <c r="AL3" s="136">
        <v>2021</v>
      </c>
      <c r="AM3" s="28" t="s">
        <v>428</v>
      </c>
      <c r="AN3" s="28" t="s">
        <v>433</v>
      </c>
      <c r="AO3" s="28" t="s">
        <v>441</v>
      </c>
      <c r="AP3" s="28" t="s">
        <v>452</v>
      </c>
      <c r="AQ3" s="136">
        <v>2022</v>
      </c>
      <c r="AR3" s="28" t="s">
        <v>473</v>
      </c>
      <c r="AS3" s="28" t="s">
        <v>474</v>
      </c>
      <c r="AT3" s="28" t="s">
        <v>487</v>
      </c>
      <c r="AU3" s="28" t="s">
        <v>495</v>
      </c>
      <c r="AV3" s="136" t="s">
        <v>501</v>
      </c>
      <c r="AW3" s="28" t="s">
        <v>515</v>
      </c>
      <c r="AX3" s="28" t="s">
        <v>571</v>
      </c>
      <c r="AY3" s="10"/>
    </row>
    <row r="4" spans="2:63" ht="15" customHeight="1">
      <c r="B4" s="24" t="s">
        <v>93</v>
      </c>
      <c r="C4" s="5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2:63" s="96" customFormat="1" ht="15" customHeight="1">
      <c r="B5" s="283" t="s">
        <v>94</v>
      </c>
      <c r="C5" s="284"/>
      <c r="D5" s="237">
        <v>28723.042000000001</v>
      </c>
      <c r="E5" s="237">
        <v>36974.656000000003</v>
      </c>
      <c r="F5" s="237">
        <v>31210.733</v>
      </c>
      <c r="G5" s="237">
        <v>34751.800000000003</v>
      </c>
      <c r="H5" s="237">
        <v>131660.23100000003</v>
      </c>
      <c r="I5" s="237">
        <v>33411.441999999995</v>
      </c>
      <c r="J5" s="237">
        <v>33639.868000000002</v>
      </c>
      <c r="K5" s="237">
        <v>29435.491999999998</v>
      </c>
      <c r="L5" s="237">
        <v>32282.327000000005</v>
      </c>
      <c r="M5" s="237">
        <v>128769.129</v>
      </c>
      <c r="N5" s="237">
        <v>36179.376000000004</v>
      </c>
      <c r="O5" s="237">
        <v>35992.815999999999</v>
      </c>
      <c r="P5" s="237">
        <v>33353.743999999999</v>
      </c>
      <c r="Q5" s="237">
        <v>43641.358</v>
      </c>
      <c r="R5" s="237">
        <v>149167.29400000002</v>
      </c>
      <c r="S5" s="237">
        <v>36396.847000000002</v>
      </c>
      <c r="T5" s="237">
        <v>47778.457999999999</v>
      </c>
      <c r="U5" s="237">
        <v>46824.269</v>
      </c>
      <c r="V5" s="237">
        <v>48250.442000000003</v>
      </c>
      <c r="W5" s="237">
        <v>179250.016</v>
      </c>
      <c r="X5" s="237">
        <v>35188.43600000006</v>
      </c>
      <c r="Y5" s="237">
        <v>46873.863000000034</v>
      </c>
      <c r="Z5" s="237">
        <v>51874.41999999994</v>
      </c>
      <c r="AA5" s="237">
        <v>38117.025000000038</v>
      </c>
      <c r="AB5" s="237">
        <f>+X5+Y5+Z5+AA5</f>
        <v>172053.74400000006</v>
      </c>
      <c r="AC5" s="237">
        <v>99099.765000000014</v>
      </c>
      <c r="AD5" s="237">
        <v>46678.22399999998</v>
      </c>
      <c r="AE5" s="237">
        <v>55509.582999999991</v>
      </c>
      <c r="AF5" s="237">
        <v>48897.070000000014</v>
      </c>
      <c r="AG5" s="237">
        <f>+AC5+AD5+AE5+AF5</f>
        <v>250184.64199999999</v>
      </c>
      <c r="AH5" s="237">
        <v>39422.780999999995</v>
      </c>
      <c r="AI5" s="237">
        <v>43945.659999999996</v>
      </c>
      <c r="AJ5" s="237">
        <v>57554.883000000002</v>
      </c>
      <c r="AK5" s="237">
        <v>106028.44199999998</v>
      </c>
      <c r="AL5" s="237">
        <v>246951.76599999997</v>
      </c>
      <c r="AM5" s="237">
        <v>59845.311000000002</v>
      </c>
      <c r="AN5" s="237">
        <v>76078.644</v>
      </c>
      <c r="AO5" s="237">
        <v>125730.76999999999</v>
      </c>
      <c r="AP5" s="237">
        <v>82579.34</v>
      </c>
      <c r="AQ5" s="237">
        <v>344234.06499999994</v>
      </c>
      <c r="AR5" s="237">
        <v>76537.019</v>
      </c>
      <c r="AS5" s="237">
        <v>74505.373999999865</v>
      </c>
      <c r="AT5" s="237">
        <v>63620.609999999986</v>
      </c>
      <c r="AU5" s="237">
        <v>62374.478999999985</v>
      </c>
      <c r="AV5" s="237">
        <f>+SUM(AR5:AU5)</f>
        <v>277037.48199999984</v>
      </c>
      <c r="AW5" s="237">
        <v>60615.116000000002</v>
      </c>
      <c r="AX5" s="237">
        <v>72860.072000000087</v>
      </c>
      <c r="AY5" s="237"/>
      <c r="BB5"/>
      <c r="BE5"/>
      <c r="BF5"/>
      <c r="BG5"/>
      <c r="BH5"/>
      <c r="BI5"/>
      <c r="BJ5"/>
      <c r="BK5"/>
    </row>
    <row r="6" spans="2:63" s="96" customFormat="1" ht="15" customHeight="1">
      <c r="B6" s="237" t="s">
        <v>95</v>
      </c>
      <c r="C6" s="284"/>
      <c r="D6" s="237">
        <v>23440.03</v>
      </c>
      <c r="E6" s="237">
        <v>30082.684999999998</v>
      </c>
      <c r="F6" s="237">
        <v>28082.409</v>
      </c>
      <c r="G6" s="237">
        <v>28988.872000000003</v>
      </c>
      <c r="H6" s="237">
        <v>110593.996</v>
      </c>
      <c r="I6" s="237">
        <v>18532.144</v>
      </c>
      <c r="J6" s="237">
        <v>24340.380999999998</v>
      </c>
      <c r="K6" s="237">
        <v>22912.367999999999</v>
      </c>
      <c r="L6" s="237">
        <v>32977.17</v>
      </c>
      <c r="M6" s="237">
        <v>98762.062999999995</v>
      </c>
      <c r="N6" s="237">
        <v>34862.021000000001</v>
      </c>
      <c r="O6" s="237">
        <v>41368.222999999998</v>
      </c>
      <c r="P6" s="237">
        <v>35010.982000000004</v>
      </c>
      <c r="Q6" s="237">
        <v>42007.411999999997</v>
      </c>
      <c r="R6" s="237">
        <v>153248.63800000001</v>
      </c>
      <c r="S6" s="237">
        <v>30566.423999999999</v>
      </c>
      <c r="T6" s="237">
        <v>58754.339</v>
      </c>
      <c r="U6" s="237">
        <v>46257.237000000001</v>
      </c>
      <c r="V6" s="237">
        <v>94085.806000000011</v>
      </c>
      <c r="W6" s="237">
        <v>229663.80600000001</v>
      </c>
      <c r="X6" s="237">
        <v>80752.866999999969</v>
      </c>
      <c r="Y6" s="237">
        <v>56851.806000000026</v>
      </c>
      <c r="Z6" s="237">
        <v>64198.445000000014</v>
      </c>
      <c r="AA6" s="237">
        <v>70254.319000000047</v>
      </c>
      <c r="AB6" s="237">
        <f t="shared" ref="AB6:AB15" si="0">+X6+Y6+Z6+AA6</f>
        <v>272057.43700000003</v>
      </c>
      <c r="AC6" s="237">
        <v>70829.037000000011</v>
      </c>
      <c r="AD6" s="237">
        <v>69251.055999999982</v>
      </c>
      <c r="AE6" s="237">
        <v>63127.835999999996</v>
      </c>
      <c r="AF6" s="237">
        <v>65082.129000000023</v>
      </c>
      <c r="AG6" s="237">
        <f t="shared" ref="AG6:AG15" si="1">+AC6+AD6+AE6+AF6</f>
        <v>268290.05800000002</v>
      </c>
      <c r="AH6" s="237">
        <v>56347.899000000012</v>
      </c>
      <c r="AI6" s="237">
        <v>61988.362000000008</v>
      </c>
      <c r="AJ6" s="237">
        <v>67864.874000000011</v>
      </c>
      <c r="AK6" s="237">
        <v>81016.725000000006</v>
      </c>
      <c r="AL6" s="237">
        <v>267217.86000000004</v>
      </c>
      <c r="AM6" s="237">
        <v>82660.864000000001</v>
      </c>
      <c r="AN6" s="237">
        <v>87495.061000000002</v>
      </c>
      <c r="AO6" s="237">
        <v>97849.574999999997</v>
      </c>
      <c r="AP6" s="237">
        <v>91230.962</v>
      </c>
      <c r="AQ6" s="237">
        <v>359236.462</v>
      </c>
      <c r="AR6" s="237">
        <v>94515.640999999974</v>
      </c>
      <c r="AS6" s="237">
        <v>83649.648000000161</v>
      </c>
      <c r="AT6" s="237">
        <v>71275.311000000132</v>
      </c>
      <c r="AU6" s="237">
        <v>99828.018000000127</v>
      </c>
      <c r="AV6" s="237">
        <f t="shared" ref="AV6:AV15" si="2">+SUM(AR6:AU6)</f>
        <v>349268.61800000037</v>
      </c>
      <c r="AW6" s="237">
        <v>81722.486000000034</v>
      </c>
      <c r="AX6" s="237">
        <v>91654.342000000033</v>
      </c>
      <c r="AY6" s="237"/>
      <c r="BB6"/>
      <c r="BE6"/>
      <c r="BF6"/>
      <c r="BG6"/>
      <c r="BH6"/>
      <c r="BI6"/>
      <c r="BJ6"/>
      <c r="BK6"/>
    </row>
    <row r="7" spans="2:63" s="96" customFormat="1" ht="15" customHeight="1">
      <c r="B7" s="237" t="s">
        <v>96</v>
      </c>
      <c r="C7" s="284"/>
      <c r="D7" s="237">
        <v>-5283.0119999999997</v>
      </c>
      <c r="E7" s="237">
        <v>-6891.9710000000005</v>
      </c>
      <c r="F7" s="237">
        <v>-3128.3239999999996</v>
      </c>
      <c r="G7" s="237">
        <v>-5762.9279999999999</v>
      </c>
      <c r="H7" s="237">
        <v>-21066.235000000001</v>
      </c>
      <c r="I7" s="237">
        <v>-14879.298000000001</v>
      </c>
      <c r="J7" s="237">
        <v>-9299.487000000001</v>
      </c>
      <c r="K7" s="237">
        <v>-6523.1239999999998</v>
      </c>
      <c r="L7" s="237">
        <v>694.84299999999996</v>
      </c>
      <c r="M7" s="237">
        <v>-30007.066000000003</v>
      </c>
      <c r="N7" s="237">
        <v>-1317.355</v>
      </c>
      <c r="O7" s="237">
        <v>5375.4070000000011</v>
      </c>
      <c r="P7" s="237">
        <v>1657.2380000000001</v>
      </c>
      <c r="Q7" s="237">
        <v>-1633.9459999999999</v>
      </c>
      <c r="R7" s="237">
        <v>4081.344000000001</v>
      </c>
      <c r="S7" s="237">
        <v>-5830.4230000000007</v>
      </c>
      <c r="T7" s="237">
        <v>10975.880999999999</v>
      </c>
      <c r="U7" s="237">
        <v>-567.03199999999993</v>
      </c>
      <c r="V7" s="237">
        <v>45835.364000000001</v>
      </c>
      <c r="W7" s="237">
        <v>50413.79</v>
      </c>
      <c r="X7" s="237">
        <v>45564.43099999991</v>
      </c>
      <c r="Y7" s="237">
        <v>9977.942999999992</v>
      </c>
      <c r="Z7" s="237">
        <v>12324.025000000074</v>
      </c>
      <c r="AA7" s="237">
        <v>32137.294000000009</v>
      </c>
      <c r="AB7" s="237">
        <f t="shared" si="0"/>
        <v>100003.69299999998</v>
      </c>
      <c r="AC7" s="237">
        <v>-28270.728000000003</v>
      </c>
      <c r="AD7" s="237">
        <v>22572.832000000002</v>
      </c>
      <c r="AE7" s="237">
        <v>7618.2530000000042</v>
      </c>
      <c r="AF7" s="237">
        <v>16185.059000000008</v>
      </c>
      <c r="AG7" s="237">
        <f t="shared" si="1"/>
        <v>18105.416000000012</v>
      </c>
      <c r="AH7" s="237">
        <v>16925.118000000017</v>
      </c>
      <c r="AI7" s="237">
        <v>18042.702000000012</v>
      </c>
      <c r="AJ7" s="237">
        <v>10309.991000000009</v>
      </c>
      <c r="AK7" s="237">
        <v>-25011.716999999975</v>
      </c>
      <c r="AL7" s="237">
        <v>20266.094000000063</v>
      </c>
      <c r="AM7" s="237">
        <v>22815.553</v>
      </c>
      <c r="AN7" s="237">
        <v>11416.417000000001</v>
      </c>
      <c r="AO7" s="237">
        <v>-27881.194999999992</v>
      </c>
      <c r="AP7" s="237">
        <v>8651.622000000003</v>
      </c>
      <c r="AQ7" s="237">
        <v>15002.397000000055</v>
      </c>
      <c r="AR7" s="237">
        <v>17978.621999999974</v>
      </c>
      <c r="AS7" s="237">
        <v>9144.2740000002959</v>
      </c>
      <c r="AT7" s="237">
        <v>7654.7010000001465</v>
      </c>
      <c r="AU7" s="237">
        <v>37453.539000000143</v>
      </c>
      <c r="AV7" s="237">
        <f t="shared" si="2"/>
        <v>72231.136000000552</v>
      </c>
      <c r="AW7" s="237">
        <v>21107.370000000032</v>
      </c>
      <c r="AX7" s="237">
        <v>18794.269999999946</v>
      </c>
      <c r="AY7" s="237"/>
      <c r="BB7"/>
      <c r="BE7"/>
      <c r="BF7"/>
      <c r="BG7"/>
      <c r="BH7"/>
      <c r="BI7"/>
      <c r="BJ7"/>
      <c r="BK7"/>
    </row>
    <row r="8" spans="2:63" s="96" customFormat="1" ht="15" customHeight="1">
      <c r="B8" s="285" t="s">
        <v>337</v>
      </c>
      <c r="C8" s="284"/>
      <c r="D8" s="237">
        <v>0</v>
      </c>
      <c r="E8" s="237">
        <v>0</v>
      </c>
      <c r="F8" s="237">
        <v>0</v>
      </c>
      <c r="G8" s="237">
        <v>0</v>
      </c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>
        <v>0</v>
      </c>
      <c r="AR8" s="237"/>
      <c r="AS8" s="237"/>
      <c r="AT8" s="237"/>
      <c r="AU8" s="237"/>
      <c r="AV8" s="237">
        <f t="shared" si="2"/>
        <v>0</v>
      </c>
      <c r="AW8" s="237"/>
      <c r="AX8" s="237"/>
      <c r="AY8" s="237"/>
      <c r="BB8"/>
      <c r="BE8"/>
      <c r="BF8"/>
      <c r="BG8"/>
      <c r="BH8"/>
      <c r="BI8"/>
      <c r="BJ8"/>
      <c r="BK8"/>
    </row>
    <row r="9" spans="2:63" s="96" customFormat="1" ht="15" customHeight="1">
      <c r="B9" s="283" t="s">
        <v>94</v>
      </c>
      <c r="C9" s="284"/>
      <c r="D9" s="237">
        <v>25906.970999999998</v>
      </c>
      <c r="E9" s="237">
        <v>32873.623</v>
      </c>
      <c r="F9" s="237">
        <v>27354.662000000004</v>
      </c>
      <c r="G9" s="237">
        <v>30940.966</v>
      </c>
      <c r="H9" s="237">
        <v>117076.22199999999</v>
      </c>
      <c r="I9" s="237">
        <v>29106.034</v>
      </c>
      <c r="J9" s="237">
        <v>31493.521000000001</v>
      </c>
      <c r="K9" s="237">
        <v>25627.913999999997</v>
      </c>
      <c r="L9" s="237">
        <v>29133.578000000001</v>
      </c>
      <c r="M9" s="237">
        <v>115361.04699999999</v>
      </c>
      <c r="N9" s="237">
        <v>30487.845000000001</v>
      </c>
      <c r="O9" s="237">
        <v>32009.724000000002</v>
      </c>
      <c r="P9" s="237">
        <v>28878.481</v>
      </c>
      <c r="Q9" s="237">
        <v>39408.135000000002</v>
      </c>
      <c r="R9" s="237">
        <v>130784.185</v>
      </c>
      <c r="S9" s="237">
        <v>32020.788</v>
      </c>
      <c r="T9" s="237">
        <v>43111.300999999999</v>
      </c>
      <c r="U9" s="237">
        <v>41343.394</v>
      </c>
      <c r="V9" s="237">
        <v>41613.608</v>
      </c>
      <c r="W9" s="237">
        <v>158089.09100000001</v>
      </c>
      <c r="X9" s="237">
        <v>27380.684000000001</v>
      </c>
      <c r="Y9" s="237">
        <v>39484.625000000015</v>
      </c>
      <c r="Z9" s="237">
        <v>46168.715999999964</v>
      </c>
      <c r="AA9" s="237">
        <v>32653.796999999995</v>
      </c>
      <c r="AB9" s="237">
        <f t="shared" si="0"/>
        <v>145687.82199999996</v>
      </c>
      <c r="AC9" s="237">
        <v>28693.736000000001</v>
      </c>
      <c r="AD9" s="237">
        <v>26042.331999999995</v>
      </c>
      <c r="AE9" s="237">
        <v>43181.218000000001</v>
      </c>
      <c r="AF9" s="237">
        <v>32909.608999999989</v>
      </c>
      <c r="AG9" s="237">
        <f t="shared" si="1"/>
        <v>130826.89499999999</v>
      </c>
      <c r="AH9" s="237">
        <v>31664.685999999994</v>
      </c>
      <c r="AI9" s="237">
        <v>37081.548999999999</v>
      </c>
      <c r="AJ9" s="237">
        <v>44657.430999999997</v>
      </c>
      <c r="AK9" s="237">
        <v>51878.364000000001</v>
      </c>
      <c r="AL9" s="237">
        <v>165282.02999999997</v>
      </c>
      <c r="AM9" s="237">
        <v>47184.313999999998</v>
      </c>
      <c r="AN9" s="237">
        <v>64264.422999999995</v>
      </c>
      <c r="AO9" s="237">
        <v>59837.909999999989</v>
      </c>
      <c r="AP9" s="237">
        <v>62511.888000000064</v>
      </c>
      <c r="AQ9" s="237">
        <v>204035.13199999998</v>
      </c>
      <c r="AR9" s="237">
        <v>54584.463999999993</v>
      </c>
      <c r="AS9" s="237">
        <v>58991.16</v>
      </c>
      <c r="AT9" s="237">
        <v>50237.391000000032</v>
      </c>
      <c r="AU9" s="237">
        <v>51628.008999999955</v>
      </c>
      <c r="AV9" s="237">
        <f t="shared" si="2"/>
        <v>215441.02399999998</v>
      </c>
      <c r="AW9" s="237">
        <v>49581.757000000071</v>
      </c>
      <c r="AX9" s="237">
        <v>59764.583000000144</v>
      </c>
      <c r="AY9" s="237"/>
      <c r="BB9"/>
      <c r="BE9"/>
      <c r="BF9"/>
      <c r="BG9"/>
      <c r="BH9"/>
      <c r="BI9"/>
      <c r="BJ9"/>
      <c r="BK9"/>
    </row>
    <row r="10" spans="2:63" s="96" customFormat="1" ht="15" customHeight="1">
      <c r="B10" s="237" t="s">
        <v>95</v>
      </c>
      <c r="C10" s="284"/>
      <c r="D10" s="237">
        <v>4035.8879999999999</v>
      </c>
      <c r="E10" s="237">
        <v>8285.4700000000012</v>
      </c>
      <c r="F10" s="237">
        <v>6739.0720000000001</v>
      </c>
      <c r="G10" s="237">
        <v>7662.1260000000002</v>
      </c>
      <c r="H10" s="237">
        <v>26722.556</v>
      </c>
      <c r="I10" s="237">
        <v>6315.9780000000001</v>
      </c>
      <c r="J10" s="237">
        <v>10571.185000000001</v>
      </c>
      <c r="K10" s="237">
        <v>5381.6990000000005</v>
      </c>
      <c r="L10" s="237">
        <v>12234.774000000001</v>
      </c>
      <c r="M10" s="237">
        <v>34503.635999999999</v>
      </c>
      <c r="N10" s="237">
        <v>10449.369999999999</v>
      </c>
      <c r="O10" s="237">
        <v>16132.93</v>
      </c>
      <c r="P10" s="237">
        <v>10974.236000000001</v>
      </c>
      <c r="Q10" s="237">
        <v>10669.467000000001</v>
      </c>
      <c r="R10" s="237">
        <v>48226.002999999997</v>
      </c>
      <c r="S10" s="237">
        <v>8521.9800000000014</v>
      </c>
      <c r="T10" s="237">
        <v>13103.679</v>
      </c>
      <c r="U10" s="237">
        <v>11676.38</v>
      </c>
      <c r="V10" s="237">
        <v>55595.027999999998</v>
      </c>
      <c r="W10" s="237">
        <v>88897.066999999995</v>
      </c>
      <c r="X10" s="237">
        <v>52052.521999999997</v>
      </c>
      <c r="Y10" s="237">
        <v>24870.834999999999</v>
      </c>
      <c r="Z10" s="237">
        <v>35945.45900000001</v>
      </c>
      <c r="AA10" s="237">
        <v>33898.472000000009</v>
      </c>
      <c r="AB10" s="237">
        <f t="shared" si="0"/>
        <v>146767.288</v>
      </c>
      <c r="AC10" s="237">
        <v>38967.791000000012</v>
      </c>
      <c r="AD10" s="237">
        <v>35549.968000000001</v>
      </c>
      <c r="AE10" s="237">
        <v>30191.870999999996</v>
      </c>
      <c r="AF10" s="237">
        <v>29019.972999999998</v>
      </c>
      <c r="AG10" s="237">
        <f t="shared" si="1"/>
        <v>133729.603</v>
      </c>
      <c r="AH10" s="237">
        <v>21280.429</v>
      </c>
      <c r="AI10" s="237">
        <v>25757.287</v>
      </c>
      <c r="AJ10" s="237">
        <v>24364.707999999999</v>
      </c>
      <c r="AK10" s="237">
        <v>29244.235000000001</v>
      </c>
      <c r="AL10" s="237">
        <v>100646.659</v>
      </c>
      <c r="AM10" s="237">
        <v>30615.403000000006</v>
      </c>
      <c r="AN10" s="237">
        <v>33888.935000000005</v>
      </c>
      <c r="AO10" s="237">
        <v>28272.549999999985</v>
      </c>
      <c r="AP10" s="237">
        <v>30231.783999999992</v>
      </c>
      <c r="AQ10" s="237">
        <v>123008.67199999998</v>
      </c>
      <c r="AR10" s="237">
        <v>29225.067999999999</v>
      </c>
      <c r="AS10" s="237">
        <v>28576.422999999995</v>
      </c>
      <c r="AT10" s="237">
        <v>26768.480999999992</v>
      </c>
      <c r="AU10" s="237">
        <v>43814.025999999998</v>
      </c>
      <c r="AV10" s="237">
        <f t="shared" si="2"/>
        <v>128383.99799999998</v>
      </c>
      <c r="AW10" s="237">
        <v>37692.285999999993</v>
      </c>
      <c r="AX10" s="237">
        <v>36783.545000000013</v>
      </c>
      <c r="AY10" s="237"/>
      <c r="BB10"/>
      <c r="BE10"/>
      <c r="BF10"/>
      <c r="BG10"/>
      <c r="BH10"/>
      <c r="BI10"/>
      <c r="BJ10"/>
      <c r="BK10"/>
    </row>
    <row r="11" spans="2:63" s="96" customFormat="1" ht="15" customHeight="1">
      <c r="B11" s="237" t="s">
        <v>97</v>
      </c>
      <c r="C11" s="284"/>
      <c r="D11" s="237">
        <v>-21871.082999999999</v>
      </c>
      <c r="E11" s="237">
        <v>-24588.152999999998</v>
      </c>
      <c r="F11" s="237">
        <v>-20615.59</v>
      </c>
      <c r="G11" s="237">
        <v>-23278.84</v>
      </c>
      <c r="H11" s="237">
        <v>-90353.665999999997</v>
      </c>
      <c r="I11" s="237">
        <v>-22790.056</v>
      </c>
      <c r="J11" s="237">
        <v>-20922.335999999999</v>
      </c>
      <c r="K11" s="237">
        <v>-20246.215</v>
      </c>
      <c r="L11" s="237">
        <v>-16898.804</v>
      </c>
      <c r="M11" s="237">
        <v>-80857.411000000007</v>
      </c>
      <c r="N11" s="237">
        <v>-20038.474999999999</v>
      </c>
      <c r="O11" s="237">
        <v>-15876.794</v>
      </c>
      <c r="P11" s="237">
        <v>-17904.245000000003</v>
      </c>
      <c r="Q11" s="237">
        <v>-28738.668000000001</v>
      </c>
      <c r="R11" s="237">
        <v>-82558.182000000001</v>
      </c>
      <c r="S11" s="237">
        <v>-23498.807999999997</v>
      </c>
      <c r="T11" s="237">
        <v>-30007.621999999999</v>
      </c>
      <c r="U11" s="237">
        <v>-29667.013999999999</v>
      </c>
      <c r="V11" s="237">
        <v>13981.420000000002</v>
      </c>
      <c r="W11" s="237">
        <v>-69192.02399999999</v>
      </c>
      <c r="X11" s="237">
        <v>24671.837999999996</v>
      </c>
      <c r="Y11" s="237">
        <v>-14613.790000000015</v>
      </c>
      <c r="Z11" s="237">
        <v>-10223.256999999954</v>
      </c>
      <c r="AA11" s="237">
        <v>1244.6750000000138</v>
      </c>
      <c r="AB11" s="237">
        <f t="shared" si="0"/>
        <v>1079.4660000000404</v>
      </c>
      <c r="AC11" s="237">
        <v>10274.055000000011</v>
      </c>
      <c r="AD11" s="237">
        <v>9507.6360000000059</v>
      </c>
      <c r="AE11" s="237">
        <v>-12989.347000000005</v>
      </c>
      <c r="AF11" s="237">
        <v>-3889.6359999999913</v>
      </c>
      <c r="AG11" s="237">
        <f t="shared" si="1"/>
        <v>2902.7080000000205</v>
      </c>
      <c r="AH11" s="237">
        <v>-10384.256999999994</v>
      </c>
      <c r="AI11" s="237">
        <v>-11324.261999999999</v>
      </c>
      <c r="AJ11" s="237">
        <v>-20292.722999999998</v>
      </c>
      <c r="AK11" s="237">
        <v>-22634.129000000001</v>
      </c>
      <c r="AL11" s="237">
        <v>-64635.370999999992</v>
      </c>
      <c r="AM11" s="237">
        <v>-16568.910999999993</v>
      </c>
      <c r="AN11" s="237">
        <v>-30375.48799999999</v>
      </c>
      <c r="AO11" s="237">
        <v>-31565.360000000004</v>
      </c>
      <c r="AP11" s="237">
        <v>-32280.104000000072</v>
      </c>
      <c r="AQ11" s="237">
        <v>-110789.86300000006</v>
      </c>
      <c r="AR11" s="237">
        <v>-25359.395999999993</v>
      </c>
      <c r="AS11" s="237">
        <v>-30414.737000000008</v>
      </c>
      <c r="AT11" s="237">
        <v>-23468.91000000004</v>
      </c>
      <c r="AU11" s="237">
        <v>-7813.9829999999565</v>
      </c>
      <c r="AV11" s="237">
        <f t="shared" si="2"/>
        <v>-87057.025999999983</v>
      </c>
      <c r="AW11" s="237">
        <v>-11889.471000000078</v>
      </c>
      <c r="AX11" s="237">
        <v>-22981.038000000131</v>
      </c>
      <c r="AY11" s="237"/>
      <c r="BB11"/>
      <c r="BE11"/>
      <c r="BF11"/>
      <c r="BG11"/>
      <c r="BH11"/>
      <c r="BI11"/>
      <c r="BJ11"/>
      <c r="BK11"/>
    </row>
    <row r="12" spans="2:63" s="96" customFormat="1" ht="15" customHeight="1">
      <c r="B12" s="285" t="s">
        <v>338</v>
      </c>
      <c r="C12" s="284"/>
      <c r="D12" s="237">
        <v>0</v>
      </c>
      <c r="E12" s="237">
        <v>0</v>
      </c>
      <c r="F12" s="237">
        <v>0</v>
      </c>
      <c r="G12" s="237">
        <v>0</v>
      </c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>
        <v>0</v>
      </c>
      <c r="AR12" s="237"/>
      <c r="AS12" s="237"/>
      <c r="AT12" s="237"/>
      <c r="AU12" s="237"/>
      <c r="AV12" s="237">
        <f t="shared" si="2"/>
        <v>0</v>
      </c>
      <c r="AW12" s="237"/>
      <c r="AX12" s="237"/>
      <c r="AY12" s="237"/>
      <c r="BB12"/>
      <c r="BE12"/>
      <c r="BF12"/>
      <c r="BG12"/>
      <c r="BH12"/>
      <c r="BI12"/>
      <c r="BJ12"/>
      <c r="BK12"/>
    </row>
    <row r="13" spans="2:63" s="96" customFormat="1" ht="15" customHeight="1">
      <c r="B13" s="237" t="s">
        <v>98</v>
      </c>
      <c r="C13" s="284"/>
      <c r="D13" s="237">
        <v>2816.0709999999999</v>
      </c>
      <c r="E13" s="237">
        <v>4101.0329999999994</v>
      </c>
      <c r="F13" s="237">
        <v>3856.0709999999999</v>
      </c>
      <c r="G13" s="237">
        <v>3810.8339999999998</v>
      </c>
      <c r="H13" s="237">
        <v>14584.008999999998</v>
      </c>
      <c r="I13" s="237">
        <v>4305.4079999999994</v>
      </c>
      <c r="J13" s="237">
        <v>2146.3470000000002</v>
      </c>
      <c r="K13" s="237">
        <v>3807.578</v>
      </c>
      <c r="L13" s="237">
        <v>3148.7489999999998</v>
      </c>
      <c r="M13" s="237">
        <v>13408.081999999999</v>
      </c>
      <c r="N13" s="237">
        <v>5691.5309999999999</v>
      </c>
      <c r="O13" s="237">
        <v>3983.0919999999996</v>
      </c>
      <c r="P13" s="237">
        <v>4475.2629999999999</v>
      </c>
      <c r="Q13" s="237">
        <v>4233.223</v>
      </c>
      <c r="R13" s="237">
        <v>18383.108999999997</v>
      </c>
      <c r="S13" s="237">
        <v>4376.0590000000002</v>
      </c>
      <c r="T13" s="237">
        <v>4667.1570000000002</v>
      </c>
      <c r="U13" s="237">
        <v>5480.8749999999991</v>
      </c>
      <c r="V13" s="237">
        <v>6636.8339999999998</v>
      </c>
      <c r="W13" s="237">
        <v>21160.924999999999</v>
      </c>
      <c r="X13" s="237">
        <v>7807.7519999999968</v>
      </c>
      <c r="Y13" s="237">
        <v>7389.2380000000067</v>
      </c>
      <c r="Z13" s="237">
        <v>5705.7039999999934</v>
      </c>
      <c r="AA13" s="237">
        <v>5463.228000000001</v>
      </c>
      <c r="AB13" s="237">
        <f t="shared" si="0"/>
        <v>26365.921999999999</v>
      </c>
      <c r="AC13" s="237">
        <v>70406.02900000001</v>
      </c>
      <c r="AD13" s="237">
        <v>20635.891999999985</v>
      </c>
      <c r="AE13" s="237">
        <v>12328.364999999991</v>
      </c>
      <c r="AF13" s="237">
        <v>15987.461000000025</v>
      </c>
      <c r="AG13" s="237">
        <f t="shared" si="1"/>
        <v>119357.74700000002</v>
      </c>
      <c r="AH13" s="237">
        <v>7758.0950000000012</v>
      </c>
      <c r="AI13" s="237">
        <v>6864.110999999999</v>
      </c>
      <c r="AJ13" s="237">
        <v>12897.452000000003</v>
      </c>
      <c r="AK13" s="237">
        <v>54150.078000000001</v>
      </c>
      <c r="AL13" s="237">
        <v>81669.736000000004</v>
      </c>
      <c r="AM13" s="237">
        <v>12660.996999999999</v>
      </c>
      <c r="AN13" s="237">
        <v>11814.221000000001</v>
      </c>
      <c r="AO13" s="237">
        <v>65892.86</v>
      </c>
      <c r="AP13" s="237">
        <v>20067.451999999997</v>
      </c>
      <c r="AQ13" s="237">
        <v>110435.53000000001</v>
      </c>
      <c r="AR13" s="237">
        <v>21952.554999999997</v>
      </c>
      <c r="AS13" s="237">
        <v>15514.213999999996</v>
      </c>
      <c r="AT13" s="237">
        <v>13383.219000000012</v>
      </c>
      <c r="AU13" s="237">
        <v>10746.470000000005</v>
      </c>
      <c r="AV13" s="237">
        <f t="shared" si="2"/>
        <v>61596.458000000013</v>
      </c>
      <c r="AW13" s="237">
        <v>11033.358999999997</v>
      </c>
      <c r="AX13" s="237">
        <v>13095.489000000003</v>
      </c>
      <c r="AY13" s="237"/>
      <c r="BB13"/>
      <c r="BE13"/>
      <c r="BF13"/>
      <c r="BG13"/>
      <c r="BH13"/>
      <c r="BI13"/>
      <c r="BJ13"/>
      <c r="BK13"/>
    </row>
    <row r="14" spans="2:63" s="96" customFormat="1" ht="15" customHeight="1">
      <c r="B14" s="237" t="s">
        <v>95</v>
      </c>
      <c r="C14" s="284"/>
      <c r="D14" s="237">
        <v>19404.142</v>
      </c>
      <c r="E14" s="237">
        <v>21797.215</v>
      </c>
      <c r="F14" s="237">
        <v>21343.337</v>
      </c>
      <c r="G14" s="237">
        <v>21326.745999999999</v>
      </c>
      <c r="H14" s="237">
        <v>83871.44</v>
      </c>
      <c r="I14" s="237">
        <v>12216.165999999999</v>
      </c>
      <c r="J14" s="237">
        <v>13769.196</v>
      </c>
      <c r="K14" s="237">
        <v>17530.669000000002</v>
      </c>
      <c r="L14" s="237">
        <v>20742.396000000001</v>
      </c>
      <c r="M14" s="237">
        <v>64258.427000000003</v>
      </c>
      <c r="N14" s="237">
        <v>24412.650999999998</v>
      </c>
      <c r="O14" s="237">
        <v>25235.293000000001</v>
      </c>
      <c r="P14" s="237">
        <v>24036.745999999999</v>
      </c>
      <c r="Q14" s="237">
        <v>31337.945</v>
      </c>
      <c r="R14" s="237">
        <v>105022.63500000001</v>
      </c>
      <c r="S14" s="237">
        <v>22044.444</v>
      </c>
      <c r="T14" s="237">
        <v>45650.66</v>
      </c>
      <c r="U14" s="237">
        <v>34580.857000000004</v>
      </c>
      <c r="V14" s="237">
        <v>38490.777999999998</v>
      </c>
      <c r="W14" s="237">
        <v>140766.739</v>
      </c>
      <c r="X14" s="237">
        <v>28700.34499999999</v>
      </c>
      <c r="Y14" s="237">
        <v>31980.971000000009</v>
      </c>
      <c r="Z14" s="237">
        <v>28252.986000000012</v>
      </c>
      <c r="AA14" s="237">
        <v>36355.847000000009</v>
      </c>
      <c r="AB14" s="237">
        <f t="shared" si="0"/>
        <v>125290.14900000002</v>
      </c>
      <c r="AC14" s="237">
        <v>31861.245999999999</v>
      </c>
      <c r="AD14" s="237">
        <v>33701.087999999982</v>
      </c>
      <c r="AE14" s="237">
        <v>32935.964999999997</v>
      </c>
      <c r="AF14" s="237">
        <v>36062.156000000025</v>
      </c>
      <c r="AG14" s="237">
        <f t="shared" si="1"/>
        <v>134560.45499999999</v>
      </c>
      <c r="AH14" s="237">
        <v>35067.47</v>
      </c>
      <c r="AI14" s="237">
        <v>36231.074999999997</v>
      </c>
      <c r="AJ14" s="237">
        <v>43500.16599999999</v>
      </c>
      <c r="AK14" s="237">
        <v>51772.490000000005</v>
      </c>
      <c r="AL14" s="237">
        <v>166571.201</v>
      </c>
      <c r="AM14" s="237">
        <v>52045.461000000003</v>
      </c>
      <c r="AN14" s="237">
        <v>53606.125999999997</v>
      </c>
      <c r="AO14" s="237">
        <v>69577.024999999994</v>
      </c>
      <c r="AP14" s="237">
        <v>60999.178</v>
      </c>
      <c r="AQ14" s="237">
        <v>236227.79</v>
      </c>
      <c r="AR14" s="237">
        <v>65290.572999999982</v>
      </c>
      <c r="AS14" s="237">
        <v>55073.225000000122</v>
      </c>
      <c r="AT14" s="237">
        <v>44506.830000000104</v>
      </c>
      <c r="AU14" s="237">
        <v>56013.992000000151</v>
      </c>
      <c r="AV14" s="237">
        <f t="shared" si="2"/>
        <v>220884.62000000034</v>
      </c>
      <c r="AW14" s="237">
        <v>44030.200000000004</v>
      </c>
      <c r="AX14" s="237">
        <v>54870.79700000005</v>
      </c>
      <c r="AY14" s="237"/>
      <c r="BB14"/>
      <c r="BE14"/>
      <c r="BF14"/>
      <c r="BG14"/>
      <c r="BH14"/>
      <c r="BI14"/>
      <c r="BJ14"/>
      <c r="BK14"/>
    </row>
    <row r="15" spans="2:63" s="96" customFormat="1" ht="15" customHeight="1" thickBot="1">
      <c r="B15" s="95" t="s">
        <v>97</v>
      </c>
      <c r="C15" s="95"/>
      <c r="D15" s="95">
        <v>16588.071</v>
      </c>
      <c r="E15" s="95">
        <v>17696.182000000001</v>
      </c>
      <c r="F15" s="95">
        <v>17487.266</v>
      </c>
      <c r="G15" s="95">
        <v>17515.912</v>
      </c>
      <c r="H15" s="95">
        <v>69287.430999999997</v>
      </c>
      <c r="I15" s="95">
        <v>7910.7579999999998</v>
      </c>
      <c r="J15" s="95">
        <v>11622.849</v>
      </c>
      <c r="K15" s="95">
        <v>13723.091</v>
      </c>
      <c r="L15" s="95">
        <v>17593.647000000001</v>
      </c>
      <c r="M15" s="95">
        <v>50850.345000000001</v>
      </c>
      <c r="N15" s="95">
        <v>18721.12</v>
      </c>
      <c r="O15" s="95">
        <v>21252.201000000001</v>
      </c>
      <c r="P15" s="95">
        <v>19561.483</v>
      </c>
      <c r="Q15" s="95">
        <v>27104.722000000002</v>
      </c>
      <c r="R15" s="95">
        <v>86639.525999999998</v>
      </c>
      <c r="S15" s="95">
        <v>17668.384999999998</v>
      </c>
      <c r="T15" s="95">
        <v>40983.502999999997</v>
      </c>
      <c r="U15" s="95">
        <v>29099.981999999996</v>
      </c>
      <c r="V15" s="95">
        <v>31853.944000000003</v>
      </c>
      <c r="W15" s="95">
        <v>119605.814</v>
      </c>
      <c r="X15" s="95">
        <v>20892.592999999993</v>
      </c>
      <c r="Y15" s="95">
        <v>24591.733</v>
      </c>
      <c r="Z15" s="95">
        <v>22547.282000000017</v>
      </c>
      <c r="AA15" s="95">
        <v>30892.619000000006</v>
      </c>
      <c r="AB15" s="95">
        <f t="shared" si="0"/>
        <v>98924.227000000014</v>
      </c>
      <c r="AC15" s="95">
        <v>-38544.78300000001</v>
      </c>
      <c r="AD15" s="95">
        <v>13065.195999999996</v>
      </c>
      <c r="AE15" s="95">
        <v>20607.600000000006</v>
      </c>
      <c r="AF15" s="95">
        <v>20074.695</v>
      </c>
      <c r="AG15" s="95">
        <f t="shared" si="1"/>
        <v>15202.707999999991</v>
      </c>
      <c r="AH15" s="95">
        <v>27309.375</v>
      </c>
      <c r="AI15" s="95">
        <v>29366.964</v>
      </c>
      <c r="AJ15" s="95">
        <v>30602.713999999985</v>
      </c>
      <c r="AK15" s="95">
        <v>-2377.5879999999961</v>
      </c>
      <c r="AL15" s="95">
        <v>84901.464999999997</v>
      </c>
      <c r="AM15" s="95">
        <v>39384.464000000007</v>
      </c>
      <c r="AN15" s="95">
        <v>41791.904999999999</v>
      </c>
      <c r="AO15" s="95">
        <v>3684.1649999999936</v>
      </c>
      <c r="AP15" s="95">
        <v>40931.726000000002</v>
      </c>
      <c r="AQ15" s="95">
        <v>125792.26</v>
      </c>
      <c r="AR15" s="95">
        <v>43338.017999999982</v>
      </c>
      <c r="AS15" s="95">
        <v>39559.01100000013</v>
      </c>
      <c r="AT15" s="95">
        <v>31123.611000000092</v>
      </c>
      <c r="AU15" s="95">
        <v>45267.522000000143</v>
      </c>
      <c r="AV15" s="95">
        <f t="shared" si="2"/>
        <v>159288.16200000036</v>
      </c>
      <c r="AW15" s="95">
        <v>32996.841000000008</v>
      </c>
      <c r="AX15" s="95">
        <v>41775.308000000048</v>
      </c>
      <c r="AY15" s="237"/>
      <c r="BB15"/>
      <c r="BE15"/>
      <c r="BF15"/>
      <c r="BG15"/>
      <c r="BH15"/>
      <c r="BI15"/>
      <c r="BJ15"/>
      <c r="BK15"/>
    </row>
    <row r="16" spans="2:63" ht="12" customHeight="1" thickTop="1">
      <c r="B16" s="38" t="s">
        <v>263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 t="s">
        <v>264</v>
      </c>
      <c r="AF16" s="38" t="s">
        <v>264</v>
      </c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</row>
    <row r="17" spans="2:51" ht="12" customHeight="1">
      <c r="B17" s="38" t="s">
        <v>265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</row>
    <row r="18" spans="2:51" ht="15" customHeight="1">
      <c r="B18" s="38" t="s">
        <v>266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</row>
    <row r="19" spans="2:51">
      <c r="B19" s="38" t="s">
        <v>397</v>
      </c>
    </row>
  </sheetData>
  <mergeCells count="3">
    <mergeCell ref="C2:C3"/>
    <mergeCell ref="B1:AS1"/>
    <mergeCell ref="H2:AV2"/>
  </mergeCells>
  <phoneticPr fontId="13" type="noConversion"/>
  <hyperlinks>
    <hyperlink ref="AZ1" location="ÍNDICE!A1" display="ÍNDICE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AV5:AV15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AZ22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7" width="6.140625" hidden="1" customWidth="1" outlineLevel="1"/>
    <col min="48" max="48" width="6.140625" customWidth="1" collapsed="1"/>
    <col min="49" max="50" width="6.140625" customWidth="1"/>
    <col min="51" max="51" width="6.7109375" customWidth="1"/>
  </cols>
  <sheetData>
    <row r="1" spans="2:52" ht="20.100000000000001" customHeight="1" thickBot="1">
      <c r="B1" s="479" t="s">
        <v>107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143"/>
      <c r="AT1" s="143"/>
      <c r="AU1" s="143"/>
      <c r="AV1" s="151"/>
      <c r="AW1" s="151"/>
      <c r="AX1" s="151"/>
      <c r="AY1" s="151"/>
      <c r="AZ1" s="83" t="s">
        <v>287</v>
      </c>
    </row>
    <row r="2" spans="2:52" ht="15" customHeight="1" thickTop="1">
      <c r="B2" s="485"/>
      <c r="C2" s="474" t="s">
        <v>209</v>
      </c>
      <c r="D2" s="487" t="s">
        <v>87</v>
      </c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54"/>
    </row>
    <row r="3" spans="2:52" ht="22.5" customHeight="1">
      <c r="B3" s="511"/>
      <c r="C3" s="512"/>
      <c r="D3" s="199" t="s">
        <v>300</v>
      </c>
      <c r="E3" s="199" t="s">
        <v>301</v>
      </c>
      <c r="F3" s="199" t="s">
        <v>302</v>
      </c>
      <c r="G3" s="199" t="s">
        <v>303</v>
      </c>
      <c r="H3" s="200">
        <v>2015</v>
      </c>
      <c r="I3" s="199" t="s">
        <v>299</v>
      </c>
      <c r="J3" s="199" t="s">
        <v>298</v>
      </c>
      <c r="K3" s="199" t="s">
        <v>297</v>
      </c>
      <c r="L3" s="199" t="s">
        <v>296</v>
      </c>
      <c r="M3" s="200">
        <v>2016</v>
      </c>
      <c r="N3" s="199" t="s">
        <v>292</v>
      </c>
      <c r="O3" s="199" t="s">
        <v>293</v>
      </c>
      <c r="P3" s="199" t="s">
        <v>294</v>
      </c>
      <c r="Q3" s="199" t="s">
        <v>295</v>
      </c>
      <c r="R3" s="200">
        <v>2017</v>
      </c>
      <c r="S3" s="199" t="s">
        <v>272</v>
      </c>
      <c r="T3" s="199" t="s">
        <v>273</v>
      </c>
      <c r="U3" s="199" t="s">
        <v>89</v>
      </c>
      <c r="V3" s="199" t="s">
        <v>10</v>
      </c>
      <c r="W3" s="200">
        <v>2018</v>
      </c>
      <c r="X3" s="199" t="s">
        <v>17</v>
      </c>
      <c r="Y3" s="199" t="s">
        <v>18</v>
      </c>
      <c r="Z3" s="199" t="s">
        <v>19</v>
      </c>
      <c r="AA3" s="199" t="s">
        <v>11</v>
      </c>
      <c r="AB3" s="200">
        <v>2019</v>
      </c>
      <c r="AC3" s="199" t="s">
        <v>306</v>
      </c>
      <c r="AD3" s="199" t="s">
        <v>330</v>
      </c>
      <c r="AE3" s="199" t="s">
        <v>339</v>
      </c>
      <c r="AF3" s="199" t="s">
        <v>356</v>
      </c>
      <c r="AG3" s="200">
        <v>2020</v>
      </c>
      <c r="AH3" s="199" t="s">
        <v>365</v>
      </c>
      <c r="AI3" s="199" t="s">
        <v>385</v>
      </c>
      <c r="AJ3" s="199" t="s">
        <v>394</v>
      </c>
      <c r="AK3" s="199" t="s">
        <v>403</v>
      </c>
      <c r="AL3" s="200">
        <v>2021</v>
      </c>
      <c r="AM3" s="199" t="s">
        <v>415</v>
      </c>
      <c r="AN3" s="199" t="s">
        <v>416</v>
      </c>
      <c r="AO3" s="199" t="s">
        <v>439</v>
      </c>
      <c r="AP3" s="199" t="s">
        <v>451</v>
      </c>
      <c r="AQ3" s="200">
        <v>2022</v>
      </c>
      <c r="AR3" s="199" t="s">
        <v>467</v>
      </c>
      <c r="AS3" s="199" t="s">
        <v>468</v>
      </c>
      <c r="AT3" s="199" t="s">
        <v>483</v>
      </c>
      <c r="AU3" s="199" t="s">
        <v>496</v>
      </c>
      <c r="AV3" s="200">
        <v>2023</v>
      </c>
      <c r="AW3" s="199" t="s">
        <v>508</v>
      </c>
      <c r="AX3" s="199" t="s">
        <v>567</v>
      </c>
      <c r="AY3" s="10"/>
    </row>
    <row r="4" spans="2:52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2:52" ht="15" customHeight="1">
      <c r="B5" s="510" t="s">
        <v>40</v>
      </c>
      <c r="C5" s="10" t="s">
        <v>101</v>
      </c>
      <c r="D5" s="137">
        <v>750.55340000000001</v>
      </c>
      <c r="E5" s="137">
        <v>739.69459000000006</v>
      </c>
      <c r="F5" s="137">
        <v>790.12459999999999</v>
      </c>
      <c r="G5" s="137">
        <v>1049.62248</v>
      </c>
      <c r="H5" s="137">
        <f>+SUM(D5:G5)</f>
        <v>3329.9950699999999</v>
      </c>
      <c r="I5" s="137">
        <v>656.93178000000012</v>
      </c>
      <c r="J5" s="137">
        <v>716.99770000000001</v>
      </c>
      <c r="K5" s="137">
        <v>830.49480000000005</v>
      </c>
      <c r="L5" s="137">
        <v>965.41006000000004</v>
      </c>
      <c r="M5" s="137">
        <f t="shared" ref="M5:M13" si="0">+SUM(I5:L5)</f>
        <v>3169.8343400000003</v>
      </c>
      <c r="N5" s="137">
        <v>735.59368000000018</v>
      </c>
      <c r="O5" s="137">
        <v>756.5279000000005</v>
      </c>
      <c r="P5" s="137">
        <v>741.22208999999987</v>
      </c>
      <c r="Q5" s="137">
        <v>984.89918000000011</v>
      </c>
      <c r="R5" s="137">
        <f>+SUM(N5:Q5)</f>
        <v>3218.2428500000005</v>
      </c>
      <c r="S5" s="137">
        <v>842.75049000000024</v>
      </c>
      <c r="T5" s="137">
        <v>878.78657000000078</v>
      </c>
      <c r="U5" s="137">
        <v>644.82610999999963</v>
      </c>
      <c r="V5" s="137">
        <v>999.35746000000029</v>
      </c>
      <c r="W5" s="137">
        <f>+SUM(S5:V5)</f>
        <v>3365.7206300000007</v>
      </c>
      <c r="X5" s="88">
        <v>659.26059000000066</v>
      </c>
      <c r="Y5" s="88">
        <v>829.95069000000058</v>
      </c>
      <c r="Z5" s="88">
        <v>674.12048000000027</v>
      </c>
      <c r="AA5" s="88">
        <v>999.60498999999948</v>
      </c>
      <c r="AB5" s="88">
        <f>+SUM(X5:AA5)</f>
        <v>3162.9367500000012</v>
      </c>
      <c r="AC5" s="88">
        <v>648.21316000000036</v>
      </c>
      <c r="AD5" s="88">
        <v>613.54749000000004</v>
      </c>
      <c r="AE5" s="88">
        <v>530.44630000000041</v>
      </c>
      <c r="AF5" s="88">
        <v>831.47578000000101</v>
      </c>
      <c r="AG5" s="88">
        <f>+SUM(AC5:AF5)</f>
        <v>2623.6827300000018</v>
      </c>
      <c r="AH5" s="88">
        <v>617.01111000000026</v>
      </c>
      <c r="AI5" s="88">
        <v>669.94881000000021</v>
      </c>
      <c r="AJ5" s="88">
        <v>775.64292</v>
      </c>
      <c r="AK5" s="88">
        <v>1079.3194999999994</v>
      </c>
      <c r="AL5" s="88">
        <f>+SUM(AH5:AK5)</f>
        <v>3141.9223400000001</v>
      </c>
      <c r="AM5" s="88">
        <v>662.2064800000004</v>
      </c>
      <c r="AN5" s="88">
        <v>779.78556999999989</v>
      </c>
      <c r="AO5" s="88">
        <v>698.07313000000033</v>
      </c>
      <c r="AP5" s="88">
        <v>916.42143000000033</v>
      </c>
      <c r="AQ5" s="88">
        <f>+SUM(AM5:AP5)</f>
        <v>3056.4866100000008</v>
      </c>
      <c r="AR5" s="88">
        <v>715.54828000000066</v>
      </c>
      <c r="AS5" s="88">
        <v>792.88327000000049</v>
      </c>
      <c r="AT5" s="88">
        <v>634.7949900000001</v>
      </c>
      <c r="AU5" s="88">
        <v>837.71274999999991</v>
      </c>
      <c r="AV5" s="88">
        <f>+SUM(AR5:AU5)</f>
        <v>2980.9392900000012</v>
      </c>
      <c r="AW5" s="88">
        <v>789.09023999999908</v>
      </c>
      <c r="AX5" s="88">
        <v>764.50815</v>
      </c>
      <c r="AY5" s="88"/>
    </row>
    <row r="6" spans="2:52" ht="15" customHeight="1">
      <c r="B6" s="510"/>
      <c r="C6" s="286" t="s">
        <v>226</v>
      </c>
      <c r="D6" s="137">
        <v>3925.856760000001</v>
      </c>
      <c r="E6" s="137">
        <v>3728.5045900000005</v>
      </c>
      <c r="F6" s="137">
        <v>4722.5412800000004</v>
      </c>
      <c r="G6" s="137">
        <v>5622.4168699999982</v>
      </c>
      <c r="H6" s="137">
        <f t="shared" ref="H6:H12" si="1">+SUM(D6:G6)</f>
        <v>17999.319499999998</v>
      </c>
      <c r="I6" s="137">
        <v>3771.26073</v>
      </c>
      <c r="J6" s="137">
        <v>4533.0630700000002</v>
      </c>
      <c r="K6" s="137">
        <v>4288.8639299999986</v>
      </c>
      <c r="L6" s="137">
        <v>5095.4007199999987</v>
      </c>
      <c r="M6" s="137">
        <f t="shared" si="0"/>
        <v>17688.588449999996</v>
      </c>
      <c r="N6" s="137">
        <v>4291.8500899999999</v>
      </c>
      <c r="O6" s="137">
        <v>4263.3481600000005</v>
      </c>
      <c r="P6" s="137">
        <v>4561.5189</v>
      </c>
      <c r="Q6" s="137">
        <v>6000.6835300000002</v>
      </c>
      <c r="R6" s="137">
        <f t="shared" ref="R6:R12" si="2">+SUM(N6:Q6)</f>
        <v>19117.400679999999</v>
      </c>
      <c r="S6" s="137">
        <v>4620.2292300000008</v>
      </c>
      <c r="T6" s="137">
        <v>4865.4545399999997</v>
      </c>
      <c r="U6" s="137">
        <v>4066.3967200000002</v>
      </c>
      <c r="V6" s="137">
        <v>5665.7261200000003</v>
      </c>
      <c r="W6" s="137">
        <f t="shared" ref="W6:W12" si="3">+SUM(S6:V6)</f>
        <v>19217.80661</v>
      </c>
      <c r="X6" s="88">
        <v>3425.5944500000001</v>
      </c>
      <c r="Y6" s="88">
        <v>4778.6969900000004</v>
      </c>
      <c r="Z6" s="88">
        <v>4157.4190399999998</v>
      </c>
      <c r="AA6" s="88">
        <v>6304.7287300000007</v>
      </c>
      <c r="AB6" s="88">
        <f t="shared" ref="AB6:AB12" si="4">+SUM(X6:AA6)</f>
        <v>18666.439210000004</v>
      </c>
      <c r="AC6" s="88">
        <v>3853.5795899999998</v>
      </c>
      <c r="AD6" s="88">
        <v>2830.44398</v>
      </c>
      <c r="AE6" s="88">
        <v>3150.4910499999996</v>
      </c>
      <c r="AF6" s="88">
        <v>4802.17191</v>
      </c>
      <c r="AG6" s="88">
        <f t="shared" ref="AG6:AG12" si="5">+SUM(AC6:AF6)</f>
        <v>14636.686529999999</v>
      </c>
      <c r="AH6" s="88">
        <v>3571.1672999999996</v>
      </c>
      <c r="AI6" s="88">
        <v>3851.9367599999996</v>
      </c>
      <c r="AJ6" s="88">
        <v>5351.34447</v>
      </c>
      <c r="AK6" s="88">
        <v>6559.4262600000002</v>
      </c>
      <c r="AL6" s="88">
        <f t="shared" ref="AL6:AL12" si="6">+SUM(AH6:AK6)</f>
        <v>19333.874790000002</v>
      </c>
      <c r="AM6" s="88">
        <v>4986.8891900000008</v>
      </c>
      <c r="AN6" s="88">
        <v>5025.2315099999996</v>
      </c>
      <c r="AO6" s="88">
        <v>5074.3242499999997</v>
      </c>
      <c r="AP6" s="88">
        <v>5864.1560300000001</v>
      </c>
      <c r="AQ6" s="88">
        <f t="shared" ref="AQ6:AQ12" si="7">+SUM(AM6:AP6)</f>
        <v>20950.600979999999</v>
      </c>
      <c r="AR6" s="88">
        <v>5307.1899899999999</v>
      </c>
      <c r="AS6" s="88">
        <v>5547.1209000000008</v>
      </c>
      <c r="AT6" s="88">
        <v>4996.95586</v>
      </c>
      <c r="AU6" s="88">
        <v>5350.2680500000115</v>
      </c>
      <c r="AV6" s="88">
        <f t="shared" ref="AV6:AV12" si="8">+SUM(AR6:AU6)</f>
        <v>21201.534800000012</v>
      </c>
      <c r="AW6" s="88">
        <v>4780.3385499999995</v>
      </c>
      <c r="AX6" s="88">
        <v>5125.2634000000098</v>
      </c>
      <c r="AY6" s="88"/>
    </row>
    <row r="7" spans="2:52" ht="15" customHeight="1">
      <c r="B7" s="510" t="s">
        <v>102</v>
      </c>
      <c r="C7" s="10" t="s">
        <v>101</v>
      </c>
      <c r="D7" s="137">
        <v>88.090400000000002</v>
      </c>
      <c r="E7" s="137">
        <v>106.32943999999999</v>
      </c>
      <c r="F7" s="137">
        <v>159.37110000000001</v>
      </c>
      <c r="G7" s="137">
        <v>154.60323</v>
      </c>
      <c r="H7" s="137">
        <f t="shared" si="1"/>
        <v>508.39416999999997</v>
      </c>
      <c r="I7" s="137">
        <v>119.81158000000001</v>
      </c>
      <c r="J7" s="137">
        <v>143.29055</v>
      </c>
      <c r="K7" s="137">
        <v>128.81648999999999</v>
      </c>
      <c r="L7" s="137">
        <v>138.90594000000002</v>
      </c>
      <c r="M7" s="137">
        <f t="shared" si="0"/>
        <v>530.82456000000002</v>
      </c>
      <c r="N7" s="137">
        <v>129.37977999999998</v>
      </c>
      <c r="O7" s="137">
        <v>160.74619999999999</v>
      </c>
      <c r="P7" s="137">
        <v>144.56018999999998</v>
      </c>
      <c r="Q7" s="137">
        <v>162.84707999999995</v>
      </c>
      <c r="R7" s="137">
        <f t="shared" si="2"/>
        <v>597.53324999999995</v>
      </c>
      <c r="S7" s="137">
        <v>139.70563999999996</v>
      </c>
      <c r="T7" s="137">
        <v>155.48147000000003</v>
      </c>
      <c r="U7" s="137">
        <v>117.03075</v>
      </c>
      <c r="V7" s="137">
        <v>194.06205999999992</v>
      </c>
      <c r="W7" s="137">
        <f t="shared" si="3"/>
        <v>606.27991999999995</v>
      </c>
      <c r="X7" s="88">
        <v>110.65378999999999</v>
      </c>
      <c r="Y7" s="88">
        <v>176.26824000000011</v>
      </c>
      <c r="Z7" s="88">
        <v>122.75407000000004</v>
      </c>
      <c r="AA7" s="88">
        <v>190.66834000000003</v>
      </c>
      <c r="AB7" s="88">
        <f t="shared" si="4"/>
        <v>600.34444000000019</v>
      </c>
      <c r="AC7" s="88">
        <v>114.99365999999999</v>
      </c>
      <c r="AD7" s="88">
        <v>28.708120000000001</v>
      </c>
      <c r="AE7" s="88">
        <v>56.628449999999994</v>
      </c>
      <c r="AF7" s="88">
        <v>63.933919999999993</v>
      </c>
      <c r="AG7" s="88">
        <f t="shared" si="5"/>
        <v>264.26414999999997</v>
      </c>
      <c r="AH7" s="88">
        <v>47.775960000000005</v>
      </c>
      <c r="AI7" s="88">
        <v>73.542740000000009</v>
      </c>
      <c r="AJ7" s="88">
        <v>95.731350000000035</v>
      </c>
      <c r="AK7" s="88">
        <v>214.01345000000001</v>
      </c>
      <c r="AL7" s="88">
        <f t="shared" si="6"/>
        <v>431.06350000000009</v>
      </c>
      <c r="AM7" s="88">
        <v>106.73202999999999</v>
      </c>
      <c r="AN7" s="88">
        <v>167.38117000000003</v>
      </c>
      <c r="AO7" s="88">
        <v>137.93068000000005</v>
      </c>
      <c r="AP7" s="88">
        <v>171.40566999999999</v>
      </c>
      <c r="AQ7" s="88">
        <f t="shared" si="7"/>
        <v>583.44955000000004</v>
      </c>
      <c r="AR7" s="88">
        <v>170.24995999999996</v>
      </c>
      <c r="AS7" s="88">
        <v>147.01109999999997</v>
      </c>
      <c r="AT7" s="88">
        <v>138.97636000000006</v>
      </c>
      <c r="AU7" s="88">
        <v>158.5074500000002</v>
      </c>
      <c r="AV7" s="88">
        <f t="shared" si="8"/>
        <v>614.74487000000022</v>
      </c>
      <c r="AW7" s="88">
        <v>149.01858999999996</v>
      </c>
      <c r="AX7" s="88">
        <v>172.06741999999971</v>
      </c>
      <c r="AY7" s="88"/>
    </row>
    <row r="8" spans="2:52" ht="15" customHeight="1">
      <c r="B8" s="510"/>
      <c r="C8" s="286" t="s">
        <v>226</v>
      </c>
      <c r="D8" s="137">
        <v>603.11553000000004</v>
      </c>
      <c r="E8" s="137">
        <v>767.12085999999999</v>
      </c>
      <c r="F8" s="137">
        <v>1175.5778400000002</v>
      </c>
      <c r="G8" s="137">
        <v>1279.3192899999999</v>
      </c>
      <c r="H8" s="137">
        <f t="shared" si="1"/>
        <v>3825.1335199999999</v>
      </c>
      <c r="I8" s="137">
        <v>874.59653000000003</v>
      </c>
      <c r="J8" s="137">
        <v>1091.0705100000002</v>
      </c>
      <c r="K8" s="137">
        <v>901.66568000000007</v>
      </c>
      <c r="L8" s="137">
        <v>1027.6206999999999</v>
      </c>
      <c r="M8" s="137">
        <f t="shared" si="0"/>
        <v>3894.9534200000003</v>
      </c>
      <c r="N8" s="137">
        <v>980.97888999999986</v>
      </c>
      <c r="O8" s="137">
        <v>1171.55593</v>
      </c>
      <c r="P8" s="137">
        <v>989.34669000000008</v>
      </c>
      <c r="Q8" s="137">
        <v>1288.1128799999999</v>
      </c>
      <c r="R8" s="137">
        <f t="shared" si="2"/>
        <v>4429.9943899999998</v>
      </c>
      <c r="S8" s="137">
        <v>1079.0318900000002</v>
      </c>
      <c r="T8" s="137">
        <v>1092.2063899999998</v>
      </c>
      <c r="U8" s="137">
        <v>920.20084999999995</v>
      </c>
      <c r="V8" s="137">
        <v>1520.73209</v>
      </c>
      <c r="W8" s="137">
        <f t="shared" si="3"/>
        <v>4612.1712200000002</v>
      </c>
      <c r="X8" s="88">
        <v>799.36790999999994</v>
      </c>
      <c r="Y8" s="88">
        <v>1213.08457</v>
      </c>
      <c r="Z8" s="88">
        <v>1002.80966</v>
      </c>
      <c r="AA8" s="88">
        <v>1667.7843699999999</v>
      </c>
      <c r="AB8" s="88">
        <f t="shared" si="4"/>
        <v>4683.0465100000001</v>
      </c>
      <c r="AC8" s="88">
        <v>921.81642999999997</v>
      </c>
      <c r="AD8" s="88">
        <v>151.12885999999997</v>
      </c>
      <c r="AE8" s="88">
        <v>450.26858000000004</v>
      </c>
      <c r="AF8" s="88">
        <v>642.46454000000006</v>
      </c>
      <c r="AG8" s="88">
        <f t="shared" si="5"/>
        <v>2165.67841</v>
      </c>
      <c r="AH8" s="88">
        <v>345.26595999999995</v>
      </c>
      <c r="AI8" s="88">
        <v>650.81726000000003</v>
      </c>
      <c r="AJ8" s="88">
        <v>887.76738</v>
      </c>
      <c r="AK8" s="88">
        <v>1817.7487000000001</v>
      </c>
      <c r="AL8" s="88">
        <f t="shared" si="6"/>
        <v>3701.5992999999999</v>
      </c>
      <c r="AM8" s="88">
        <v>920.49343999999996</v>
      </c>
      <c r="AN8" s="88">
        <v>1341.2324300000002</v>
      </c>
      <c r="AO8" s="88">
        <v>1329.5639099999999</v>
      </c>
      <c r="AP8" s="88">
        <v>1660.5473999999999</v>
      </c>
      <c r="AQ8" s="88">
        <f t="shared" si="7"/>
        <v>5251.8371800000004</v>
      </c>
      <c r="AR8" s="88">
        <v>1449.84699</v>
      </c>
      <c r="AS8" s="88">
        <v>1343.6951600000002</v>
      </c>
      <c r="AT8" s="88">
        <v>1379.09951</v>
      </c>
      <c r="AU8" s="88">
        <v>1519.6172699999943</v>
      </c>
      <c r="AV8" s="88">
        <f t="shared" si="8"/>
        <v>5692.2589299999945</v>
      </c>
      <c r="AW8" s="88">
        <v>1177.9176</v>
      </c>
      <c r="AX8" s="88">
        <v>1534.3974000000014</v>
      </c>
      <c r="AY8" s="88"/>
    </row>
    <row r="9" spans="2:52" ht="15" customHeight="1">
      <c r="B9" s="514" t="s">
        <v>106</v>
      </c>
      <c r="C9" s="10" t="s">
        <v>101</v>
      </c>
      <c r="D9" s="137">
        <v>69.660350000000008</v>
      </c>
      <c r="E9" s="137">
        <v>94.494489999999985</v>
      </c>
      <c r="F9" s="137">
        <v>138.51935</v>
      </c>
      <c r="G9" s="137">
        <v>138.00863000000001</v>
      </c>
      <c r="H9" s="137">
        <f t="shared" si="1"/>
        <v>440.68281999999999</v>
      </c>
      <c r="I9" s="137">
        <v>104.56077999999999</v>
      </c>
      <c r="J9" s="137">
        <v>125.8785</v>
      </c>
      <c r="K9" s="137">
        <v>114.09598999999999</v>
      </c>
      <c r="L9" s="137">
        <v>115.35124</v>
      </c>
      <c r="M9" s="137">
        <f t="shared" si="0"/>
        <v>459.88650999999999</v>
      </c>
      <c r="N9" s="137">
        <v>97.562529999999953</v>
      </c>
      <c r="O9" s="137">
        <v>132.39099999999996</v>
      </c>
      <c r="P9" s="137">
        <v>127.12598999999996</v>
      </c>
      <c r="Q9" s="137">
        <v>138.63502999999994</v>
      </c>
      <c r="R9" s="137">
        <f t="shared" si="2"/>
        <v>495.7145499999998</v>
      </c>
      <c r="S9" s="137">
        <v>119.57598999999996</v>
      </c>
      <c r="T9" s="137">
        <v>134.81877000000003</v>
      </c>
      <c r="U9" s="137">
        <v>100.9663</v>
      </c>
      <c r="V9" s="137">
        <v>170.5194599999999</v>
      </c>
      <c r="W9" s="137">
        <f t="shared" si="3"/>
        <v>525.88051999999993</v>
      </c>
      <c r="X9" s="88">
        <v>93.084389999999985</v>
      </c>
      <c r="Y9" s="88">
        <v>131.92059000000009</v>
      </c>
      <c r="Z9" s="88">
        <v>100.95113000000003</v>
      </c>
      <c r="AA9" s="88">
        <v>160.55724000000001</v>
      </c>
      <c r="AB9" s="88">
        <f t="shared" si="4"/>
        <v>486.51335000000006</v>
      </c>
      <c r="AC9" s="88">
        <v>98.281409999999994</v>
      </c>
      <c r="AD9" s="88">
        <v>18.604470000000003</v>
      </c>
      <c r="AE9" s="88">
        <v>17.30883</v>
      </c>
      <c r="AF9" s="88">
        <v>48.573869999999992</v>
      </c>
      <c r="AG9" s="88">
        <f t="shared" si="5"/>
        <v>182.76857999999999</v>
      </c>
      <c r="AH9" s="88">
        <v>31.084200000000003</v>
      </c>
      <c r="AI9" s="88">
        <v>43.578410000000019</v>
      </c>
      <c r="AJ9" s="88">
        <v>83.33116000000004</v>
      </c>
      <c r="AK9" s="88">
        <v>135.38834999999997</v>
      </c>
      <c r="AL9" s="88">
        <f t="shared" si="6"/>
        <v>293.38212000000004</v>
      </c>
      <c r="AM9" s="88">
        <v>84.285130000000009</v>
      </c>
      <c r="AN9" s="88">
        <v>127.79789000000001</v>
      </c>
      <c r="AO9" s="88">
        <v>111.85146000000005</v>
      </c>
      <c r="AP9" s="88">
        <v>139.93026999999998</v>
      </c>
      <c r="AQ9" s="88">
        <f t="shared" si="7"/>
        <v>463.86475000000007</v>
      </c>
      <c r="AR9" s="88">
        <v>122.32455999999998</v>
      </c>
      <c r="AS9" s="88">
        <v>125.80621999999997</v>
      </c>
      <c r="AT9" s="88">
        <v>115.35613000000005</v>
      </c>
      <c r="AU9" s="88">
        <v>114.33988000000011</v>
      </c>
      <c r="AV9" s="88">
        <f t="shared" si="8"/>
        <v>477.82679000000013</v>
      </c>
      <c r="AW9" s="88">
        <v>102.93323000000001</v>
      </c>
      <c r="AX9" s="88">
        <v>134.93882000000005</v>
      </c>
      <c r="AY9" s="88"/>
    </row>
    <row r="10" spans="2:52" ht="15" customHeight="1">
      <c r="B10" s="514"/>
      <c r="C10" s="286" t="s">
        <v>226</v>
      </c>
      <c r="D10" s="137">
        <v>498.17212000000001</v>
      </c>
      <c r="E10" s="137">
        <v>654.44994999999994</v>
      </c>
      <c r="F10" s="137">
        <v>939.94704999999999</v>
      </c>
      <c r="G10" s="137">
        <v>1124.0861199999999</v>
      </c>
      <c r="H10" s="137">
        <f t="shared" si="1"/>
        <v>3216.65524</v>
      </c>
      <c r="I10" s="137">
        <v>755.72636999999997</v>
      </c>
      <c r="J10" s="137">
        <v>931.46143000000018</v>
      </c>
      <c r="K10" s="137">
        <v>799.69111000000009</v>
      </c>
      <c r="L10" s="137">
        <v>863.24900000000002</v>
      </c>
      <c r="M10" s="137">
        <f t="shared" si="0"/>
        <v>3350.1279100000002</v>
      </c>
      <c r="N10" s="137">
        <v>732.43858999999998</v>
      </c>
      <c r="O10" s="137">
        <v>954.31151</v>
      </c>
      <c r="P10" s="137">
        <v>881.83454000000006</v>
      </c>
      <c r="Q10" s="137">
        <v>1070.2652700000001</v>
      </c>
      <c r="R10" s="137">
        <f t="shared" si="2"/>
        <v>3638.8499099999999</v>
      </c>
      <c r="S10" s="137">
        <v>844.14688999999998</v>
      </c>
      <c r="T10" s="137">
        <v>936.24598000000003</v>
      </c>
      <c r="U10" s="137">
        <v>793.16839000000004</v>
      </c>
      <c r="V10" s="137">
        <v>1292.73334</v>
      </c>
      <c r="W10" s="137">
        <f t="shared" si="3"/>
        <v>3866.2946000000002</v>
      </c>
      <c r="X10" s="88">
        <v>675.70997</v>
      </c>
      <c r="Y10" s="88">
        <v>947.61565000000007</v>
      </c>
      <c r="Z10" s="88">
        <v>763.49079000000006</v>
      </c>
      <c r="AA10" s="88">
        <v>1263.8596599999998</v>
      </c>
      <c r="AB10" s="88">
        <f t="shared" si="4"/>
        <v>3650.6760700000004</v>
      </c>
      <c r="AC10" s="88">
        <v>804.33834999999999</v>
      </c>
      <c r="AD10" s="88">
        <v>98.904449999999997</v>
      </c>
      <c r="AE10" s="88">
        <v>247.17332000000002</v>
      </c>
      <c r="AF10" s="88">
        <v>469.82844</v>
      </c>
      <c r="AG10" s="88">
        <f t="shared" si="5"/>
        <v>1620.2445600000001</v>
      </c>
      <c r="AH10" s="88">
        <v>176.98417999999998</v>
      </c>
      <c r="AI10" s="88">
        <v>359.57819000000001</v>
      </c>
      <c r="AJ10" s="88">
        <v>789.10734000000002</v>
      </c>
      <c r="AK10" s="88">
        <v>1164.7148</v>
      </c>
      <c r="AL10" s="88">
        <f t="shared" si="6"/>
        <v>2490.3845099999999</v>
      </c>
      <c r="AM10" s="88">
        <v>694.3219499999999</v>
      </c>
      <c r="AN10" s="88">
        <v>1047.66066</v>
      </c>
      <c r="AO10" s="88">
        <v>1065.5819199999999</v>
      </c>
      <c r="AP10" s="88">
        <v>1332.2604799999999</v>
      </c>
      <c r="AQ10" s="88">
        <f t="shared" si="7"/>
        <v>4139.8250099999996</v>
      </c>
      <c r="AR10" s="88">
        <v>1021.76399</v>
      </c>
      <c r="AS10" s="88">
        <v>1024.14878</v>
      </c>
      <c r="AT10" s="88">
        <v>1097.04025</v>
      </c>
      <c r="AU10" s="88">
        <v>1123.4106099999995</v>
      </c>
      <c r="AV10" s="88">
        <f t="shared" si="8"/>
        <v>4266.3636299999998</v>
      </c>
      <c r="AW10" s="88">
        <v>883.99320999999998</v>
      </c>
      <c r="AX10" s="88">
        <v>1212.8631400000002</v>
      </c>
      <c r="AY10" s="88"/>
    </row>
    <row r="11" spans="2:52" ht="15" customHeight="1">
      <c r="B11" s="510" t="s">
        <v>103</v>
      </c>
      <c r="C11" s="10" t="s">
        <v>101</v>
      </c>
      <c r="D11" s="137">
        <v>662.46299999999997</v>
      </c>
      <c r="E11" s="137">
        <v>633.36514999999997</v>
      </c>
      <c r="F11" s="137">
        <v>630.75350000000003</v>
      </c>
      <c r="G11" s="137">
        <v>895.01924999999983</v>
      </c>
      <c r="H11" s="137">
        <f t="shared" si="1"/>
        <v>2821.6008999999995</v>
      </c>
      <c r="I11" s="137">
        <v>537.12020000000007</v>
      </c>
      <c r="J11" s="137">
        <v>573.70715000000007</v>
      </c>
      <c r="K11" s="137">
        <v>701.67831000000001</v>
      </c>
      <c r="L11" s="137">
        <v>826.50411999999994</v>
      </c>
      <c r="M11" s="137">
        <f t="shared" si="0"/>
        <v>2639.0097799999999</v>
      </c>
      <c r="N11" s="137">
        <v>606.21389999999985</v>
      </c>
      <c r="O11" s="137">
        <v>595.7817</v>
      </c>
      <c r="P11" s="137">
        <v>596.66190000000006</v>
      </c>
      <c r="Q11" s="137">
        <v>822.0521</v>
      </c>
      <c r="R11" s="137">
        <f t="shared" si="2"/>
        <v>2620.7095999999997</v>
      </c>
      <c r="S11" s="137">
        <v>703.04485</v>
      </c>
      <c r="T11" s="137">
        <v>723.30509999999992</v>
      </c>
      <c r="U11" s="137">
        <v>527.79535999999996</v>
      </c>
      <c r="V11" s="137">
        <v>805.29539999999986</v>
      </c>
      <c r="W11" s="137">
        <f t="shared" si="3"/>
        <v>2759.4407099999999</v>
      </c>
      <c r="X11" s="88">
        <v>548.60680000000002</v>
      </c>
      <c r="Y11" s="88">
        <v>653.6824499999999</v>
      </c>
      <c r="Z11" s="88">
        <v>551.36640999999986</v>
      </c>
      <c r="AA11" s="88">
        <v>808.93664999999987</v>
      </c>
      <c r="AB11" s="88">
        <f t="shared" si="4"/>
        <v>2562.5923099999995</v>
      </c>
      <c r="AC11" s="88">
        <v>533.21950000000004</v>
      </c>
      <c r="AD11" s="88">
        <v>584.83937000000003</v>
      </c>
      <c r="AE11" s="88">
        <v>473.81784999999996</v>
      </c>
      <c r="AF11" s="88">
        <v>767.54186000000004</v>
      </c>
      <c r="AG11" s="88">
        <f t="shared" si="5"/>
        <v>2359.41858</v>
      </c>
      <c r="AH11" s="88">
        <v>569.23514999999986</v>
      </c>
      <c r="AI11" s="88">
        <v>596.40607000000011</v>
      </c>
      <c r="AJ11" s="88">
        <v>679.9115700000001</v>
      </c>
      <c r="AK11" s="88">
        <v>865.30605000000003</v>
      </c>
      <c r="AL11" s="88">
        <f t="shared" si="6"/>
        <v>2710.8588400000003</v>
      </c>
      <c r="AM11" s="88">
        <v>555.47444999999993</v>
      </c>
      <c r="AN11" s="88">
        <v>612.40440000000001</v>
      </c>
      <c r="AO11" s="88">
        <v>560.14244999999994</v>
      </c>
      <c r="AP11" s="88">
        <v>745.01576</v>
      </c>
      <c r="AQ11" s="88">
        <f t="shared" si="7"/>
        <v>2473.0370599999997</v>
      </c>
      <c r="AR11" s="88">
        <v>545.29831999999999</v>
      </c>
      <c r="AS11" s="88">
        <v>645.8721700000001</v>
      </c>
      <c r="AT11" s="88">
        <v>495.81862999999998</v>
      </c>
      <c r="AU11" s="88">
        <v>679.20530000000008</v>
      </c>
      <c r="AV11" s="88">
        <f t="shared" si="8"/>
        <v>2366.1944199999998</v>
      </c>
      <c r="AW11" s="88">
        <v>640.07164999999998</v>
      </c>
      <c r="AX11" s="88">
        <v>592.44073000000014</v>
      </c>
      <c r="AY11" s="88"/>
    </row>
    <row r="12" spans="2:52" ht="15" customHeight="1">
      <c r="B12" s="510"/>
      <c r="C12" s="286" t="s">
        <v>226</v>
      </c>
      <c r="D12" s="137">
        <v>3322.7412300000005</v>
      </c>
      <c r="E12" s="88">
        <v>2961.38373</v>
      </c>
      <c r="F12" s="88">
        <v>3546.9634400000004</v>
      </c>
      <c r="G12" s="88">
        <v>4343.0975799999997</v>
      </c>
      <c r="H12" s="137">
        <f t="shared" si="1"/>
        <v>14174.18598</v>
      </c>
      <c r="I12" s="88">
        <v>2896.6642000000002</v>
      </c>
      <c r="J12" s="88">
        <v>3441.9925600000001</v>
      </c>
      <c r="K12" s="88">
        <v>3387.1982499999999</v>
      </c>
      <c r="L12" s="88">
        <v>4067.7800199999997</v>
      </c>
      <c r="M12" s="88">
        <f t="shared" si="0"/>
        <v>13793.635029999999</v>
      </c>
      <c r="N12" s="88">
        <v>3310.8712</v>
      </c>
      <c r="O12" s="88">
        <v>3091.79223</v>
      </c>
      <c r="P12" s="88">
        <v>3572.1722100000002</v>
      </c>
      <c r="Q12" s="88">
        <v>4712.5706500000006</v>
      </c>
      <c r="R12" s="137">
        <f t="shared" si="2"/>
        <v>14687.406290000003</v>
      </c>
      <c r="S12" s="88">
        <v>3541.1973399999997</v>
      </c>
      <c r="T12" s="88">
        <v>3773.2481499999994</v>
      </c>
      <c r="U12" s="88">
        <v>3146.19587</v>
      </c>
      <c r="V12" s="88">
        <v>4144.9940299999998</v>
      </c>
      <c r="W12" s="137">
        <f t="shared" si="3"/>
        <v>14605.635389999999</v>
      </c>
      <c r="X12" s="88">
        <v>2626.2265400000001</v>
      </c>
      <c r="Y12" s="88">
        <v>3565.6124199999999</v>
      </c>
      <c r="Z12" s="88">
        <v>3154.6093799999999</v>
      </c>
      <c r="AA12" s="88">
        <v>4636.9443600000004</v>
      </c>
      <c r="AB12" s="88">
        <f t="shared" si="4"/>
        <v>13983.3927</v>
      </c>
      <c r="AC12" s="88">
        <v>2931.7631599999991</v>
      </c>
      <c r="AD12" s="88">
        <v>2679.3151200000002</v>
      </c>
      <c r="AE12" s="88">
        <v>2700.2224699999997</v>
      </c>
      <c r="AF12" s="88">
        <v>4159.7073700000001</v>
      </c>
      <c r="AG12" s="88">
        <f t="shared" si="5"/>
        <v>12471.008119999999</v>
      </c>
      <c r="AH12" s="88">
        <v>3225.9013400000003</v>
      </c>
      <c r="AI12" s="88">
        <v>3201.1194999999998</v>
      </c>
      <c r="AJ12" s="88">
        <v>4463.5770899999998</v>
      </c>
      <c r="AK12" s="88">
        <v>4741.6775600000001</v>
      </c>
      <c r="AL12" s="88">
        <f t="shared" si="6"/>
        <v>15632.27549</v>
      </c>
      <c r="AM12" s="88">
        <v>4066.3957499999997</v>
      </c>
      <c r="AN12" s="88">
        <v>3683.99908</v>
      </c>
      <c r="AO12" s="88">
        <v>3744.7603399999998</v>
      </c>
      <c r="AP12" s="88">
        <v>4203.6086299999997</v>
      </c>
      <c r="AQ12" s="88">
        <f t="shared" si="7"/>
        <v>15698.763799999997</v>
      </c>
      <c r="AR12" s="88">
        <v>3857.3429999999998</v>
      </c>
      <c r="AS12" s="88">
        <v>4203.4257400000006</v>
      </c>
      <c r="AT12" s="88">
        <v>3617.8563500000005</v>
      </c>
      <c r="AU12" s="88">
        <v>3830.6507800000004</v>
      </c>
      <c r="AV12" s="88">
        <f t="shared" si="8"/>
        <v>15509.275870000001</v>
      </c>
      <c r="AW12" s="88">
        <v>3602.4209500000002</v>
      </c>
      <c r="AX12" s="88">
        <v>3590.8659999999954</v>
      </c>
      <c r="AY12" s="88"/>
    </row>
    <row r="13" spans="2:52" ht="15" customHeight="1">
      <c r="B13" s="513" t="s">
        <v>104</v>
      </c>
      <c r="C13" s="513"/>
      <c r="D13" s="513"/>
      <c r="E13" s="285"/>
      <c r="F13" s="285"/>
      <c r="G13" s="285"/>
      <c r="H13" s="285">
        <f t="shared" ref="H13" si="9">+SUM(D13:G13)</f>
        <v>0</v>
      </c>
      <c r="I13" s="285"/>
      <c r="J13" s="285"/>
      <c r="K13" s="285"/>
      <c r="L13" s="285"/>
      <c r="M13" s="285">
        <f t="shared" si="0"/>
        <v>0</v>
      </c>
      <c r="N13" s="285"/>
      <c r="O13" s="285"/>
      <c r="P13" s="285"/>
      <c r="Q13" s="285"/>
      <c r="R13" s="285">
        <f t="shared" ref="R13" si="10">+SUM(N13:Q13)</f>
        <v>0</v>
      </c>
      <c r="S13" s="285"/>
      <c r="T13" s="285"/>
      <c r="U13" s="285"/>
      <c r="V13" s="285"/>
      <c r="W13" s="285">
        <f t="shared" ref="W13" si="11">+SUM(S13:V13)</f>
        <v>0</v>
      </c>
      <c r="X13" s="88"/>
      <c r="Y13" s="88"/>
      <c r="Z13" s="88"/>
      <c r="AA13" s="392"/>
      <c r="AB13" s="88">
        <f t="shared" ref="AB13" si="12">+SUM(X13:AA13)</f>
        <v>0</v>
      </c>
      <c r="AC13" s="88"/>
      <c r="AD13" s="88"/>
      <c r="AE13" s="88"/>
      <c r="AF13" s="88"/>
      <c r="AG13" s="88"/>
      <c r="AH13" s="88"/>
      <c r="AI13" s="88"/>
      <c r="AJ13" s="88"/>
      <c r="AK13" s="88"/>
      <c r="AL13" s="88">
        <f t="shared" ref="AL13" si="13">+AK13+AJ13+AI13+AH13</f>
        <v>0</v>
      </c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</row>
    <row r="14" spans="2:52" ht="15" customHeight="1">
      <c r="B14" s="510" t="s">
        <v>40</v>
      </c>
      <c r="C14" s="10" t="s">
        <v>105</v>
      </c>
      <c r="D14" s="88">
        <v>821.54</v>
      </c>
      <c r="E14" s="88">
        <v>961.35</v>
      </c>
      <c r="F14" s="88">
        <v>831.62900000000002</v>
      </c>
      <c r="G14" s="88">
        <v>867.41000000000008</v>
      </c>
      <c r="H14" s="88">
        <v>3481.9290000000001</v>
      </c>
      <c r="I14" s="88">
        <v>677.92000000000007</v>
      </c>
      <c r="J14" s="88">
        <v>694.49</v>
      </c>
      <c r="K14" s="88">
        <v>572.79999999999995</v>
      </c>
      <c r="L14" s="88">
        <v>896.75</v>
      </c>
      <c r="M14" s="88">
        <v>2841.96</v>
      </c>
      <c r="N14" s="88">
        <v>836.97499999999991</v>
      </c>
      <c r="O14" s="88">
        <v>813.3</v>
      </c>
      <c r="P14" s="88">
        <v>664.26</v>
      </c>
      <c r="Q14" s="88">
        <v>865.94999999999993</v>
      </c>
      <c r="R14" s="88">
        <v>3180.4849999999997</v>
      </c>
      <c r="S14" s="88">
        <v>637.69000000000005</v>
      </c>
      <c r="T14" s="88">
        <v>647.11999999999989</v>
      </c>
      <c r="U14" s="88">
        <v>515.78</v>
      </c>
      <c r="V14" s="88">
        <v>686.87999999999988</v>
      </c>
      <c r="W14" s="88">
        <v>2487.4699999999998</v>
      </c>
      <c r="X14" s="88">
        <v>560.95000000000005</v>
      </c>
      <c r="Y14" s="88">
        <v>534.98</v>
      </c>
      <c r="Z14" s="88">
        <v>470.7</v>
      </c>
      <c r="AA14" s="88">
        <v>556.92000000000007</v>
      </c>
      <c r="AB14" s="88">
        <v>2123.5500000000002</v>
      </c>
      <c r="AC14" s="88">
        <v>516.495</v>
      </c>
      <c r="AD14" s="88">
        <v>316.09999999999997</v>
      </c>
      <c r="AE14" s="88">
        <v>438.01</v>
      </c>
      <c r="AF14" s="88">
        <v>316.85000000000002</v>
      </c>
      <c r="AG14" s="88">
        <v>1587.4549999999999</v>
      </c>
      <c r="AH14" s="88">
        <v>328.9</v>
      </c>
      <c r="AI14" s="88">
        <v>375.28</v>
      </c>
      <c r="AJ14" s="88">
        <v>435.5</v>
      </c>
      <c r="AK14" s="88">
        <v>383.28</v>
      </c>
      <c r="AL14" s="88">
        <v>1522.9599999999998</v>
      </c>
      <c r="AM14" s="88">
        <v>402.92</v>
      </c>
      <c r="AN14" s="88">
        <v>355.81</v>
      </c>
      <c r="AO14" s="88">
        <v>306.20000000000005</v>
      </c>
      <c r="AP14" s="88">
        <v>306.20000000000005</v>
      </c>
      <c r="AQ14" s="88">
        <v>1371.13</v>
      </c>
      <c r="AR14" s="88">
        <v>578.62</v>
      </c>
      <c r="AS14" s="88">
        <v>438.28</v>
      </c>
      <c r="AT14" s="88">
        <v>421.32000000000005</v>
      </c>
      <c r="AU14" s="88">
        <v>545.58999999999992</v>
      </c>
      <c r="AV14" s="88">
        <v>1983.81</v>
      </c>
      <c r="AW14" s="88">
        <v>471.0800000000001</v>
      </c>
      <c r="AX14" s="88">
        <v>385.49</v>
      </c>
      <c r="AY14" s="88"/>
    </row>
    <row r="15" spans="2:52" ht="15" customHeight="1">
      <c r="B15" s="510"/>
      <c r="C15" s="286" t="s">
        <v>226</v>
      </c>
      <c r="D15" s="88">
        <v>232.98345999999998</v>
      </c>
      <c r="E15" s="88">
        <v>228.74159</v>
      </c>
      <c r="F15" s="88">
        <v>218.494</v>
      </c>
      <c r="G15" s="88">
        <v>273.20917000000003</v>
      </c>
      <c r="H15" s="88">
        <v>953.42822000000001</v>
      </c>
      <c r="I15" s="88">
        <v>185.33613999999997</v>
      </c>
      <c r="J15" s="88">
        <v>193.71809999999999</v>
      </c>
      <c r="K15" s="88">
        <v>174.16127999999998</v>
      </c>
      <c r="L15" s="88">
        <v>256.70688000000001</v>
      </c>
      <c r="M15" s="88">
        <v>809.92239999999993</v>
      </c>
      <c r="N15" s="88">
        <v>203.25320000000002</v>
      </c>
      <c r="O15" s="88">
        <v>196.15035999999998</v>
      </c>
      <c r="P15" s="88">
        <v>128.57538</v>
      </c>
      <c r="Q15" s="88">
        <v>231.91935000000001</v>
      </c>
      <c r="R15" s="88">
        <v>759.89828999999997</v>
      </c>
      <c r="S15" s="88">
        <v>171.33217999999999</v>
      </c>
      <c r="T15" s="88">
        <v>173.48468</v>
      </c>
      <c r="U15" s="88">
        <v>131.15254000000002</v>
      </c>
      <c r="V15" s="88">
        <v>221.27265</v>
      </c>
      <c r="W15" s="88">
        <v>697.24205000000006</v>
      </c>
      <c r="X15" s="88">
        <v>138.70107000000002</v>
      </c>
      <c r="Y15" s="88">
        <v>132.22744</v>
      </c>
      <c r="Z15" s="88">
        <v>130.76775000000001</v>
      </c>
      <c r="AA15" s="88">
        <v>143.38911999999999</v>
      </c>
      <c r="AB15" s="88">
        <v>545.08537999999999</v>
      </c>
      <c r="AC15" s="88">
        <v>132.19696000000002</v>
      </c>
      <c r="AD15" s="88">
        <v>98.87008999999999</v>
      </c>
      <c r="AE15" s="88">
        <v>142.36767</v>
      </c>
      <c r="AF15" s="88">
        <v>114.84200999999999</v>
      </c>
      <c r="AG15" s="88">
        <v>488.27672999999993</v>
      </c>
      <c r="AH15" s="88">
        <v>107.11916000000001</v>
      </c>
      <c r="AI15" s="88">
        <v>110.91982999999999</v>
      </c>
      <c r="AJ15" s="88">
        <v>165.08035999999998</v>
      </c>
      <c r="AK15" s="88">
        <v>127.87665</v>
      </c>
      <c r="AL15" s="88">
        <v>510.99599999999998</v>
      </c>
      <c r="AM15" s="88">
        <v>118.14321000000001</v>
      </c>
      <c r="AN15" s="88">
        <v>135.37065000000001</v>
      </c>
      <c r="AO15" s="88">
        <v>93.36233</v>
      </c>
      <c r="AP15" s="88">
        <v>93.36233</v>
      </c>
      <c r="AQ15" s="88">
        <v>440.23851999999999</v>
      </c>
      <c r="AR15" s="88">
        <v>140.72918000000001</v>
      </c>
      <c r="AS15" s="88">
        <v>119.39515000000002</v>
      </c>
      <c r="AT15" s="88">
        <v>114.22494999999998</v>
      </c>
      <c r="AU15" s="88">
        <v>163.47329999999999</v>
      </c>
      <c r="AV15" s="88">
        <v>537.82258000000002</v>
      </c>
      <c r="AW15" s="88">
        <v>135.12812</v>
      </c>
      <c r="AX15" s="88">
        <v>124.02037000000001</v>
      </c>
      <c r="AY15" s="88"/>
    </row>
    <row r="16" spans="2:52" ht="15" customHeight="1">
      <c r="B16" s="510" t="s">
        <v>102</v>
      </c>
      <c r="C16" s="10" t="s">
        <v>105</v>
      </c>
      <c r="D16" s="88">
        <v>475.47</v>
      </c>
      <c r="E16" s="88">
        <v>464.09999999999997</v>
      </c>
      <c r="F16" s="88">
        <v>569.91899999999998</v>
      </c>
      <c r="G16" s="88">
        <v>396.08000000000004</v>
      </c>
      <c r="H16" s="88">
        <v>1905.569</v>
      </c>
      <c r="I16" s="88">
        <v>402.13</v>
      </c>
      <c r="J16" s="88">
        <v>386.28000000000003</v>
      </c>
      <c r="K16" s="88">
        <v>364.83000000000004</v>
      </c>
      <c r="L16" s="88">
        <v>513.67000000000007</v>
      </c>
      <c r="M16" s="88">
        <v>1666.9100000000003</v>
      </c>
      <c r="N16" s="88">
        <v>512.71500000000003</v>
      </c>
      <c r="O16" s="88">
        <v>524.86</v>
      </c>
      <c r="P16" s="88">
        <v>453.26000000000005</v>
      </c>
      <c r="Q16" s="88">
        <v>501.55</v>
      </c>
      <c r="R16" s="88">
        <v>1992.385</v>
      </c>
      <c r="S16" s="88">
        <v>353.02</v>
      </c>
      <c r="T16" s="88">
        <v>386.05</v>
      </c>
      <c r="U16" s="88">
        <v>368.78</v>
      </c>
      <c r="V16" s="88">
        <v>342.71</v>
      </c>
      <c r="W16" s="88">
        <v>1450.56</v>
      </c>
      <c r="X16" s="88">
        <v>317.14000000000004</v>
      </c>
      <c r="Y16" s="88">
        <v>345.32</v>
      </c>
      <c r="Z16" s="88">
        <v>301.10000000000002</v>
      </c>
      <c r="AA16" s="88">
        <v>300.58</v>
      </c>
      <c r="AB16" s="88">
        <v>1264.1400000000001</v>
      </c>
      <c r="AC16" s="88">
        <v>259.435</v>
      </c>
      <c r="AD16" s="88">
        <v>17.100000000000001</v>
      </c>
      <c r="AE16" s="88">
        <v>124.87</v>
      </c>
      <c r="AF16" s="88">
        <v>122.41999999999999</v>
      </c>
      <c r="AG16" s="88">
        <v>523.82500000000005</v>
      </c>
      <c r="AH16" s="88">
        <v>93.25</v>
      </c>
      <c r="AI16" s="88">
        <v>164.45</v>
      </c>
      <c r="AJ16" s="88">
        <v>224.2</v>
      </c>
      <c r="AK16" s="88">
        <v>137.30000000000001</v>
      </c>
      <c r="AL16" s="88">
        <v>619.20000000000005</v>
      </c>
      <c r="AM16" s="88">
        <v>147.39999999999998</v>
      </c>
      <c r="AN16" s="88">
        <v>113.05</v>
      </c>
      <c r="AO16" s="88">
        <v>149.75</v>
      </c>
      <c r="AP16" s="88">
        <v>149.75</v>
      </c>
      <c r="AQ16" s="88">
        <v>559.95000000000005</v>
      </c>
      <c r="AR16" s="88">
        <v>373.1</v>
      </c>
      <c r="AS16" s="88">
        <v>287.52999999999997</v>
      </c>
      <c r="AT16" s="88">
        <v>178.60000000000002</v>
      </c>
      <c r="AU16" s="88">
        <v>225.65</v>
      </c>
      <c r="AV16" s="88">
        <v>1064.8800000000001</v>
      </c>
      <c r="AW16" s="88">
        <v>249.07</v>
      </c>
      <c r="AX16" s="88">
        <v>149.67000000000002</v>
      </c>
      <c r="AY16" s="88"/>
    </row>
    <row r="17" spans="2:51" ht="15" customHeight="1">
      <c r="B17" s="510"/>
      <c r="C17" s="286" t="s">
        <v>226</v>
      </c>
      <c r="D17" s="88">
        <v>106.05292999999998</v>
      </c>
      <c r="E17" s="88">
        <v>97.613479999999996</v>
      </c>
      <c r="F17" s="88">
        <v>134.07056</v>
      </c>
      <c r="G17" s="88">
        <v>118.4508</v>
      </c>
      <c r="H17" s="88">
        <v>456.18777</v>
      </c>
      <c r="I17" s="88">
        <v>102.13419999999999</v>
      </c>
      <c r="J17" s="88">
        <v>115.46119</v>
      </c>
      <c r="K17" s="88">
        <v>117.60671000000001</v>
      </c>
      <c r="L17" s="88">
        <v>126.11832</v>
      </c>
      <c r="M17" s="88">
        <v>461.32042000000001</v>
      </c>
      <c r="N17" s="88">
        <v>103.69164000000002</v>
      </c>
      <c r="O17" s="88">
        <v>106.94533</v>
      </c>
      <c r="P17" s="88">
        <v>86.754100000000008</v>
      </c>
      <c r="Q17" s="88">
        <v>114.13561000000001</v>
      </c>
      <c r="R17" s="88">
        <v>411.52668000000006</v>
      </c>
      <c r="S17" s="88">
        <v>96.931889999999981</v>
      </c>
      <c r="T17" s="88">
        <v>90.613470000000007</v>
      </c>
      <c r="U17" s="88">
        <v>87.257460000000009</v>
      </c>
      <c r="V17" s="88">
        <v>90.687139999999999</v>
      </c>
      <c r="W17" s="88">
        <v>365.48996</v>
      </c>
      <c r="X17" s="88">
        <v>64.706919999999997</v>
      </c>
      <c r="Y17" s="88">
        <v>66.742589999999993</v>
      </c>
      <c r="Z17" s="88">
        <v>63.692999999999991</v>
      </c>
      <c r="AA17" s="88">
        <v>51.045509999999993</v>
      </c>
      <c r="AB17" s="88">
        <v>246.18801999999994</v>
      </c>
      <c r="AC17" s="88">
        <v>45.554099999999998</v>
      </c>
      <c r="AD17" s="88">
        <v>3.5940400000000001</v>
      </c>
      <c r="AE17" s="88">
        <v>24.497670000000003</v>
      </c>
      <c r="AF17" s="88">
        <v>33.244529999999997</v>
      </c>
      <c r="AG17" s="88">
        <v>106.89033999999999</v>
      </c>
      <c r="AH17" s="88">
        <v>25.39603</v>
      </c>
      <c r="AI17" s="88">
        <v>31.946570000000001</v>
      </c>
      <c r="AJ17" s="88">
        <v>38.7759</v>
      </c>
      <c r="AK17" s="88">
        <v>26.595599999999997</v>
      </c>
      <c r="AL17" s="88">
        <v>122.7141</v>
      </c>
      <c r="AM17" s="88">
        <v>25.956199999999999</v>
      </c>
      <c r="AN17" s="88">
        <v>24.023139999999998</v>
      </c>
      <c r="AO17" s="88">
        <v>27.591570000000001</v>
      </c>
      <c r="AP17" s="88">
        <v>27.591570000000001</v>
      </c>
      <c r="AQ17" s="88">
        <v>105.16248</v>
      </c>
      <c r="AR17" s="88">
        <v>56.158209999999997</v>
      </c>
      <c r="AS17" s="88">
        <v>46.709890000000001</v>
      </c>
      <c r="AT17" s="88">
        <v>31.341989999999999</v>
      </c>
      <c r="AU17" s="88">
        <v>39.041050000000006</v>
      </c>
      <c r="AV17" s="88">
        <v>173.25114000000002</v>
      </c>
      <c r="AW17" s="88">
        <v>47.320140000000002</v>
      </c>
      <c r="AX17" s="88">
        <v>36.923079999999999</v>
      </c>
      <c r="AY17" s="88"/>
    </row>
    <row r="18" spans="2:51" ht="15" customHeight="1">
      <c r="B18" s="514" t="s">
        <v>106</v>
      </c>
      <c r="C18" s="10" t="s">
        <v>105</v>
      </c>
      <c r="D18" s="88">
        <v>473.47</v>
      </c>
      <c r="E18" s="88">
        <v>464.09999999999997</v>
      </c>
      <c r="F18" s="88">
        <v>565.06899999999996</v>
      </c>
      <c r="G18" s="88">
        <v>395.08000000000004</v>
      </c>
      <c r="H18" s="88">
        <v>1897.7190000000001</v>
      </c>
      <c r="I18" s="88">
        <v>402.13</v>
      </c>
      <c r="J18" s="88">
        <v>374.48</v>
      </c>
      <c r="K18" s="88">
        <v>347.83000000000004</v>
      </c>
      <c r="L18" s="88">
        <v>480.47</v>
      </c>
      <c r="M18" s="88">
        <v>1604.91</v>
      </c>
      <c r="N18" s="88">
        <v>502.71500000000003</v>
      </c>
      <c r="O18" s="88">
        <v>512.36</v>
      </c>
      <c r="P18" s="88">
        <v>445.71000000000004</v>
      </c>
      <c r="Q18" s="88">
        <v>489.75</v>
      </c>
      <c r="R18" s="88">
        <v>1950.5350000000001</v>
      </c>
      <c r="S18" s="88">
        <v>342.12</v>
      </c>
      <c r="T18" s="88">
        <v>378.75</v>
      </c>
      <c r="U18" s="88">
        <v>361.28</v>
      </c>
      <c r="V18" s="88">
        <v>342.71</v>
      </c>
      <c r="W18" s="88">
        <v>1424.8600000000001</v>
      </c>
      <c r="X18" s="88">
        <v>310.34000000000003</v>
      </c>
      <c r="Y18" s="88">
        <v>339.32</v>
      </c>
      <c r="Z18" s="88">
        <v>295.10000000000002</v>
      </c>
      <c r="AA18" s="88">
        <v>300.08</v>
      </c>
      <c r="AB18" s="88">
        <v>1244.8400000000001</v>
      </c>
      <c r="AC18" s="88">
        <v>255.935</v>
      </c>
      <c r="AD18" s="88">
        <v>17.100000000000001</v>
      </c>
      <c r="AE18" s="88">
        <v>122.37</v>
      </c>
      <c r="AF18" s="88">
        <v>116.91999999999999</v>
      </c>
      <c r="AG18" s="88">
        <v>512.32500000000005</v>
      </c>
      <c r="AH18" s="88">
        <v>93.25</v>
      </c>
      <c r="AI18" s="88">
        <v>164.45</v>
      </c>
      <c r="AJ18" s="88">
        <v>224.2</v>
      </c>
      <c r="AK18" s="88">
        <v>134.30000000000001</v>
      </c>
      <c r="AL18" s="88">
        <v>616.20000000000005</v>
      </c>
      <c r="AM18" s="88">
        <v>143.19999999999999</v>
      </c>
      <c r="AN18" s="88">
        <v>113.05</v>
      </c>
      <c r="AO18" s="88">
        <v>149.75</v>
      </c>
      <c r="AP18" s="88">
        <v>149.75</v>
      </c>
      <c r="AQ18" s="88">
        <v>555.75</v>
      </c>
      <c r="AR18" s="88">
        <v>369.1</v>
      </c>
      <c r="AS18" s="88">
        <v>280.43</v>
      </c>
      <c r="AT18" s="88">
        <v>174.60000000000002</v>
      </c>
      <c r="AU18" s="88">
        <v>221.65</v>
      </c>
      <c r="AV18" s="88">
        <v>1045.78</v>
      </c>
      <c r="AW18" s="88">
        <v>242.51999999999998</v>
      </c>
      <c r="AX18" s="88">
        <v>135.30000000000001</v>
      </c>
      <c r="AY18" s="88"/>
    </row>
    <row r="19" spans="2:51" ht="15" customHeight="1">
      <c r="B19" s="514"/>
      <c r="C19" s="286" t="s">
        <v>226</v>
      </c>
      <c r="D19" s="88">
        <v>104.88269999999999</v>
      </c>
      <c r="E19" s="88">
        <v>97.613479999999996</v>
      </c>
      <c r="F19" s="88">
        <v>132.10512</v>
      </c>
      <c r="G19" s="88">
        <v>118.06530000000001</v>
      </c>
      <c r="H19" s="88">
        <v>452.66660000000002</v>
      </c>
      <c r="I19" s="88">
        <v>102.13419999999999</v>
      </c>
      <c r="J19" s="88">
        <v>110.27369</v>
      </c>
      <c r="K19" s="88">
        <v>108.03471</v>
      </c>
      <c r="L19" s="88">
        <v>112.2727</v>
      </c>
      <c r="M19" s="88">
        <v>432.71530000000001</v>
      </c>
      <c r="N19" s="88">
        <v>100.44579</v>
      </c>
      <c r="O19" s="88">
        <v>104.05492</v>
      </c>
      <c r="P19" s="88">
        <v>83.616690000000006</v>
      </c>
      <c r="Q19" s="88">
        <v>109.24901000000001</v>
      </c>
      <c r="R19" s="88">
        <v>397.36640999999997</v>
      </c>
      <c r="S19" s="88">
        <v>92.34626999999999</v>
      </c>
      <c r="T19" s="88">
        <v>88.090440000000001</v>
      </c>
      <c r="U19" s="88">
        <v>83.794160000000005</v>
      </c>
      <c r="V19" s="88">
        <v>90.687139999999999</v>
      </c>
      <c r="W19" s="88">
        <v>354.91800999999998</v>
      </c>
      <c r="X19" s="88">
        <v>62.140059999999998</v>
      </c>
      <c r="Y19" s="88">
        <v>64.43719999999999</v>
      </c>
      <c r="Z19" s="88">
        <v>59.260119999999993</v>
      </c>
      <c r="AA19" s="88">
        <v>50.974449999999997</v>
      </c>
      <c r="AB19" s="88">
        <v>236.81182999999999</v>
      </c>
      <c r="AC19" s="88">
        <v>43.128219999999999</v>
      </c>
      <c r="AD19" s="88">
        <v>3.5940400000000001</v>
      </c>
      <c r="AE19" s="88">
        <v>22.950150000000001</v>
      </c>
      <c r="AF19" s="88">
        <v>31.114399999999996</v>
      </c>
      <c r="AG19" s="88">
        <v>100.78681</v>
      </c>
      <c r="AH19" s="88">
        <v>25.39603</v>
      </c>
      <c r="AI19" s="88">
        <v>31.946570000000001</v>
      </c>
      <c r="AJ19" s="88">
        <v>38.7759</v>
      </c>
      <c r="AK19" s="88">
        <v>25.235079999999996</v>
      </c>
      <c r="AL19" s="88">
        <v>121.35358000000001</v>
      </c>
      <c r="AM19" s="88">
        <v>25.083479999999998</v>
      </c>
      <c r="AN19" s="88">
        <v>24.023139999999998</v>
      </c>
      <c r="AO19" s="88">
        <v>27.591570000000001</v>
      </c>
      <c r="AP19" s="88">
        <v>27.591570000000001</v>
      </c>
      <c r="AQ19" s="88">
        <v>104.28976</v>
      </c>
      <c r="AR19" s="88">
        <v>55.119909999999997</v>
      </c>
      <c r="AS19" s="88">
        <v>43.224330000000002</v>
      </c>
      <c r="AT19" s="88">
        <v>29.361879999999996</v>
      </c>
      <c r="AU19" s="88">
        <v>38.588430000000002</v>
      </c>
      <c r="AV19" s="88">
        <v>166.29455000000002</v>
      </c>
      <c r="AW19" s="88">
        <v>44.450519999999997</v>
      </c>
      <c r="AX19" s="88">
        <v>29.786180000000002</v>
      </c>
      <c r="AY19" s="88"/>
    </row>
    <row r="20" spans="2:51" ht="15" customHeight="1">
      <c r="B20" s="510" t="s">
        <v>103</v>
      </c>
      <c r="C20" s="10" t="s">
        <v>105</v>
      </c>
      <c r="D20" s="88">
        <v>346.07</v>
      </c>
      <c r="E20" s="88">
        <v>497.25</v>
      </c>
      <c r="F20" s="88">
        <v>261.70999999999998</v>
      </c>
      <c r="G20" s="88">
        <v>471.33</v>
      </c>
      <c r="H20" s="88">
        <v>1576.36</v>
      </c>
      <c r="I20" s="88">
        <v>275.78999999999996</v>
      </c>
      <c r="J20" s="88">
        <v>308.20999999999998</v>
      </c>
      <c r="K20" s="88">
        <v>207.96999999999997</v>
      </c>
      <c r="L20" s="88">
        <v>383.08</v>
      </c>
      <c r="M20" s="88">
        <v>1175.05</v>
      </c>
      <c r="N20" s="88">
        <v>324.26</v>
      </c>
      <c r="O20" s="88">
        <v>288.44</v>
      </c>
      <c r="P20" s="88">
        <v>211</v>
      </c>
      <c r="Q20" s="88">
        <v>364.4</v>
      </c>
      <c r="R20" s="88">
        <v>1188.0999999999999</v>
      </c>
      <c r="S20" s="88">
        <v>284.67</v>
      </c>
      <c r="T20" s="88">
        <v>261.07</v>
      </c>
      <c r="U20" s="88">
        <v>147</v>
      </c>
      <c r="V20" s="88">
        <v>344.16999999999996</v>
      </c>
      <c r="W20" s="88">
        <v>1036.9099999999999</v>
      </c>
      <c r="X20" s="88">
        <v>243.80999999999997</v>
      </c>
      <c r="Y20" s="88">
        <v>189.66</v>
      </c>
      <c r="Z20" s="88">
        <v>169.6</v>
      </c>
      <c r="AA20" s="88">
        <v>256.33999999999997</v>
      </c>
      <c r="AB20" s="88">
        <v>859.40999999999985</v>
      </c>
      <c r="AC20" s="88">
        <v>257.06</v>
      </c>
      <c r="AD20" s="88">
        <v>299</v>
      </c>
      <c r="AE20" s="88">
        <v>313.14</v>
      </c>
      <c r="AF20" s="88">
        <v>194.43</v>
      </c>
      <c r="AG20" s="88">
        <v>1063.6299999999999</v>
      </c>
      <c r="AH20" s="88">
        <v>235.65</v>
      </c>
      <c r="AI20" s="88">
        <v>210.83</v>
      </c>
      <c r="AJ20" s="88">
        <v>211.3</v>
      </c>
      <c r="AK20" s="88">
        <v>245.98</v>
      </c>
      <c r="AL20" s="88">
        <v>903.76</v>
      </c>
      <c r="AM20" s="88">
        <v>255.52000000000004</v>
      </c>
      <c r="AN20" s="88">
        <v>246.40999999999997</v>
      </c>
      <c r="AO20" s="88">
        <v>156.44999999999999</v>
      </c>
      <c r="AP20" s="88">
        <v>156.44999999999999</v>
      </c>
      <c r="AQ20" s="88">
        <v>814.82999999999993</v>
      </c>
      <c r="AR20" s="88">
        <v>205.52</v>
      </c>
      <c r="AS20" s="88">
        <v>150.75</v>
      </c>
      <c r="AT20" s="88">
        <v>242.72000000000003</v>
      </c>
      <c r="AU20" s="88">
        <v>319.93999999999994</v>
      </c>
      <c r="AV20" s="88">
        <v>918.93</v>
      </c>
      <c r="AW20" s="88">
        <v>222.0100000000001</v>
      </c>
      <c r="AX20" s="88">
        <v>235.82</v>
      </c>
      <c r="AY20" s="88"/>
    </row>
    <row r="21" spans="2:51" ht="15" customHeight="1" thickBot="1">
      <c r="B21" s="515"/>
      <c r="C21" s="287" t="s">
        <v>226</v>
      </c>
      <c r="D21" s="281">
        <v>126.93053000000002</v>
      </c>
      <c r="E21" s="281">
        <v>131.12810999999999</v>
      </c>
      <c r="F21" s="281">
        <v>84.423439999999999</v>
      </c>
      <c r="G21" s="281">
        <v>154.75836999999999</v>
      </c>
      <c r="H21" s="281">
        <v>497.24045000000001</v>
      </c>
      <c r="I21" s="281">
        <v>83.201940000000008</v>
      </c>
      <c r="J21" s="281">
        <v>78.256910000000005</v>
      </c>
      <c r="K21" s="281">
        <v>56.554569999999991</v>
      </c>
      <c r="L21" s="281">
        <v>130.58856000000003</v>
      </c>
      <c r="M21" s="281">
        <v>348.60198000000003</v>
      </c>
      <c r="N21" s="281">
        <v>99.56156</v>
      </c>
      <c r="O21" s="281">
        <v>89.205029999999994</v>
      </c>
      <c r="P21" s="281">
        <v>41.821280000000002</v>
      </c>
      <c r="Q21" s="281">
        <v>117.78373999999999</v>
      </c>
      <c r="R21" s="281">
        <v>348.37161000000003</v>
      </c>
      <c r="S21" s="281">
        <v>74.400290000000012</v>
      </c>
      <c r="T21" s="281">
        <v>82.871210000000005</v>
      </c>
      <c r="U21" s="281">
        <v>43.895079999999993</v>
      </c>
      <c r="V21" s="281">
        <v>130.58551</v>
      </c>
      <c r="W21" s="281">
        <v>331.75209000000001</v>
      </c>
      <c r="X21" s="281">
        <v>73.994149999999991</v>
      </c>
      <c r="Y21" s="281">
        <v>65.484850000000009</v>
      </c>
      <c r="Z21" s="281">
        <v>67.074749999999995</v>
      </c>
      <c r="AA21" s="281">
        <v>92.343609999999984</v>
      </c>
      <c r="AB21" s="281">
        <v>298.89735999999994</v>
      </c>
      <c r="AC21" s="281">
        <v>86.642859999999985</v>
      </c>
      <c r="AD21" s="281">
        <v>95.276049999999998</v>
      </c>
      <c r="AE21" s="281">
        <v>117.87</v>
      </c>
      <c r="AF21" s="281">
        <v>81.597479999999976</v>
      </c>
      <c r="AG21" s="281">
        <v>381.38638999999995</v>
      </c>
      <c r="AH21" s="281">
        <v>81.723129999999998</v>
      </c>
      <c r="AI21" s="281">
        <v>78.973259999999996</v>
      </c>
      <c r="AJ21" s="281">
        <v>126.30445999999999</v>
      </c>
      <c r="AK21" s="281">
        <v>101.28105000000001</v>
      </c>
      <c r="AL21" s="281">
        <v>388.28190000000001</v>
      </c>
      <c r="AM21" s="281">
        <v>92.187010000000015</v>
      </c>
      <c r="AN21" s="281">
        <v>116.90498000000001</v>
      </c>
      <c r="AO21" s="281">
        <v>65.770759999999996</v>
      </c>
      <c r="AP21" s="281">
        <v>65.770759999999996</v>
      </c>
      <c r="AQ21" s="281">
        <v>340.63351</v>
      </c>
      <c r="AR21" s="281">
        <v>84.924869999999999</v>
      </c>
      <c r="AS21" s="281">
        <v>72.68526</v>
      </c>
      <c r="AT21" s="281">
        <v>82.882959999999997</v>
      </c>
      <c r="AU21" s="281">
        <v>124.43224999999998</v>
      </c>
      <c r="AV21" s="281">
        <v>364.92534000000001</v>
      </c>
      <c r="AW21" s="281">
        <v>87.807979999999986</v>
      </c>
      <c r="AX21" s="281">
        <v>87.097290000000015</v>
      </c>
      <c r="AY21" s="88"/>
    </row>
    <row r="22" spans="2:51" ht="15.75" thickTop="1">
      <c r="B22" s="38" t="s">
        <v>262</v>
      </c>
    </row>
  </sheetData>
  <mergeCells count="13">
    <mergeCell ref="B18:B19"/>
    <mergeCell ref="B20:B21"/>
    <mergeCell ref="B14:B15"/>
    <mergeCell ref="B7:B8"/>
    <mergeCell ref="B11:B12"/>
    <mergeCell ref="B16:B17"/>
    <mergeCell ref="B1:AR1"/>
    <mergeCell ref="B5:B6"/>
    <mergeCell ref="B2:B3"/>
    <mergeCell ref="C2:C3"/>
    <mergeCell ref="B13:D13"/>
    <mergeCell ref="B9:B10"/>
    <mergeCell ref="D2:AX2"/>
  </mergeCells>
  <phoneticPr fontId="13" type="noConversion"/>
  <hyperlinks>
    <hyperlink ref="AZ1" location="ÍNDICE!A1" display="ÍNDICE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1:C12 C8 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FL36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28515625" style="5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hidden="1" customWidth="1" outlineLevel="2" collapsed="1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hidden="1" customWidth="1" outlineLevel="2" collapsed="1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 collapsed="1"/>
    <col min="17" max="17" width="5.42578125" hidden="1" customWidth="1" outlineLevel="3"/>
    <col min="18" max="19" width="5.85546875" hidden="1" customWidth="1" outlineLevel="3"/>
    <col min="20" max="20" width="6.140625" hidden="1" customWidth="1" outlineLevel="2" collapsed="1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 collapsed="1"/>
    <col min="77" max="78" width="5.5703125" hidden="1" customWidth="1" outlineLevel="2"/>
    <col min="79" max="79" width="5.28515625" hidden="1" customWidth="1" outlineLevel="2"/>
    <col min="80" max="80" width="6.140625" hidden="1" customWidth="1" outlineLevel="1" collapsed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 collapsed="1"/>
    <col min="85" max="85" width="5.42578125" hidden="1" customWidth="1" outlineLevel="2"/>
    <col min="86" max="87" width="5.85546875" hidden="1" customWidth="1" outlineLevel="2"/>
    <col min="88" max="88" width="6.140625" hidden="1" customWidth="1" outlineLevel="1" collapsed="1"/>
    <col min="89" max="89" width="4.85546875" bestFit="1" customWidth="1" collapsed="1"/>
    <col min="90" max="92" width="6.85546875" hidden="1" customWidth="1" outlineLevel="2"/>
    <col min="93" max="93" width="7.7109375" hidden="1" customWidth="1" outlineLevel="1" collapsed="1"/>
    <col min="94" max="96" width="7.7109375" hidden="1" customWidth="1" outlineLevel="2"/>
    <col min="97" max="97" width="7.7109375" hidden="1" customWidth="1" outlineLevel="1" collapsed="1"/>
    <col min="98" max="100" width="7.7109375" hidden="1" customWidth="1" outlineLevel="2"/>
    <col min="101" max="101" width="7.7109375" hidden="1" customWidth="1" outlineLevel="1" collapsed="1"/>
    <col min="102" max="104" width="7.7109375" hidden="1" customWidth="1" outlineLevel="2"/>
    <col min="105" max="105" width="7.7109375" hidden="1" customWidth="1" outlineLevel="1" collapsed="1"/>
    <col min="106" max="106" width="4.85546875" customWidth="1" collapsed="1"/>
    <col min="107" max="109" width="7.28515625" hidden="1" customWidth="1" outlineLevel="2"/>
    <col min="110" max="110" width="7.28515625" hidden="1" customWidth="1" outlineLevel="1" collapsed="1"/>
    <col min="111" max="113" width="7.28515625" hidden="1" customWidth="1" outlineLevel="2"/>
    <col min="114" max="114" width="7.28515625" hidden="1" customWidth="1" outlineLevel="1" collapsed="1"/>
    <col min="115" max="117" width="7.28515625" hidden="1" customWidth="1" outlineLevel="2"/>
    <col min="118" max="118" width="7.28515625" hidden="1" customWidth="1" outlineLevel="1" collapsed="1"/>
    <col min="119" max="121" width="7.28515625" hidden="1" customWidth="1" outlineLevel="2"/>
    <col min="122" max="122" width="7.28515625" hidden="1" customWidth="1" outlineLevel="1" collapsed="1"/>
    <col min="123" max="123" width="5.5703125" customWidth="1" collapsed="1"/>
    <col min="124" max="126" width="7.28515625" hidden="1" customWidth="1" outlineLevel="2"/>
    <col min="127" max="127" width="7.28515625" hidden="1" customWidth="1" outlineLevel="1"/>
    <col min="128" max="130" width="7.28515625" hidden="1" customWidth="1" outlineLevel="2"/>
    <col min="131" max="131" width="7.28515625" hidden="1" customWidth="1" outlineLevel="1" collapsed="1"/>
    <col min="132" max="134" width="7.28515625" hidden="1" customWidth="1" outlineLevel="2"/>
    <col min="135" max="135" width="7.28515625" hidden="1" customWidth="1" outlineLevel="1" collapsed="1"/>
    <col min="136" max="138" width="7.28515625" hidden="1" customWidth="1" outlineLevel="2"/>
    <col min="139" max="139" width="7.28515625" hidden="1" customWidth="1" outlineLevel="1"/>
    <col min="140" max="140" width="6.7109375" customWidth="1" collapsed="1"/>
    <col min="141" max="143" width="7.28515625" hidden="1" customWidth="1" outlineLevel="2"/>
    <col min="144" max="144" width="7.28515625" customWidth="1" outlineLevel="1" collapsed="1"/>
    <col min="145" max="147" width="7.28515625" hidden="1" customWidth="1" outlineLevel="2"/>
    <col min="148" max="148" width="7.28515625" customWidth="1" outlineLevel="1" collapsed="1"/>
    <col min="149" max="151" width="7.28515625" hidden="1" customWidth="1" outlineLevel="2"/>
    <col min="152" max="152" width="7.28515625" customWidth="1" outlineLevel="1" collapsed="1"/>
    <col min="153" max="155" width="7.28515625" hidden="1" customWidth="1" outlineLevel="2"/>
    <col min="156" max="156" width="7.28515625" customWidth="1" outlineLevel="1" collapsed="1"/>
    <col min="157" max="157" width="6.7109375" customWidth="1"/>
    <col min="158" max="159" width="6.7109375" hidden="1" customWidth="1" outlineLevel="1"/>
    <col min="160" max="160" width="7.42578125" hidden="1" customWidth="1" outlineLevel="1"/>
    <col min="161" max="161" width="8" customWidth="1" collapsed="1"/>
    <col min="162" max="163" width="6.7109375" customWidth="1" outlineLevel="1"/>
    <col min="164" max="164" width="7.42578125" customWidth="1" outlineLevel="1"/>
    <col min="165" max="165" width="8" customWidth="1"/>
    <col min="166" max="166" width="6.7109375" customWidth="1"/>
  </cols>
  <sheetData>
    <row r="1" spans="2:168" ht="20.100000000000001" customHeight="1" thickBot="1">
      <c r="B1" s="468" t="s">
        <v>320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8"/>
      <c r="AP1" s="468"/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  <c r="BB1" s="468"/>
      <c r="BC1" s="468"/>
      <c r="BD1" s="468"/>
      <c r="BE1" s="468"/>
      <c r="BF1" s="468"/>
      <c r="BG1" s="468"/>
      <c r="BH1" s="468"/>
      <c r="BI1" s="468"/>
      <c r="BJ1" s="468"/>
      <c r="BK1" s="468"/>
      <c r="BL1" s="468"/>
      <c r="BM1" s="468"/>
      <c r="BN1" s="468"/>
      <c r="BO1" s="468"/>
      <c r="BP1" s="468"/>
      <c r="BQ1" s="468"/>
      <c r="BR1" s="468"/>
      <c r="BS1" s="468"/>
      <c r="BT1" s="468"/>
      <c r="BU1" s="468"/>
      <c r="BV1" s="468"/>
      <c r="BW1" s="468"/>
      <c r="BX1" s="468"/>
      <c r="BY1" s="468"/>
      <c r="BZ1" s="468"/>
      <c r="CA1" s="468"/>
      <c r="CB1" s="468"/>
      <c r="CC1" s="468"/>
      <c r="CD1" s="468"/>
      <c r="CE1" s="468"/>
      <c r="CF1" s="468"/>
      <c r="CG1" s="468"/>
      <c r="CH1" s="468"/>
      <c r="CI1" s="468"/>
      <c r="CJ1" s="468"/>
      <c r="CK1" s="468"/>
      <c r="CL1" s="468"/>
      <c r="CM1" s="468"/>
      <c r="CN1" s="468"/>
      <c r="CO1" s="468"/>
      <c r="CP1" s="468"/>
      <c r="CQ1" s="468"/>
      <c r="CR1" s="468"/>
      <c r="CS1" s="468"/>
      <c r="CT1" s="468"/>
      <c r="CU1" s="468"/>
      <c r="CV1" s="468"/>
      <c r="CW1" s="468"/>
      <c r="CX1" s="468"/>
      <c r="CY1" s="468"/>
      <c r="CZ1" s="468"/>
      <c r="DA1" s="468"/>
      <c r="DB1" s="468"/>
      <c r="DC1" s="468"/>
      <c r="DD1" s="468"/>
      <c r="DE1" s="468"/>
      <c r="DF1" s="468"/>
      <c r="DG1" s="468"/>
      <c r="DH1" s="468"/>
      <c r="DI1" s="468"/>
      <c r="DJ1" s="468"/>
      <c r="DK1" s="468"/>
      <c r="DL1" s="468"/>
      <c r="DM1" s="468"/>
      <c r="DN1" s="468"/>
      <c r="DO1" s="468"/>
      <c r="DP1" s="468"/>
      <c r="DQ1" s="468"/>
      <c r="DR1" s="468"/>
      <c r="DS1" s="468"/>
      <c r="DT1" s="468"/>
      <c r="DU1" s="468"/>
      <c r="DV1" s="468"/>
      <c r="DW1" s="468"/>
      <c r="DX1" s="468"/>
      <c r="DY1" s="468"/>
      <c r="DZ1" s="468"/>
      <c r="EA1" s="468"/>
      <c r="EB1" s="468"/>
      <c r="EC1" s="468"/>
      <c r="ED1" s="468"/>
      <c r="EE1" s="468"/>
      <c r="EF1" s="468"/>
      <c r="EG1" s="468"/>
      <c r="EH1" s="468"/>
      <c r="EI1" s="468"/>
      <c r="EJ1" s="468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64" t="s">
        <v>287</v>
      </c>
    </row>
    <row r="2" spans="2:168" ht="19.149999999999999" customHeight="1" thickTop="1">
      <c r="B2" s="15"/>
      <c r="C2" s="474" t="s">
        <v>209</v>
      </c>
      <c r="D2" s="474"/>
      <c r="E2" s="52" t="s">
        <v>87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195"/>
    </row>
    <row r="3" spans="2:168" ht="19.149999999999999" customHeight="1">
      <c r="B3" s="28"/>
      <c r="C3" s="475"/>
      <c r="D3" s="475"/>
      <c r="E3" s="78">
        <v>42005</v>
      </c>
      <c r="F3" s="78">
        <v>42036</v>
      </c>
      <c r="G3" s="78">
        <v>42064</v>
      </c>
      <c r="H3" s="78" t="s">
        <v>300</v>
      </c>
      <c r="I3" s="78">
        <v>42095</v>
      </c>
      <c r="J3" s="78">
        <v>42125</v>
      </c>
      <c r="K3" s="78">
        <v>42156</v>
      </c>
      <c r="L3" s="78" t="s">
        <v>301</v>
      </c>
      <c r="M3" s="78">
        <v>42186</v>
      </c>
      <c r="N3" s="78">
        <v>42217</v>
      </c>
      <c r="O3" s="78">
        <v>42248</v>
      </c>
      <c r="P3" s="78" t="s">
        <v>302</v>
      </c>
      <c r="Q3" s="78">
        <v>42278</v>
      </c>
      <c r="R3" s="78">
        <v>42309</v>
      </c>
      <c r="S3" s="78">
        <v>42339</v>
      </c>
      <c r="T3" s="78" t="s">
        <v>303</v>
      </c>
      <c r="U3" s="82">
        <v>2015</v>
      </c>
      <c r="V3" s="78">
        <v>42370</v>
      </c>
      <c r="W3" s="78">
        <v>42401</v>
      </c>
      <c r="X3" s="78">
        <v>42430</v>
      </c>
      <c r="Y3" s="78" t="s">
        <v>299</v>
      </c>
      <c r="Z3" s="78">
        <v>42461</v>
      </c>
      <c r="AA3" s="78">
        <v>42491</v>
      </c>
      <c r="AB3" s="78">
        <v>42522</v>
      </c>
      <c r="AC3" s="78" t="s">
        <v>298</v>
      </c>
      <c r="AD3" s="78">
        <v>42552</v>
      </c>
      <c r="AE3" s="78">
        <v>42583</v>
      </c>
      <c r="AF3" s="78">
        <v>42614</v>
      </c>
      <c r="AG3" s="78" t="s">
        <v>297</v>
      </c>
      <c r="AH3" s="78">
        <v>42644</v>
      </c>
      <c r="AI3" s="78">
        <v>42675</v>
      </c>
      <c r="AJ3" s="78">
        <v>42705</v>
      </c>
      <c r="AK3" s="78" t="s">
        <v>296</v>
      </c>
      <c r="AL3" s="82">
        <v>2016</v>
      </c>
      <c r="AM3" s="78">
        <v>42736</v>
      </c>
      <c r="AN3" s="78">
        <v>42767</v>
      </c>
      <c r="AO3" s="78">
        <v>42795</v>
      </c>
      <c r="AP3" s="78" t="s">
        <v>292</v>
      </c>
      <c r="AQ3" s="78">
        <v>42826</v>
      </c>
      <c r="AR3" s="78">
        <v>42856</v>
      </c>
      <c r="AS3" s="78">
        <v>42887</v>
      </c>
      <c r="AT3" s="78" t="s">
        <v>293</v>
      </c>
      <c r="AU3" s="78">
        <v>42917</v>
      </c>
      <c r="AV3" s="78">
        <v>42948</v>
      </c>
      <c r="AW3" s="78">
        <v>42979</v>
      </c>
      <c r="AX3" s="78" t="s">
        <v>294</v>
      </c>
      <c r="AY3" s="78">
        <v>43009</v>
      </c>
      <c r="AZ3" s="78">
        <v>43040</v>
      </c>
      <c r="BA3" s="78">
        <v>43070</v>
      </c>
      <c r="BB3" s="78" t="s">
        <v>295</v>
      </c>
      <c r="BC3" s="82">
        <v>2017</v>
      </c>
      <c r="BD3" s="78">
        <v>43101</v>
      </c>
      <c r="BE3" s="78">
        <v>43132</v>
      </c>
      <c r="BF3" s="78">
        <v>43160</v>
      </c>
      <c r="BG3" s="78" t="s">
        <v>272</v>
      </c>
      <c r="BH3" s="78">
        <v>43191</v>
      </c>
      <c r="BI3" s="78">
        <v>43221</v>
      </c>
      <c r="BJ3" s="78">
        <v>43252</v>
      </c>
      <c r="BK3" s="78" t="s">
        <v>273</v>
      </c>
      <c r="BL3" s="78">
        <v>43282</v>
      </c>
      <c r="BM3" s="78">
        <v>43313</v>
      </c>
      <c r="BN3" s="78">
        <v>43344</v>
      </c>
      <c r="BO3" s="78" t="s">
        <v>89</v>
      </c>
      <c r="BP3" s="78">
        <v>43374</v>
      </c>
      <c r="BQ3" s="78">
        <v>43405</v>
      </c>
      <c r="BR3" s="78">
        <v>43435</v>
      </c>
      <c r="BS3" s="78" t="s">
        <v>10</v>
      </c>
      <c r="BT3" s="82">
        <v>2018</v>
      </c>
      <c r="BU3" s="78">
        <v>43466</v>
      </c>
      <c r="BV3" s="78">
        <v>43497</v>
      </c>
      <c r="BW3" s="78">
        <v>43525</v>
      </c>
      <c r="BX3" s="78" t="s">
        <v>17</v>
      </c>
      <c r="BY3" s="78">
        <v>43556</v>
      </c>
      <c r="BZ3" s="78">
        <v>43586</v>
      </c>
      <c r="CA3" s="78">
        <v>43617</v>
      </c>
      <c r="CB3" s="78" t="s">
        <v>18</v>
      </c>
      <c r="CC3" s="78">
        <v>43647</v>
      </c>
      <c r="CD3" s="78">
        <v>43678</v>
      </c>
      <c r="CE3" s="78">
        <v>43709</v>
      </c>
      <c r="CF3" s="78" t="s">
        <v>19</v>
      </c>
      <c r="CG3" s="78">
        <v>43739</v>
      </c>
      <c r="CH3" s="78">
        <v>43770</v>
      </c>
      <c r="CI3" s="78">
        <v>43800</v>
      </c>
      <c r="CJ3" s="78" t="s">
        <v>11</v>
      </c>
      <c r="CK3" s="81">
        <v>2019</v>
      </c>
      <c r="CL3" s="109">
        <v>43831</v>
      </c>
      <c r="CM3" s="110" t="s">
        <v>371</v>
      </c>
      <c r="CN3" s="110" t="s">
        <v>372</v>
      </c>
      <c r="CO3" s="111" t="s">
        <v>306</v>
      </c>
      <c r="CP3" s="110" t="s">
        <v>373</v>
      </c>
      <c r="CQ3" s="110" t="s">
        <v>374</v>
      </c>
      <c r="CR3" s="110" t="s">
        <v>375</v>
      </c>
      <c r="CS3" s="111" t="s">
        <v>330</v>
      </c>
      <c r="CT3" s="110" t="s">
        <v>376</v>
      </c>
      <c r="CU3" s="110" t="s">
        <v>377</v>
      </c>
      <c r="CV3" s="110" t="s">
        <v>378</v>
      </c>
      <c r="CW3" s="111" t="s">
        <v>339</v>
      </c>
      <c r="CX3" s="110" t="s">
        <v>379</v>
      </c>
      <c r="CY3" s="110" t="s">
        <v>380</v>
      </c>
      <c r="CZ3" s="110" t="s">
        <v>381</v>
      </c>
      <c r="DA3" s="111" t="s">
        <v>356</v>
      </c>
      <c r="DB3" s="136">
        <v>2020</v>
      </c>
      <c r="DC3" s="109">
        <v>44197</v>
      </c>
      <c r="DD3" s="110" t="s">
        <v>418</v>
      </c>
      <c r="DE3" s="110" t="s">
        <v>419</v>
      </c>
      <c r="DF3" s="111" t="s">
        <v>365</v>
      </c>
      <c r="DG3" s="109">
        <v>44287</v>
      </c>
      <c r="DH3" s="110" t="s">
        <v>420</v>
      </c>
      <c r="DI3" s="110" t="s">
        <v>421</v>
      </c>
      <c r="DJ3" s="111" t="s">
        <v>385</v>
      </c>
      <c r="DK3" s="110" t="s">
        <v>422</v>
      </c>
      <c r="DL3" s="110" t="s">
        <v>423</v>
      </c>
      <c r="DM3" s="110" t="s">
        <v>424</v>
      </c>
      <c r="DN3" s="111" t="s">
        <v>394</v>
      </c>
      <c r="DO3" s="110" t="s">
        <v>417</v>
      </c>
      <c r="DP3" s="110" t="s">
        <v>425</v>
      </c>
      <c r="DQ3" s="110" t="s">
        <v>426</v>
      </c>
      <c r="DR3" s="111" t="s">
        <v>403</v>
      </c>
      <c r="DS3" s="136">
        <v>2021</v>
      </c>
      <c r="DT3" s="110" t="s">
        <v>435</v>
      </c>
      <c r="DU3" s="110" t="s">
        <v>436</v>
      </c>
      <c r="DV3" s="110" t="s">
        <v>437</v>
      </c>
      <c r="DW3" s="111" t="s">
        <v>415</v>
      </c>
      <c r="DX3" s="110" t="s">
        <v>443</v>
      </c>
      <c r="DY3" s="110" t="s">
        <v>444</v>
      </c>
      <c r="DZ3" s="110" t="s">
        <v>445</v>
      </c>
      <c r="EA3" s="111" t="s">
        <v>416</v>
      </c>
      <c r="EB3" s="110" t="s">
        <v>453</v>
      </c>
      <c r="EC3" s="110" t="s">
        <v>454</v>
      </c>
      <c r="ED3" s="110" t="s">
        <v>455</v>
      </c>
      <c r="EE3" s="111" t="s">
        <v>439</v>
      </c>
      <c r="EF3" s="110" t="s">
        <v>470</v>
      </c>
      <c r="EG3" s="110" t="s">
        <v>469</v>
      </c>
      <c r="EH3" s="110" t="s">
        <v>471</v>
      </c>
      <c r="EI3" s="111" t="s">
        <v>451</v>
      </c>
      <c r="EJ3" s="136">
        <v>2022</v>
      </c>
      <c r="EK3" s="110" t="s">
        <v>477</v>
      </c>
      <c r="EL3" s="110" t="s">
        <v>478</v>
      </c>
      <c r="EM3" s="110" t="s">
        <v>479</v>
      </c>
      <c r="EN3" s="111" t="s">
        <v>467</v>
      </c>
      <c r="EO3" s="110" t="s">
        <v>484</v>
      </c>
      <c r="EP3" s="110" t="s">
        <v>485</v>
      </c>
      <c r="EQ3" s="110" t="s">
        <v>486</v>
      </c>
      <c r="ER3" s="111" t="s">
        <v>468</v>
      </c>
      <c r="ES3" s="110" t="s">
        <v>499</v>
      </c>
      <c r="ET3" s="110" t="s">
        <v>497</v>
      </c>
      <c r="EU3" s="110" t="s">
        <v>498</v>
      </c>
      <c r="EV3" s="111" t="s">
        <v>483</v>
      </c>
      <c r="EW3" s="110" t="s">
        <v>521</v>
      </c>
      <c r="EX3" s="110" t="s">
        <v>522</v>
      </c>
      <c r="EY3" s="110" t="s">
        <v>511</v>
      </c>
      <c r="EZ3" s="111" t="s">
        <v>496</v>
      </c>
      <c r="FA3" s="136">
        <v>2023</v>
      </c>
      <c r="FB3" s="110" t="s">
        <v>517</v>
      </c>
      <c r="FC3" s="110" t="s">
        <v>518</v>
      </c>
      <c r="FD3" s="110" t="s">
        <v>519</v>
      </c>
      <c r="FE3" s="111" t="s">
        <v>520</v>
      </c>
      <c r="FF3" s="110" t="s">
        <v>593</v>
      </c>
      <c r="FG3" s="110" t="s">
        <v>594</v>
      </c>
      <c r="FH3" s="110" t="s">
        <v>595</v>
      </c>
      <c r="FI3" s="111" t="s">
        <v>596</v>
      </c>
      <c r="FJ3" s="54"/>
    </row>
    <row r="4" spans="2:168" ht="15" customHeight="1">
      <c r="B4" s="471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8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8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8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8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8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8">
        <v>1860</v>
      </c>
      <c r="DC4" s="88">
        <v>129</v>
      </c>
      <c r="DD4" s="88">
        <v>122</v>
      </c>
      <c r="DE4" s="88">
        <v>136</v>
      </c>
      <c r="DF4" s="88">
        <v>387</v>
      </c>
      <c r="DG4" s="88">
        <v>137</v>
      </c>
      <c r="DH4" s="88">
        <v>162</v>
      </c>
      <c r="DI4" s="88">
        <v>131</v>
      </c>
      <c r="DJ4" s="88">
        <v>430</v>
      </c>
      <c r="DK4" s="18">
        <v>148</v>
      </c>
      <c r="DL4" s="18">
        <v>143</v>
      </c>
      <c r="DM4" s="18">
        <v>154</v>
      </c>
      <c r="DN4" s="88">
        <v>445</v>
      </c>
      <c r="DO4" s="18">
        <v>148</v>
      </c>
      <c r="DP4" s="18">
        <v>163</v>
      </c>
      <c r="DQ4" s="18">
        <v>171</v>
      </c>
      <c r="DR4" s="88">
        <v>482</v>
      </c>
      <c r="DS4" s="88">
        <v>1744</v>
      </c>
      <c r="DT4" s="18">
        <v>158</v>
      </c>
      <c r="DU4" s="18">
        <v>129</v>
      </c>
      <c r="DV4" s="18">
        <v>143</v>
      </c>
      <c r="DW4" s="88">
        <v>430</v>
      </c>
      <c r="DX4" s="18">
        <v>151</v>
      </c>
      <c r="DY4" s="18">
        <v>130</v>
      </c>
      <c r="DZ4" s="18">
        <v>116</v>
      </c>
      <c r="EA4" s="88">
        <v>397</v>
      </c>
      <c r="EB4" s="18">
        <v>139</v>
      </c>
      <c r="EC4" s="18">
        <v>161</v>
      </c>
      <c r="ED4" s="18">
        <v>169</v>
      </c>
      <c r="EE4" s="88">
        <v>469</v>
      </c>
      <c r="EF4" s="18">
        <v>147</v>
      </c>
      <c r="EG4" s="18">
        <v>145</v>
      </c>
      <c r="EH4" s="18">
        <v>170</v>
      </c>
      <c r="EI4" s="88">
        <v>462</v>
      </c>
      <c r="EJ4" s="88">
        <v>1758</v>
      </c>
      <c r="EK4" s="220">
        <v>160</v>
      </c>
      <c r="EL4" s="220">
        <v>133</v>
      </c>
      <c r="EM4" s="220">
        <v>142</v>
      </c>
      <c r="EN4" s="220">
        <v>435</v>
      </c>
      <c r="EO4" s="220">
        <v>134</v>
      </c>
      <c r="EP4" s="220">
        <v>141</v>
      </c>
      <c r="EQ4" s="220">
        <v>123</v>
      </c>
      <c r="ER4" s="220">
        <v>398</v>
      </c>
      <c r="ES4" s="220">
        <v>146</v>
      </c>
      <c r="ET4" s="220">
        <v>147</v>
      </c>
      <c r="EU4" s="220">
        <v>151</v>
      </c>
      <c r="EV4" s="220">
        <v>444</v>
      </c>
      <c r="EW4" s="220">
        <v>146</v>
      </c>
      <c r="EX4" s="220">
        <v>182</v>
      </c>
      <c r="EY4" s="220">
        <v>142</v>
      </c>
      <c r="EZ4" s="220">
        <v>470</v>
      </c>
      <c r="FA4" s="88">
        <v>1747</v>
      </c>
      <c r="FB4" s="220">
        <v>147</v>
      </c>
      <c r="FC4" s="220">
        <v>125</v>
      </c>
      <c r="FD4" s="220">
        <v>143</v>
      </c>
      <c r="FE4" s="220">
        <v>415</v>
      </c>
      <c r="FF4" s="220">
        <v>136</v>
      </c>
      <c r="FG4" s="220">
        <v>146</v>
      </c>
      <c r="FH4" s="220">
        <v>151</v>
      </c>
      <c r="FI4" s="220">
        <v>433</v>
      </c>
      <c r="FJ4" s="88"/>
      <c r="FL4" s="174"/>
    </row>
    <row r="5" spans="2:168" ht="15" customHeight="1">
      <c r="B5" s="471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8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8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8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8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8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8">
        <v>944</v>
      </c>
      <c r="DC5" s="88">
        <v>65</v>
      </c>
      <c r="DD5" s="88">
        <v>59</v>
      </c>
      <c r="DE5" s="88">
        <v>71</v>
      </c>
      <c r="DF5" s="88">
        <v>195</v>
      </c>
      <c r="DG5" s="88">
        <v>77</v>
      </c>
      <c r="DH5" s="88">
        <v>82</v>
      </c>
      <c r="DI5" s="88">
        <v>59</v>
      </c>
      <c r="DJ5" s="88">
        <v>218</v>
      </c>
      <c r="DK5" s="18">
        <v>85</v>
      </c>
      <c r="DL5" s="18">
        <v>75</v>
      </c>
      <c r="DM5" s="18">
        <v>64</v>
      </c>
      <c r="DN5" s="88">
        <v>224</v>
      </c>
      <c r="DO5" s="18">
        <v>82</v>
      </c>
      <c r="DP5" s="18">
        <v>80</v>
      </c>
      <c r="DQ5" s="18">
        <v>88</v>
      </c>
      <c r="DR5" s="88">
        <v>250</v>
      </c>
      <c r="DS5" s="88">
        <v>887</v>
      </c>
      <c r="DT5" s="18">
        <v>77</v>
      </c>
      <c r="DU5" s="18">
        <v>67</v>
      </c>
      <c r="DV5" s="18">
        <v>72</v>
      </c>
      <c r="DW5" s="88">
        <v>216</v>
      </c>
      <c r="DX5" s="18">
        <v>75</v>
      </c>
      <c r="DY5" s="18">
        <v>69</v>
      </c>
      <c r="DZ5" s="18">
        <v>67</v>
      </c>
      <c r="EA5" s="88">
        <v>211</v>
      </c>
      <c r="EB5" s="18">
        <v>54</v>
      </c>
      <c r="EC5" s="18">
        <v>89</v>
      </c>
      <c r="ED5" s="18">
        <v>90</v>
      </c>
      <c r="EE5" s="88">
        <v>233</v>
      </c>
      <c r="EF5" s="18">
        <v>75</v>
      </c>
      <c r="EG5" s="18">
        <v>80</v>
      </c>
      <c r="EH5" s="18">
        <v>86</v>
      </c>
      <c r="EI5" s="88">
        <v>241</v>
      </c>
      <c r="EJ5" s="88">
        <v>901</v>
      </c>
      <c r="EK5" s="220">
        <v>74</v>
      </c>
      <c r="EL5" s="220">
        <v>65</v>
      </c>
      <c r="EM5" s="220">
        <v>82</v>
      </c>
      <c r="EN5" s="220">
        <v>221</v>
      </c>
      <c r="EO5" s="220">
        <v>63</v>
      </c>
      <c r="EP5" s="220">
        <v>70</v>
      </c>
      <c r="EQ5" s="220">
        <v>68</v>
      </c>
      <c r="ER5" s="220">
        <v>201</v>
      </c>
      <c r="ES5" s="220">
        <v>75</v>
      </c>
      <c r="ET5" s="220">
        <v>84</v>
      </c>
      <c r="EU5" s="220">
        <v>84</v>
      </c>
      <c r="EV5" s="220">
        <v>243</v>
      </c>
      <c r="EW5" s="220">
        <v>76</v>
      </c>
      <c r="EX5" s="220">
        <v>104</v>
      </c>
      <c r="EY5" s="220">
        <v>77</v>
      </c>
      <c r="EZ5" s="220">
        <v>257</v>
      </c>
      <c r="FA5" s="88">
        <v>922</v>
      </c>
      <c r="FB5" s="220">
        <v>74</v>
      </c>
      <c r="FC5" s="220">
        <v>59</v>
      </c>
      <c r="FD5" s="220">
        <v>71</v>
      </c>
      <c r="FE5" s="220">
        <v>204</v>
      </c>
      <c r="FF5" s="220">
        <v>73</v>
      </c>
      <c r="FG5" s="220">
        <v>81</v>
      </c>
      <c r="FH5" s="220">
        <v>81</v>
      </c>
      <c r="FI5" s="220">
        <v>235</v>
      </c>
      <c r="FJ5" s="88"/>
      <c r="FL5" s="174"/>
    </row>
    <row r="6" spans="2:168" ht="15" customHeight="1">
      <c r="B6" s="469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8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8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8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8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8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8">
        <v>2713</v>
      </c>
      <c r="DC6" s="88">
        <v>312</v>
      </c>
      <c r="DD6" s="88">
        <v>254</v>
      </c>
      <c r="DE6" s="88">
        <v>232</v>
      </c>
      <c r="DF6" s="88">
        <v>798</v>
      </c>
      <c r="DG6" s="88">
        <v>206</v>
      </c>
      <c r="DH6" s="88">
        <v>231</v>
      </c>
      <c r="DI6" s="88">
        <v>187</v>
      </c>
      <c r="DJ6" s="88">
        <v>624</v>
      </c>
      <c r="DK6" s="18">
        <v>225</v>
      </c>
      <c r="DL6" s="18">
        <v>232</v>
      </c>
      <c r="DM6" s="18">
        <v>208</v>
      </c>
      <c r="DN6" s="88">
        <v>665</v>
      </c>
      <c r="DO6" s="18">
        <v>218</v>
      </c>
      <c r="DP6" s="18">
        <v>260</v>
      </c>
      <c r="DQ6" s="18">
        <v>310</v>
      </c>
      <c r="DR6" s="88">
        <v>788</v>
      </c>
      <c r="DS6" s="88">
        <v>2875</v>
      </c>
      <c r="DT6" s="18">
        <v>279</v>
      </c>
      <c r="DU6" s="18">
        <v>267</v>
      </c>
      <c r="DV6" s="18">
        <v>310</v>
      </c>
      <c r="DW6" s="88">
        <v>856</v>
      </c>
      <c r="DX6" s="18">
        <v>276</v>
      </c>
      <c r="DY6" s="18">
        <v>238</v>
      </c>
      <c r="DZ6" s="18">
        <v>274</v>
      </c>
      <c r="EA6" s="88">
        <v>788</v>
      </c>
      <c r="EB6" s="18">
        <v>262</v>
      </c>
      <c r="EC6" s="18">
        <v>217</v>
      </c>
      <c r="ED6" s="18">
        <v>218</v>
      </c>
      <c r="EE6" s="88">
        <v>697</v>
      </c>
      <c r="EF6" s="18">
        <v>244</v>
      </c>
      <c r="EG6" s="18">
        <v>246</v>
      </c>
      <c r="EH6" s="18">
        <v>273</v>
      </c>
      <c r="EI6" s="88">
        <v>763</v>
      </c>
      <c r="EJ6" s="88">
        <v>3104</v>
      </c>
      <c r="EK6" s="220">
        <v>291</v>
      </c>
      <c r="EL6" s="220">
        <v>234</v>
      </c>
      <c r="EM6" s="220">
        <v>239</v>
      </c>
      <c r="EN6" s="220">
        <v>764</v>
      </c>
      <c r="EO6" s="220">
        <v>231</v>
      </c>
      <c r="EP6" s="220">
        <v>210</v>
      </c>
      <c r="EQ6" s="220">
        <v>221</v>
      </c>
      <c r="ER6" s="220">
        <v>662</v>
      </c>
      <c r="ES6" s="220">
        <v>215</v>
      </c>
      <c r="ET6" s="220">
        <v>248</v>
      </c>
      <c r="EU6" s="220">
        <v>221</v>
      </c>
      <c r="EV6" s="220">
        <v>684</v>
      </c>
      <c r="EW6" s="220">
        <v>258</v>
      </c>
      <c r="EX6" s="220">
        <v>182</v>
      </c>
      <c r="EY6" s="220">
        <v>237</v>
      </c>
      <c r="EZ6" s="220">
        <v>677</v>
      </c>
      <c r="FA6" s="88">
        <v>2787</v>
      </c>
      <c r="FB6" s="220">
        <v>243</v>
      </c>
      <c r="FC6" s="220">
        <v>205</v>
      </c>
      <c r="FD6" s="220">
        <v>222</v>
      </c>
      <c r="FE6" s="220">
        <v>670</v>
      </c>
      <c r="FF6" s="220">
        <v>212</v>
      </c>
      <c r="FG6" s="220">
        <v>196</v>
      </c>
      <c r="FH6" s="220">
        <v>185</v>
      </c>
      <c r="FI6" s="220">
        <v>593</v>
      </c>
      <c r="FJ6" s="88"/>
      <c r="FL6" s="174"/>
    </row>
    <row r="7" spans="2:168" ht="15" customHeight="1" thickBot="1">
      <c r="B7" s="470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8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8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8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8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8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8">
        <v>1271</v>
      </c>
      <c r="DC7" s="88">
        <v>168</v>
      </c>
      <c r="DD7" s="88">
        <v>128</v>
      </c>
      <c r="DE7" s="88">
        <v>121</v>
      </c>
      <c r="DF7" s="88">
        <v>417</v>
      </c>
      <c r="DG7" s="88">
        <v>111</v>
      </c>
      <c r="DH7" s="88">
        <v>114</v>
      </c>
      <c r="DI7" s="88">
        <v>89</v>
      </c>
      <c r="DJ7" s="88">
        <v>314</v>
      </c>
      <c r="DK7" s="4">
        <v>110</v>
      </c>
      <c r="DL7" s="4">
        <v>112</v>
      </c>
      <c r="DM7" s="4">
        <v>101</v>
      </c>
      <c r="DN7" s="88">
        <v>323</v>
      </c>
      <c r="DO7" s="4">
        <v>97</v>
      </c>
      <c r="DP7" s="4">
        <v>122</v>
      </c>
      <c r="DQ7" s="4">
        <v>144</v>
      </c>
      <c r="DR7" s="88">
        <v>363</v>
      </c>
      <c r="DS7" s="88">
        <v>1417</v>
      </c>
      <c r="DT7" s="4">
        <v>146</v>
      </c>
      <c r="DU7" s="4">
        <v>128</v>
      </c>
      <c r="DV7" s="4">
        <v>140</v>
      </c>
      <c r="DW7" s="88">
        <v>414</v>
      </c>
      <c r="DX7" s="4">
        <v>131</v>
      </c>
      <c r="DY7" s="4">
        <v>94</v>
      </c>
      <c r="DZ7" s="4">
        <v>116</v>
      </c>
      <c r="EA7" s="88">
        <v>341</v>
      </c>
      <c r="EB7" s="4">
        <v>125</v>
      </c>
      <c r="EC7" s="4">
        <v>114</v>
      </c>
      <c r="ED7" s="4">
        <v>98</v>
      </c>
      <c r="EE7" s="88">
        <v>337</v>
      </c>
      <c r="EF7" s="4">
        <v>124</v>
      </c>
      <c r="EG7" s="4">
        <v>114</v>
      </c>
      <c r="EH7" s="4">
        <v>124</v>
      </c>
      <c r="EI7" s="88">
        <v>362</v>
      </c>
      <c r="EJ7" s="88">
        <v>1454</v>
      </c>
      <c r="EK7" s="387">
        <v>137</v>
      </c>
      <c r="EL7" s="387">
        <v>110</v>
      </c>
      <c r="EM7" s="387">
        <v>119</v>
      </c>
      <c r="EN7" s="220">
        <v>366</v>
      </c>
      <c r="EO7" s="387">
        <v>129</v>
      </c>
      <c r="EP7" s="387">
        <v>106</v>
      </c>
      <c r="EQ7" s="387">
        <v>109</v>
      </c>
      <c r="ER7" s="220">
        <v>344</v>
      </c>
      <c r="ES7" s="387">
        <v>114</v>
      </c>
      <c r="ET7" s="387">
        <v>113</v>
      </c>
      <c r="EU7" s="387">
        <v>109</v>
      </c>
      <c r="EV7" s="220">
        <v>336</v>
      </c>
      <c r="EW7" s="387">
        <v>111</v>
      </c>
      <c r="EX7" s="387">
        <v>89</v>
      </c>
      <c r="EY7" s="387">
        <v>120</v>
      </c>
      <c r="EZ7" s="220">
        <v>320</v>
      </c>
      <c r="FA7" s="88">
        <v>1366</v>
      </c>
      <c r="FB7" s="387">
        <v>113</v>
      </c>
      <c r="FC7" s="387">
        <v>93</v>
      </c>
      <c r="FD7" s="387">
        <v>99</v>
      </c>
      <c r="FE7" s="220">
        <v>305</v>
      </c>
      <c r="FF7" s="387">
        <v>89</v>
      </c>
      <c r="FG7" s="387">
        <v>96</v>
      </c>
      <c r="FH7" s="387">
        <v>99</v>
      </c>
      <c r="FI7" s="220">
        <v>284</v>
      </c>
      <c r="FJ7" s="88"/>
      <c r="FL7" s="174"/>
    </row>
    <row r="8" spans="2:168" ht="15" customHeight="1">
      <c r="B8" s="472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8">
        <v>2</v>
      </c>
      <c r="DS8" s="18">
        <v>6</v>
      </c>
      <c r="DT8" s="18">
        <v>1</v>
      </c>
      <c r="DU8" s="18">
        <v>0</v>
      </c>
      <c r="DV8" s="18">
        <v>0</v>
      </c>
      <c r="DW8" s="88">
        <v>1</v>
      </c>
      <c r="DX8" s="18">
        <v>1</v>
      </c>
      <c r="DY8" s="18">
        <v>0</v>
      </c>
      <c r="DZ8" s="18">
        <v>0</v>
      </c>
      <c r="EA8" s="88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8">
        <v>1</v>
      </c>
      <c r="EJ8" s="18">
        <v>3</v>
      </c>
      <c r="EK8" s="220">
        <v>0</v>
      </c>
      <c r="EL8" s="220">
        <v>0</v>
      </c>
      <c r="EM8" s="220">
        <v>0</v>
      </c>
      <c r="EN8" s="220">
        <v>0</v>
      </c>
      <c r="EO8" s="220">
        <v>1</v>
      </c>
      <c r="EP8" s="220">
        <v>0</v>
      </c>
      <c r="EQ8" s="220">
        <v>0</v>
      </c>
      <c r="ER8" s="220">
        <v>1</v>
      </c>
      <c r="ES8" s="220">
        <v>0</v>
      </c>
      <c r="ET8" s="220">
        <v>0</v>
      </c>
      <c r="EU8" s="220">
        <v>0</v>
      </c>
      <c r="EV8" s="220">
        <v>0</v>
      </c>
      <c r="EW8" s="220">
        <v>0</v>
      </c>
      <c r="EX8" s="220">
        <v>0</v>
      </c>
      <c r="EY8" s="220">
        <v>0</v>
      </c>
      <c r="EZ8" s="220">
        <v>0</v>
      </c>
      <c r="FA8" s="88">
        <v>1</v>
      </c>
      <c r="FB8" s="220">
        <v>1</v>
      </c>
      <c r="FC8" s="220">
        <v>0</v>
      </c>
      <c r="FD8" s="220">
        <v>0</v>
      </c>
      <c r="FE8" s="220">
        <v>1</v>
      </c>
      <c r="FF8" s="220">
        <v>0</v>
      </c>
      <c r="FG8" s="220">
        <v>1</v>
      </c>
      <c r="FH8" s="220">
        <v>1</v>
      </c>
      <c r="FI8" s="220">
        <v>2</v>
      </c>
      <c r="FJ8" s="18"/>
      <c r="FL8" s="174"/>
    </row>
    <row r="9" spans="2:168" ht="15" customHeight="1" thickBot="1">
      <c r="B9" s="473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8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8">
        <v>1</v>
      </c>
      <c r="EJ9" s="18">
        <v>2</v>
      </c>
      <c r="EK9" s="220">
        <v>0</v>
      </c>
      <c r="EL9" s="220">
        <v>0</v>
      </c>
      <c r="EM9" s="220">
        <v>0</v>
      </c>
      <c r="EN9" s="220">
        <v>0</v>
      </c>
      <c r="EO9" s="220">
        <v>0</v>
      </c>
      <c r="EP9" s="220">
        <v>0</v>
      </c>
      <c r="EQ9" s="220">
        <v>0</v>
      </c>
      <c r="ER9" s="220">
        <v>0</v>
      </c>
      <c r="ES9" s="220">
        <v>0</v>
      </c>
      <c r="ET9" s="220">
        <v>0</v>
      </c>
      <c r="EU9" s="220">
        <v>0</v>
      </c>
      <c r="EV9" s="220">
        <v>0</v>
      </c>
      <c r="EW9" s="220">
        <v>0</v>
      </c>
      <c r="EX9" s="220">
        <v>0</v>
      </c>
      <c r="EY9" s="220">
        <v>0</v>
      </c>
      <c r="EZ9" s="220">
        <v>0</v>
      </c>
      <c r="FA9" s="220">
        <v>0</v>
      </c>
      <c r="FB9" s="220">
        <v>1</v>
      </c>
      <c r="FC9" s="220">
        <v>0</v>
      </c>
      <c r="FD9" s="220">
        <v>0</v>
      </c>
      <c r="FE9" s="220">
        <v>1</v>
      </c>
      <c r="FF9" s="220">
        <v>0</v>
      </c>
      <c r="FG9" s="220">
        <v>1</v>
      </c>
      <c r="FH9" s="220">
        <v>0</v>
      </c>
      <c r="FI9" s="220">
        <v>1</v>
      </c>
      <c r="FJ9" s="18"/>
      <c r="FL9" s="174"/>
    </row>
    <row r="10" spans="2:168" ht="15" customHeight="1">
      <c r="B10" s="179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8">
        <v>3</v>
      </c>
      <c r="DS10" s="18">
        <v>6</v>
      </c>
      <c r="DT10" s="18">
        <v>2</v>
      </c>
      <c r="DU10" s="18">
        <v>1</v>
      </c>
      <c r="DV10" s="18">
        <v>0</v>
      </c>
      <c r="DW10" s="88">
        <v>3</v>
      </c>
      <c r="DX10" s="18">
        <v>1</v>
      </c>
      <c r="DY10" s="18">
        <v>0</v>
      </c>
      <c r="DZ10" s="18">
        <v>0</v>
      </c>
      <c r="EA10" s="88">
        <v>1</v>
      </c>
      <c r="EB10" s="18">
        <v>0</v>
      </c>
      <c r="EC10" s="18">
        <v>0</v>
      </c>
      <c r="ED10" s="18">
        <v>1</v>
      </c>
      <c r="EE10" s="88">
        <v>1</v>
      </c>
      <c r="EF10" s="18">
        <v>0</v>
      </c>
      <c r="EG10" s="18">
        <v>0</v>
      </c>
      <c r="EH10" s="18">
        <v>2</v>
      </c>
      <c r="EI10" s="88">
        <v>2</v>
      </c>
      <c r="EJ10" s="18">
        <v>7</v>
      </c>
      <c r="EK10" s="220">
        <v>0</v>
      </c>
      <c r="EL10" s="220">
        <v>0</v>
      </c>
      <c r="EM10" s="220">
        <v>0</v>
      </c>
      <c r="EN10" s="220">
        <v>0</v>
      </c>
      <c r="EO10" s="220">
        <v>0</v>
      </c>
      <c r="EP10" s="220">
        <v>2</v>
      </c>
      <c r="EQ10" s="220">
        <v>0</v>
      </c>
      <c r="ER10" s="220">
        <v>2</v>
      </c>
      <c r="ES10" s="220">
        <v>1</v>
      </c>
      <c r="ET10" s="220">
        <v>0</v>
      </c>
      <c r="EU10" s="220">
        <v>1</v>
      </c>
      <c r="EV10" s="220">
        <v>2</v>
      </c>
      <c r="EW10" s="220">
        <v>1</v>
      </c>
      <c r="EX10" s="220">
        <v>0</v>
      </c>
      <c r="EY10" s="220">
        <v>0</v>
      </c>
      <c r="EZ10" s="220">
        <v>1</v>
      </c>
      <c r="FA10" s="88">
        <v>5</v>
      </c>
      <c r="FB10" s="220">
        <v>0</v>
      </c>
      <c r="FC10" s="220">
        <v>0</v>
      </c>
      <c r="FD10" s="220">
        <v>0</v>
      </c>
      <c r="FE10" s="220">
        <v>0</v>
      </c>
      <c r="FF10" s="220">
        <v>0</v>
      </c>
      <c r="FG10" s="220">
        <v>1</v>
      </c>
      <c r="FH10" s="220">
        <v>1</v>
      </c>
      <c r="FI10" s="220">
        <v>2</v>
      </c>
      <c r="FJ10" s="18"/>
      <c r="FL10" s="174"/>
    </row>
    <row r="11" spans="2:168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8">
        <v>1</v>
      </c>
      <c r="DS11" s="18">
        <v>4</v>
      </c>
      <c r="DT11" s="18">
        <v>1</v>
      </c>
      <c r="DU11" s="18">
        <v>0</v>
      </c>
      <c r="DV11" s="18">
        <v>0</v>
      </c>
      <c r="DW11" s="88">
        <v>1</v>
      </c>
      <c r="DX11" s="18">
        <v>1</v>
      </c>
      <c r="DY11" s="18">
        <v>0</v>
      </c>
      <c r="DZ11" s="18">
        <v>0</v>
      </c>
      <c r="EA11" s="88">
        <v>1</v>
      </c>
      <c r="EB11" s="18">
        <v>0</v>
      </c>
      <c r="EC11" s="18">
        <v>0</v>
      </c>
      <c r="ED11" s="18">
        <v>1</v>
      </c>
      <c r="EE11" s="88">
        <v>1</v>
      </c>
      <c r="EF11" s="18">
        <v>0</v>
      </c>
      <c r="EG11" s="18">
        <v>0</v>
      </c>
      <c r="EH11" s="18">
        <v>1</v>
      </c>
      <c r="EI11" s="88">
        <v>1</v>
      </c>
      <c r="EJ11" s="18">
        <v>4</v>
      </c>
      <c r="EK11" s="220">
        <v>0</v>
      </c>
      <c r="EL11" s="220">
        <v>0</v>
      </c>
      <c r="EM11" s="220">
        <v>0</v>
      </c>
      <c r="EN11" s="220">
        <v>0</v>
      </c>
      <c r="EO11" s="220">
        <v>0</v>
      </c>
      <c r="EP11" s="220">
        <v>1</v>
      </c>
      <c r="EQ11" s="220">
        <v>0</v>
      </c>
      <c r="ER11" s="220">
        <v>1</v>
      </c>
      <c r="ES11" s="220">
        <v>0</v>
      </c>
      <c r="ET11" s="220">
        <v>0</v>
      </c>
      <c r="EU11" s="220">
        <v>0</v>
      </c>
      <c r="EV11" s="220">
        <v>0</v>
      </c>
      <c r="EW11" s="220">
        <v>0</v>
      </c>
      <c r="EX11" s="220">
        <v>0</v>
      </c>
      <c r="EY11" s="220">
        <v>0</v>
      </c>
      <c r="EZ11" s="220">
        <v>0</v>
      </c>
      <c r="FA11" s="88">
        <v>1</v>
      </c>
      <c r="FB11" s="220">
        <v>0</v>
      </c>
      <c r="FC11" s="220">
        <v>0</v>
      </c>
      <c r="FD11" s="220">
        <v>0</v>
      </c>
      <c r="FE11" s="220">
        <v>0</v>
      </c>
      <c r="FF11" s="220">
        <v>0</v>
      </c>
      <c r="FG11" s="220">
        <v>0</v>
      </c>
      <c r="FH11" s="220">
        <v>1</v>
      </c>
      <c r="FI11" s="220">
        <v>1</v>
      </c>
      <c r="FJ11" s="18"/>
      <c r="FL11" s="174"/>
    </row>
    <row r="12" spans="2:168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8">
        <v>-411</v>
      </c>
      <c r="DG12" s="18">
        <v>-69</v>
      </c>
      <c r="DH12" s="18">
        <v>-69</v>
      </c>
      <c r="DI12" s="18">
        <v>-56</v>
      </c>
      <c r="DJ12" s="88">
        <v>-194</v>
      </c>
      <c r="DK12" s="18">
        <v>-77</v>
      </c>
      <c r="DL12" s="18">
        <v>-89</v>
      </c>
      <c r="DM12" s="18">
        <v>-54</v>
      </c>
      <c r="DN12" s="88">
        <v>-220</v>
      </c>
      <c r="DO12" s="18">
        <v>-70</v>
      </c>
      <c r="DP12" s="88">
        <v>-97</v>
      </c>
      <c r="DQ12" s="88">
        <v>-139</v>
      </c>
      <c r="DR12" s="88">
        <v>-306</v>
      </c>
      <c r="DS12" s="88">
        <v>-1131</v>
      </c>
      <c r="DT12" s="88">
        <v>-121</v>
      </c>
      <c r="DU12" s="88">
        <v>-138</v>
      </c>
      <c r="DV12" s="88">
        <v>-167</v>
      </c>
      <c r="DW12" s="88">
        <v>-426</v>
      </c>
      <c r="DX12" s="88">
        <v>-125</v>
      </c>
      <c r="DY12" s="88">
        <v>-108</v>
      </c>
      <c r="DZ12" s="88">
        <v>-158</v>
      </c>
      <c r="EA12" s="88">
        <v>-391</v>
      </c>
      <c r="EB12" s="88">
        <v>-123</v>
      </c>
      <c r="EC12" s="88">
        <v>-56</v>
      </c>
      <c r="ED12" s="88">
        <v>-49</v>
      </c>
      <c r="EE12" s="88">
        <v>-228</v>
      </c>
      <c r="EF12" s="88">
        <v>-96</v>
      </c>
      <c r="EG12" s="88">
        <v>-101</v>
      </c>
      <c r="EH12" s="88">
        <v>-103</v>
      </c>
      <c r="EI12" s="88">
        <v>-300</v>
      </c>
      <c r="EJ12" s="88">
        <v>-1345</v>
      </c>
      <c r="EK12" s="220">
        <v>-131</v>
      </c>
      <c r="EL12" s="220">
        <v>-101</v>
      </c>
      <c r="EM12" s="220">
        <v>-97</v>
      </c>
      <c r="EN12" s="220">
        <v>-329</v>
      </c>
      <c r="EO12" s="220">
        <v>-97</v>
      </c>
      <c r="EP12" s="220">
        <v>-69</v>
      </c>
      <c r="EQ12" s="220">
        <v>-98</v>
      </c>
      <c r="ER12" s="220">
        <v>-264</v>
      </c>
      <c r="ES12" s="220">
        <v>-69</v>
      </c>
      <c r="ET12" s="220">
        <v>-101</v>
      </c>
      <c r="EU12" s="220">
        <v>-70</v>
      </c>
      <c r="EV12" s="220">
        <v>-240</v>
      </c>
      <c r="EW12" s="220">
        <v>-112</v>
      </c>
      <c r="EX12" s="220">
        <v>0</v>
      </c>
      <c r="EY12" s="220">
        <v>-95</v>
      </c>
      <c r="EZ12" s="220">
        <v>-207</v>
      </c>
      <c r="FA12" s="88">
        <v>-1040</v>
      </c>
      <c r="FB12" s="220">
        <v>-96</v>
      </c>
      <c r="FC12" s="220">
        <v>-80</v>
      </c>
      <c r="FD12" s="220">
        <v>-79</v>
      </c>
      <c r="FE12" s="220">
        <v>-255</v>
      </c>
      <c r="FF12" s="220">
        <v>-76</v>
      </c>
      <c r="FG12" s="220">
        <v>-50</v>
      </c>
      <c r="FH12" s="220">
        <v>-34</v>
      </c>
      <c r="FI12" s="220">
        <v>-160</v>
      </c>
      <c r="FJ12" s="88"/>
      <c r="FL12" s="174"/>
    </row>
    <row r="13" spans="2:168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81">
        <v>58</v>
      </c>
      <c r="DQ13" s="281">
        <v>86</v>
      </c>
      <c r="DR13" s="281">
        <v>247</v>
      </c>
      <c r="DS13" s="281">
        <v>866</v>
      </c>
      <c r="DT13" s="281">
        <v>46</v>
      </c>
      <c r="DU13" s="281">
        <v>47</v>
      </c>
      <c r="DV13" s="281">
        <v>48</v>
      </c>
      <c r="DW13" s="281">
        <v>141</v>
      </c>
      <c r="DX13" s="281">
        <v>85</v>
      </c>
      <c r="DY13" s="281">
        <v>108</v>
      </c>
      <c r="DZ13" s="281">
        <v>110</v>
      </c>
      <c r="EA13" s="281">
        <v>303</v>
      </c>
      <c r="EB13" s="281">
        <v>144</v>
      </c>
      <c r="EC13" s="281">
        <v>151</v>
      </c>
      <c r="ED13" s="281">
        <v>147</v>
      </c>
      <c r="EE13" s="281">
        <v>442</v>
      </c>
      <c r="EF13" s="281">
        <v>108</v>
      </c>
      <c r="EG13" s="281">
        <v>61</v>
      </c>
      <c r="EH13" s="281">
        <v>84</v>
      </c>
      <c r="EI13" s="281">
        <v>253</v>
      </c>
      <c r="EJ13" s="281">
        <v>1139</v>
      </c>
      <c r="EK13" s="388">
        <v>66</v>
      </c>
      <c r="EL13" s="388">
        <v>50</v>
      </c>
      <c r="EM13" s="388">
        <v>69</v>
      </c>
      <c r="EN13" s="388">
        <v>185</v>
      </c>
      <c r="EO13" s="388">
        <v>66</v>
      </c>
      <c r="EP13" s="388">
        <v>92</v>
      </c>
      <c r="EQ13" s="388">
        <v>104</v>
      </c>
      <c r="ER13" s="388">
        <v>262</v>
      </c>
      <c r="ES13" s="388">
        <v>135</v>
      </c>
      <c r="ET13" s="388">
        <v>106</v>
      </c>
      <c r="EU13" s="388">
        <v>163</v>
      </c>
      <c r="EV13" s="388">
        <v>404</v>
      </c>
      <c r="EW13" s="388">
        <v>118</v>
      </c>
      <c r="EX13" s="388">
        <v>71</v>
      </c>
      <c r="EY13" s="388">
        <v>97</v>
      </c>
      <c r="EZ13" s="388">
        <v>286</v>
      </c>
      <c r="FA13" s="388">
        <v>1137</v>
      </c>
      <c r="FB13" s="388">
        <v>65</v>
      </c>
      <c r="FC13" s="388">
        <v>51</v>
      </c>
      <c r="FD13" s="388">
        <v>69</v>
      </c>
      <c r="FE13" s="388">
        <v>185</v>
      </c>
      <c r="FF13" s="388">
        <v>78</v>
      </c>
      <c r="FG13" s="388">
        <v>105</v>
      </c>
      <c r="FH13" s="388">
        <v>117</v>
      </c>
      <c r="FI13" s="388">
        <v>300</v>
      </c>
      <c r="FJ13" s="4"/>
      <c r="FL13" s="174"/>
    </row>
    <row r="14" spans="2:168" ht="12" customHeight="1" thickTop="1">
      <c r="B14" s="38" t="s">
        <v>343</v>
      </c>
      <c r="C14" s="59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 t="s">
        <v>248</v>
      </c>
      <c r="CD14" s="38"/>
      <c r="CE14" s="38" t="s">
        <v>283</v>
      </c>
      <c r="CF14" s="38"/>
      <c r="CL14" s="38"/>
      <c r="CM14" s="38"/>
      <c r="CN14" s="38"/>
      <c r="CO14" s="38"/>
      <c r="CP14" s="38"/>
      <c r="CQ14" s="38"/>
      <c r="CR14" s="38"/>
      <c r="CS14" s="38"/>
      <c r="CT14" s="38" t="s">
        <v>248</v>
      </c>
      <c r="CU14" s="38"/>
      <c r="CV14" s="38" t="s">
        <v>283</v>
      </c>
      <c r="CW14" s="38"/>
    </row>
    <row r="15" spans="2:168">
      <c r="B15" s="38" t="s">
        <v>266</v>
      </c>
      <c r="C15" s="59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</row>
    <row r="25" spans="141:156"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</row>
    <row r="26" spans="141:156"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</row>
    <row r="27" spans="141:156"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</row>
    <row r="28" spans="141:156"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</row>
    <row r="29" spans="141:156"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</row>
    <row r="30" spans="141:156"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</row>
    <row r="31" spans="141:156"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</row>
    <row r="32" spans="141:156"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</row>
    <row r="33" spans="141:156"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</row>
    <row r="34" spans="141:156"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</row>
    <row r="35" spans="141:156"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</row>
    <row r="36" spans="141:156"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FK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B1:FG12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hidden="1" customWidth="1" outlineLevel="1"/>
    <col min="8" max="9" width="5.7109375" hidden="1" customWidth="1" outlineLevel="2"/>
    <col min="10" max="10" width="5.42578125" hidden="1" customWidth="1" outlineLevel="2"/>
    <col min="11" max="11" width="6.5703125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71093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7109375" hidden="1" customWidth="1" outlineLevel="2"/>
    <col min="95" max="95" width="5.28515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7109375" hidden="1" customWidth="1" outlineLevel="1"/>
    <col min="126" max="126" width="7.85546875" hidden="1" customWidth="1" collapsed="1"/>
    <col min="127" max="129" width="7.85546875" hidden="1" customWidth="1" outlineLevel="1"/>
    <col min="130" max="130" width="7.85546875" hidden="1" customWidth="1" collapsed="1"/>
    <col min="131" max="133" width="7.85546875" hidden="1" customWidth="1" outlineLevel="1"/>
    <col min="134" max="135" width="7.85546875" hidden="1" customWidth="1" collapsed="1"/>
    <col min="136" max="136" width="8.7109375" bestFit="1" customWidth="1"/>
    <col min="137" max="139" width="7.85546875" hidden="1" customWidth="1" outlineLevel="3"/>
    <col min="140" max="140" width="7.85546875" hidden="1" customWidth="1" outlineLevel="1" collapsed="1"/>
    <col min="141" max="143" width="7.85546875" hidden="1" customWidth="1" outlineLevel="3"/>
    <col min="144" max="144" width="7.85546875" hidden="1" customWidth="1" outlineLevel="1" collapsed="1"/>
    <col min="145" max="147" width="7.85546875" hidden="1" customWidth="1" outlineLevel="3"/>
    <col min="148" max="148" width="7.85546875" hidden="1" customWidth="1" outlineLevel="2" collapsed="1"/>
    <col min="149" max="151" width="7.85546875" hidden="1" customWidth="1" outlineLevel="3"/>
    <col min="152" max="152" width="7.85546875" hidden="1" customWidth="1" outlineLevel="2" collapsed="1"/>
    <col min="153" max="153" width="8.7109375" bestFit="1" customWidth="1" collapsed="1"/>
    <col min="154" max="156" width="7.85546875" bestFit="1" customWidth="1" outlineLevel="1"/>
    <col min="157" max="160" width="7.85546875" bestFit="1" customWidth="1"/>
    <col min="161" max="161" width="8.140625" customWidth="1"/>
    <col min="162" max="162" width="6.7109375" customWidth="1"/>
  </cols>
  <sheetData>
    <row r="1" spans="2:163" ht="20.100000000000001" customHeight="1" thickBot="1">
      <c r="B1" s="468" t="s">
        <v>108</v>
      </c>
      <c r="C1" s="468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FG1" s="83" t="s">
        <v>287</v>
      </c>
    </row>
    <row r="2" spans="2:163" ht="21" customHeight="1" thickTop="1">
      <c r="B2" s="15"/>
      <c r="C2" s="474" t="s">
        <v>209</v>
      </c>
      <c r="D2" s="487" t="s">
        <v>87</v>
      </c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487"/>
      <c r="CZ2" s="487"/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  <c r="DY2" s="487"/>
      <c r="DZ2" s="487"/>
      <c r="EA2" s="487"/>
      <c r="EB2" s="487"/>
      <c r="EC2" s="487"/>
      <c r="ED2" s="487"/>
      <c r="EE2" s="487"/>
      <c r="EF2" s="487"/>
      <c r="EG2" s="487"/>
      <c r="EH2" s="487"/>
      <c r="EI2" s="487"/>
      <c r="EJ2" s="487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215"/>
      <c r="EX2" s="215"/>
      <c r="EY2" s="215"/>
      <c r="EZ2" s="215"/>
      <c r="FA2" s="215"/>
      <c r="FB2" s="215"/>
      <c r="FC2" s="215"/>
      <c r="FD2" s="215"/>
      <c r="FE2" s="215"/>
    </row>
    <row r="3" spans="2:163" ht="18.600000000000001" customHeight="1">
      <c r="B3" s="10"/>
      <c r="C3" s="516"/>
      <c r="D3" s="160">
        <v>42005</v>
      </c>
      <c r="E3" s="160">
        <v>42036</v>
      </c>
      <c r="F3" s="160">
        <v>42064</v>
      </c>
      <c r="G3" s="14" t="s">
        <v>300</v>
      </c>
      <c r="H3" s="160">
        <v>42095</v>
      </c>
      <c r="I3" s="160">
        <v>42125</v>
      </c>
      <c r="J3" s="160">
        <v>42156</v>
      </c>
      <c r="K3" s="14" t="s">
        <v>301</v>
      </c>
      <c r="L3" s="160">
        <v>42186</v>
      </c>
      <c r="M3" s="160">
        <v>42217</v>
      </c>
      <c r="N3" s="160">
        <v>42248</v>
      </c>
      <c r="O3" s="14" t="s">
        <v>302</v>
      </c>
      <c r="P3" s="160">
        <v>42278</v>
      </c>
      <c r="Q3" s="160">
        <v>42309</v>
      </c>
      <c r="R3" s="160">
        <v>42339</v>
      </c>
      <c r="S3" s="14" t="s">
        <v>303</v>
      </c>
      <c r="T3" s="251">
        <v>2015</v>
      </c>
      <c r="U3" s="160">
        <v>42370</v>
      </c>
      <c r="V3" s="160">
        <v>42401</v>
      </c>
      <c r="W3" s="160">
        <v>42430</v>
      </c>
      <c r="X3" s="14" t="s">
        <v>299</v>
      </c>
      <c r="Y3" s="160">
        <v>42461</v>
      </c>
      <c r="Z3" s="160">
        <v>42491</v>
      </c>
      <c r="AA3" s="160">
        <v>42522</v>
      </c>
      <c r="AB3" s="14" t="s">
        <v>298</v>
      </c>
      <c r="AC3" s="160">
        <v>42552</v>
      </c>
      <c r="AD3" s="160">
        <v>42583</v>
      </c>
      <c r="AE3" s="160">
        <v>42614</v>
      </c>
      <c r="AF3" s="14" t="s">
        <v>297</v>
      </c>
      <c r="AG3" s="160">
        <v>42644</v>
      </c>
      <c r="AH3" s="160">
        <v>42675</v>
      </c>
      <c r="AI3" s="160">
        <v>42705</v>
      </c>
      <c r="AJ3" s="14" t="s">
        <v>296</v>
      </c>
      <c r="AK3" s="251">
        <v>2016</v>
      </c>
      <c r="AL3" s="160">
        <v>42736</v>
      </c>
      <c r="AM3" s="160">
        <v>42767</v>
      </c>
      <c r="AN3" s="160">
        <v>42795</v>
      </c>
      <c r="AO3" s="14" t="s">
        <v>292</v>
      </c>
      <c r="AP3" s="160">
        <v>42826</v>
      </c>
      <c r="AQ3" s="160">
        <v>42856</v>
      </c>
      <c r="AR3" s="160">
        <v>42887</v>
      </c>
      <c r="AS3" s="14" t="s">
        <v>293</v>
      </c>
      <c r="AT3" s="160">
        <v>42917</v>
      </c>
      <c r="AU3" s="160">
        <v>42948</v>
      </c>
      <c r="AV3" s="160">
        <v>42979</v>
      </c>
      <c r="AW3" s="14" t="s">
        <v>294</v>
      </c>
      <c r="AX3" s="160">
        <v>43009</v>
      </c>
      <c r="AY3" s="160">
        <v>43040</v>
      </c>
      <c r="AZ3" s="160">
        <v>43070</v>
      </c>
      <c r="BA3" s="14" t="s">
        <v>295</v>
      </c>
      <c r="BB3" s="251">
        <v>2017</v>
      </c>
      <c r="BC3" s="160">
        <v>43101</v>
      </c>
      <c r="BD3" s="160">
        <v>43132</v>
      </c>
      <c r="BE3" s="160">
        <v>43160</v>
      </c>
      <c r="BF3" s="2" t="s">
        <v>272</v>
      </c>
      <c r="BG3" s="160">
        <v>43191</v>
      </c>
      <c r="BH3" s="160">
        <v>43221</v>
      </c>
      <c r="BI3" s="160">
        <v>43252</v>
      </c>
      <c r="BJ3" s="10" t="s">
        <v>273</v>
      </c>
      <c r="BK3" s="160">
        <v>43282</v>
      </c>
      <c r="BL3" s="160">
        <v>43313</v>
      </c>
      <c r="BM3" s="160">
        <v>43344</v>
      </c>
      <c r="BN3" s="2" t="s">
        <v>89</v>
      </c>
      <c r="BO3" s="160">
        <v>43374</v>
      </c>
      <c r="BP3" s="160">
        <v>43405</v>
      </c>
      <c r="BQ3" s="160">
        <v>43435</v>
      </c>
      <c r="BR3" s="10" t="s">
        <v>10</v>
      </c>
      <c r="BS3" s="251">
        <v>2018</v>
      </c>
      <c r="BT3" s="160">
        <v>43466</v>
      </c>
      <c r="BU3" s="160">
        <v>43497</v>
      </c>
      <c r="BV3" s="160">
        <v>43525</v>
      </c>
      <c r="BW3" s="10" t="s">
        <v>17</v>
      </c>
      <c r="BX3" s="160">
        <v>43556</v>
      </c>
      <c r="BY3" s="160">
        <v>43586</v>
      </c>
      <c r="BZ3" s="160">
        <v>43617</v>
      </c>
      <c r="CA3" s="2" t="s">
        <v>18</v>
      </c>
      <c r="CB3" s="160">
        <v>43647</v>
      </c>
      <c r="CC3" s="160">
        <v>43678</v>
      </c>
      <c r="CD3" s="160">
        <v>43709</v>
      </c>
      <c r="CE3" s="10" t="s">
        <v>19</v>
      </c>
      <c r="CF3" s="160">
        <v>43739</v>
      </c>
      <c r="CG3" s="160">
        <v>43770</v>
      </c>
      <c r="CH3" s="160">
        <v>43800</v>
      </c>
      <c r="CI3" s="10" t="s">
        <v>11</v>
      </c>
      <c r="CJ3" s="54">
        <v>2019</v>
      </c>
      <c r="CK3" s="160">
        <v>43831</v>
      </c>
      <c r="CL3" s="160">
        <v>43862</v>
      </c>
      <c r="CM3" s="160">
        <v>43891</v>
      </c>
      <c r="CN3" s="10" t="s">
        <v>306</v>
      </c>
      <c r="CO3" s="160">
        <v>43922</v>
      </c>
      <c r="CP3" s="160">
        <v>43952</v>
      </c>
      <c r="CQ3" s="160">
        <v>43983</v>
      </c>
      <c r="CR3" s="10" t="s">
        <v>330</v>
      </c>
      <c r="CS3" s="160">
        <v>44013</v>
      </c>
      <c r="CT3" s="160">
        <v>44044</v>
      </c>
      <c r="CU3" s="160">
        <v>44075</v>
      </c>
      <c r="CV3" s="160" t="s">
        <v>339</v>
      </c>
      <c r="CW3" s="160">
        <v>44105</v>
      </c>
      <c r="CX3" s="160">
        <v>44136</v>
      </c>
      <c r="CY3" s="160">
        <v>44166</v>
      </c>
      <c r="CZ3" s="10" t="s">
        <v>356</v>
      </c>
      <c r="DA3" s="54">
        <v>2020</v>
      </c>
      <c r="DB3" s="160">
        <v>44197</v>
      </c>
      <c r="DC3" s="160">
        <v>44228</v>
      </c>
      <c r="DD3" s="160">
        <v>44256</v>
      </c>
      <c r="DE3" s="10" t="s">
        <v>365</v>
      </c>
      <c r="DF3" s="160">
        <v>44287</v>
      </c>
      <c r="DG3" s="160">
        <v>44317</v>
      </c>
      <c r="DH3" s="160">
        <v>44348</v>
      </c>
      <c r="DI3" s="10" t="s">
        <v>385</v>
      </c>
      <c r="DJ3" s="160">
        <v>80902</v>
      </c>
      <c r="DK3" s="160">
        <v>80933</v>
      </c>
      <c r="DL3" s="160">
        <v>80964</v>
      </c>
      <c r="DM3" s="160" t="s">
        <v>394</v>
      </c>
      <c r="DN3" s="160">
        <v>80994</v>
      </c>
      <c r="DO3" s="160">
        <v>81025</v>
      </c>
      <c r="DP3" s="160">
        <v>81055</v>
      </c>
      <c r="DQ3" s="160" t="s">
        <v>403</v>
      </c>
      <c r="DR3" s="54">
        <v>2021</v>
      </c>
      <c r="DS3" s="160">
        <v>44562</v>
      </c>
      <c r="DT3" s="160">
        <v>44593</v>
      </c>
      <c r="DU3" s="160">
        <v>44621</v>
      </c>
      <c r="DV3" s="160" t="s">
        <v>415</v>
      </c>
      <c r="DW3" s="160">
        <v>44652</v>
      </c>
      <c r="DX3" s="160">
        <v>44682</v>
      </c>
      <c r="DY3" s="160">
        <v>44713</v>
      </c>
      <c r="DZ3" s="160" t="s">
        <v>416</v>
      </c>
      <c r="EA3" s="160">
        <v>44743</v>
      </c>
      <c r="EB3" s="160">
        <v>44774</v>
      </c>
      <c r="EC3" s="160">
        <v>44805</v>
      </c>
      <c r="ED3" s="160" t="s">
        <v>439</v>
      </c>
      <c r="EE3" s="160" t="s">
        <v>451</v>
      </c>
      <c r="EF3" s="54">
        <v>2022</v>
      </c>
      <c r="EG3" s="382">
        <v>44927</v>
      </c>
      <c r="EH3" s="382">
        <v>44958</v>
      </c>
      <c r="EI3" s="382">
        <v>44986</v>
      </c>
      <c r="EJ3" s="160" t="s">
        <v>467</v>
      </c>
      <c r="EK3" s="382">
        <v>45017</v>
      </c>
      <c r="EL3" s="382">
        <v>45047</v>
      </c>
      <c r="EM3" s="382">
        <v>45078</v>
      </c>
      <c r="EN3" s="160" t="s">
        <v>468</v>
      </c>
      <c r="EO3" s="263" t="s">
        <v>488</v>
      </c>
      <c r="EP3" s="263" t="s">
        <v>489</v>
      </c>
      <c r="EQ3" s="263" t="s">
        <v>490</v>
      </c>
      <c r="ER3" s="263" t="s">
        <v>494</v>
      </c>
      <c r="ES3" s="263" t="s">
        <v>503</v>
      </c>
      <c r="ET3" s="263" t="s">
        <v>504</v>
      </c>
      <c r="EU3" s="263" t="s">
        <v>505</v>
      </c>
      <c r="EV3" s="263" t="s">
        <v>506</v>
      </c>
      <c r="EW3" s="54">
        <v>2023</v>
      </c>
      <c r="EX3" s="382">
        <v>45292</v>
      </c>
      <c r="EY3" s="382">
        <v>45323</v>
      </c>
      <c r="EZ3" s="382">
        <v>45352</v>
      </c>
      <c r="FA3" s="160" t="s">
        <v>508</v>
      </c>
      <c r="FB3" s="160">
        <v>45383</v>
      </c>
      <c r="FC3" s="160">
        <v>45413</v>
      </c>
      <c r="FD3" s="160">
        <v>45444</v>
      </c>
      <c r="FE3" s="160" t="s">
        <v>567</v>
      </c>
    </row>
    <row r="4" spans="2:163" ht="13.15" customHeight="1">
      <c r="B4" s="60" t="s">
        <v>109</v>
      </c>
      <c r="C4" s="90" t="s">
        <v>210</v>
      </c>
      <c r="D4" s="92">
        <v>2168.9870000000001</v>
      </c>
      <c r="E4" s="92">
        <v>1993.0740000000001</v>
      </c>
      <c r="F4" s="92">
        <v>2199.5250000000001</v>
      </c>
      <c r="G4" s="293">
        <f t="shared" ref="G4:G6" si="0">+SUM(D4:F4)</f>
        <v>6361.5859999999993</v>
      </c>
      <c r="H4" s="92">
        <v>2100.66</v>
      </c>
      <c r="I4" s="92">
        <v>2160.6929999999998</v>
      </c>
      <c r="J4" s="92">
        <v>2070.0969999999998</v>
      </c>
      <c r="K4" s="293">
        <f t="shared" ref="K4:K6" si="1">+SUM(H4:J4)</f>
        <v>6331.4499999999989</v>
      </c>
      <c r="L4" s="92">
        <v>2042.9950000000001</v>
      </c>
      <c r="M4" s="92">
        <v>1968.165</v>
      </c>
      <c r="N4" s="92">
        <v>1995.665</v>
      </c>
      <c r="O4" s="293">
        <f t="shared" ref="O4:O6" si="2">+SUM(L4:N4)</f>
        <v>6006.8249999999998</v>
      </c>
      <c r="P4" s="92">
        <v>2234.9110000000001</v>
      </c>
      <c r="Q4" s="92">
        <v>2213.92</v>
      </c>
      <c r="R4" s="92">
        <v>2008.432</v>
      </c>
      <c r="S4" s="293">
        <f t="shared" ref="S4:S6" si="3">+SUM(P4:R4)</f>
        <v>6457.2629999999999</v>
      </c>
      <c r="T4" s="92">
        <v>25157.124000000003</v>
      </c>
      <c r="U4" s="92">
        <v>2132.252</v>
      </c>
      <c r="V4" s="92">
        <v>2046.049</v>
      </c>
      <c r="W4" s="92">
        <v>2063.7849999999999</v>
      </c>
      <c r="X4" s="121">
        <f t="shared" ref="X4:X6" si="4">+SUM(U4:W4)</f>
        <v>6242.0859999999993</v>
      </c>
      <c r="Y4" s="92">
        <v>2115.2199999999998</v>
      </c>
      <c r="Z4" s="92">
        <v>2182.8130000000001</v>
      </c>
      <c r="AA4" s="92">
        <v>1925.962</v>
      </c>
      <c r="AB4" s="121">
        <f t="shared" ref="AB4:AB6" si="5">+SUM(Y4:AA4)</f>
        <v>6223.994999999999</v>
      </c>
      <c r="AC4" s="92">
        <v>1999.7779999999998</v>
      </c>
      <c r="AD4" s="92">
        <v>1872.3820000000001</v>
      </c>
      <c r="AE4" s="92">
        <v>2056.3789999999999</v>
      </c>
      <c r="AF4" s="121">
        <f t="shared" ref="AF4:AF6" si="6">+SUM(AC4:AE4)</f>
        <v>5928.5389999999998</v>
      </c>
      <c r="AG4" s="92">
        <v>2134.3449999999998</v>
      </c>
      <c r="AH4" s="92">
        <v>2168.3850000000002</v>
      </c>
      <c r="AI4" s="92">
        <v>1905.7760000000001</v>
      </c>
      <c r="AJ4" s="121">
        <f t="shared" ref="AJ4:AJ7" si="7">+SUM(AG4:AI4)</f>
        <v>6208.5059999999994</v>
      </c>
      <c r="AK4" s="92">
        <v>24603.126</v>
      </c>
      <c r="AL4" s="92">
        <v>2159.1970000000001</v>
      </c>
      <c r="AM4" s="92">
        <v>1974.8110000000001</v>
      </c>
      <c r="AN4" s="92">
        <v>2227.2429999999999</v>
      </c>
      <c r="AO4" s="121">
        <f t="shared" ref="AO4:AO8" si="8">+SUM(AL4:AN4)</f>
        <v>6361.2510000000002</v>
      </c>
      <c r="AP4" s="92">
        <v>1846.5530000000001</v>
      </c>
      <c r="AQ4" s="92">
        <v>2219.2910000000002</v>
      </c>
      <c r="AR4" s="92">
        <v>2062.98</v>
      </c>
      <c r="AS4" s="121">
        <f t="shared" ref="AS4:AS8" si="9">+SUM(AP4:AR4)</f>
        <v>6128.8240000000005</v>
      </c>
      <c r="AT4" s="92">
        <v>2015.1349999999998</v>
      </c>
      <c r="AU4" s="92">
        <v>1912.2349999999999</v>
      </c>
      <c r="AV4" s="92">
        <v>2069.703</v>
      </c>
      <c r="AW4" s="121">
        <f t="shared" ref="AW4:AW8" si="10">+SUM(AT4:AV4)</f>
        <v>5997.0730000000003</v>
      </c>
      <c r="AX4" s="92">
        <v>2223.9259999999999</v>
      </c>
      <c r="AY4" s="92">
        <v>2188.9430000000002</v>
      </c>
      <c r="AZ4" s="92">
        <v>1868.098</v>
      </c>
      <c r="BA4" s="121">
        <f t="shared" ref="BA4:BA8" si="11">+SUM(AX4:AZ4)</f>
        <v>6280.9670000000006</v>
      </c>
      <c r="BB4" s="92">
        <v>24768.114999999998</v>
      </c>
      <c r="BC4" s="92">
        <v>2167.1130000000003</v>
      </c>
      <c r="BD4" s="92">
        <v>1891.0050000000001</v>
      </c>
      <c r="BE4" s="92">
        <v>2089.1329999999998</v>
      </c>
      <c r="BF4" s="121">
        <f t="shared" ref="BF4:BF8" si="12">+SUM(BC4:BE4)</f>
        <v>6147.2510000000002</v>
      </c>
      <c r="BG4" s="92">
        <v>1994.8489999999999</v>
      </c>
      <c r="BH4" s="92">
        <v>2112.8209999999999</v>
      </c>
      <c r="BI4" s="92">
        <v>2022.4860000000001</v>
      </c>
      <c r="BJ4" s="121">
        <f t="shared" ref="BJ4:BJ8" si="13">+SUM(BG4:BI4)</f>
        <v>6130.1559999999999</v>
      </c>
      <c r="BK4" s="92">
        <v>1984.1889999999999</v>
      </c>
      <c r="BL4" s="92">
        <v>1850.4950000000001</v>
      </c>
      <c r="BM4" s="92">
        <v>2012.7740000000001</v>
      </c>
      <c r="BN4" s="121">
        <f t="shared" ref="BN4:BN8" si="14">+SUM(BK4:BM4)</f>
        <v>5847.4580000000005</v>
      </c>
      <c r="BO4" s="92">
        <v>2219.3020000000001</v>
      </c>
      <c r="BP4" s="92">
        <v>2137.424</v>
      </c>
      <c r="BQ4" s="92">
        <v>1919.9580000000001</v>
      </c>
      <c r="BR4" s="121">
        <f t="shared" ref="BR4:BR8" si="15">+SUM(BO4:BQ4)</f>
        <v>6276.6840000000011</v>
      </c>
      <c r="BS4" s="92">
        <v>24401.548999999999</v>
      </c>
      <c r="BT4" s="92">
        <v>2160.4540000000002</v>
      </c>
      <c r="BU4" s="121">
        <v>2044.424</v>
      </c>
      <c r="BV4" s="121">
        <v>2124.4540000000002</v>
      </c>
      <c r="BW4" s="121">
        <f t="shared" ref="BW4:BW8" si="16">+SUM(BT4:BV4)</f>
        <v>6329.3320000000003</v>
      </c>
      <c r="BX4" s="121">
        <v>1941.0029999999999</v>
      </c>
      <c r="BY4" s="121">
        <v>2270.3850000000002</v>
      </c>
      <c r="BZ4" s="121">
        <v>2003.0740000000001</v>
      </c>
      <c r="CA4" s="121">
        <f t="shared" ref="CA4:CA8" si="17">+SUM(BX4:BZ4)</f>
        <v>6214.4619999999995</v>
      </c>
      <c r="CB4" s="121">
        <v>2102.8389999999999</v>
      </c>
      <c r="CC4" s="121">
        <v>1958.6990000000001</v>
      </c>
      <c r="CD4" s="121">
        <v>2172.9540000000002</v>
      </c>
      <c r="CE4" s="121">
        <f t="shared" ref="CE4:CE8" si="18">+SUM(CB4:CD4)</f>
        <v>6234.4920000000002</v>
      </c>
      <c r="CF4" s="121">
        <v>2287.3130000000001</v>
      </c>
      <c r="CG4" s="121">
        <v>2138.6489999999999</v>
      </c>
      <c r="CH4" s="121">
        <v>1970.3319999999999</v>
      </c>
      <c r="CI4" s="121">
        <f t="shared" ref="CI4:CI8" si="19">+SUM(CF4:CH4)</f>
        <v>6396.2939999999999</v>
      </c>
      <c r="CJ4" s="121">
        <v>25175</v>
      </c>
      <c r="CK4" s="121">
        <v>2424.951</v>
      </c>
      <c r="CL4" s="121">
        <v>2266.7309999999998</v>
      </c>
      <c r="CM4" s="121">
        <v>1378.011</v>
      </c>
      <c r="CN4" s="121">
        <f>+SUM(CK4:CM4)</f>
        <v>6069.6929999999993</v>
      </c>
      <c r="CO4" s="121">
        <v>330.27199999999999</v>
      </c>
      <c r="CP4" s="121">
        <v>648.87899999999991</v>
      </c>
      <c r="CQ4" s="121">
        <v>1023.712</v>
      </c>
      <c r="CR4" s="121">
        <f t="shared" ref="CR4:CR6" si="20">+SUM(CO4:CQ4)</f>
        <v>2002.8629999999998</v>
      </c>
      <c r="CS4" s="121">
        <v>1257.8150000000001</v>
      </c>
      <c r="CT4" s="121">
        <v>1224.519</v>
      </c>
      <c r="CU4" s="121">
        <v>1591.2629999999999</v>
      </c>
      <c r="CV4" s="121">
        <f t="shared" ref="CV4:CV9" si="21">+SUM(CS4:CU4)</f>
        <v>4073.5969999999998</v>
      </c>
      <c r="CW4" s="121">
        <v>1803.174</v>
      </c>
      <c r="CX4" s="121">
        <v>1663.838</v>
      </c>
      <c r="CY4" s="121">
        <v>1408.694</v>
      </c>
      <c r="CZ4" s="121">
        <f t="shared" ref="CZ4:CZ9" si="22">+SUM(CW4:CY4)</f>
        <v>4875.7060000000001</v>
      </c>
      <c r="DA4" s="121">
        <v>17021.858999999997</v>
      </c>
      <c r="DB4" s="121">
        <v>1274.0880000000002</v>
      </c>
      <c r="DC4" s="121">
        <v>1214.499</v>
      </c>
      <c r="DD4" s="294">
        <v>1311.4940000000001</v>
      </c>
      <c r="DE4" s="121">
        <f t="shared" ref="DE4:DE9" si="23">+SUM(DB4:DD4)</f>
        <v>3800.0810000000006</v>
      </c>
      <c r="DF4" s="121">
        <v>1557.0039999999999</v>
      </c>
      <c r="DG4" s="121">
        <v>1836.1380000000001</v>
      </c>
      <c r="DH4" s="121">
        <v>1777.8</v>
      </c>
      <c r="DI4" s="121">
        <f t="shared" ref="DI4:DI9" si="24">+SUM(DF4:DH4)</f>
        <v>5170.942</v>
      </c>
      <c r="DJ4" s="121">
        <v>1707.2860000000001</v>
      </c>
      <c r="DK4" s="121">
        <v>1682.3270000000002</v>
      </c>
      <c r="DL4" s="121">
        <v>1970.817</v>
      </c>
      <c r="DM4" s="121">
        <f t="shared" ref="DM4:DM9" si="25">+SUM(DJ4:DL4)</f>
        <v>5360.43</v>
      </c>
      <c r="DN4" s="121">
        <v>2114.5749999999998</v>
      </c>
      <c r="DO4" s="121">
        <v>2118.864</v>
      </c>
      <c r="DP4" s="121">
        <v>1780.0940000000001</v>
      </c>
      <c r="DQ4" s="121">
        <f t="shared" ref="DQ4:DQ9" si="26">+SUM(DN4:DP4)</f>
        <v>6013.5330000000004</v>
      </c>
      <c r="DR4" s="121">
        <v>20344.985999999997</v>
      </c>
      <c r="DS4" s="121">
        <v>1877.046</v>
      </c>
      <c r="DT4" s="121">
        <v>1880.5140000000001</v>
      </c>
      <c r="DU4" s="121">
        <v>2045.4470000000001</v>
      </c>
      <c r="DV4" s="121">
        <f t="shared" ref="DV4:DV9" si="27">+SUM(DS4:DU4)</f>
        <v>5803.0070000000005</v>
      </c>
      <c r="DW4" s="121">
        <v>1875.0379999999998</v>
      </c>
      <c r="DX4" s="121">
        <v>2274.9749999999999</v>
      </c>
      <c r="DY4" s="121">
        <v>2019.0560000000003</v>
      </c>
      <c r="DZ4" s="121">
        <f t="shared" ref="DZ4:DZ9" si="28">+SUM(DW4:DY4)</f>
        <v>6169.0690000000004</v>
      </c>
      <c r="EA4" s="121">
        <v>1947.7750000000001</v>
      </c>
      <c r="EB4" s="121">
        <v>1944.5219999999999</v>
      </c>
      <c r="EC4" s="121">
        <v>2194.9229999999998</v>
      </c>
      <c r="ED4" s="121">
        <f t="shared" ref="ED4:ED9" si="29">+SUM(EA4:EC4)</f>
        <v>6087.2199999999993</v>
      </c>
      <c r="EE4" s="121">
        <v>1943.67</v>
      </c>
      <c r="EF4" s="121">
        <v>24581.555</v>
      </c>
      <c r="EG4" s="121">
        <v>2287.4250000000002</v>
      </c>
      <c r="EH4" s="121">
        <v>2087.1659999999997</v>
      </c>
      <c r="EI4" s="121">
        <v>2424.491</v>
      </c>
      <c r="EJ4" s="121">
        <v>6799.0820000000003</v>
      </c>
      <c r="EK4" s="121">
        <v>1984.0729999999996</v>
      </c>
      <c r="EL4" s="121">
        <v>2410.3449999999998</v>
      </c>
      <c r="EM4" s="121">
        <v>2131.4530000000004</v>
      </c>
      <c r="EN4" s="121">
        <f>+SUM(EK4:EM4)</f>
        <v>6525.8710000000001</v>
      </c>
      <c r="EO4" s="121">
        <v>2132.549</v>
      </c>
      <c r="EP4" s="121">
        <v>2127.0309999999999</v>
      </c>
      <c r="EQ4" s="121">
        <v>2361.8329999999996</v>
      </c>
      <c r="ER4" s="121">
        <f t="shared" ref="ER4:ER9" si="30">+SUM(EO4:EQ4)</f>
        <v>6621.4129999999996</v>
      </c>
      <c r="ES4" s="121">
        <v>2405.52</v>
      </c>
      <c r="ET4" s="121">
        <v>2404.971</v>
      </c>
      <c r="EU4" s="121">
        <v>2030.4479999999999</v>
      </c>
      <c r="EV4" s="121">
        <f t="shared" ref="EV4:EV9" si="31">+SUM(ES4:EU4)</f>
        <v>6840.9390000000003</v>
      </c>
      <c r="EW4" s="121">
        <f>+EV4+ER4+EN4+EJ4</f>
        <v>26787.305</v>
      </c>
      <c r="EX4" s="121">
        <v>2483.5759999999996</v>
      </c>
      <c r="EY4" s="121">
        <v>2598.4410000000003</v>
      </c>
      <c r="EZ4" s="121">
        <v>2615.0279999999998</v>
      </c>
      <c r="FA4" s="121">
        <f t="shared" ref="FA4:FA9" si="32">+SUM(EX4:EZ4)</f>
        <v>7697.0450000000001</v>
      </c>
      <c r="FB4" s="121">
        <v>2749.4079999999999</v>
      </c>
      <c r="FC4" s="121">
        <v>2894.9190000000003</v>
      </c>
      <c r="FD4" s="121">
        <v>2641.5909999999994</v>
      </c>
      <c r="FE4" s="121">
        <f t="shared" ref="FE4:FE9" si="33">+SUM(FB4:FD4)</f>
        <v>8285.9179999999997</v>
      </c>
    </row>
    <row r="5" spans="2:163" ht="15" customHeight="1">
      <c r="B5" s="13" t="s">
        <v>530</v>
      </c>
      <c r="C5" s="289" t="s">
        <v>210</v>
      </c>
      <c r="D5" s="190">
        <v>1492.17</v>
      </c>
      <c r="E5" s="190">
        <v>1344.568</v>
      </c>
      <c r="F5" s="190">
        <v>1498.327</v>
      </c>
      <c r="G5" s="288">
        <f t="shared" si="0"/>
        <v>4335.0650000000005</v>
      </c>
      <c r="H5" s="190">
        <v>1460.3440000000001</v>
      </c>
      <c r="I5" s="190">
        <v>1519.1369999999999</v>
      </c>
      <c r="J5" s="190">
        <v>1414.453</v>
      </c>
      <c r="K5" s="288">
        <f t="shared" si="1"/>
        <v>4393.9339999999993</v>
      </c>
      <c r="L5" s="190">
        <v>1399.5630000000001</v>
      </c>
      <c r="M5" s="190">
        <v>1223.03</v>
      </c>
      <c r="N5" s="190">
        <v>1321.3920000000001</v>
      </c>
      <c r="O5" s="288">
        <f t="shared" si="2"/>
        <v>3943.9849999999997</v>
      </c>
      <c r="P5" s="190">
        <v>1537.9559999999999</v>
      </c>
      <c r="Q5" s="190">
        <v>1522.422</v>
      </c>
      <c r="R5" s="190">
        <v>1346.73</v>
      </c>
      <c r="S5" s="288">
        <f t="shared" si="3"/>
        <v>4407.1080000000002</v>
      </c>
      <c r="T5" s="190">
        <v>17080.092000000001</v>
      </c>
      <c r="U5" s="190">
        <v>1468.115</v>
      </c>
      <c r="V5" s="190">
        <v>1399.29</v>
      </c>
      <c r="W5" s="190">
        <v>1369.566</v>
      </c>
      <c r="X5" s="138">
        <f t="shared" si="4"/>
        <v>4236.9709999999995</v>
      </c>
      <c r="Y5" s="190">
        <v>1467.4459999999999</v>
      </c>
      <c r="Z5" s="190">
        <v>1532.69</v>
      </c>
      <c r="AA5" s="190">
        <v>1263.4079999999999</v>
      </c>
      <c r="AB5" s="138">
        <f t="shared" si="5"/>
        <v>4263.5439999999999</v>
      </c>
      <c r="AC5" s="190">
        <v>1351.9259999999999</v>
      </c>
      <c r="AD5" s="190">
        <v>1239.1780000000001</v>
      </c>
      <c r="AE5" s="190">
        <v>1410.7670000000001</v>
      </c>
      <c r="AF5" s="138">
        <f t="shared" si="6"/>
        <v>4001.8710000000001</v>
      </c>
      <c r="AG5" s="190">
        <v>1451.6869999999999</v>
      </c>
      <c r="AH5" s="190">
        <v>1485.9770000000001</v>
      </c>
      <c r="AI5" s="190">
        <v>1263.93</v>
      </c>
      <c r="AJ5" s="138">
        <f t="shared" si="7"/>
        <v>4201.5940000000001</v>
      </c>
      <c r="AK5" s="190">
        <v>16703.98</v>
      </c>
      <c r="AL5" s="190">
        <v>1475.296</v>
      </c>
      <c r="AM5" s="190">
        <v>1331.5740000000001</v>
      </c>
      <c r="AN5" s="190">
        <v>1512.825</v>
      </c>
      <c r="AO5" s="138">
        <f t="shared" si="8"/>
        <v>4319.6949999999997</v>
      </c>
      <c r="AP5" s="190">
        <v>1233.4280000000001</v>
      </c>
      <c r="AQ5" s="190">
        <v>1545.193</v>
      </c>
      <c r="AR5" s="190">
        <v>1428.0619999999999</v>
      </c>
      <c r="AS5" s="138">
        <f t="shared" si="9"/>
        <v>4206.683</v>
      </c>
      <c r="AT5" s="190">
        <v>1355.9159999999999</v>
      </c>
      <c r="AU5" s="190">
        <v>1249.9939999999999</v>
      </c>
      <c r="AV5" s="190">
        <v>1384.4269999999999</v>
      </c>
      <c r="AW5" s="138">
        <f t="shared" si="10"/>
        <v>3990.3369999999995</v>
      </c>
      <c r="AX5" s="190">
        <v>1525.509</v>
      </c>
      <c r="AY5" s="190">
        <v>1491.049</v>
      </c>
      <c r="AZ5" s="190">
        <v>1236.1759999999999</v>
      </c>
      <c r="BA5" s="138">
        <f t="shared" si="11"/>
        <v>4252.7340000000004</v>
      </c>
      <c r="BB5" s="190">
        <v>16769.449000000001</v>
      </c>
      <c r="BC5" s="190">
        <v>1482.8330000000001</v>
      </c>
      <c r="BD5" s="190">
        <v>1244.335</v>
      </c>
      <c r="BE5" s="190">
        <v>1394.0709999999999</v>
      </c>
      <c r="BF5" s="138">
        <f t="shared" si="12"/>
        <v>4121.2389999999996</v>
      </c>
      <c r="BG5" s="190">
        <v>1360.683</v>
      </c>
      <c r="BH5" s="190">
        <v>1461.1289999999999</v>
      </c>
      <c r="BI5" s="190">
        <v>1363.8230000000001</v>
      </c>
      <c r="BJ5" s="138">
        <f t="shared" si="13"/>
        <v>4185.6350000000002</v>
      </c>
      <c r="BK5" s="190">
        <v>1327.088</v>
      </c>
      <c r="BL5" s="190">
        <v>1209.19</v>
      </c>
      <c r="BM5" s="190">
        <v>1341.7260000000001</v>
      </c>
      <c r="BN5" s="138">
        <f t="shared" si="14"/>
        <v>3878.0040000000004</v>
      </c>
      <c r="BO5" s="190">
        <v>1518.7260000000001</v>
      </c>
      <c r="BP5" s="190">
        <v>1482.213</v>
      </c>
      <c r="BQ5" s="190">
        <v>1285.7560000000001</v>
      </c>
      <c r="BR5" s="138">
        <f t="shared" si="15"/>
        <v>4286.6950000000006</v>
      </c>
      <c r="BS5" s="190">
        <v>16471.573</v>
      </c>
      <c r="BT5" s="190">
        <v>1483.0830000000001</v>
      </c>
      <c r="BU5" s="138">
        <v>1380.6859999999999</v>
      </c>
      <c r="BV5" s="138">
        <v>1439.71</v>
      </c>
      <c r="BW5" s="138">
        <f t="shared" si="16"/>
        <v>4303.4790000000003</v>
      </c>
      <c r="BX5" s="138">
        <v>1313.069</v>
      </c>
      <c r="BY5" s="138">
        <v>1607.1189999999999</v>
      </c>
      <c r="BZ5" s="138">
        <v>1377.453</v>
      </c>
      <c r="CA5" s="138">
        <f t="shared" si="17"/>
        <v>4297.6409999999996</v>
      </c>
      <c r="CB5" s="138">
        <v>1442.6120000000001</v>
      </c>
      <c r="CC5" s="138">
        <v>1316.261</v>
      </c>
      <c r="CD5" s="138">
        <v>1471.7940000000001</v>
      </c>
      <c r="CE5" s="138">
        <f t="shared" si="18"/>
        <v>4230.6670000000004</v>
      </c>
      <c r="CF5" s="138">
        <v>1562.9749999999999</v>
      </c>
      <c r="CG5" s="138">
        <v>1454.607</v>
      </c>
      <c r="CH5" s="138">
        <v>1324.2239999999999</v>
      </c>
      <c r="CI5" s="138">
        <f t="shared" si="19"/>
        <v>4341.8059999999996</v>
      </c>
      <c r="CJ5" s="138">
        <v>17174</v>
      </c>
      <c r="CK5" s="138">
        <v>1577.2760000000001</v>
      </c>
      <c r="CL5" s="138">
        <v>1462.193</v>
      </c>
      <c r="CM5" s="138">
        <v>912.96799999999996</v>
      </c>
      <c r="CN5" s="290">
        <f t="shared" ref="CN5:CN8" si="34">+SUM(CK5:CM5)</f>
        <v>3952.4369999999999</v>
      </c>
      <c r="CO5" s="138">
        <v>213.125</v>
      </c>
      <c r="CP5" s="138">
        <v>444.97899999999998</v>
      </c>
      <c r="CQ5" s="138">
        <v>709.01</v>
      </c>
      <c r="CR5" s="290">
        <f t="shared" si="20"/>
        <v>1367.114</v>
      </c>
      <c r="CS5" s="290">
        <v>880.61599999999999</v>
      </c>
      <c r="CT5" s="290">
        <v>857.38900000000001</v>
      </c>
      <c r="CU5" s="290">
        <v>1057.4059999999999</v>
      </c>
      <c r="CV5" s="290">
        <f t="shared" si="21"/>
        <v>2795.4110000000001</v>
      </c>
      <c r="CW5" s="138">
        <v>1188.2809999999999</v>
      </c>
      <c r="CX5" s="138">
        <v>1082.0429999999999</v>
      </c>
      <c r="CY5" s="138">
        <v>928.60599999999999</v>
      </c>
      <c r="CZ5" s="138">
        <f t="shared" si="22"/>
        <v>3198.9299999999994</v>
      </c>
      <c r="DA5" s="138">
        <v>11313.892</v>
      </c>
      <c r="DB5" s="138">
        <v>747.245</v>
      </c>
      <c r="DC5" s="138">
        <v>715.88300000000004</v>
      </c>
      <c r="DD5" s="393">
        <v>869.43100000000004</v>
      </c>
      <c r="DE5" s="290">
        <f t="shared" si="23"/>
        <v>2332.5590000000002</v>
      </c>
      <c r="DF5" s="290">
        <v>939.44799999999998</v>
      </c>
      <c r="DG5" s="290">
        <v>1142.463</v>
      </c>
      <c r="DH5" s="290">
        <v>1103.683</v>
      </c>
      <c r="DI5" s="290">
        <f t="shared" si="24"/>
        <v>3185.5940000000001</v>
      </c>
      <c r="DJ5" s="290">
        <v>1083.8030000000001</v>
      </c>
      <c r="DK5" s="290">
        <v>1061.2470000000001</v>
      </c>
      <c r="DL5" s="290">
        <v>1231.05</v>
      </c>
      <c r="DM5" s="290">
        <f t="shared" si="25"/>
        <v>3376.1000000000004</v>
      </c>
      <c r="DN5" s="290">
        <v>1323.875</v>
      </c>
      <c r="DO5" s="290">
        <v>1318.037</v>
      </c>
      <c r="DP5" s="290">
        <v>1111.213</v>
      </c>
      <c r="DQ5" s="290">
        <f t="shared" si="26"/>
        <v>3753.125</v>
      </c>
      <c r="DR5" s="138">
        <v>12647.378000000001</v>
      </c>
      <c r="DS5" s="138">
        <v>1158.8800000000001</v>
      </c>
      <c r="DT5" s="138">
        <v>1155.087</v>
      </c>
      <c r="DU5" s="138">
        <v>1254.325</v>
      </c>
      <c r="DV5" s="138">
        <f t="shared" si="27"/>
        <v>3568.2920000000004</v>
      </c>
      <c r="DW5" s="138">
        <v>1191.098</v>
      </c>
      <c r="DX5" s="138">
        <v>1444.414</v>
      </c>
      <c r="DY5" s="138">
        <v>1275.4380000000001</v>
      </c>
      <c r="DZ5" s="138">
        <f t="shared" si="28"/>
        <v>3910.95</v>
      </c>
      <c r="EA5" s="138">
        <v>1251.57</v>
      </c>
      <c r="EB5" s="138">
        <v>1240.7809999999999</v>
      </c>
      <c r="EC5" s="138">
        <v>1370.5719999999999</v>
      </c>
      <c r="ED5" s="138">
        <f t="shared" si="29"/>
        <v>3862.9229999999998</v>
      </c>
      <c r="EE5" s="138">
        <v>1238.338</v>
      </c>
      <c r="EF5" s="138">
        <v>15458.558000000001</v>
      </c>
      <c r="EG5" s="138">
        <v>1468.8009999999999</v>
      </c>
      <c r="EH5" s="138">
        <v>1307.366</v>
      </c>
      <c r="EI5" s="138">
        <v>1540.857</v>
      </c>
      <c r="EJ5" s="138">
        <v>4317.0239999999994</v>
      </c>
      <c r="EK5" s="138">
        <v>1298.1669999999999</v>
      </c>
      <c r="EL5" s="138">
        <v>1567.4739999999999</v>
      </c>
      <c r="EM5" s="138">
        <v>1384.835</v>
      </c>
      <c r="EN5" s="138">
        <f t="shared" ref="EN5:EN9" si="35">+SUM(EK5:EM5)</f>
        <v>4250.4759999999997</v>
      </c>
      <c r="EO5" s="138">
        <v>1405.3</v>
      </c>
      <c r="EP5" s="138">
        <v>1324.635</v>
      </c>
      <c r="EQ5" s="138">
        <v>1464.6679999999999</v>
      </c>
      <c r="ER5" s="138">
        <f t="shared" si="30"/>
        <v>4194.6030000000001</v>
      </c>
      <c r="ES5" s="138">
        <v>1556.069</v>
      </c>
      <c r="ET5" s="138">
        <v>1554.383</v>
      </c>
      <c r="EU5" s="138">
        <v>1331.1980000000001</v>
      </c>
      <c r="EV5" s="138">
        <f t="shared" si="31"/>
        <v>4441.6500000000005</v>
      </c>
      <c r="EW5" s="138">
        <f t="shared" ref="EW5:EW9" si="36">+EV5+ER5+EN5+EJ5</f>
        <v>17203.752999999997</v>
      </c>
      <c r="EX5" s="138">
        <v>1641.2529999999999</v>
      </c>
      <c r="EY5" s="138">
        <v>1663.511</v>
      </c>
      <c r="EZ5" s="138">
        <v>1773.645</v>
      </c>
      <c r="FA5" s="138">
        <f t="shared" si="32"/>
        <v>5078.4089999999997</v>
      </c>
      <c r="FB5" s="138">
        <v>1864.8820000000001</v>
      </c>
      <c r="FC5" s="138">
        <v>1983.1130000000001</v>
      </c>
      <c r="FD5" s="138">
        <v>1810.86</v>
      </c>
      <c r="FE5" s="138">
        <f t="shared" si="33"/>
        <v>5658.8549999999996</v>
      </c>
    </row>
    <row r="6" spans="2:163" ht="15" customHeight="1">
      <c r="B6" s="37" t="s">
        <v>531</v>
      </c>
      <c r="C6" s="91" t="s">
        <v>210</v>
      </c>
      <c r="D6" s="89">
        <v>676.81700000000001</v>
      </c>
      <c r="E6" s="89">
        <v>648.50600000000009</v>
      </c>
      <c r="F6" s="89">
        <v>701.19799999999998</v>
      </c>
      <c r="G6" s="295">
        <f t="shared" si="0"/>
        <v>2026.5210000000002</v>
      </c>
      <c r="H6" s="89">
        <v>640.31600000000003</v>
      </c>
      <c r="I6" s="89">
        <v>641.55599999999993</v>
      </c>
      <c r="J6" s="89">
        <v>655.64400000000001</v>
      </c>
      <c r="K6" s="295">
        <f t="shared" si="1"/>
        <v>1937.5159999999998</v>
      </c>
      <c r="L6" s="89">
        <v>643.43200000000002</v>
      </c>
      <c r="M6" s="89">
        <v>745.13499999999999</v>
      </c>
      <c r="N6" s="89">
        <v>674.27300000000002</v>
      </c>
      <c r="O6" s="295">
        <f t="shared" si="2"/>
        <v>2062.84</v>
      </c>
      <c r="P6" s="89">
        <v>696.95499999999993</v>
      </c>
      <c r="Q6" s="89">
        <v>691.49800000000005</v>
      </c>
      <c r="R6" s="89">
        <v>661.702</v>
      </c>
      <c r="S6" s="295">
        <f t="shared" si="3"/>
        <v>2050.1549999999997</v>
      </c>
      <c r="T6" s="89">
        <v>8077.0320000000002</v>
      </c>
      <c r="U6" s="89">
        <v>664.13700000000006</v>
      </c>
      <c r="V6" s="89">
        <v>646.75900000000001</v>
      </c>
      <c r="W6" s="89">
        <v>694.21900000000005</v>
      </c>
      <c r="X6" s="135">
        <f t="shared" si="4"/>
        <v>2005.1150000000002</v>
      </c>
      <c r="Y6" s="89">
        <v>647.774</v>
      </c>
      <c r="Z6" s="89">
        <v>650.12300000000005</v>
      </c>
      <c r="AA6" s="89">
        <v>662.55400000000009</v>
      </c>
      <c r="AB6" s="135">
        <f t="shared" si="5"/>
        <v>1960.451</v>
      </c>
      <c r="AC6" s="89">
        <v>647.85199999999998</v>
      </c>
      <c r="AD6" s="89">
        <v>633.20399999999995</v>
      </c>
      <c r="AE6" s="89">
        <v>645.61199999999997</v>
      </c>
      <c r="AF6" s="135">
        <f t="shared" si="6"/>
        <v>1926.6680000000001</v>
      </c>
      <c r="AG6" s="89">
        <v>682.65800000000002</v>
      </c>
      <c r="AH6" s="89">
        <v>682.40800000000002</v>
      </c>
      <c r="AI6" s="89">
        <v>641.846</v>
      </c>
      <c r="AJ6" s="135">
        <f t="shared" si="7"/>
        <v>2006.912</v>
      </c>
      <c r="AK6" s="89">
        <v>7899.1460000000006</v>
      </c>
      <c r="AL6" s="89">
        <v>683.90100000000007</v>
      </c>
      <c r="AM6" s="89">
        <v>643.23700000000008</v>
      </c>
      <c r="AN6" s="89">
        <v>714.41800000000001</v>
      </c>
      <c r="AO6" s="135">
        <f t="shared" si="8"/>
        <v>2041.556</v>
      </c>
      <c r="AP6" s="89">
        <v>613.125</v>
      </c>
      <c r="AQ6" s="89">
        <v>674.09799999999996</v>
      </c>
      <c r="AR6" s="89">
        <v>634.91800000000001</v>
      </c>
      <c r="AS6" s="135">
        <f t="shared" si="9"/>
        <v>1922.1410000000001</v>
      </c>
      <c r="AT6" s="89">
        <v>659.21899999999994</v>
      </c>
      <c r="AU6" s="89">
        <v>662.24099999999999</v>
      </c>
      <c r="AV6" s="89">
        <v>685.27600000000007</v>
      </c>
      <c r="AW6" s="135">
        <f t="shared" si="10"/>
        <v>2006.7360000000001</v>
      </c>
      <c r="AX6" s="89">
        <v>698.41700000000003</v>
      </c>
      <c r="AY6" s="89">
        <v>697.89400000000001</v>
      </c>
      <c r="AZ6" s="89">
        <v>631.92200000000003</v>
      </c>
      <c r="BA6" s="135">
        <f t="shared" si="11"/>
        <v>2028.2330000000002</v>
      </c>
      <c r="BB6" s="89">
        <v>7998.6660000000011</v>
      </c>
      <c r="BC6" s="89">
        <v>684.28</v>
      </c>
      <c r="BD6" s="89">
        <v>646.66999999999996</v>
      </c>
      <c r="BE6" s="89">
        <v>695.06200000000001</v>
      </c>
      <c r="BF6" s="135">
        <f t="shared" si="12"/>
        <v>2026.0119999999997</v>
      </c>
      <c r="BG6" s="89">
        <v>634.16599999999994</v>
      </c>
      <c r="BH6" s="89">
        <v>651.69200000000001</v>
      </c>
      <c r="BI6" s="89">
        <v>658.66300000000001</v>
      </c>
      <c r="BJ6" s="135">
        <f t="shared" si="13"/>
        <v>1944.521</v>
      </c>
      <c r="BK6" s="89">
        <v>657.101</v>
      </c>
      <c r="BL6" s="89">
        <v>641.30500000000006</v>
      </c>
      <c r="BM6" s="89">
        <v>671.048</v>
      </c>
      <c r="BN6" s="135">
        <f t="shared" si="14"/>
        <v>1969.454</v>
      </c>
      <c r="BO6" s="89">
        <v>700.57600000000002</v>
      </c>
      <c r="BP6" s="89">
        <v>655.21100000000001</v>
      </c>
      <c r="BQ6" s="89">
        <v>634.202</v>
      </c>
      <c r="BR6" s="135">
        <f t="shared" si="15"/>
        <v>1989.989</v>
      </c>
      <c r="BS6" s="89">
        <v>7929.9760000000006</v>
      </c>
      <c r="BT6" s="89">
        <v>677.37099999999998</v>
      </c>
      <c r="BU6" s="135">
        <v>663.73799999999994</v>
      </c>
      <c r="BV6" s="135">
        <v>684.74400000000003</v>
      </c>
      <c r="BW6" s="135">
        <f t="shared" si="16"/>
        <v>2025.8530000000001</v>
      </c>
      <c r="BX6" s="135">
        <v>627.93399999999997</v>
      </c>
      <c r="BY6" s="135">
        <v>663.26600000000008</v>
      </c>
      <c r="BZ6" s="135">
        <v>625.62099999999998</v>
      </c>
      <c r="CA6" s="135">
        <f t="shared" si="17"/>
        <v>1916.8209999999999</v>
      </c>
      <c r="CB6" s="135">
        <v>660.22699999999998</v>
      </c>
      <c r="CC6" s="135">
        <v>642.43799999999999</v>
      </c>
      <c r="CD6" s="135">
        <v>701.16</v>
      </c>
      <c r="CE6" s="135">
        <f t="shared" si="18"/>
        <v>2003.8249999999998</v>
      </c>
      <c r="CF6" s="135">
        <v>724.33799999999997</v>
      </c>
      <c r="CG6" s="135">
        <v>684.04200000000003</v>
      </c>
      <c r="CH6" s="135">
        <v>646.10799999999995</v>
      </c>
      <c r="CI6" s="135">
        <f t="shared" si="19"/>
        <v>2054.4880000000003</v>
      </c>
      <c r="CJ6" s="135">
        <v>8001</v>
      </c>
      <c r="CK6" s="135">
        <v>847.67500000000007</v>
      </c>
      <c r="CL6" s="135">
        <v>804.53800000000001</v>
      </c>
      <c r="CM6" s="135">
        <v>465.04300000000001</v>
      </c>
      <c r="CN6" s="296">
        <f t="shared" si="34"/>
        <v>2117.2560000000003</v>
      </c>
      <c r="CO6" s="135">
        <v>117.14700000000001</v>
      </c>
      <c r="CP6" s="135">
        <v>203.89999999999998</v>
      </c>
      <c r="CQ6" s="135">
        <v>314.702</v>
      </c>
      <c r="CR6" s="296">
        <f t="shared" si="20"/>
        <v>635.74900000000002</v>
      </c>
      <c r="CS6" s="296">
        <v>377.19900000000001</v>
      </c>
      <c r="CT6" s="296">
        <v>367.13</v>
      </c>
      <c r="CU6" s="296">
        <v>533.85699999999997</v>
      </c>
      <c r="CV6" s="296">
        <f t="shared" si="21"/>
        <v>1278.1859999999999</v>
      </c>
      <c r="CW6" s="135">
        <v>614.89300000000003</v>
      </c>
      <c r="CX6" s="135">
        <v>581.79500000000007</v>
      </c>
      <c r="CY6" s="135">
        <v>480.08799999999997</v>
      </c>
      <c r="CZ6" s="135">
        <f t="shared" si="22"/>
        <v>1676.7760000000001</v>
      </c>
      <c r="DA6" s="135">
        <v>5707.9670000000015</v>
      </c>
      <c r="DB6" s="135">
        <v>526.84300000000007</v>
      </c>
      <c r="DC6" s="135">
        <v>498.61599999999999</v>
      </c>
      <c r="DD6" s="297">
        <v>442.06299999999999</v>
      </c>
      <c r="DE6" s="296">
        <f t="shared" si="23"/>
        <v>1467.5219999999999</v>
      </c>
      <c r="DF6" s="296">
        <v>617.55600000000004</v>
      </c>
      <c r="DG6" s="296">
        <v>693.67500000000007</v>
      </c>
      <c r="DH6" s="296">
        <v>674.11699999999996</v>
      </c>
      <c r="DI6" s="296">
        <f t="shared" si="24"/>
        <v>1985.3480000000002</v>
      </c>
      <c r="DJ6" s="296">
        <v>623.48299999999995</v>
      </c>
      <c r="DK6" s="296">
        <v>621.07999999999993</v>
      </c>
      <c r="DL6" s="296">
        <v>739.76700000000005</v>
      </c>
      <c r="DM6" s="296">
        <f t="shared" si="25"/>
        <v>1984.33</v>
      </c>
      <c r="DN6" s="296">
        <v>790.7</v>
      </c>
      <c r="DO6" s="296">
        <v>800.827</v>
      </c>
      <c r="DP6" s="296">
        <v>668.88099999999997</v>
      </c>
      <c r="DQ6" s="296">
        <f t="shared" si="26"/>
        <v>2260.4079999999999</v>
      </c>
      <c r="DR6" s="135">
        <v>7697.6079999999993</v>
      </c>
      <c r="DS6" s="135">
        <v>718.16600000000005</v>
      </c>
      <c r="DT6" s="135">
        <v>725.42700000000002</v>
      </c>
      <c r="DU6" s="135">
        <v>791.12200000000007</v>
      </c>
      <c r="DV6" s="135">
        <f t="shared" si="27"/>
        <v>2234.7150000000001</v>
      </c>
      <c r="DW6" s="135">
        <v>683.94</v>
      </c>
      <c r="DX6" s="135">
        <v>830.56100000000004</v>
      </c>
      <c r="DY6" s="135">
        <v>743.61800000000005</v>
      </c>
      <c r="DZ6" s="135">
        <f t="shared" si="28"/>
        <v>2258.1190000000001</v>
      </c>
      <c r="EA6" s="135">
        <v>696.20500000000004</v>
      </c>
      <c r="EB6" s="135">
        <v>703.74099999999999</v>
      </c>
      <c r="EC6" s="135">
        <v>824.351</v>
      </c>
      <c r="ED6" s="135">
        <f t="shared" si="29"/>
        <v>2224.297</v>
      </c>
      <c r="EE6" s="135">
        <v>705.33199999999999</v>
      </c>
      <c r="EF6" s="135">
        <v>9122.9970000000012</v>
      </c>
      <c r="EG6" s="135">
        <v>818.62400000000002</v>
      </c>
      <c r="EH6" s="135">
        <v>779.8</v>
      </c>
      <c r="EI6" s="135">
        <v>883.63400000000001</v>
      </c>
      <c r="EJ6" s="135">
        <v>2482.058</v>
      </c>
      <c r="EK6" s="135">
        <v>685.90600000000006</v>
      </c>
      <c r="EL6" s="135">
        <v>842.87100000000009</v>
      </c>
      <c r="EM6" s="135">
        <v>746.61800000000005</v>
      </c>
      <c r="EN6" s="135">
        <f t="shared" si="35"/>
        <v>2275.395</v>
      </c>
      <c r="EO6" s="135">
        <v>727.24900000000002</v>
      </c>
      <c r="EP6" s="135">
        <v>802.39599999999996</v>
      </c>
      <c r="EQ6" s="135">
        <v>897.16499999999996</v>
      </c>
      <c r="ER6" s="135">
        <f t="shared" si="30"/>
        <v>2426.81</v>
      </c>
      <c r="ES6" s="135">
        <v>849.45100000000002</v>
      </c>
      <c r="ET6" s="135">
        <v>850.58799999999997</v>
      </c>
      <c r="EU6" s="135">
        <v>699.25</v>
      </c>
      <c r="EV6" s="135">
        <f t="shared" si="31"/>
        <v>2399.2889999999998</v>
      </c>
      <c r="EW6" s="135">
        <f t="shared" si="36"/>
        <v>9583.5519999999997</v>
      </c>
      <c r="EX6" s="135">
        <v>842.32300000000009</v>
      </c>
      <c r="EY6" s="135">
        <v>934.93000000000006</v>
      </c>
      <c r="EZ6" s="135">
        <v>841.38300000000004</v>
      </c>
      <c r="FA6" s="135">
        <f t="shared" si="32"/>
        <v>2618.6360000000004</v>
      </c>
      <c r="FB6" s="135">
        <v>884.52600000000007</v>
      </c>
      <c r="FC6" s="135">
        <v>911.80600000000004</v>
      </c>
      <c r="FD6" s="135">
        <v>830.73099999999999</v>
      </c>
      <c r="FE6" s="135">
        <f t="shared" si="33"/>
        <v>2627.0630000000001</v>
      </c>
    </row>
    <row r="7" spans="2:163" ht="15" customHeight="1">
      <c r="B7" s="2" t="s">
        <v>110</v>
      </c>
      <c r="C7" s="10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89">
        <f t="shared" si="7"/>
        <v>0</v>
      </c>
      <c r="AK7" s="138"/>
      <c r="AL7" s="138"/>
      <c r="AM7" s="138"/>
      <c r="AN7" s="138"/>
      <c r="AO7" s="189">
        <f t="shared" si="8"/>
        <v>0</v>
      </c>
      <c r="AP7" s="138"/>
      <c r="AQ7" s="138"/>
      <c r="AR7" s="138"/>
      <c r="AS7" s="189">
        <f t="shared" si="9"/>
        <v>0</v>
      </c>
      <c r="AT7" s="138"/>
      <c r="AU7" s="138"/>
      <c r="AV7" s="138"/>
      <c r="AW7" s="189">
        <f t="shared" si="10"/>
        <v>0</v>
      </c>
      <c r="AX7" s="138"/>
      <c r="AY7" s="138"/>
      <c r="AZ7" s="138"/>
      <c r="BA7" s="189">
        <f t="shared" si="11"/>
        <v>0</v>
      </c>
      <c r="BB7" s="138">
        <v>0</v>
      </c>
      <c r="BC7" s="138"/>
      <c r="BD7" s="138"/>
      <c r="BE7" s="138"/>
      <c r="BF7" s="189">
        <f t="shared" si="12"/>
        <v>0</v>
      </c>
      <c r="BG7" s="138"/>
      <c r="BH7" s="138"/>
      <c r="BI7" s="138"/>
      <c r="BJ7" s="189">
        <f t="shared" si="13"/>
        <v>0</v>
      </c>
      <c r="BK7" s="138"/>
      <c r="BL7" s="138"/>
      <c r="BM7" s="138"/>
      <c r="BN7" s="189">
        <f t="shared" si="14"/>
        <v>0</v>
      </c>
      <c r="BO7" s="138"/>
      <c r="BP7" s="138"/>
      <c r="BQ7" s="138"/>
      <c r="BR7" s="189">
        <f t="shared" si="15"/>
        <v>0</v>
      </c>
      <c r="BS7" s="138">
        <v>0</v>
      </c>
      <c r="BT7" s="138"/>
      <c r="BU7" s="189"/>
      <c r="BV7" s="189"/>
      <c r="BW7" s="189">
        <f t="shared" si="16"/>
        <v>0</v>
      </c>
      <c r="BX7" s="189"/>
      <c r="BY7" s="189"/>
      <c r="BZ7" s="189"/>
      <c r="CA7" s="189">
        <f t="shared" si="17"/>
        <v>0</v>
      </c>
      <c r="CB7" s="189"/>
      <c r="CC7" s="189"/>
      <c r="CD7" s="189"/>
      <c r="CE7" s="189">
        <f t="shared" si="18"/>
        <v>0</v>
      </c>
      <c r="CF7" s="189"/>
      <c r="CG7" s="189"/>
      <c r="CH7" s="189"/>
      <c r="CI7" s="189">
        <f t="shared" si="19"/>
        <v>0</v>
      </c>
      <c r="CJ7" s="189"/>
      <c r="CK7" s="189"/>
      <c r="CL7" s="189"/>
      <c r="CM7" s="189"/>
      <c r="CN7" s="290">
        <f t="shared" si="34"/>
        <v>0</v>
      </c>
      <c r="CO7" s="189"/>
      <c r="CP7" s="189"/>
      <c r="CQ7" s="189"/>
      <c r="CR7" s="290"/>
      <c r="CS7" s="290"/>
      <c r="CT7" s="290"/>
      <c r="CU7" s="290"/>
      <c r="CV7" s="290">
        <f t="shared" si="21"/>
        <v>0</v>
      </c>
      <c r="CW7" s="189"/>
      <c r="CX7" s="189"/>
      <c r="CY7" s="189"/>
      <c r="CZ7" s="189">
        <f t="shared" si="22"/>
        <v>0</v>
      </c>
      <c r="DA7" s="189"/>
      <c r="DB7" s="189"/>
      <c r="DC7" s="189"/>
      <c r="DD7" s="394"/>
      <c r="DE7" s="290">
        <f t="shared" si="23"/>
        <v>0</v>
      </c>
      <c r="DF7" s="290"/>
      <c r="DG7" s="290"/>
      <c r="DH7" s="290"/>
      <c r="DI7" s="290">
        <f t="shared" si="24"/>
        <v>0</v>
      </c>
      <c r="DJ7" s="290"/>
      <c r="DK7" s="290"/>
      <c r="DL7" s="290"/>
      <c r="DM7" s="290">
        <f t="shared" si="25"/>
        <v>0</v>
      </c>
      <c r="DN7" s="290"/>
      <c r="DO7" s="290"/>
      <c r="DP7" s="290"/>
      <c r="DQ7" s="290">
        <f t="shared" si="26"/>
        <v>0</v>
      </c>
      <c r="DR7" s="189"/>
      <c r="DS7" s="189"/>
      <c r="DT7" s="189"/>
      <c r="DU7" s="189"/>
      <c r="DV7" s="189">
        <f t="shared" si="27"/>
        <v>0</v>
      </c>
      <c r="DW7" s="189"/>
      <c r="DX7" s="189"/>
      <c r="DY7" s="189"/>
      <c r="DZ7" s="189">
        <f t="shared" si="28"/>
        <v>0</v>
      </c>
      <c r="EA7" s="189"/>
      <c r="EB7" s="189"/>
      <c r="EC7" s="189"/>
      <c r="ED7" s="189">
        <f t="shared" si="29"/>
        <v>0</v>
      </c>
      <c r="EE7" s="189"/>
      <c r="EF7" s="189"/>
      <c r="EG7" s="189"/>
      <c r="EH7" s="189"/>
      <c r="EI7" s="189"/>
      <c r="EJ7" s="189"/>
      <c r="EK7" s="189"/>
      <c r="EL7" s="189"/>
      <c r="EM7" s="189"/>
      <c r="EN7" s="189">
        <f t="shared" si="35"/>
        <v>0</v>
      </c>
      <c r="EO7" s="189"/>
      <c r="EP7" s="189"/>
      <c r="EQ7" s="189"/>
      <c r="ER7" s="189">
        <f t="shared" si="30"/>
        <v>0</v>
      </c>
      <c r="ES7" s="189"/>
      <c r="ET7" s="189"/>
      <c r="EU7" s="189"/>
      <c r="EV7" s="189">
        <f t="shared" si="31"/>
        <v>0</v>
      </c>
      <c r="EW7" s="189">
        <f t="shared" si="36"/>
        <v>0</v>
      </c>
      <c r="EX7" s="189"/>
      <c r="EY7" s="189"/>
      <c r="EZ7" s="189"/>
      <c r="FA7" s="189">
        <f t="shared" si="32"/>
        <v>0</v>
      </c>
      <c r="FB7" s="189"/>
      <c r="FC7" s="189"/>
      <c r="FD7" s="189"/>
      <c r="FE7" s="189">
        <f t="shared" si="33"/>
        <v>0</v>
      </c>
    </row>
    <row r="8" spans="2:163" ht="15" customHeight="1">
      <c r="B8" s="13" t="s">
        <v>111</v>
      </c>
      <c r="C8" s="10" t="s">
        <v>13</v>
      </c>
      <c r="D8" s="138" t="s">
        <v>288</v>
      </c>
      <c r="E8" s="138" t="s">
        <v>288</v>
      </c>
      <c r="F8" s="138" t="s">
        <v>288</v>
      </c>
      <c r="G8" s="138" t="s">
        <v>288</v>
      </c>
      <c r="H8" s="138" t="s">
        <v>288</v>
      </c>
      <c r="I8" s="138" t="s">
        <v>288</v>
      </c>
      <c r="J8" s="138" t="s">
        <v>288</v>
      </c>
      <c r="K8" s="138" t="s">
        <v>288</v>
      </c>
      <c r="L8" s="138" t="s">
        <v>288</v>
      </c>
      <c r="M8" s="138" t="s">
        <v>288</v>
      </c>
      <c r="N8" s="138" t="s">
        <v>288</v>
      </c>
      <c r="O8" s="138" t="s">
        <v>288</v>
      </c>
      <c r="P8" s="138" t="s">
        <v>288</v>
      </c>
      <c r="Q8" s="138" t="s">
        <v>288</v>
      </c>
      <c r="R8" s="138" t="s">
        <v>288</v>
      </c>
      <c r="S8" s="138" t="s">
        <v>288</v>
      </c>
      <c r="T8" s="138" t="s">
        <v>288</v>
      </c>
      <c r="U8" s="138" t="s">
        <v>288</v>
      </c>
      <c r="V8" s="138" t="s">
        <v>288</v>
      </c>
      <c r="W8" s="138" t="s">
        <v>288</v>
      </c>
      <c r="X8" s="138" t="s">
        <v>288</v>
      </c>
      <c r="Y8" s="138" t="s">
        <v>288</v>
      </c>
      <c r="Z8" s="138" t="s">
        <v>288</v>
      </c>
      <c r="AA8" s="138" t="s">
        <v>288</v>
      </c>
      <c r="AB8" s="138" t="s">
        <v>288</v>
      </c>
      <c r="AC8" s="138" t="s">
        <v>288</v>
      </c>
      <c r="AD8" s="138" t="s">
        <v>288</v>
      </c>
      <c r="AE8" s="138" t="s">
        <v>288</v>
      </c>
      <c r="AF8" s="138"/>
      <c r="AG8" s="138" t="s">
        <v>288</v>
      </c>
      <c r="AH8" s="138" t="s">
        <v>288</v>
      </c>
      <c r="AI8" s="138" t="s">
        <v>288</v>
      </c>
      <c r="AJ8" s="138" t="s">
        <v>288</v>
      </c>
      <c r="AK8" s="138" t="s">
        <v>288</v>
      </c>
      <c r="AL8" s="138">
        <v>3689</v>
      </c>
      <c r="AM8" s="138">
        <v>5712</v>
      </c>
      <c r="AN8" s="138">
        <v>15326</v>
      </c>
      <c r="AO8" s="138">
        <f t="shared" si="8"/>
        <v>24727</v>
      </c>
      <c r="AP8" s="138">
        <v>21550</v>
      </c>
      <c r="AQ8" s="138">
        <v>19149</v>
      </c>
      <c r="AR8" s="138">
        <v>19911</v>
      </c>
      <c r="AS8" s="138">
        <f t="shared" si="9"/>
        <v>60610</v>
      </c>
      <c r="AT8" s="138">
        <v>21808</v>
      </c>
      <c r="AU8" s="138">
        <v>31732</v>
      </c>
      <c r="AV8" s="138">
        <v>21041</v>
      </c>
      <c r="AW8" s="138">
        <f t="shared" si="10"/>
        <v>74581</v>
      </c>
      <c r="AX8" s="138">
        <v>20061</v>
      </c>
      <c r="AY8" s="138">
        <v>15677</v>
      </c>
      <c r="AZ8" s="138">
        <v>12619</v>
      </c>
      <c r="BA8" s="138">
        <f t="shared" si="11"/>
        <v>48357</v>
      </c>
      <c r="BB8" s="138">
        <v>208275</v>
      </c>
      <c r="BC8" s="138">
        <v>63294</v>
      </c>
      <c r="BD8" s="138">
        <v>61563</v>
      </c>
      <c r="BE8" s="138">
        <v>75611</v>
      </c>
      <c r="BF8" s="138">
        <f t="shared" si="12"/>
        <v>200468</v>
      </c>
      <c r="BG8" s="138">
        <v>89928</v>
      </c>
      <c r="BH8" s="138">
        <v>78894</v>
      </c>
      <c r="BI8" s="138">
        <v>65354</v>
      </c>
      <c r="BJ8" s="138">
        <f t="shared" si="13"/>
        <v>234176</v>
      </c>
      <c r="BK8" s="138">
        <v>80456</v>
      </c>
      <c r="BL8" s="138">
        <v>96704</v>
      </c>
      <c r="BM8" s="138">
        <v>80254</v>
      </c>
      <c r="BN8" s="138">
        <f t="shared" si="14"/>
        <v>257414</v>
      </c>
      <c r="BO8" s="138">
        <v>75444</v>
      </c>
      <c r="BP8" s="138">
        <v>71360</v>
      </c>
      <c r="BQ8" s="138">
        <v>57586</v>
      </c>
      <c r="BR8" s="138">
        <f t="shared" si="15"/>
        <v>204390</v>
      </c>
      <c r="BS8" s="138">
        <v>896448</v>
      </c>
      <c r="BT8" s="138">
        <v>64869</v>
      </c>
      <c r="BU8" s="138">
        <v>73490</v>
      </c>
      <c r="BV8" s="138">
        <v>81779</v>
      </c>
      <c r="BW8" s="138">
        <f t="shared" si="16"/>
        <v>220138</v>
      </c>
      <c r="BX8" s="138">
        <v>95497</v>
      </c>
      <c r="BY8" s="138">
        <v>80682</v>
      </c>
      <c r="BZ8" s="138">
        <v>71009</v>
      </c>
      <c r="CA8" s="138">
        <f t="shared" si="17"/>
        <v>247188</v>
      </c>
      <c r="CB8" s="138">
        <v>83711</v>
      </c>
      <c r="CC8" s="138">
        <v>91907</v>
      </c>
      <c r="CD8" s="138">
        <v>81738</v>
      </c>
      <c r="CE8" s="138">
        <f t="shared" si="18"/>
        <v>257356</v>
      </c>
      <c r="CF8" s="138">
        <v>79805</v>
      </c>
      <c r="CG8" s="138">
        <v>76254</v>
      </c>
      <c r="CH8" s="138">
        <v>61180</v>
      </c>
      <c r="CI8" s="138">
        <f t="shared" si="19"/>
        <v>217239</v>
      </c>
      <c r="CJ8" s="138">
        <v>941921</v>
      </c>
      <c r="CK8" s="138">
        <v>63347</v>
      </c>
      <c r="CL8" s="138">
        <v>69225</v>
      </c>
      <c r="CM8" s="138">
        <v>33212</v>
      </c>
      <c r="CN8" s="138">
        <f t="shared" si="34"/>
        <v>165784</v>
      </c>
      <c r="CO8" s="290">
        <v>364</v>
      </c>
      <c r="CP8" s="290">
        <v>1099</v>
      </c>
      <c r="CQ8" s="290">
        <v>1754</v>
      </c>
      <c r="CR8" s="290">
        <f t="shared" ref="CR8:CR9" si="37">+SUM(CO8:CQ8)</f>
        <v>3217</v>
      </c>
      <c r="CS8" s="290">
        <v>10136</v>
      </c>
      <c r="CT8" s="290">
        <v>25817</v>
      </c>
      <c r="CU8" s="290">
        <v>23669</v>
      </c>
      <c r="CV8" s="290">
        <f t="shared" si="21"/>
        <v>59622</v>
      </c>
      <c r="CW8" s="138">
        <v>22711</v>
      </c>
      <c r="CX8" s="138">
        <v>8327</v>
      </c>
      <c r="CY8" s="138">
        <v>11258</v>
      </c>
      <c r="CZ8" s="138">
        <f t="shared" si="22"/>
        <v>42296</v>
      </c>
      <c r="DA8" s="138">
        <v>271019</v>
      </c>
      <c r="DB8" s="138">
        <v>6701</v>
      </c>
      <c r="DC8" s="138">
        <v>2114</v>
      </c>
      <c r="DD8" s="393">
        <v>3396</v>
      </c>
      <c r="DE8" s="138">
        <f t="shared" si="23"/>
        <v>12211</v>
      </c>
      <c r="DF8" s="138">
        <v>5574</v>
      </c>
      <c r="DG8" s="138">
        <v>19381</v>
      </c>
      <c r="DH8" s="138">
        <v>37784</v>
      </c>
      <c r="DI8" s="138">
        <f t="shared" si="24"/>
        <v>62739</v>
      </c>
      <c r="DJ8" s="290">
        <v>67602</v>
      </c>
      <c r="DK8" s="290">
        <v>94427</v>
      </c>
      <c r="DL8" s="290">
        <v>76697</v>
      </c>
      <c r="DM8" s="290">
        <f t="shared" si="25"/>
        <v>238726</v>
      </c>
      <c r="DN8" s="290">
        <v>76056</v>
      </c>
      <c r="DO8" s="290">
        <v>69088</v>
      </c>
      <c r="DP8" s="290">
        <v>50642</v>
      </c>
      <c r="DQ8" s="290">
        <f>+SUM(DN8:DP8)</f>
        <v>195786</v>
      </c>
      <c r="DR8" s="138">
        <v>509462</v>
      </c>
      <c r="DS8" s="138">
        <v>39223</v>
      </c>
      <c r="DT8" s="138">
        <v>46226</v>
      </c>
      <c r="DU8" s="138">
        <v>77580</v>
      </c>
      <c r="DV8" s="138">
        <f t="shared" si="27"/>
        <v>163029</v>
      </c>
      <c r="DW8" s="138">
        <v>107159</v>
      </c>
      <c r="DX8" s="138">
        <v>102175</v>
      </c>
      <c r="DY8" s="138">
        <v>96034</v>
      </c>
      <c r="DZ8" s="138">
        <f t="shared" si="28"/>
        <v>305368</v>
      </c>
      <c r="EA8" s="138">
        <v>98259</v>
      </c>
      <c r="EB8" s="138">
        <v>126649</v>
      </c>
      <c r="EC8" s="138">
        <v>98102</v>
      </c>
      <c r="ED8" s="138">
        <f t="shared" si="29"/>
        <v>323010</v>
      </c>
      <c r="EE8" s="138">
        <v>73117</v>
      </c>
      <c r="EF8" s="138">
        <v>1072592</v>
      </c>
      <c r="EG8" s="138">
        <v>87955</v>
      </c>
      <c r="EH8" s="138">
        <v>95918</v>
      </c>
      <c r="EI8" s="138">
        <v>127112</v>
      </c>
      <c r="EJ8" s="138">
        <v>310985</v>
      </c>
      <c r="EK8" s="138">
        <v>132983</v>
      </c>
      <c r="EL8" s="138">
        <v>120452</v>
      </c>
      <c r="EM8" s="138">
        <v>103868</v>
      </c>
      <c r="EN8" s="138">
        <f t="shared" si="35"/>
        <v>357303</v>
      </c>
      <c r="EO8" s="138">
        <v>129308</v>
      </c>
      <c r="EP8" s="138">
        <v>141019</v>
      </c>
      <c r="EQ8" s="138">
        <v>118429</v>
      </c>
      <c r="ER8" s="138">
        <f t="shared" si="30"/>
        <v>388756</v>
      </c>
      <c r="ES8" s="138">
        <v>110249</v>
      </c>
      <c r="ET8" s="138">
        <v>97427</v>
      </c>
      <c r="EU8" s="138">
        <v>88332</v>
      </c>
      <c r="EV8" s="138">
        <f t="shared" si="31"/>
        <v>296008</v>
      </c>
      <c r="EW8" s="138">
        <f t="shared" si="36"/>
        <v>1353052</v>
      </c>
      <c r="EX8" s="138">
        <v>83495</v>
      </c>
      <c r="EY8" s="138">
        <v>99645</v>
      </c>
      <c r="EZ8" s="138">
        <v>122681</v>
      </c>
      <c r="FA8" s="138">
        <f t="shared" si="32"/>
        <v>305821</v>
      </c>
      <c r="FB8" s="138">
        <v>139614</v>
      </c>
      <c r="FC8" s="138">
        <v>132654</v>
      </c>
      <c r="FD8" s="138">
        <v>131351</v>
      </c>
      <c r="FE8" s="138">
        <f t="shared" si="33"/>
        <v>403619</v>
      </c>
    </row>
    <row r="9" spans="2:163" ht="15" customHeight="1" thickBot="1">
      <c r="B9" s="23" t="s">
        <v>112</v>
      </c>
      <c r="C9" s="184" t="s">
        <v>16</v>
      </c>
      <c r="D9" s="208" t="s">
        <v>288</v>
      </c>
      <c r="E9" s="208" t="s">
        <v>288</v>
      </c>
      <c r="F9" s="208" t="s">
        <v>288</v>
      </c>
      <c r="G9" s="208" t="s">
        <v>288</v>
      </c>
      <c r="H9" s="208" t="s">
        <v>288</v>
      </c>
      <c r="I9" s="208" t="s">
        <v>288</v>
      </c>
      <c r="J9" s="208" t="s">
        <v>288</v>
      </c>
      <c r="K9" s="208" t="s">
        <v>288</v>
      </c>
      <c r="L9" s="208" t="s">
        <v>288</v>
      </c>
      <c r="M9" s="208" t="s">
        <v>288</v>
      </c>
      <c r="N9" s="208" t="s">
        <v>288</v>
      </c>
      <c r="O9" s="208" t="s">
        <v>288</v>
      </c>
      <c r="P9" s="208" t="s">
        <v>288</v>
      </c>
      <c r="Q9" s="208" t="s">
        <v>288</v>
      </c>
      <c r="R9" s="208" t="s">
        <v>288</v>
      </c>
      <c r="S9" s="208" t="s">
        <v>288</v>
      </c>
      <c r="T9" s="208" t="s">
        <v>288</v>
      </c>
      <c r="U9" s="208" t="s">
        <v>288</v>
      </c>
      <c r="V9" s="208" t="s">
        <v>288</v>
      </c>
      <c r="W9" s="208" t="s">
        <v>288</v>
      </c>
      <c r="X9" s="208" t="s">
        <v>288</v>
      </c>
      <c r="Y9" s="208" t="s">
        <v>288</v>
      </c>
      <c r="Z9" s="208" t="s">
        <v>288</v>
      </c>
      <c r="AA9" s="208" t="s">
        <v>288</v>
      </c>
      <c r="AB9" s="208" t="s">
        <v>288</v>
      </c>
      <c r="AC9" s="208" t="s">
        <v>288</v>
      </c>
      <c r="AD9" s="208" t="s">
        <v>288</v>
      </c>
      <c r="AE9" s="208" t="s">
        <v>288</v>
      </c>
      <c r="AF9" s="208"/>
      <c r="AG9" s="208" t="s">
        <v>288</v>
      </c>
      <c r="AH9" s="208" t="s">
        <v>288</v>
      </c>
      <c r="AI9" s="208" t="s">
        <v>288</v>
      </c>
      <c r="AJ9" s="208" t="s">
        <v>288</v>
      </c>
      <c r="AK9" s="208" t="s">
        <v>288</v>
      </c>
      <c r="AL9" s="208">
        <v>9366.9500000000007</v>
      </c>
      <c r="AM9" s="208">
        <v>24114.81</v>
      </c>
      <c r="AN9" s="208">
        <v>104314.79000000001</v>
      </c>
      <c r="AO9" s="232">
        <f>+SUM(AL9:AN9)</f>
        <v>137796.55000000002</v>
      </c>
      <c r="AP9" s="208">
        <v>144395.05000000002</v>
      </c>
      <c r="AQ9" s="208">
        <v>134921.44</v>
      </c>
      <c r="AR9" s="208">
        <v>140942.95000000001</v>
      </c>
      <c r="AS9" s="232">
        <f>+SUM(AP9:AR9)</f>
        <v>420259.44</v>
      </c>
      <c r="AT9" s="208">
        <v>135372.51999999999</v>
      </c>
      <c r="AU9" s="208">
        <v>228200.49</v>
      </c>
      <c r="AV9" s="208">
        <v>150492.29</v>
      </c>
      <c r="AW9" s="232">
        <f>+SUM(AT9:AV9)</f>
        <v>514065.30000000005</v>
      </c>
      <c r="AX9" s="208">
        <v>145379.29999999999</v>
      </c>
      <c r="AY9" s="208">
        <v>128105.66</v>
      </c>
      <c r="AZ9" s="208">
        <v>100505.36</v>
      </c>
      <c r="BA9" s="232">
        <f>+SUM(AX9:AZ9)</f>
        <v>373990.31999999995</v>
      </c>
      <c r="BB9" s="208">
        <v>1446111.6099999999</v>
      </c>
      <c r="BC9" s="208">
        <v>727394.49999999988</v>
      </c>
      <c r="BD9" s="208">
        <v>688252.75</v>
      </c>
      <c r="BE9" s="208">
        <v>832100.67999999993</v>
      </c>
      <c r="BF9" s="232">
        <f>+SUM(BC9:BE9)</f>
        <v>2247747.9299999997</v>
      </c>
      <c r="BG9" s="208">
        <v>1003580.83</v>
      </c>
      <c r="BH9" s="208">
        <v>908016.82</v>
      </c>
      <c r="BI9" s="208">
        <v>767848.38</v>
      </c>
      <c r="BJ9" s="232">
        <f>+SUM(BG9:BI9)</f>
        <v>2679446.0299999998</v>
      </c>
      <c r="BK9" s="208">
        <v>896015.23</v>
      </c>
      <c r="BL9" s="208">
        <v>1040372.84</v>
      </c>
      <c r="BM9" s="208">
        <v>934376.21</v>
      </c>
      <c r="BN9" s="232">
        <f>+SUM(BK9:BM9)</f>
        <v>2870764.28</v>
      </c>
      <c r="BO9" s="208">
        <v>883283</v>
      </c>
      <c r="BP9" s="208">
        <v>819909</v>
      </c>
      <c r="BQ9" s="208">
        <v>659593</v>
      </c>
      <c r="BR9" s="232">
        <f>+SUM(BO9:BQ9)</f>
        <v>2362785</v>
      </c>
      <c r="BS9" s="208">
        <v>10160743.239999998</v>
      </c>
      <c r="BT9" s="208">
        <v>764835.35000000009</v>
      </c>
      <c r="BU9" s="232">
        <v>836385.03</v>
      </c>
      <c r="BV9" s="232">
        <v>938275.65</v>
      </c>
      <c r="BW9" s="232">
        <f>+SUM(BT9:BV9)</f>
        <v>2539496.0300000003</v>
      </c>
      <c r="BX9" s="232">
        <v>1061973.1000000001</v>
      </c>
      <c r="BY9" s="232">
        <v>926393.3</v>
      </c>
      <c r="BZ9" s="232">
        <v>795137.98</v>
      </c>
      <c r="CA9" s="232">
        <f>+SUM(BX9:BZ9)</f>
        <v>2783504.38</v>
      </c>
      <c r="CB9" s="232">
        <v>906742.67</v>
      </c>
      <c r="CC9" s="232">
        <v>977844.06</v>
      </c>
      <c r="CD9" s="232">
        <v>907159.16</v>
      </c>
      <c r="CE9" s="232">
        <f>+SUM(CB9:CD9)</f>
        <v>2791745.89</v>
      </c>
      <c r="CF9" s="232">
        <v>900661.39</v>
      </c>
      <c r="CG9" s="232">
        <v>887728.34000000008</v>
      </c>
      <c r="CH9" s="232">
        <v>694985.66</v>
      </c>
      <c r="CI9" s="232">
        <f>+SUM(CF9:CH9)</f>
        <v>2483375.39</v>
      </c>
      <c r="CJ9" s="232">
        <v>10598122</v>
      </c>
      <c r="CK9" s="232">
        <v>771752.48</v>
      </c>
      <c r="CL9" s="232">
        <v>793443.18</v>
      </c>
      <c r="CM9" s="232">
        <v>402041.06</v>
      </c>
      <c r="CN9" s="291">
        <f>+SUM(CK9:CM9)</f>
        <v>1967236.7200000002</v>
      </c>
      <c r="CO9" s="291">
        <v>57.8</v>
      </c>
      <c r="CP9" s="291">
        <v>965.88</v>
      </c>
      <c r="CQ9" s="291">
        <v>2135.5299999999997</v>
      </c>
      <c r="CR9" s="291">
        <f t="shared" si="37"/>
        <v>3159.2099999999996</v>
      </c>
      <c r="CS9" s="291">
        <v>81058.650000000009</v>
      </c>
      <c r="CT9" s="291">
        <v>228293.6</v>
      </c>
      <c r="CU9" s="291">
        <v>225957.27000000002</v>
      </c>
      <c r="CV9" s="291">
        <f t="shared" si="21"/>
        <v>535309.52</v>
      </c>
      <c r="CW9" s="232">
        <v>242141.05000000002</v>
      </c>
      <c r="CX9" s="232">
        <v>80848.94</v>
      </c>
      <c r="CY9" s="232">
        <v>110634.74</v>
      </c>
      <c r="CZ9" s="232">
        <f t="shared" si="22"/>
        <v>433624.73</v>
      </c>
      <c r="DA9" s="232">
        <v>2939330.18</v>
      </c>
      <c r="DB9" s="232">
        <v>55815.62</v>
      </c>
      <c r="DC9" s="232">
        <v>4011.79</v>
      </c>
      <c r="DD9" s="292">
        <v>7981.66</v>
      </c>
      <c r="DE9" s="291">
        <f t="shared" si="23"/>
        <v>67809.070000000007</v>
      </c>
      <c r="DF9" s="291">
        <v>15516.419999999998</v>
      </c>
      <c r="DG9" s="291">
        <v>172247.27000000002</v>
      </c>
      <c r="DH9" s="291">
        <v>375789.39</v>
      </c>
      <c r="DI9" s="291">
        <f t="shared" si="24"/>
        <v>563553.08000000007</v>
      </c>
      <c r="DJ9" s="291">
        <v>652891.18000000005</v>
      </c>
      <c r="DK9" s="291">
        <v>968724.6</v>
      </c>
      <c r="DL9" s="291">
        <v>805947.82</v>
      </c>
      <c r="DM9" s="291">
        <f t="shared" si="25"/>
        <v>2427563.6</v>
      </c>
      <c r="DN9" s="291">
        <v>821948.02</v>
      </c>
      <c r="DO9" s="291">
        <v>703206.05</v>
      </c>
      <c r="DP9" s="291">
        <v>573469.81999999995</v>
      </c>
      <c r="DQ9" s="291">
        <f t="shared" si="26"/>
        <v>2098623.89</v>
      </c>
      <c r="DR9" s="232">
        <v>5157549.6400000006</v>
      </c>
      <c r="DS9" s="232">
        <v>411273.41</v>
      </c>
      <c r="DT9" s="232">
        <v>476721.98</v>
      </c>
      <c r="DU9" s="232">
        <v>902314.19000000006</v>
      </c>
      <c r="DV9" s="232">
        <f t="shared" si="27"/>
        <v>1790309.58</v>
      </c>
      <c r="DW9" s="232">
        <v>1223537.8599999999</v>
      </c>
      <c r="DX9" s="232">
        <v>1190375.79</v>
      </c>
      <c r="DY9" s="232">
        <v>1104608.6000000001</v>
      </c>
      <c r="DZ9" s="232">
        <f t="shared" si="28"/>
        <v>3518522.25</v>
      </c>
      <c r="EA9" s="232">
        <v>1272974.0699999998</v>
      </c>
      <c r="EB9" s="232">
        <v>1541349.5899999999</v>
      </c>
      <c r="EC9" s="232">
        <v>1361169.9900000002</v>
      </c>
      <c r="ED9" s="232">
        <f t="shared" si="29"/>
        <v>4175493.65</v>
      </c>
      <c r="EE9" s="232">
        <v>907462.28</v>
      </c>
      <c r="EF9" s="232">
        <v>12781706.810000001</v>
      </c>
      <c r="EG9" s="232">
        <v>1117446.81</v>
      </c>
      <c r="EH9" s="232">
        <v>1177485.19</v>
      </c>
      <c r="EI9" s="232">
        <v>1602030.21</v>
      </c>
      <c r="EJ9" s="232">
        <v>3896962.21</v>
      </c>
      <c r="EK9" s="232">
        <v>1657373.8299999998</v>
      </c>
      <c r="EL9" s="232">
        <v>1562924.6099999999</v>
      </c>
      <c r="EM9" s="232">
        <v>1257087.3599999999</v>
      </c>
      <c r="EN9" s="232">
        <f t="shared" si="35"/>
        <v>4477385.7999999989</v>
      </c>
      <c r="EO9" s="232">
        <v>1531806.6300000001</v>
      </c>
      <c r="EP9" s="232">
        <v>1674795.2299999997</v>
      </c>
      <c r="EQ9" s="232">
        <v>1434453.69</v>
      </c>
      <c r="ER9" s="232">
        <f t="shared" si="30"/>
        <v>4641055.55</v>
      </c>
      <c r="ES9" s="232">
        <v>1396186.7299999997</v>
      </c>
      <c r="ET9" s="232">
        <v>1252603.23</v>
      </c>
      <c r="EU9" s="232">
        <v>1148450.73</v>
      </c>
      <c r="EV9" s="232">
        <f t="shared" si="31"/>
        <v>3797240.69</v>
      </c>
      <c r="EW9" s="232">
        <f t="shared" si="36"/>
        <v>16812644.25</v>
      </c>
      <c r="EX9" s="232">
        <v>1083980.53</v>
      </c>
      <c r="EY9" s="232">
        <v>1262726.3999999999</v>
      </c>
      <c r="EZ9" s="232">
        <v>1521171.5099999998</v>
      </c>
      <c r="FA9" s="232">
        <f t="shared" si="32"/>
        <v>3867878.4399999995</v>
      </c>
      <c r="FB9" s="232">
        <v>1735292.07</v>
      </c>
      <c r="FC9" s="232">
        <v>1653976.18</v>
      </c>
      <c r="FD9" s="232">
        <v>1555827.57</v>
      </c>
      <c r="FE9" s="232">
        <f t="shared" si="33"/>
        <v>4945095.82</v>
      </c>
    </row>
    <row r="10" spans="2:163" ht="15.75" thickTop="1">
      <c r="B10" s="38" t="s">
        <v>258</v>
      </c>
    </row>
    <row r="11" spans="2:163">
      <c r="DP11" s="93"/>
    </row>
    <row r="12" spans="2:163">
      <c r="DP12" s="93"/>
    </row>
  </sheetData>
  <mergeCells count="3">
    <mergeCell ref="C2:C3"/>
    <mergeCell ref="B1:EJ1"/>
    <mergeCell ref="D2:EJ2"/>
  </mergeCells>
  <hyperlinks>
    <hyperlink ref="FG1" location="ÍNDICE!A1" display="ÍNDICE" xr:uid="{49A527B4-0DF4-4E15-9AD7-25C87DC4860B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AZ23"/>
  <sheetViews>
    <sheetView showGridLines="0" zoomScaleNormal="100" workbookViewId="0">
      <selection activeCell="B1" sqref="B1:AO1"/>
    </sheetView>
  </sheetViews>
  <sheetFormatPr defaultRowHeight="15" outlineLevelCol="3"/>
  <cols>
    <col min="1" max="1" width="6.7109375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7109375" hidden="1" customWidth="1" outlineLevel="1"/>
    <col min="43" max="43" width="6.7109375" customWidth="1" collapsed="1"/>
    <col min="44" max="47" width="6.140625" hidden="1" customWidth="1" outlineLevel="1"/>
    <col min="48" max="48" width="6.140625" customWidth="1" collapsed="1"/>
    <col min="49" max="50" width="6.140625" customWidth="1"/>
    <col min="51" max="51" width="6.7109375" customWidth="1"/>
  </cols>
  <sheetData>
    <row r="1" spans="2:52" ht="20.100000000000001" customHeight="1" thickBot="1">
      <c r="B1" s="479" t="s">
        <v>113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143"/>
      <c r="AQ1" s="143"/>
      <c r="AZ1" s="64" t="s">
        <v>287</v>
      </c>
    </row>
    <row r="2" spans="2:52" ht="11.45" customHeight="1" thickTop="1">
      <c r="B2" s="21"/>
      <c r="C2" s="21"/>
      <c r="D2" s="518" t="s">
        <v>307</v>
      </c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389"/>
      <c r="AT2" s="389"/>
      <c r="AU2" s="389"/>
      <c r="AV2" s="389"/>
      <c r="AW2" s="389"/>
      <c r="AX2" s="389"/>
      <c r="AY2" s="155"/>
    </row>
    <row r="3" spans="2:52" ht="18" customHeight="1">
      <c r="B3" s="167"/>
      <c r="C3" s="167"/>
      <c r="D3" s="196" t="s">
        <v>300</v>
      </c>
      <c r="E3" s="196" t="s">
        <v>301</v>
      </c>
      <c r="F3" s="196" t="s">
        <v>302</v>
      </c>
      <c r="G3" s="196" t="s">
        <v>303</v>
      </c>
      <c r="H3" s="197">
        <v>2015</v>
      </c>
      <c r="I3" s="198" t="s">
        <v>299</v>
      </c>
      <c r="J3" s="198" t="s">
        <v>298</v>
      </c>
      <c r="K3" s="198" t="s">
        <v>297</v>
      </c>
      <c r="L3" s="198" t="s">
        <v>296</v>
      </c>
      <c r="M3" s="197">
        <v>2016</v>
      </c>
      <c r="N3" s="198" t="s">
        <v>292</v>
      </c>
      <c r="O3" s="198" t="s">
        <v>293</v>
      </c>
      <c r="P3" s="198" t="s">
        <v>294</v>
      </c>
      <c r="Q3" s="198" t="s">
        <v>295</v>
      </c>
      <c r="R3" s="197">
        <v>2017</v>
      </c>
      <c r="S3" s="198" t="s">
        <v>272</v>
      </c>
      <c r="T3" s="198" t="s">
        <v>273</v>
      </c>
      <c r="U3" s="198" t="s">
        <v>89</v>
      </c>
      <c r="V3" s="198" t="s">
        <v>10</v>
      </c>
      <c r="W3" s="197">
        <v>2018</v>
      </c>
      <c r="X3" s="199" t="s">
        <v>17</v>
      </c>
      <c r="Y3" s="199" t="s">
        <v>18</v>
      </c>
      <c r="Z3" s="199" t="s">
        <v>19</v>
      </c>
      <c r="AA3" s="199" t="s">
        <v>11</v>
      </c>
      <c r="AB3" s="200">
        <v>2019</v>
      </c>
      <c r="AC3" s="199" t="s">
        <v>306</v>
      </c>
      <c r="AD3" s="199" t="s">
        <v>330</v>
      </c>
      <c r="AE3" s="199" t="s">
        <v>339</v>
      </c>
      <c r="AF3" s="199" t="s">
        <v>356</v>
      </c>
      <c r="AG3" s="200">
        <v>2020</v>
      </c>
      <c r="AH3" s="199" t="s">
        <v>365</v>
      </c>
      <c r="AI3" s="199" t="s">
        <v>385</v>
      </c>
      <c r="AJ3" s="199" t="s">
        <v>394</v>
      </c>
      <c r="AK3" s="199" t="s">
        <v>403</v>
      </c>
      <c r="AL3" s="200">
        <v>2021</v>
      </c>
      <c r="AM3" s="199" t="s">
        <v>415</v>
      </c>
      <c r="AN3" s="199" t="s">
        <v>416</v>
      </c>
      <c r="AO3" s="199" t="s">
        <v>439</v>
      </c>
      <c r="AP3" s="199" t="s">
        <v>451</v>
      </c>
      <c r="AQ3" s="200">
        <v>2022</v>
      </c>
      <c r="AR3" s="199" t="s">
        <v>467</v>
      </c>
      <c r="AS3" s="199" t="s">
        <v>468</v>
      </c>
      <c r="AT3" s="199" t="s">
        <v>483</v>
      </c>
      <c r="AU3" s="199" t="s">
        <v>496</v>
      </c>
      <c r="AV3" s="200">
        <v>2023</v>
      </c>
      <c r="AW3" s="199" t="s">
        <v>508</v>
      </c>
      <c r="AX3" s="199" t="s">
        <v>567</v>
      </c>
      <c r="AY3" s="10"/>
    </row>
    <row r="4" spans="2:52" ht="18" customHeight="1">
      <c r="B4" s="31" t="s">
        <v>317</v>
      </c>
      <c r="C4" s="201"/>
      <c r="D4" s="395"/>
      <c r="E4" s="395"/>
      <c r="F4" s="395"/>
      <c r="G4" s="395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2:52" ht="18" customHeight="1">
      <c r="B5" s="201"/>
      <c r="C5" s="201" t="s">
        <v>114</v>
      </c>
      <c r="D5" s="395"/>
      <c r="E5" s="395"/>
      <c r="F5" s="395"/>
      <c r="G5" s="395"/>
      <c r="H5" s="397" t="s">
        <v>288</v>
      </c>
      <c r="I5" s="397"/>
      <c r="J5" s="397"/>
      <c r="K5" s="397"/>
      <c r="L5" s="397"/>
      <c r="M5" s="397" t="s">
        <v>288</v>
      </c>
      <c r="N5" s="137">
        <f>+N8+N10+N13+N15+N17+N20</f>
        <v>1001</v>
      </c>
      <c r="O5" s="137">
        <f t="shared" ref="O5:AB5" si="0">+O8+O10+O13+O15+O17+O20</f>
        <v>973</v>
      </c>
      <c r="P5" s="137">
        <f t="shared" si="0"/>
        <v>1156</v>
      </c>
      <c r="Q5" s="137">
        <f t="shared" si="0"/>
        <v>932</v>
      </c>
      <c r="R5" s="137">
        <f t="shared" si="0"/>
        <v>4062</v>
      </c>
      <c r="S5" s="137">
        <f t="shared" si="0"/>
        <v>1034</v>
      </c>
      <c r="T5" s="137">
        <f t="shared" si="0"/>
        <v>1213</v>
      </c>
      <c r="U5" s="137">
        <f t="shared" si="0"/>
        <v>1251</v>
      </c>
      <c r="V5" s="137">
        <f t="shared" si="0"/>
        <v>1023</v>
      </c>
      <c r="W5" s="137">
        <f t="shared" si="0"/>
        <v>4521</v>
      </c>
      <c r="X5" s="137">
        <f t="shared" si="0"/>
        <v>1076</v>
      </c>
      <c r="Y5" s="137">
        <f t="shared" si="0"/>
        <v>1070</v>
      </c>
      <c r="Z5" s="137">
        <f t="shared" si="0"/>
        <v>1320</v>
      </c>
      <c r="AA5" s="137">
        <f t="shared" si="0"/>
        <v>1100</v>
      </c>
      <c r="AB5" s="137">
        <f t="shared" si="0"/>
        <v>4566</v>
      </c>
      <c r="AC5" s="137" t="s">
        <v>288</v>
      </c>
      <c r="AD5" s="137" t="s">
        <v>288</v>
      </c>
      <c r="AE5" s="137" t="s">
        <v>288</v>
      </c>
      <c r="AF5" s="137" t="s">
        <v>288</v>
      </c>
      <c r="AG5" s="137" t="s">
        <v>288</v>
      </c>
      <c r="AH5" s="137">
        <v>922</v>
      </c>
      <c r="AI5" s="398">
        <v>1001</v>
      </c>
      <c r="AJ5" s="398">
        <v>1622</v>
      </c>
      <c r="AK5" s="398">
        <v>1107</v>
      </c>
      <c r="AL5" s="137">
        <v>4652</v>
      </c>
      <c r="AM5" s="137">
        <v>1034</v>
      </c>
      <c r="AN5" s="137">
        <v>1404</v>
      </c>
      <c r="AO5" s="137">
        <v>1608</v>
      </c>
      <c r="AP5" s="137">
        <v>1258</v>
      </c>
      <c r="AQ5" s="137">
        <v>5304</v>
      </c>
      <c r="AR5" s="137">
        <v>1730</v>
      </c>
      <c r="AS5" s="137">
        <v>1550</v>
      </c>
      <c r="AT5" s="137">
        <v>1819</v>
      </c>
      <c r="AU5" s="137">
        <v>1670</v>
      </c>
      <c r="AV5" s="137">
        <v>6769</v>
      </c>
      <c r="AW5" s="137">
        <v>1341</v>
      </c>
      <c r="AX5" s="137">
        <v>1463</v>
      </c>
      <c r="AY5" s="137"/>
    </row>
    <row r="6" spans="2:52" ht="18" customHeight="1">
      <c r="B6" s="201"/>
      <c r="C6" s="201" t="s">
        <v>115</v>
      </c>
      <c r="D6" s="395"/>
      <c r="E6" s="395"/>
      <c r="F6" s="395"/>
      <c r="G6" s="395"/>
      <c r="H6" s="397" t="s">
        <v>288</v>
      </c>
      <c r="I6" s="397"/>
      <c r="J6" s="397"/>
      <c r="K6" s="397"/>
      <c r="L6" s="397"/>
      <c r="M6" s="397" t="s">
        <v>288</v>
      </c>
      <c r="N6" s="137">
        <f>+N9+N11+N14+N16+N18+N21</f>
        <v>3505</v>
      </c>
      <c r="O6" s="137">
        <f t="shared" ref="O6:AC6" si="1">+O9+O11+O14+O16+O18+O21</f>
        <v>3364</v>
      </c>
      <c r="P6" s="137">
        <f t="shared" si="1"/>
        <v>3496</v>
      </c>
      <c r="Q6" s="137">
        <f t="shared" si="1"/>
        <v>3282</v>
      </c>
      <c r="R6" s="137">
        <f t="shared" si="1"/>
        <v>13647</v>
      </c>
      <c r="S6" s="137">
        <f t="shared" si="1"/>
        <v>2966</v>
      </c>
      <c r="T6" s="137">
        <f t="shared" si="1"/>
        <v>3847</v>
      </c>
      <c r="U6" s="137">
        <f t="shared" si="1"/>
        <v>4095</v>
      </c>
      <c r="V6" s="137">
        <f t="shared" si="1"/>
        <v>3374</v>
      </c>
      <c r="W6" s="137">
        <f t="shared" si="1"/>
        <v>14282</v>
      </c>
      <c r="X6" s="137">
        <f t="shared" si="1"/>
        <v>3463</v>
      </c>
      <c r="Y6" s="137">
        <f t="shared" si="1"/>
        <v>3212</v>
      </c>
      <c r="Z6" s="137">
        <f t="shared" si="1"/>
        <v>3487</v>
      </c>
      <c r="AA6" s="137">
        <f t="shared" si="1"/>
        <v>3473</v>
      </c>
      <c r="AB6" s="137">
        <f t="shared" si="1"/>
        <v>13635</v>
      </c>
      <c r="AC6" s="137">
        <f t="shared" si="1"/>
        <v>3287</v>
      </c>
      <c r="AD6" s="137">
        <v>1527</v>
      </c>
      <c r="AE6" s="137">
        <v>3120</v>
      </c>
      <c r="AF6" s="137" t="s">
        <v>357</v>
      </c>
      <c r="AG6" s="137" t="s">
        <v>358</v>
      </c>
      <c r="AH6" s="137">
        <v>2300</v>
      </c>
      <c r="AI6" s="398">
        <v>3168</v>
      </c>
      <c r="AJ6" s="398">
        <v>2286</v>
      </c>
      <c r="AK6" s="398">
        <v>3117</v>
      </c>
      <c r="AL6" s="137">
        <v>10871</v>
      </c>
      <c r="AM6" s="137">
        <v>3434</v>
      </c>
      <c r="AN6" s="137">
        <v>3542</v>
      </c>
      <c r="AO6" s="137">
        <v>3676</v>
      </c>
      <c r="AP6" s="137">
        <v>3350</v>
      </c>
      <c r="AQ6" s="137">
        <v>14002</v>
      </c>
      <c r="AR6" s="137">
        <v>3783</v>
      </c>
      <c r="AS6" s="137">
        <v>3513</v>
      </c>
      <c r="AT6" s="137">
        <v>3646</v>
      </c>
      <c r="AU6" s="137">
        <v>3491</v>
      </c>
      <c r="AV6" s="137">
        <v>14433</v>
      </c>
      <c r="AW6" s="137">
        <v>3757</v>
      </c>
      <c r="AX6" s="137">
        <v>3747</v>
      </c>
      <c r="AY6" s="137"/>
    </row>
    <row r="7" spans="2:52" ht="15" customHeight="1">
      <c r="B7" s="31" t="s">
        <v>227</v>
      </c>
      <c r="C7" s="201"/>
      <c r="D7" s="399"/>
      <c r="E7" s="399"/>
      <c r="F7" s="399"/>
      <c r="G7" s="399"/>
      <c r="H7" s="400"/>
      <c r="I7" s="400"/>
      <c r="J7" s="400"/>
      <c r="K7" s="400"/>
      <c r="L7" s="400"/>
      <c r="M7" s="400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402"/>
      <c r="AJ7" s="402"/>
      <c r="AK7" s="402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</row>
    <row r="8" spans="2:52" ht="15" customHeight="1">
      <c r="B8" s="517" t="s">
        <v>228</v>
      </c>
      <c r="C8" s="201" t="s">
        <v>114</v>
      </c>
      <c r="D8" s="400"/>
      <c r="E8" s="400"/>
      <c r="F8" s="400"/>
      <c r="G8" s="400"/>
      <c r="H8" s="400" t="s">
        <v>288</v>
      </c>
      <c r="I8" s="400"/>
      <c r="J8" s="400"/>
      <c r="K8" s="400"/>
      <c r="L8" s="400"/>
      <c r="M8" s="400" t="s">
        <v>288</v>
      </c>
      <c r="N8" s="401">
        <v>843</v>
      </c>
      <c r="O8" s="401">
        <v>872</v>
      </c>
      <c r="P8" s="401">
        <v>1064</v>
      </c>
      <c r="Q8" s="401">
        <v>838</v>
      </c>
      <c r="R8" s="401">
        <v>3617</v>
      </c>
      <c r="S8" s="401">
        <v>882</v>
      </c>
      <c r="T8" s="401">
        <v>1096</v>
      </c>
      <c r="U8" s="401">
        <v>1141</v>
      </c>
      <c r="V8" s="401">
        <v>908</v>
      </c>
      <c r="W8" s="401">
        <v>4027</v>
      </c>
      <c r="X8" s="130">
        <v>934</v>
      </c>
      <c r="Y8" s="130">
        <v>934</v>
      </c>
      <c r="Z8" s="130">
        <v>1178</v>
      </c>
      <c r="AA8" s="130">
        <v>935</v>
      </c>
      <c r="AB8" s="130">
        <v>3981</v>
      </c>
      <c r="AC8" s="130" t="s">
        <v>288</v>
      </c>
      <c r="AD8" s="130" t="s">
        <v>288</v>
      </c>
      <c r="AE8" s="130" t="s">
        <v>288</v>
      </c>
      <c r="AF8" s="130" t="s">
        <v>288</v>
      </c>
      <c r="AG8" s="130" t="s">
        <v>288</v>
      </c>
      <c r="AH8" s="130">
        <v>763</v>
      </c>
      <c r="AI8" s="398">
        <v>901</v>
      </c>
      <c r="AJ8" s="398">
        <v>1444</v>
      </c>
      <c r="AK8" s="398">
        <v>958</v>
      </c>
      <c r="AL8" s="130">
        <v>4066</v>
      </c>
      <c r="AM8" s="130">
        <v>934</v>
      </c>
      <c r="AN8" s="130">
        <v>1311</v>
      </c>
      <c r="AO8" s="130">
        <v>1522</v>
      </c>
      <c r="AP8" s="130">
        <v>1178</v>
      </c>
      <c r="AQ8" s="130">
        <v>4945</v>
      </c>
      <c r="AR8" s="130">
        <v>1658</v>
      </c>
      <c r="AS8" s="130">
        <v>1411</v>
      </c>
      <c r="AT8" s="130">
        <v>1737</v>
      </c>
      <c r="AU8" s="130">
        <v>1576</v>
      </c>
      <c r="AV8" s="130">
        <v>6382</v>
      </c>
      <c r="AW8" s="130">
        <v>1253</v>
      </c>
      <c r="AX8" s="130">
        <v>1373</v>
      </c>
      <c r="AY8" s="130"/>
    </row>
    <row r="9" spans="2:52" ht="15" customHeight="1">
      <c r="B9" s="517"/>
      <c r="C9" s="201" t="s">
        <v>115</v>
      </c>
      <c r="D9" s="403"/>
      <c r="E9" s="403"/>
      <c r="F9" s="403"/>
      <c r="G9" s="403"/>
      <c r="H9" s="403" t="s">
        <v>288</v>
      </c>
      <c r="I9" s="403"/>
      <c r="J9" s="403"/>
      <c r="K9" s="403"/>
      <c r="L9" s="403"/>
      <c r="M9" s="403" t="s">
        <v>288</v>
      </c>
      <c r="N9" s="401">
        <v>2999</v>
      </c>
      <c r="O9" s="401">
        <v>2850</v>
      </c>
      <c r="P9" s="401">
        <v>2975</v>
      </c>
      <c r="Q9" s="401">
        <v>2809</v>
      </c>
      <c r="R9" s="401">
        <v>11633</v>
      </c>
      <c r="S9" s="401">
        <v>2546</v>
      </c>
      <c r="T9" s="401">
        <v>3304</v>
      </c>
      <c r="U9" s="401">
        <v>3381</v>
      </c>
      <c r="V9" s="401">
        <v>2949</v>
      </c>
      <c r="W9" s="401">
        <v>12180</v>
      </c>
      <c r="X9" s="130">
        <v>2948</v>
      </c>
      <c r="Y9" s="130">
        <v>2722</v>
      </c>
      <c r="Z9" s="130">
        <v>3058</v>
      </c>
      <c r="AA9" s="130">
        <v>2993</v>
      </c>
      <c r="AB9" s="130">
        <v>11721</v>
      </c>
      <c r="AC9" s="130">
        <v>2664</v>
      </c>
      <c r="AD9" s="130">
        <v>1252</v>
      </c>
      <c r="AE9" s="130">
        <v>2699</v>
      </c>
      <c r="AF9" s="130" t="s">
        <v>359</v>
      </c>
      <c r="AG9" s="130" t="s">
        <v>360</v>
      </c>
      <c r="AH9" s="130">
        <v>1939</v>
      </c>
      <c r="AI9" s="398">
        <v>2708</v>
      </c>
      <c r="AJ9" s="398">
        <v>1968</v>
      </c>
      <c r="AK9" s="398">
        <v>2704</v>
      </c>
      <c r="AL9" s="130">
        <v>9319</v>
      </c>
      <c r="AM9" s="130">
        <v>2933</v>
      </c>
      <c r="AN9" s="130">
        <v>3074</v>
      </c>
      <c r="AO9" s="130">
        <v>3233</v>
      </c>
      <c r="AP9" s="130">
        <v>2861</v>
      </c>
      <c r="AQ9" s="130">
        <v>12101</v>
      </c>
      <c r="AR9" s="130">
        <v>3249</v>
      </c>
      <c r="AS9" s="130">
        <v>3055</v>
      </c>
      <c r="AT9" s="130">
        <v>3207</v>
      </c>
      <c r="AU9" s="130">
        <v>3077</v>
      </c>
      <c r="AV9" s="130">
        <v>12588</v>
      </c>
      <c r="AW9" s="130">
        <v>3259</v>
      </c>
      <c r="AX9" s="130">
        <v>3251</v>
      </c>
      <c r="AY9" s="130"/>
    </row>
    <row r="10" spans="2:52" ht="15" customHeight="1">
      <c r="B10" s="517" t="s">
        <v>229</v>
      </c>
      <c r="C10" s="201" t="s">
        <v>114</v>
      </c>
      <c r="D10" s="400"/>
      <c r="E10" s="400"/>
      <c r="F10" s="400"/>
      <c r="G10" s="400"/>
      <c r="H10" s="400" t="s">
        <v>288</v>
      </c>
      <c r="I10" s="400"/>
      <c r="J10" s="400"/>
      <c r="K10" s="400"/>
      <c r="L10" s="400"/>
      <c r="M10" s="400" t="s">
        <v>288</v>
      </c>
      <c r="N10" s="401">
        <v>132</v>
      </c>
      <c r="O10" s="401">
        <v>88</v>
      </c>
      <c r="P10" s="401">
        <v>79</v>
      </c>
      <c r="Q10" s="401">
        <v>79</v>
      </c>
      <c r="R10" s="401">
        <v>378</v>
      </c>
      <c r="S10" s="401">
        <v>134</v>
      </c>
      <c r="T10" s="401">
        <v>95</v>
      </c>
      <c r="U10" s="401">
        <v>90</v>
      </c>
      <c r="V10" s="401">
        <v>94</v>
      </c>
      <c r="W10" s="401">
        <v>413</v>
      </c>
      <c r="X10" s="130">
        <v>117</v>
      </c>
      <c r="Y10" s="130">
        <v>109</v>
      </c>
      <c r="Z10" s="130">
        <v>112</v>
      </c>
      <c r="AA10" s="130">
        <v>143</v>
      </c>
      <c r="AB10" s="130">
        <v>481</v>
      </c>
      <c r="AC10" s="130" t="s">
        <v>288</v>
      </c>
      <c r="AD10" s="130" t="s">
        <v>288</v>
      </c>
      <c r="AE10" s="130" t="s">
        <v>288</v>
      </c>
      <c r="AF10" s="130" t="s">
        <v>288</v>
      </c>
      <c r="AG10" s="130" t="s">
        <v>288</v>
      </c>
      <c r="AH10" s="130">
        <v>97</v>
      </c>
      <c r="AI10" s="398">
        <v>77</v>
      </c>
      <c r="AJ10" s="398">
        <v>145</v>
      </c>
      <c r="AK10" s="398">
        <v>128</v>
      </c>
      <c r="AL10" s="130">
        <v>447</v>
      </c>
      <c r="AM10" s="130">
        <v>77</v>
      </c>
      <c r="AN10" s="130">
        <v>78</v>
      </c>
      <c r="AO10" s="130">
        <v>48</v>
      </c>
      <c r="AP10" s="130">
        <v>44</v>
      </c>
      <c r="AQ10" s="130">
        <v>247</v>
      </c>
      <c r="AR10" s="130">
        <v>52</v>
      </c>
      <c r="AS10" s="130">
        <v>85</v>
      </c>
      <c r="AT10" s="130">
        <v>56</v>
      </c>
      <c r="AU10" s="130">
        <v>66</v>
      </c>
      <c r="AV10" s="130">
        <v>259</v>
      </c>
      <c r="AW10" s="130">
        <v>61</v>
      </c>
      <c r="AX10" s="130">
        <v>54</v>
      </c>
      <c r="AY10" s="130"/>
    </row>
    <row r="11" spans="2:52" ht="15" customHeight="1">
      <c r="B11" s="517"/>
      <c r="C11" s="201" t="s">
        <v>115</v>
      </c>
      <c r="D11" s="400"/>
      <c r="E11" s="400"/>
      <c r="F11" s="400"/>
      <c r="G11" s="400"/>
      <c r="H11" s="400" t="s">
        <v>288</v>
      </c>
      <c r="I11" s="400"/>
      <c r="J11" s="400"/>
      <c r="K11" s="400"/>
      <c r="L11" s="400"/>
      <c r="M11" s="400" t="s">
        <v>288</v>
      </c>
      <c r="N11" s="401">
        <v>482</v>
      </c>
      <c r="O11" s="401">
        <v>478</v>
      </c>
      <c r="P11" s="401">
        <v>484</v>
      </c>
      <c r="Q11" s="401">
        <v>443</v>
      </c>
      <c r="R11" s="401">
        <v>1887</v>
      </c>
      <c r="S11" s="401">
        <v>394</v>
      </c>
      <c r="T11" s="401">
        <v>507</v>
      </c>
      <c r="U11" s="401">
        <v>677</v>
      </c>
      <c r="V11" s="401">
        <v>384</v>
      </c>
      <c r="W11" s="401">
        <v>1962</v>
      </c>
      <c r="X11" s="130">
        <v>479</v>
      </c>
      <c r="Y11" s="130">
        <v>456</v>
      </c>
      <c r="Z11" s="130">
        <v>397</v>
      </c>
      <c r="AA11" s="130">
        <v>460</v>
      </c>
      <c r="AB11" s="130">
        <v>1792</v>
      </c>
      <c r="AC11" s="130">
        <v>541</v>
      </c>
      <c r="AD11" s="130">
        <v>207</v>
      </c>
      <c r="AE11" s="130">
        <v>386</v>
      </c>
      <c r="AF11" s="130">
        <v>306</v>
      </c>
      <c r="AG11" s="130" t="s">
        <v>361</v>
      </c>
      <c r="AH11" s="130">
        <v>325</v>
      </c>
      <c r="AI11" s="398">
        <v>438</v>
      </c>
      <c r="AJ11" s="398">
        <v>300</v>
      </c>
      <c r="AK11" s="398">
        <v>382</v>
      </c>
      <c r="AL11" s="130">
        <v>1445</v>
      </c>
      <c r="AM11" s="130">
        <v>437</v>
      </c>
      <c r="AN11" s="130">
        <v>435</v>
      </c>
      <c r="AO11" s="130">
        <v>415</v>
      </c>
      <c r="AP11" s="130">
        <v>386</v>
      </c>
      <c r="AQ11" s="130">
        <v>1673</v>
      </c>
      <c r="AR11" s="130">
        <v>498</v>
      </c>
      <c r="AS11" s="130">
        <v>409</v>
      </c>
      <c r="AT11" s="130">
        <v>407</v>
      </c>
      <c r="AU11" s="130">
        <v>384</v>
      </c>
      <c r="AV11" s="130">
        <v>1698</v>
      </c>
      <c r="AW11" s="130">
        <v>453</v>
      </c>
      <c r="AX11" s="130">
        <v>458</v>
      </c>
      <c r="AY11" s="130"/>
    </row>
    <row r="12" spans="2:52" ht="15" customHeight="1">
      <c r="B12" s="31" t="s">
        <v>231</v>
      </c>
      <c r="C12" s="201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398"/>
      <c r="AJ12" s="398"/>
      <c r="AK12" s="398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</row>
    <row r="13" spans="2:52" ht="15" customHeight="1">
      <c r="B13" s="517" t="s">
        <v>228</v>
      </c>
      <c r="C13" s="201" t="s">
        <v>114</v>
      </c>
      <c r="D13" s="400"/>
      <c r="E13" s="400"/>
      <c r="F13" s="400"/>
      <c r="G13" s="400"/>
      <c r="H13" s="400" t="s">
        <v>288</v>
      </c>
      <c r="I13" s="400"/>
      <c r="J13" s="400"/>
      <c r="K13" s="400"/>
      <c r="L13" s="400"/>
      <c r="M13" s="400" t="s">
        <v>288</v>
      </c>
      <c r="N13" s="401">
        <v>12</v>
      </c>
      <c r="O13" s="401">
        <v>8</v>
      </c>
      <c r="P13" s="401">
        <v>5</v>
      </c>
      <c r="Q13" s="401">
        <v>9</v>
      </c>
      <c r="R13" s="401">
        <v>34</v>
      </c>
      <c r="S13" s="401">
        <v>3</v>
      </c>
      <c r="T13" s="401">
        <v>9</v>
      </c>
      <c r="U13" s="401">
        <v>4</v>
      </c>
      <c r="V13" s="401">
        <v>5</v>
      </c>
      <c r="W13" s="401">
        <v>21</v>
      </c>
      <c r="X13" s="130">
        <v>3</v>
      </c>
      <c r="Y13" s="130">
        <v>5</v>
      </c>
      <c r="Z13" s="130">
        <v>16</v>
      </c>
      <c r="AA13" s="130">
        <v>5</v>
      </c>
      <c r="AB13" s="130">
        <v>29</v>
      </c>
      <c r="AC13" s="130" t="s">
        <v>288</v>
      </c>
      <c r="AD13" s="130" t="s">
        <v>288</v>
      </c>
      <c r="AE13" s="130" t="s">
        <v>288</v>
      </c>
      <c r="AF13" s="130" t="s">
        <v>288</v>
      </c>
      <c r="AG13" s="130" t="s">
        <v>288</v>
      </c>
      <c r="AH13" s="130">
        <v>29</v>
      </c>
      <c r="AI13" s="398">
        <v>10</v>
      </c>
      <c r="AJ13" s="398">
        <v>15</v>
      </c>
      <c r="AK13" s="398">
        <v>0</v>
      </c>
      <c r="AL13" s="130">
        <v>54</v>
      </c>
      <c r="AM13" s="130">
        <v>1</v>
      </c>
      <c r="AN13" s="130">
        <v>1</v>
      </c>
      <c r="AO13" s="130">
        <v>2</v>
      </c>
      <c r="AP13" s="130">
        <v>7</v>
      </c>
      <c r="AQ13" s="130">
        <v>11</v>
      </c>
      <c r="AR13" s="130">
        <v>3</v>
      </c>
      <c r="AS13" s="130">
        <v>24</v>
      </c>
      <c r="AT13" s="130">
        <v>8</v>
      </c>
      <c r="AU13" s="130">
        <v>4</v>
      </c>
      <c r="AV13" s="130">
        <v>39</v>
      </c>
      <c r="AW13" s="130">
        <v>6</v>
      </c>
      <c r="AX13" s="130">
        <v>23</v>
      </c>
      <c r="AY13" s="130"/>
    </row>
    <row r="14" spans="2:52" ht="15" customHeight="1">
      <c r="B14" s="517"/>
      <c r="C14" s="201" t="s">
        <v>116</v>
      </c>
      <c r="D14" s="400"/>
      <c r="E14" s="400"/>
      <c r="F14" s="400"/>
      <c r="G14" s="400"/>
      <c r="H14" s="400" t="s">
        <v>288</v>
      </c>
      <c r="I14" s="400"/>
      <c r="J14" s="400"/>
      <c r="K14" s="400"/>
      <c r="L14" s="400"/>
      <c r="M14" s="400" t="s">
        <v>288</v>
      </c>
      <c r="N14" s="401">
        <v>3</v>
      </c>
      <c r="O14" s="401">
        <v>9</v>
      </c>
      <c r="P14" s="401">
        <v>10</v>
      </c>
      <c r="Q14" s="401">
        <v>12</v>
      </c>
      <c r="R14" s="401">
        <v>34</v>
      </c>
      <c r="S14" s="401">
        <v>3</v>
      </c>
      <c r="T14" s="401">
        <v>17</v>
      </c>
      <c r="U14" s="401">
        <v>6</v>
      </c>
      <c r="V14" s="401">
        <v>7</v>
      </c>
      <c r="W14" s="401">
        <v>33</v>
      </c>
      <c r="X14" s="130">
        <v>7</v>
      </c>
      <c r="Y14" s="130">
        <v>16</v>
      </c>
      <c r="Z14" s="130">
        <v>7</v>
      </c>
      <c r="AA14" s="130">
        <v>3</v>
      </c>
      <c r="AB14" s="130">
        <v>33</v>
      </c>
      <c r="AC14" s="130">
        <v>8</v>
      </c>
      <c r="AD14" s="130">
        <v>58</v>
      </c>
      <c r="AE14" s="130">
        <v>10</v>
      </c>
      <c r="AF14" s="130">
        <v>5</v>
      </c>
      <c r="AG14" s="130">
        <v>81</v>
      </c>
      <c r="AH14" s="130">
        <v>2</v>
      </c>
      <c r="AI14" s="398">
        <v>6</v>
      </c>
      <c r="AJ14" s="398">
        <v>5</v>
      </c>
      <c r="AK14" s="398">
        <v>3</v>
      </c>
      <c r="AL14" s="130">
        <v>16</v>
      </c>
      <c r="AM14" s="130">
        <v>31</v>
      </c>
      <c r="AN14" s="130">
        <v>8</v>
      </c>
      <c r="AO14" s="130">
        <v>8</v>
      </c>
      <c r="AP14" s="130">
        <v>82</v>
      </c>
      <c r="AQ14" s="130">
        <v>129</v>
      </c>
      <c r="AR14" s="130">
        <v>13</v>
      </c>
      <c r="AS14" s="130">
        <v>17</v>
      </c>
      <c r="AT14" s="130">
        <v>5</v>
      </c>
      <c r="AU14" s="130">
        <v>10</v>
      </c>
      <c r="AV14" s="130">
        <v>45</v>
      </c>
      <c r="AW14" s="130">
        <v>8</v>
      </c>
      <c r="AX14" s="130">
        <v>8</v>
      </c>
      <c r="AY14" s="130"/>
    </row>
    <row r="15" spans="2:52" ht="15" customHeight="1">
      <c r="B15" s="517" t="s">
        <v>229</v>
      </c>
      <c r="C15" s="201" t="s">
        <v>114</v>
      </c>
      <c r="D15" s="400"/>
      <c r="E15" s="400"/>
      <c r="F15" s="400"/>
      <c r="G15" s="400"/>
      <c r="H15" s="400" t="s">
        <v>288</v>
      </c>
      <c r="I15" s="400"/>
      <c r="J15" s="400"/>
      <c r="K15" s="400"/>
      <c r="L15" s="400"/>
      <c r="M15" s="400" t="s">
        <v>288</v>
      </c>
      <c r="N15" s="401">
        <v>11</v>
      </c>
      <c r="O15" s="401">
        <v>4</v>
      </c>
      <c r="P15" s="401">
        <v>5</v>
      </c>
      <c r="Q15" s="401">
        <v>5</v>
      </c>
      <c r="R15" s="401">
        <v>25</v>
      </c>
      <c r="S15" s="401">
        <v>13</v>
      </c>
      <c r="T15" s="401">
        <v>12</v>
      </c>
      <c r="U15" s="401">
        <v>15</v>
      </c>
      <c r="V15" s="401">
        <v>13</v>
      </c>
      <c r="W15" s="401">
        <v>53</v>
      </c>
      <c r="X15" s="130">
        <v>15</v>
      </c>
      <c r="Y15" s="130">
        <v>19</v>
      </c>
      <c r="Z15" s="130">
        <v>10</v>
      </c>
      <c r="AA15" s="130">
        <v>9</v>
      </c>
      <c r="AB15" s="130">
        <v>53</v>
      </c>
      <c r="AC15" s="130" t="s">
        <v>288</v>
      </c>
      <c r="AD15" s="130" t="s">
        <v>288</v>
      </c>
      <c r="AE15" s="130" t="s">
        <v>288</v>
      </c>
      <c r="AF15" s="130" t="s">
        <v>288</v>
      </c>
      <c r="AG15" s="130" t="s">
        <v>288</v>
      </c>
      <c r="AH15" s="130">
        <v>21</v>
      </c>
      <c r="AI15" s="398">
        <v>10</v>
      </c>
      <c r="AJ15" s="398">
        <v>12</v>
      </c>
      <c r="AK15" s="398">
        <v>7</v>
      </c>
      <c r="AL15" s="130">
        <v>50</v>
      </c>
      <c r="AM15" s="130">
        <v>17</v>
      </c>
      <c r="AN15" s="130">
        <v>7</v>
      </c>
      <c r="AO15" s="130">
        <v>24</v>
      </c>
      <c r="AP15" s="130">
        <v>16</v>
      </c>
      <c r="AQ15" s="130">
        <v>64</v>
      </c>
      <c r="AR15" s="130">
        <v>9</v>
      </c>
      <c r="AS15" s="130">
        <v>19</v>
      </c>
      <c r="AT15" s="130">
        <v>13</v>
      </c>
      <c r="AU15" s="130">
        <v>17</v>
      </c>
      <c r="AV15" s="130">
        <v>58</v>
      </c>
      <c r="AW15" s="130">
        <v>9</v>
      </c>
      <c r="AX15" s="130">
        <v>4</v>
      </c>
      <c r="AY15" s="130"/>
    </row>
    <row r="16" spans="2:52" ht="15" customHeight="1">
      <c r="B16" s="517"/>
      <c r="C16" s="201" t="s">
        <v>115</v>
      </c>
      <c r="D16" s="400"/>
      <c r="E16" s="400"/>
      <c r="F16" s="400"/>
      <c r="G16" s="400"/>
      <c r="H16" s="400" t="s">
        <v>288</v>
      </c>
      <c r="I16" s="400"/>
      <c r="J16" s="400"/>
      <c r="K16" s="400"/>
      <c r="L16" s="400"/>
      <c r="M16" s="400" t="s">
        <v>288</v>
      </c>
      <c r="N16" s="401">
        <v>19</v>
      </c>
      <c r="O16" s="401">
        <v>22</v>
      </c>
      <c r="P16" s="401">
        <v>23</v>
      </c>
      <c r="Q16" s="401">
        <v>13</v>
      </c>
      <c r="R16" s="401">
        <v>77</v>
      </c>
      <c r="S16" s="401">
        <v>22</v>
      </c>
      <c r="T16" s="401">
        <v>18</v>
      </c>
      <c r="U16" s="401">
        <v>30</v>
      </c>
      <c r="V16" s="401">
        <v>31</v>
      </c>
      <c r="W16" s="401">
        <v>101</v>
      </c>
      <c r="X16" s="130">
        <v>25</v>
      </c>
      <c r="Y16" s="130">
        <v>18</v>
      </c>
      <c r="Z16" s="130">
        <v>24</v>
      </c>
      <c r="AA16" s="130">
        <v>15</v>
      </c>
      <c r="AB16" s="130">
        <v>82</v>
      </c>
      <c r="AC16" s="130">
        <v>65</v>
      </c>
      <c r="AD16" s="130">
        <v>8</v>
      </c>
      <c r="AE16" s="130">
        <v>22</v>
      </c>
      <c r="AF16" s="130">
        <v>76</v>
      </c>
      <c r="AG16" s="130">
        <v>171</v>
      </c>
      <c r="AH16" s="130">
        <v>30</v>
      </c>
      <c r="AI16" s="398">
        <v>14</v>
      </c>
      <c r="AJ16" s="398">
        <v>13</v>
      </c>
      <c r="AK16" s="398">
        <v>27</v>
      </c>
      <c r="AL16" s="130">
        <v>84</v>
      </c>
      <c r="AM16" s="130">
        <v>33</v>
      </c>
      <c r="AN16" s="130">
        <v>25</v>
      </c>
      <c r="AO16" s="130">
        <v>19</v>
      </c>
      <c r="AP16" s="130">
        <v>20</v>
      </c>
      <c r="AQ16" s="130">
        <v>97</v>
      </c>
      <c r="AR16" s="130">
        <v>22</v>
      </c>
      <c r="AS16" s="130">
        <v>31</v>
      </c>
      <c r="AT16" s="130">
        <v>27</v>
      </c>
      <c r="AU16" s="130">
        <v>20</v>
      </c>
      <c r="AV16" s="130">
        <v>100</v>
      </c>
      <c r="AW16" s="130">
        <v>32</v>
      </c>
      <c r="AX16" s="130">
        <v>26</v>
      </c>
      <c r="AY16" s="130"/>
    </row>
    <row r="17" spans="2:51" ht="15" customHeight="1">
      <c r="B17" s="517" t="s">
        <v>230</v>
      </c>
      <c r="C17" s="201" t="s">
        <v>114</v>
      </c>
      <c r="D17" s="400"/>
      <c r="E17" s="400"/>
      <c r="F17" s="400"/>
      <c r="G17" s="400"/>
      <c r="H17" s="400" t="s">
        <v>288</v>
      </c>
      <c r="I17" s="400"/>
      <c r="J17" s="400"/>
      <c r="K17" s="400"/>
      <c r="L17" s="400"/>
      <c r="M17" s="400" t="s">
        <v>288</v>
      </c>
      <c r="N17" s="404">
        <v>0</v>
      </c>
      <c r="O17" s="404">
        <v>0</v>
      </c>
      <c r="P17" s="404">
        <v>0</v>
      </c>
      <c r="Q17" s="404">
        <v>0</v>
      </c>
      <c r="R17" s="404">
        <v>0</v>
      </c>
      <c r="S17" s="404">
        <v>0</v>
      </c>
      <c r="T17" s="404">
        <v>0</v>
      </c>
      <c r="U17" s="404">
        <v>0</v>
      </c>
      <c r="V17" s="404">
        <v>0</v>
      </c>
      <c r="W17" s="404">
        <v>0</v>
      </c>
      <c r="X17" s="140">
        <v>3</v>
      </c>
      <c r="Y17" s="140">
        <v>0</v>
      </c>
      <c r="Z17" s="140">
        <v>1</v>
      </c>
      <c r="AA17" s="140">
        <v>1</v>
      </c>
      <c r="AB17" s="140">
        <v>5</v>
      </c>
      <c r="AC17" s="140" t="s">
        <v>288</v>
      </c>
      <c r="AD17" s="140" t="s">
        <v>288</v>
      </c>
      <c r="AE17" s="140" t="s">
        <v>288</v>
      </c>
      <c r="AF17" s="140" t="s">
        <v>288</v>
      </c>
      <c r="AG17" s="140" t="s">
        <v>288</v>
      </c>
      <c r="AH17" s="140">
        <v>2</v>
      </c>
      <c r="AI17" s="398">
        <v>1</v>
      </c>
      <c r="AJ17" s="398">
        <v>0</v>
      </c>
      <c r="AK17" s="398">
        <v>1</v>
      </c>
      <c r="AL17" s="140">
        <v>4</v>
      </c>
      <c r="AM17" s="140">
        <v>1</v>
      </c>
      <c r="AN17" s="140">
        <v>2</v>
      </c>
      <c r="AO17" s="140">
        <v>10</v>
      </c>
      <c r="AP17" s="140">
        <v>1</v>
      </c>
      <c r="AQ17" s="140">
        <v>14</v>
      </c>
      <c r="AR17" s="140">
        <v>0</v>
      </c>
      <c r="AS17" s="140">
        <v>2</v>
      </c>
      <c r="AT17" s="140">
        <v>0</v>
      </c>
      <c r="AU17" s="140">
        <v>1</v>
      </c>
      <c r="AV17" s="140">
        <v>3</v>
      </c>
      <c r="AW17" s="140">
        <v>3</v>
      </c>
      <c r="AX17" s="140">
        <v>0</v>
      </c>
      <c r="AY17" s="140"/>
    </row>
    <row r="18" spans="2:51" ht="15" customHeight="1">
      <c r="B18" s="517"/>
      <c r="C18" s="201" t="s">
        <v>115</v>
      </c>
      <c r="D18" s="400"/>
      <c r="E18" s="400"/>
      <c r="F18" s="400"/>
      <c r="G18" s="400"/>
      <c r="H18" s="400" t="s">
        <v>288</v>
      </c>
      <c r="I18" s="400"/>
      <c r="J18" s="400"/>
      <c r="K18" s="400"/>
      <c r="L18" s="400"/>
      <c r="M18" s="400" t="s">
        <v>288</v>
      </c>
      <c r="N18" s="404">
        <v>2</v>
      </c>
      <c r="O18" s="404">
        <v>3</v>
      </c>
      <c r="P18" s="404">
        <v>3</v>
      </c>
      <c r="Q18" s="404">
        <v>3</v>
      </c>
      <c r="R18" s="404">
        <v>11</v>
      </c>
      <c r="S18" s="404">
        <v>0</v>
      </c>
      <c r="T18" s="404">
        <v>1</v>
      </c>
      <c r="U18" s="404">
        <v>1</v>
      </c>
      <c r="V18" s="404">
        <v>0</v>
      </c>
      <c r="W18" s="404">
        <v>2</v>
      </c>
      <c r="X18" s="140">
        <v>2</v>
      </c>
      <c r="Y18" s="140">
        <v>0</v>
      </c>
      <c r="Z18" s="140">
        <v>0</v>
      </c>
      <c r="AA18" s="140">
        <v>2</v>
      </c>
      <c r="AB18" s="140">
        <v>4</v>
      </c>
      <c r="AC18" s="140">
        <v>8</v>
      </c>
      <c r="AD18" s="140">
        <v>2</v>
      </c>
      <c r="AE18" s="140">
        <v>0</v>
      </c>
      <c r="AF18" s="140">
        <v>0</v>
      </c>
      <c r="AG18" s="140">
        <v>10</v>
      </c>
      <c r="AH18" s="140">
        <v>0</v>
      </c>
      <c r="AI18" s="405">
        <v>1</v>
      </c>
      <c r="AJ18" s="405">
        <v>0</v>
      </c>
      <c r="AK18" s="405">
        <v>0</v>
      </c>
      <c r="AL18" s="140">
        <v>1</v>
      </c>
      <c r="AM18" s="140">
        <v>0</v>
      </c>
      <c r="AN18" s="140">
        <v>0</v>
      </c>
      <c r="AO18" s="140">
        <v>0</v>
      </c>
      <c r="AP18" s="140">
        <v>0</v>
      </c>
      <c r="AQ18" s="140">
        <v>0</v>
      </c>
      <c r="AR18" s="140">
        <v>0</v>
      </c>
      <c r="AS18" s="140">
        <v>0</v>
      </c>
      <c r="AT18" s="140">
        <v>0</v>
      </c>
      <c r="AU18" s="140">
        <v>0</v>
      </c>
      <c r="AV18" s="140">
        <v>0</v>
      </c>
      <c r="AW18" s="140">
        <v>2</v>
      </c>
      <c r="AX18" s="140">
        <v>0</v>
      </c>
      <c r="AY18" s="140"/>
    </row>
    <row r="19" spans="2:51" ht="15" customHeight="1">
      <c r="B19" s="31" t="s">
        <v>117</v>
      </c>
      <c r="C19" s="201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398"/>
      <c r="AJ19" s="398"/>
      <c r="AK19" s="398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</row>
    <row r="20" spans="2:51" ht="15" customHeight="1">
      <c r="B20" s="6"/>
      <c r="C20" s="201" t="s">
        <v>114</v>
      </c>
      <c r="D20" s="400"/>
      <c r="E20" s="400"/>
      <c r="F20" s="400"/>
      <c r="G20" s="400"/>
      <c r="H20" s="400" t="s">
        <v>288</v>
      </c>
      <c r="I20" s="400"/>
      <c r="J20" s="400"/>
      <c r="K20" s="400"/>
      <c r="L20" s="400"/>
      <c r="M20" s="400" t="s">
        <v>288</v>
      </c>
      <c r="N20" s="404">
        <v>3</v>
      </c>
      <c r="O20" s="404">
        <v>1</v>
      </c>
      <c r="P20" s="404">
        <v>3</v>
      </c>
      <c r="Q20" s="404">
        <v>1</v>
      </c>
      <c r="R20" s="404">
        <v>8</v>
      </c>
      <c r="S20" s="404">
        <v>2</v>
      </c>
      <c r="T20" s="404">
        <v>1</v>
      </c>
      <c r="U20" s="404">
        <v>1</v>
      </c>
      <c r="V20" s="404">
        <v>3</v>
      </c>
      <c r="W20" s="404">
        <v>7</v>
      </c>
      <c r="X20" s="140">
        <v>4</v>
      </c>
      <c r="Y20" s="140">
        <v>3</v>
      </c>
      <c r="Z20" s="140">
        <v>3</v>
      </c>
      <c r="AA20" s="140">
        <v>7</v>
      </c>
      <c r="AB20" s="140">
        <v>17</v>
      </c>
      <c r="AC20" s="140" t="s">
        <v>288</v>
      </c>
      <c r="AD20" s="140" t="s">
        <v>288</v>
      </c>
      <c r="AE20" s="140" t="s">
        <v>288</v>
      </c>
      <c r="AF20" s="140" t="s">
        <v>288</v>
      </c>
      <c r="AG20" s="140" t="s">
        <v>288</v>
      </c>
      <c r="AH20" s="140">
        <v>10</v>
      </c>
      <c r="AI20" s="398">
        <v>2</v>
      </c>
      <c r="AJ20" s="398">
        <v>6</v>
      </c>
      <c r="AK20" s="398">
        <v>13</v>
      </c>
      <c r="AL20" s="140">
        <v>31</v>
      </c>
      <c r="AM20" s="140">
        <v>4</v>
      </c>
      <c r="AN20" s="140">
        <v>5</v>
      </c>
      <c r="AO20" s="140">
        <v>2</v>
      </c>
      <c r="AP20" s="140">
        <v>12</v>
      </c>
      <c r="AQ20" s="140">
        <v>23</v>
      </c>
      <c r="AR20" s="140">
        <v>8</v>
      </c>
      <c r="AS20" s="140">
        <v>9</v>
      </c>
      <c r="AT20" s="140">
        <v>5</v>
      </c>
      <c r="AU20" s="140">
        <v>6</v>
      </c>
      <c r="AV20" s="140">
        <v>28</v>
      </c>
      <c r="AW20" s="140">
        <v>9</v>
      </c>
      <c r="AX20" s="140">
        <v>9</v>
      </c>
      <c r="AY20" s="140"/>
    </row>
    <row r="21" spans="2:51" ht="15" customHeight="1" thickBot="1">
      <c r="B21" s="11"/>
      <c r="C21" s="20" t="s">
        <v>118</v>
      </c>
      <c r="D21" s="202"/>
      <c r="E21" s="202"/>
      <c r="F21" s="202"/>
      <c r="G21" s="202"/>
      <c r="H21" s="202" t="s">
        <v>288</v>
      </c>
      <c r="I21" s="202"/>
      <c r="J21" s="202"/>
      <c r="K21" s="202"/>
      <c r="L21" s="202"/>
      <c r="M21" s="202" t="s">
        <v>288</v>
      </c>
      <c r="N21" s="203">
        <v>0</v>
      </c>
      <c r="O21" s="203">
        <v>2</v>
      </c>
      <c r="P21" s="203">
        <v>1</v>
      </c>
      <c r="Q21" s="203">
        <v>2</v>
      </c>
      <c r="R21" s="203">
        <v>5</v>
      </c>
      <c r="S21" s="203">
        <v>1</v>
      </c>
      <c r="T21" s="203">
        <v>0</v>
      </c>
      <c r="U21" s="203">
        <v>0</v>
      </c>
      <c r="V21" s="203">
        <v>3</v>
      </c>
      <c r="W21" s="203">
        <v>4</v>
      </c>
      <c r="X21" s="204">
        <v>2</v>
      </c>
      <c r="Y21" s="204">
        <v>0</v>
      </c>
      <c r="Z21" s="204">
        <v>1</v>
      </c>
      <c r="AA21" s="204">
        <v>0</v>
      </c>
      <c r="AB21" s="204">
        <v>3</v>
      </c>
      <c r="AC21" s="204">
        <v>1</v>
      </c>
      <c r="AD21" s="204">
        <v>0</v>
      </c>
      <c r="AE21" s="204">
        <v>3</v>
      </c>
      <c r="AF21" s="204">
        <v>1</v>
      </c>
      <c r="AG21" s="204">
        <v>5</v>
      </c>
      <c r="AH21" s="204">
        <v>4</v>
      </c>
      <c r="AI21" s="205">
        <v>1</v>
      </c>
      <c r="AJ21" s="205">
        <v>0</v>
      </c>
      <c r="AK21" s="205">
        <v>1</v>
      </c>
      <c r="AL21" s="204">
        <v>6</v>
      </c>
      <c r="AM21" s="204">
        <v>0</v>
      </c>
      <c r="AN21" s="204">
        <v>0</v>
      </c>
      <c r="AO21" s="204">
        <v>1</v>
      </c>
      <c r="AP21" s="204">
        <v>1</v>
      </c>
      <c r="AQ21" s="204">
        <v>2</v>
      </c>
      <c r="AR21" s="204">
        <v>1</v>
      </c>
      <c r="AS21" s="204">
        <v>1</v>
      </c>
      <c r="AT21" s="204">
        <v>0</v>
      </c>
      <c r="AU21" s="204">
        <v>0</v>
      </c>
      <c r="AV21" s="204">
        <v>2</v>
      </c>
      <c r="AW21" s="204">
        <v>3</v>
      </c>
      <c r="AX21" s="204">
        <v>4</v>
      </c>
      <c r="AY21" s="140"/>
    </row>
    <row r="22" spans="2:51" ht="12" customHeight="1" thickTop="1">
      <c r="B22" s="38" t="s">
        <v>532</v>
      </c>
    </row>
    <row r="23" spans="2:51" ht="11.25" customHeight="1">
      <c r="B23" s="38" t="s">
        <v>261</v>
      </c>
    </row>
  </sheetData>
  <mergeCells count="7">
    <mergeCell ref="B1:AO1"/>
    <mergeCell ref="B17:B18"/>
    <mergeCell ref="B8:B9"/>
    <mergeCell ref="B10:B11"/>
    <mergeCell ref="B13:B14"/>
    <mergeCell ref="B15:B16"/>
    <mergeCell ref="D2:AR2"/>
  </mergeCells>
  <phoneticPr fontId="13" type="noConversion"/>
  <hyperlinks>
    <hyperlink ref="AZ1" location="ÍNDICE!A1" display="ÍNDICE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FK21"/>
  <sheetViews>
    <sheetView showGridLines="0" zoomScaleNormal="100" workbookViewId="0">
      <selection activeCell="B1" sqref="B1:EM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7109375" hidden="1" customWidth="1" outlineLevel="2"/>
    <col min="7" max="7" width="8.7109375" hidden="1" customWidth="1" outlineLevel="1"/>
    <col min="8" max="10" width="8.7109375" hidden="1" customWidth="1" outlineLevel="2"/>
    <col min="11" max="11" width="9.5703125" hidden="1" customWidth="1" outlineLevel="1"/>
    <col min="12" max="14" width="8.7109375" hidden="1" customWidth="1" outlineLevel="2"/>
    <col min="15" max="15" width="9.5703125" hidden="1" customWidth="1" outlineLevel="1"/>
    <col min="16" max="18" width="8.7109375" hidden="1" customWidth="1" outlineLevel="2"/>
    <col min="19" max="19" width="9.5703125" hidden="1" customWidth="1" outlineLevel="1"/>
    <col min="20" max="20" width="9.5703125" bestFit="1" customWidth="1" collapsed="1"/>
    <col min="21" max="23" width="8.7109375" hidden="1" customWidth="1" outlineLevel="2"/>
    <col min="24" max="24" width="9.5703125" hidden="1" customWidth="1" outlineLevel="1"/>
    <col min="25" max="27" width="8.7109375" hidden="1" customWidth="1" outlineLevel="2"/>
    <col min="28" max="28" width="9.5703125" hidden="1" customWidth="1" outlineLevel="1"/>
    <col min="29" max="31" width="8.7109375" hidden="1" customWidth="1" outlineLevel="2"/>
    <col min="32" max="32" width="9.5703125" hidden="1" customWidth="1" outlineLevel="1"/>
    <col min="33" max="35" width="8.7109375" hidden="1" customWidth="1" outlineLevel="2"/>
    <col min="36" max="36" width="9.5703125" hidden="1" customWidth="1" outlineLevel="1"/>
    <col min="37" max="37" width="9.5703125" bestFit="1" customWidth="1" collapsed="1"/>
    <col min="38" max="40" width="8.7109375" hidden="1" customWidth="1" outlineLevel="2"/>
    <col min="41" max="41" width="9.5703125" hidden="1" customWidth="1" outlineLevel="1"/>
    <col min="42" max="44" width="8.7109375" hidden="1" customWidth="1" outlineLevel="2"/>
    <col min="45" max="45" width="9.5703125" hidden="1" customWidth="1" outlineLevel="1"/>
    <col min="46" max="48" width="8.7109375" hidden="1" customWidth="1" outlineLevel="2"/>
    <col min="49" max="49" width="9.5703125" hidden="1" customWidth="1" outlineLevel="1"/>
    <col min="50" max="52" width="8.7109375" hidden="1" customWidth="1" outlineLevel="2"/>
    <col min="53" max="53" width="9.5703125" hidden="1" customWidth="1" outlineLevel="1"/>
    <col min="54" max="54" width="9.5703125" bestFit="1" customWidth="1" collapsed="1"/>
    <col min="55" max="57" width="8.7109375" hidden="1" customWidth="1" outlineLevel="2"/>
    <col min="58" max="58" width="9.5703125" hidden="1" customWidth="1" outlineLevel="1"/>
    <col min="59" max="61" width="8.7109375" hidden="1" customWidth="1" outlineLevel="2"/>
    <col min="62" max="62" width="9.5703125" hidden="1" customWidth="1" outlineLevel="1"/>
    <col min="63" max="65" width="8.7109375" hidden="1" customWidth="1" outlineLevel="2"/>
    <col min="66" max="66" width="9.5703125" hidden="1" customWidth="1" outlineLevel="1"/>
    <col min="67" max="69" width="8.7109375" hidden="1" customWidth="1" outlineLevel="2"/>
    <col min="70" max="70" width="9.5703125" hidden="1" customWidth="1" outlineLevel="1"/>
    <col min="71" max="71" width="9.5703125" bestFit="1" customWidth="1" collapsed="1"/>
    <col min="72" max="74" width="8.7109375" hidden="1" customWidth="1" outlineLevel="2"/>
    <col min="75" max="75" width="11.42578125" hidden="1" customWidth="1" outlineLevel="1"/>
    <col min="76" max="78" width="8.7109375" hidden="1" customWidth="1" outlineLevel="2"/>
    <col min="79" max="79" width="9.5703125" hidden="1" customWidth="1" outlineLevel="1"/>
    <col min="80" max="82" width="8.7109375" hidden="1" customWidth="1" outlineLevel="2"/>
    <col min="83" max="83" width="9.5703125" hidden="1" customWidth="1" outlineLevel="1"/>
    <col min="84" max="86" width="8.71093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71093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7109375" hidden="1" customWidth="1" outlineLevel="2"/>
    <col min="126" max="126" width="8.7109375" hidden="1" customWidth="1" outlineLevel="1" collapsed="1"/>
    <col min="127" max="129" width="8.7109375" hidden="1" customWidth="1" outlineLevel="2"/>
    <col min="130" max="130" width="8.7109375" hidden="1" customWidth="1" outlineLevel="1" collapsed="1"/>
    <col min="131" max="133" width="8.7109375" hidden="1" customWidth="1" outlineLevel="2"/>
    <col min="134" max="134" width="8.7109375" hidden="1" customWidth="1" outlineLevel="1" collapsed="1"/>
    <col min="135" max="137" width="8.7109375" hidden="1" customWidth="1" outlineLevel="2"/>
    <col min="138" max="138" width="8.7109375" hidden="1" customWidth="1" outlineLevel="1" collapsed="1"/>
    <col min="139" max="139" width="9.5703125" customWidth="1" collapsed="1"/>
    <col min="140" max="142" width="8.7109375" hidden="1" customWidth="1" outlineLevel="2"/>
    <col min="143" max="143" width="8.7109375" hidden="1" customWidth="1" outlineLevel="1" collapsed="1"/>
    <col min="144" max="146" width="8.7109375" hidden="1" customWidth="1" outlineLevel="2"/>
    <col min="147" max="147" width="8.7109375" hidden="1" customWidth="1" outlineLevel="1" collapsed="1"/>
    <col min="148" max="150" width="8.7109375" hidden="1" customWidth="1" outlineLevel="2"/>
    <col min="151" max="151" width="9.5703125" hidden="1" customWidth="1" outlineLevel="1" collapsed="1"/>
    <col min="152" max="154" width="8.7109375" hidden="1" customWidth="1" outlineLevel="2"/>
    <col min="155" max="155" width="8.7109375" hidden="1" customWidth="1" outlineLevel="1" collapsed="1"/>
    <col min="156" max="156" width="9.5703125" bestFit="1" customWidth="1" collapsed="1"/>
    <col min="157" max="159" width="8.7109375" bestFit="1" customWidth="1" outlineLevel="1"/>
    <col min="160" max="160" width="8.7109375" bestFit="1" customWidth="1"/>
    <col min="161" max="163" width="8.7109375" bestFit="1" customWidth="1" outlineLevel="1"/>
    <col min="164" max="164" width="9.5703125" bestFit="1" customWidth="1"/>
    <col min="165" max="165" width="6.7109375" customWidth="1"/>
    <col min="167" max="167" width="10.85546875" bestFit="1" customWidth="1"/>
  </cols>
  <sheetData>
    <row r="1" spans="2:167" ht="20.100000000000001" customHeight="1" thickBot="1">
      <c r="B1" s="468" t="s">
        <v>602</v>
      </c>
      <c r="C1" s="468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479"/>
      <c r="EL1" s="479"/>
      <c r="EM1" s="479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J1" s="64" t="s">
        <v>287</v>
      </c>
    </row>
    <row r="2" spans="2:167" ht="31.5" customHeight="1" thickTop="1">
      <c r="B2" s="15"/>
      <c r="C2" s="474" t="s">
        <v>209</v>
      </c>
      <c r="D2" s="487" t="s">
        <v>87</v>
      </c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487"/>
      <c r="CZ2" s="487"/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  <c r="DY2" s="487"/>
      <c r="DZ2" s="487"/>
      <c r="EA2" s="487"/>
      <c r="EB2" s="487"/>
      <c r="EC2" s="487"/>
      <c r="ED2" s="487"/>
      <c r="EE2" s="487"/>
      <c r="EF2" s="487"/>
      <c r="EG2" s="487"/>
      <c r="EH2" s="487"/>
      <c r="EI2" s="487"/>
      <c r="EJ2" s="487"/>
      <c r="EK2" s="487"/>
      <c r="EL2" s="487"/>
      <c r="EM2" s="487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81"/>
    </row>
    <row r="3" spans="2:167" ht="19.149999999999999" customHeight="1">
      <c r="B3" s="28"/>
      <c r="C3" s="475"/>
      <c r="D3" s="139">
        <v>42005</v>
      </c>
      <c r="E3" s="139">
        <v>42036</v>
      </c>
      <c r="F3" s="139">
        <v>42064</v>
      </c>
      <c r="G3" s="55" t="s">
        <v>300</v>
      </c>
      <c r="H3" s="139">
        <v>42095</v>
      </c>
      <c r="I3" s="139">
        <v>42125</v>
      </c>
      <c r="J3" s="139">
        <v>42156</v>
      </c>
      <c r="K3" s="55" t="s">
        <v>301</v>
      </c>
      <c r="L3" s="139">
        <v>42186</v>
      </c>
      <c r="M3" s="139">
        <v>42217</v>
      </c>
      <c r="N3" s="139">
        <v>42248</v>
      </c>
      <c r="O3" s="55" t="s">
        <v>302</v>
      </c>
      <c r="P3" s="139">
        <v>42278</v>
      </c>
      <c r="Q3" s="139">
        <v>42309</v>
      </c>
      <c r="R3" s="139">
        <v>42339</v>
      </c>
      <c r="S3" s="55" t="s">
        <v>303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299</v>
      </c>
      <c r="Y3" s="139">
        <v>42461</v>
      </c>
      <c r="Z3" s="139">
        <v>42491</v>
      </c>
      <c r="AA3" s="139">
        <v>42522</v>
      </c>
      <c r="AB3" s="55" t="s">
        <v>298</v>
      </c>
      <c r="AC3" s="139">
        <v>42552</v>
      </c>
      <c r="AD3" s="139">
        <v>42583</v>
      </c>
      <c r="AE3" s="139">
        <v>42614</v>
      </c>
      <c r="AF3" s="55" t="s">
        <v>297</v>
      </c>
      <c r="AG3" s="139">
        <v>42644</v>
      </c>
      <c r="AH3" s="139">
        <v>42675</v>
      </c>
      <c r="AI3" s="139">
        <v>42705</v>
      </c>
      <c r="AJ3" s="55" t="s">
        <v>296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292</v>
      </c>
      <c r="AP3" s="139">
        <v>42826</v>
      </c>
      <c r="AQ3" s="139">
        <v>42856</v>
      </c>
      <c r="AR3" s="139">
        <v>42887</v>
      </c>
      <c r="AS3" s="55" t="s">
        <v>293</v>
      </c>
      <c r="AT3" s="139">
        <v>42917</v>
      </c>
      <c r="AU3" s="139">
        <v>42948</v>
      </c>
      <c r="AV3" s="139">
        <v>42979</v>
      </c>
      <c r="AW3" s="55" t="s">
        <v>294</v>
      </c>
      <c r="AX3" s="139">
        <v>43009</v>
      </c>
      <c r="AY3" s="139">
        <v>43040</v>
      </c>
      <c r="AZ3" s="139">
        <v>43070</v>
      </c>
      <c r="BA3" s="55" t="s">
        <v>295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272</v>
      </c>
      <c r="BG3" s="139">
        <v>43191</v>
      </c>
      <c r="BH3" s="139">
        <v>43221</v>
      </c>
      <c r="BI3" s="139">
        <v>43252</v>
      </c>
      <c r="BJ3" s="28" t="s">
        <v>273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306</v>
      </c>
      <c r="CO3" s="139">
        <v>43922</v>
      </c>
      <c r="CP3" s="139">
        <v>43952</v>
      </c>
      <c r="CQ3" s="139">
        <v>43983</v>
      </c>
      <c r="CR3" s="27" t="s">
        <v>330</v>
      </c>
      <c r="CS3" s="139">
        <v>44013</v>
      </c>
      <c r="CT3" s="139">
        <v>44044</v>
      </c>
      <c r="CU3" s="139">
        <v>44075</v>
      </c>
      <c r="CV3" s="28" t="s">
        <v>339</v>
      </c>
      <c r="CW3" s="139">
        <v>44105</v>
      </c>
      <c r="CX3" s="139">
        <v>44136</v>
      </c>
      <c r="CY3" s="139">
        <v>44166</v>
      </c>
      <c r="CZ3" s="28" t="s">
        <v>356</v>
      </c>
      <c r="DA3" s="136">
        <v>2020</v>
      </c>
      <c r="DB3" s="139">
        <v>44197</v>
      </c>
      <c r="DC3" s="139">
        <v>44228</v>
      </c>
      <c r="DD3" s="139">
        <v>44256</v>
      </c>
      <c r="DE3" s="28" t="s">
        <v>365</v>
      </c>
      <c r="DF3" s="139">
        <v>44287</v>
      </c>
      <c r="DG3" s="139">
        <v>44317</v>
      </c>
      <c r="DH3" s="139">
        <v>44348</v>
      </c>
      <c r="DI3" s="28" t="s">
        <v>385</v>
      </c>
      <c r="DJ3" s="139">
        <v>80902</v>
      </c>
      <c r="DK3" s="139">
        <v>80933</v>
      </c>
      <c r="DL3" s="139">
        <v>80964</v>
      </c>
      <c r="DM3" s="28" t="s">
        <v>394</v>
      </c>
      <c r="DN3" s="139">
        <v>80994</v>
      </c>
      <c r="DO3" s="139">
        <v>81025</v>
      </c>
      <c r="DP3" s="139">
        <v>81055</v>
      </c>
      <c r="DQ3" s="28" t="s">
        <v>403</v>
      </c>
      <c r="DR3" s="136">
        <v>2021</v>
      </c>
      <c r="DS3" s="139">
        <v>44562</v>
      </c>
      <c r="DT3" s="139">
        <v>44593</v>
      </c>
      <c r="DU3" s="139">
        <v>44621</v>
      </c>
      <c r="DV3" s="28" t="s">
        <v>415</v>
      </c>
      <c r="DW3" s="139">
        <v>44652</v>
      </c>
      <c r="DX3" s="139">
        <v>44682</v>
      </c>
      <c r="DY3" s="139">
        <v>44713</v>
      </c>
      <c r="DZ3" s="28" t="s">
        <v>416</v>
      </c>
      <c r="EA3" s="139">
        <v>44743</v>
      </c>
      <c r="EB3" s="139">
        <v>44774</v>
      </c>
      <c r="EC3" s="139">
        <v>44805</v>
      </c>
      <c r="ED3" s="28" t="s">
        <v>439</v>
      </c>
      <c r="EE3" s="139">
        <v>44835</v>
      </c>
      <c r="EF3" s="139">
        <v>44866</v>
      </c>
      <c r="EG3" s="139">
        <v>44896</v>
      </c>
      <c r="EH3" s="28" t="s">
        <v>451</v>
      </c>
      <c r="EI3" s="136">
        <v>2022</v>
      </c>
      <c r="EJ3" s="75">
        <v>44927</v>
      </c>
      <c r="EK3" s="75">
        <v>44958</v>
      </c>
      <c r="EL3" s="75">
        <v>44986</v>
      </c>
      <c r="EM3" s="28" t="s">
        <v>467</v>
      </c>
      <c r="EN3" s="75">
        <v>45017</v>
      </c>
      <c r="EO3" s="75">
        <v>45047</v>
      </c>
      <c r="EP3" s="75">
        <v>45078</v>
      </c>
      <c r="EQ3" s="28" t="s">
        <v>468</v>
      </c>
      <c r="ER3" s="75">
        <v>45108</v>
      </c>
      <c r="ES3" s="75">
        <v>45139</v>
      </c>
      <c r="ET3" s="75">
        <v>45170</v>
      </c>
      <c r="EU3" s="75" t="s">
        <v>483</v>
      </c>
      <c r="EV3" s="437">
        <v>45200</v>
      </c>
      <c r="EW3" s="437">
        <v>45231</v>
      </c>
      <c r="EX3" s="437">
        <v>45261</v>
      </c>
      <c r="EY3" s="111" t="s">
        <v>496</v>
      </c>
      <c r="EZ3" s="136">
        <v>2023</v>
      </c>
      <c r="FA3" s="75">
        <v>45292</v>
      </c>
      <c r="FB3" s="75">
        <v>45323</v>
      </c>
      <c r="FC3" s="75">
        <v>45352</v>
      </c>
      <c r="FD3" s="28" t="s">
        <v>508</v>
      </c>
      <c r="FE3" s="75">
        <v>45383</v>
      </c>
      <c r="FF3" s="75">
        <v>45413</v>
      </c>
      <c r="FG3" s="75">
        <v>45444</v>
      </c>
      <c r="FH3" s="28" t="s">
        <v>567</v>
      </c>
      <c r="FI3" s="54"/>
    </row>
    <row r="4" spans="2:167" ht="19.149999999999999" customHeight="1">
      <c r="B4" s="298" t="s">
        <v>352</v>
      </c>
      <c r="C4" s="195"/>
      <c r="D4" s="160"/>
      <c r="E4" s="160"/>
      <c r="F4" s="160"/>
      <c r="G4" s="14"/>
      <c r="H4" s="160"/>
      <c r="I4" s="160"/>
      <c r="J4" s="160"/>
      <c r="K4" s="14"/>
      <c r="L4" s="160"/>
      <c r="M4" s="160"/>
      <c r="N4" s="160"/>
      <c r="O4" s="14"/>
      <c r="P4" s="160"/>
      <c r="Q4" s="160"/>
      <c r="R4" s="160"/>
      <c r="S4" s="14"/>
      <c r="T4" s="251"/>
      <c r="U4" s="160"/>
      <c r="V4" s="160"/>
      <c r="W4" s="160"/>
      <c r="X4" s="14"/>
      <c r="Y4" s="160"/>
      <c r="Z4" s="160"/>
      <c r="AA4" s="160"/>
      <c r="AB4" s="14"/>
      <c r="AC4" s="160"/>
      <c r="AD4" s="160"/>
      <c r="AE4" s="160"/>
      <c r="AF4" s="14"/>
      <c r="AG4" s="160"/>
      <c r="AH4" s="160"/>
      <c r="AI4" s="160"/>
      <c r="AJ4" s="14"/>
      <c r="AK4" s="251"/>
      <c r="AL4" s="160"/>
      <c r="AM4" s="160"/>
      <c r="AN4" s="160"/>
      <c r="AO4" s="14"/>
      <c r="AP4" s="160"/>
      <c r="AQ4" s="160"/>
      <c r="AR4" s="160"/>
      <c r="AS4" s="14"/>
      <c r="AT4" s="160"/>
      <c r="AU4" s="160"/>
      <c r="AV4" s="160"/>
      <c r="AW4" s="14"/>
      <c r="AX4" s="160"/>
      <c r="AY4" s="160"/>
      <c r="AZ4" s="160"/>
      <c r="BA4" s="14"/>
      <c r="BB4" s="251"/>
      <c r="BC4" s="160"/>
      <c r="BD4" s="160"/>
      <c r="BE4" s="160"/>
      <c r="BF4" s="2"/>
      <c r="BG4" s="160"/>
      <c r="BH4" s="160"/>
      <c r="BI4" s="160"/>
      <c r="BJ4" s="10"/>
      <c r="BK4" s="160"/>
      <c r="BL4" s="160"/>
      <c r="BM4" s="160"/>
      <c r="BN4" s="2"/>
      <c r="BO4" s="160"/>
      <c r="BP4" s="160"/>
      <c r="BQ4" s="160"/>
      <c r="BR4" s="10"/>
      <c r="BS4" s="251"/>
      <c r="BT4" s="160"/>
      <c r="BU4" s="160"/>
      <c r="BV4" s="160"/>
      <c r="BW4" s="10"/>
      <c r="BX4" s="160"/>
      <c r="BY4" s="160"/>
      <c r="BZ4" s="160"/>
      <c r="CA4" s="2"/>
      <c r="CB4" s="160"/>
      <c r="CC4" s="160"/>
      <c r="CD4" s="160"/>
      <c r="CE4" s="10"/>
      <c r="CF4" s="160"/>
      <c r="CG4" s="160"/>
      <c r="CH4" s="160"/>
      <c r="CI4" s="10"/>
      <c r="CJ4" s="54"/>
      <c r="CK4" s="160"/>
      <c r="CL4" s="160"/>
      <c r="CM4" s="160"/>
      <c r="CN4" s="10"/>
      <c r="CO4" s="160"/>
      <c r="CP4" s="160"/>
      <c r="CQ4" s="160"/>
      <c r="CR4" s="2"/>
      <c r="CS4" s="160"/>
      <c r="CT4" s="160"/>
      <c r="CU4" s="160"/>
      <c r="CV4" s="10"/>
      <c r="CW4" s="160"/>
      <c r="CX4" s="160"/>
      <c r="CY4" s="160"/>
      <c r="CZ4" s="10"/>
      <c r="DA4" s="54"/>
      <c r="DB4" s="160"/>
      <c r="DC4" s="160"/>
      <c r="DD4" s="160"/>
      <c r="DE4" s="10"/>
      <c r="DF4" s="160"/>
      <c r="DG4" s="160"/>
      <c r="DH4" s="160"/>
      <c r="DI4" s="10"/>
      <c r="DJ4" s="160"/>
      <c r="DK4" s="160"/>
      <c r="DL4" s="160"/>
      <c r="DM4" s="10"/>
      <c r="DN4" s="160"/>
      <c r="DO4" s="160"/>
      <c r="DP4" s="160"/>
      <c r="DQ4" s="10"/>
      <c r="DR4" s="54"/>
      <c r="DS4" s="160"/>
      <c r="DT4" s="160"/>
      <c r="DU4" s="160"/>
      <c r="DV4" s="10"/>
      <c r="DW4" s="160"/>
      <c r="DX4" s="160"/>
      <c r="DY4" s="160"/>
      <c r="DZ4" s="10"/>
      <c r="EA4" s="160"/>
      <c r="EB4" s="160"/>
      <c r="EC4" s="160"/>
      <c r="ED4" s="10"/>
      <c r="EE4" s="160"/>
      <c r="EF4" s="160"/>
      <c r="EG4" s="160"/>
      <c r="EH4" s="10"/>
      <c r="EI4" s="10"/>
      <c r="EJ4" s="10"/>
      <c r="EK4" s="10"/>
      <c r="EL4" s="10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10"/>
      <c r="FB4" s="10"/>
      <c r="FC4" s="10"/>
      <c r="FD4" s="54"/>
      <c r="FE4" s="54"/>
      <c r="FF4" s="54"/>
      <c r="FG4" s="54"/>
      <c r="FH4" s="54"/>
      <c r="FI4" s="54"/>
    </row>
    <row r="5" spans="2:167" ht="15" customHeight="1">
      <c r="B5" s="299" t="s">
        <v>461</v>
      </c>
      <c r="C5" s="10" t="s">
        <v>462</v>
      </c>
      <c r="D5" s="118">
        <v>22853844</v>
      </c>
      <c r="E5" s="118">
        <v>20357477</v>
      </c>
      <c r="F5" s="118">
        <v>23033075</v>
      </c>
      <c r="G5" s="406">
        <v>66244396</v>
      </c>
      <c r="H5" s="118">
        <v>22634276</v>
      </c>
      <c r="I5" s="118">
        <v>23657962</v>
      </c>
      <c r="J5" s="118">
        <v>23501901</v>
      </c>
      <c r="K5" s="118">
        <v>69794139</v>
      </c>
      <c r="L5" s="118">
        <v>25531125</v>
      </c>
      <c r="M5" s="118">
        <v>25568120</v>
      </c>
      <c r="N5" s="118">
        <v>24119351</v>
      </c>
      <c r="O5" s="118">
        <v>75218596</v>
      </c>
      <c r="P5" s="118">
        <v>23739967</v>
      </c>
      <c r="Q5" s="118">
        <v>22936633</v>
      </c>
      <c r="R5" s="118">
        <v>24405223</v>
      </c>
      <c r="S5" s="118">
        <v>71081823</v>
      </c>
      <c r="T5" s="118">
        <v>282338954</v>
      </c>
      <c r="U5" s="118">
        <v>23915245</v>
      </c>
      <c r="V5" s="118">
        <v>22024845</v>
      </c>
      <c r="W5" s="118">
        <v>24051316</v>
      </c>
      <c r="X5" s="118">
        <v>69991406</v>
      </c>
      <c r="Y5" s="118">
        <v>23855790</v>
      </c>
      <c r="Z5" s="118">
        <v>25007223</v>
      </c>
      <c r="AA5" s="118">
        <v>24629355</v>
      </c>
      <c r="AB5" s="118">
        <v>73492368</v>
      </c>
      <c r="AC5" s="118">
        <v>26314161</v>
      </c>
      <c r="AD5" s="118">
        <v>26324956</v>
      </c>
      <c r="AE5" s="118">
        <v>25274350</v>
      </c>
      <c r="AF5" s="118">
        <v>77913467</v>
      </c>
      <c r="AG5" s="118">
        <v>24692170</v>
      </c>
      <c r="AH5" s="118">
        <v>23647368</v>
      </c>
      <c r="AI5" s="118">
        <v>25055072</v>
      </c>
      <c r="AJ5" s="118">
        <v>73394610</v>
      </c>
      <c r="AK5" s="118">
        <v>294791851</v>
      </c>
      <c r="AL5" s="118">
        <v>25119791</v>
      </c>
      <c r="AM5" s="118">
        <v>22398629</v>
      </c>
      <c r="AN5" s="118">
        <v>25704785</v>
      </c>
      <c r="AO5" s="118">
        <v>73223205</v>
      </c>
      <c r="AP5" s="118">
        <v>24648246</v>
      </c>
      <c r="AQ5" s="118">
        <v>26381768</v>
      </c>
      <c r="AR5" s="118">
        <v>26056380</v>
      </c>
      <c r="AS5" s="118">
        <v>77086394</v>
      </c>
      <c r="AT5" s="118">
        <v>27907337</v>
      </c>
      <c r="AU5" s="118">
        <v>27957721</v>
      </c>
      <c r="AV5" s="118">
        <v>26658364</v>
      </c>
      <c r="AW5" s="118">
        <v>82523422</v>
      </c>
      <c r="AX5" s="118">
        <v>26340249</v>
      </c>
      <c r="AY5" s="118">
        <v>25031332</v>
      </c>
      <c r="AZ5" s="118">
        <v>26135422</v>
      </c>
      <c r="BA5" s="118">
        <v>77507003</v>
      </c>
      <c r="BB5" s="118">
        <v>310340024</v>
      </c>
      <c r="BC5" s="118">
        <v>26234774</v>
      </c>
      <c r="BD5" s="118">
        <v>22623977</v>
      </c>
      <c r="BE5" s="118">
        <v>26009889</v>
      </c>
      <c r="BF5" s="118">
        <v>74868640</v>
      </c>
      <c r="BG5" s="118">
        <v>25853469</v>
      </c>
      <c r="BH5" s="118">
        <v>27323537</v>
      </c>
      <c r="BI5" s="118">
        <v>26655539</v>
      </c>
      <c r="BJ5" s="118">
        <v>79832545</v>
      </c>
      <c r="BK5" s="118">
        <v>28393703</v>
      </c>
      <c r="BL5" s="118">
        <v>28657277</v>
      </c>
      <c r="BM5" s="118">
        <v>27096351</v>
      </c>
      <c r="BN5" s="118">
        <v>84147331</v>
      </c>
      <c r="BO5" s="118">
        <v>26924070</v>
      </c>
      <c r="BP5" s="118">
        <v>25606775</v>
      </c>
      <c r="BQ5" s="118">
        <v>27205612</v>
      </c>
      <c r="BR5" s="118">
        <v>79736457</v>
      </c>
      <c r="BS5" s="407">
        <v>318584973</v>
      </c>
      <c r="BT5" s="118">
        <v>26916097</v>
      </c>
      <c r="BU5" s="118">
        <v>24268884</v>
      </c>
      <c r="BV5" s="118">
        <v>26800249</v>
      </c>
      <c r="BW5" s="118">
        <v>77985230</v>
      </c>
      <c r="BX5" s="118">
        <v>26351348</v>
      </c>
      <c r="BY5" s="118">
        <v>28018654</v>
      </c>
      <c r="BZ5" s="118">
        <v>26999620</v>
      </c>
      <c r="CA5" s="118">
        <v>81369622</v>
      </c>
      <c r="CB5" s="118">
        <v>29286550</v>
      </c>
      <c r="CC5" s="118">
        <v>29317920</v>
      </c>
      <c r="CD5" s="118">
        <v>27869683</v>
      </c>
      <c r="CE5" s="118">
        <v>86474153</v>
      </c>
      <c r="CF5" s="118">
        <v>28042962</v>
      </c>
      <c r="CG5" s="118">
        <v>26260711</v>
      </c>
      <c r="CH5" s="118">
        <v>28112389</v>
      </c>
      <c r="CI5" s="118">
        <v>82416062</v>
      </c>
      <c r="CJ5" s="118">
        <v>328245067</v>
      </c>
      <c r="CK5" s="118">
        <v>27674004</v>
      </c>
      <c r="CL5" s="118">
        <v>25657680</v>
      </c>
      <c r="CM5" s="118">
        <v>19320194</v>
      </c>
      <c r="CN5" s="118">
        <v>72651878</v>
      </c>
      <c r="CO5" s="118">
        <v>9175032</v>
      </c>
      <c r="CP5" s="118">
        <v>17130850</v>
      </c>
      <c r="CQ5" s="118">
        <v>20726582</v>
      </c>
      <c r="CR5" s="118">
        <v>47032464</v>
      </c>
      <c r="CS5" s="118">
        <v>24764522</v>
      </c>
      <c r="CT5" s="118">
        <v>26039742</v>
      </c>
      <c r="CU5" s="118">
        <v>25577629</v>
      </c>
      <c r="CV5" s="118">
        <v>76381893</v>
      </c>
      <c r="CW5" s="118">
        <v>25628489</v>
      </c>
      <c r="CX5" s="118">
        <v>23177393</v>
      </c>
      <c r="CY5" s="118">
        <v>23773559</v>
      </c>
      <c r="CZ5" s="118">
        <v>72579441</v>
      </c>
      <c r="DA5" s="118">
        <v>268645676</v>
      </c>
      <c r="DB5" s="118">
        <v>20261139</v>
      </c>
      <c r="DC5" s="118">
        <v>18467072</v>
      </c>
      <c r="DD5" s="118">
        <v>21924063</v>
      </c>
      <c r="DE5" s="118">
        <v>60652274</v>
      </c>
      <c r="DF5" s="118">
        <v>22180640</v>
      </c>
      <c r="DG5" s="118">
        <v>26234550</v>
      </c>
      <c r="DH5" s="118">
        <v>26746473</v>
      </c>
      <c r="DI5" s="118">
        <v>75161663</v>
      </c>
      <c r="DJ5" s="118">
        <v>29449531</v>
      </c>
      <c r="DK5" s="118">
        <v>30476695</v>
      </c>
      <c r="DL5" s="118">
        <v>29309207</v>
      </c>
      <c r="DM5" s="118">
        <v>89235433</v>
      </c>
      <c r="DN5" s="118">
        <v>29151894</v>
      </c>
      <c r="DO5" s="118">
        <v>27426013</v>
      </c>
      <c r="DP5" s="118">
        <v>27680311</v>
      </c>
      <c r="DQ5" s="118">
        <v>84258218</v>
      </c>
      <c r="DR5" s="118">
        <v>309307588</v>
      </c>
      <c r="DS5" s="118">
        <v>26209701</v>
      </c>
      <c r="DT5" s="118">
        <v>24905854</v>
      </c>
      <c r="DU5" s="118">
        <v>28082575</v>
      </c>
      <c r="DV5" s="118">
        <v>79198130</v>
      </c>
      <c r="DW5" s="118">
        <v>28365210</v>
      </c>
      <c r="DX5" s="118">
        <v>30524443</v>
      </c>
      <c r="DY5" s="118">
        <v>29560004</v>
      </c>
      <c r="DZ5" s="118">
        <v>88449657</v>
      </c>
      <c r="EA5" s="118">
        <v>31490315</v>
      </c>
      <c r="EB5" s="118">
        <v>32395713</v>
      </c>
      <c r="EC5" s="118">
        <v>30769626</v>
      </c>
      <c r="ED5" s="118">
        <v>94655654</v>
      </c>
      <c r="EE5" s="118">
        <v>30342917</v>
      </c>
      <c r="EF5" s="118">
        <v>29160853</v>
      </c>
      <c r="EG5" s="408">
        <v>29860498</v>
      </c>
      <c r="EH5" s="118">
        <v>89364268</v>
      </c>
      <c r="EI5" s="118">
        <v>351667709</v>
      </c>
      <c r="EJ5" s="118">
        <v>30750324</v>
      </c>
      <c r="EK5" s="118">
        <v>27666694</v>
      </c>
      <c r="EL5" s="118">
        <v>32239599</v>
      </c>
      <c r="EM5" s="118">
        <v>90656617</v>
      </c>
      <c r="EN5" s="118">
        <v>30313706</v>
      </c>
      <c r="EO5" s="118">
        <v>32562202</v>
      </c>
      <c r="EP5" s="118">
        <v>31378679</v>
      </c>
      <c r="EQ5" s="118">
        <f>+SUM(EN5:EP5)</f>
        <v>94254587</v>
      </c>
      <c r="ER5" s="118">
        <v>33828724</v>
      </c>
      <c r="ES5" s="118">
        <v>34405825</v>
      </c>
      <c r="ET5" s="118">
        <v>32975595</v>
      </c>
      <c r="EU5" s="118">
        <f t="shared" ref="EU5:EU17" si="0">+SUM(ER5:ET5)</f>
        <v>101210144</v>
      </c>
      <c r="EV5" s="118">
        <v>32455517</v>
      </c>
      <c r="EW5" s="118">
        <v>30898985</v>
      </c>
      <c r="EX5" s="118">
        <v>31966250</v>
      </c>
      <c r="EY5" s="118">
        <f t="shared" ref="EY5:EY17" si="1">+SUM(EV5:EX5)</f>
        <v>95320752</v>
      </c>
      <c r="EZ5" s="118">
        <v>381442100</v>
      </c>
      <c r="FA5" s="118">
        <v>31319045</v>
      </c>
      <c r="FB5" s="118">
        <v>29943142</v>
      </c>
      <c r="FC5" s="118">
        <v>32321597</v>
      </c>
      <c r="FD5" s="118">
        <f>+SUM(FA5:FC5)</f>
        <v>93583784</v>
      </c>
      <c r="FE5" s="118">
        <v>33148514</v>
      </c>
      <c r="FF5" s="118">
        <v>34458311</v>
      </c>
      <c r="FG5" s="118">
        <v>33236066</v>
      </c>
      <c r="FH5" s="118">
        <f>+SUM(FE5:FG5)</f>
        <v>100842891</v>
      </c>
      <c r="FI5" s="118"/>
      <c r="FK5" s="93"/>
    </row>
    <row r="6" spans="2:167" ht="15" customHeight="1">
      <c r="B6" s="300" t="s">
        <v>227</v>
      </c>
      <c r="C6" s="10"/>
      <c r="D6" s="118">
        <v>0</v>
      </c>
      <c r="E6" s="118">
        <v>0</v>
      </c>
      <c r="F6" s="118">
        <v>0</v>
      </c>
      <c r="G6" s="406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8">
        <v>0</v>
      </c>
      <c r="X6" s="118">
        <v>0</v>
      </c>
      <c r="Y6" s="118">
        <v>0</v>
      </c>
      <c r="Z6" s="118">
        <v>0</v>
      </c>
      <c r="AA6" s="118">
        <v>0</v>
      </c>
      <c r="AB6" s="118">
        <v>0</v>
      </c>
      <c r="AC6" s="118">
        <v>0</v>
      </c>
      <c r="AD6" s="118">
        <v>0</v>
      </c>
      <c r="AE6" s="118">
        <v>0</v>
      </c>
      <c r="AF6" s="118">
        <v>0</v>
      </c>
      <c r="AG6" s="118">
        <v>0</v>
      </c>
      <c r="AH6" s="118">
        <v>0</v>
      </c>
      <c r="AI6" s="118">
        <v>0</v>
      </c>
      <c r="AJ6" s="118">
        <v>0</v>
      </c>
      <c r="AK6" s="118">
        <v>0</v>
      </c>
      <c r="AL6" s="118">
        <v>24611715</v>
      </c>
      <c r="AM6" s="118">
        <v>21923089</v>
      </c>
      <c r="AN6" s="118">
        <v>25093374</v>
      </c>
      <c r="AO6" s="118">
        <v>71628178</v>
      </c>
      <c r="AP6" s="118">
        <v>24088065</v>
      </c>
      <c r="AQ6" s="118">
        <v>25710149</v>
      </c>
      <c r="AR6" s="118">
        <v>25417108</v>
      </c>
      <c r="AS6" s="118">
        <v>75215322</v>
      </c>
      <c r="AT6" s="118">
        <v>27282658</v>
      </c>
      <c r="AU6" s="118">
        <v>27341085</v>
      </c>
      <c r="AV6" s="118">
        <v>26022965</v>
      </c>
      <c r="AW6" s="118">
        <v>80646708</v>
      </c>
      <c r="AX6" s="118">
        <v>25713509</v>
      </c>
      <c r="AY6" s="118">
        <v>24444750</v>
      </c>
      <c r="AZ6" s="118">
        <v>25660235</v>
      </c>
      <c r="BA6" s="118">
        <v>75818494</v>
      </c>
      <c r="BB6" s="118">
        <v>303308702</v>
      </c>
      <c r="BC6" s="118">
        <v>25683215</v>
      </c>
      <c r="BD6" s="118">
        <v>22122827</v>
      </c>
      <c r="BE6" s="118">
        <v>25427842</v>
      </c>
      <c r="BF6" s="118">
        <v>73233884</v>
      </c>
      <c r="BG6" s="118">
        <v>25223274</v>
      </c>
      <c r="BH6" s="118">
        <v>26663219</v>
      </c>
      <c r="BI6" s="118">
        <v>26008528</v>
      </c>
      <c r="BJ6" s="118">
        <v>77895021</v>
      </c>
      <c r="BK6" s="118">
        <v>27760031</v>
      </c>
      <c r="BL6" s="118">
        <v>28046145</v>
      </c>
      <c r="BM6" s="118">
        <v>26489276</v>
      </c>
      <c r="BN6" s="118">
        <v>82295452</v>
      </c>
      <c r="BO6" s="118">
        <v>26274587</v>
      </c>
      <c r="BP6" s="118">
        <v>25026836</v>
      </c>
      <c r="BQ6" s="118">
        <v>26705358</v>
      </c>
      <c r="BR6" s="118">
        <v>78006781</v>
      </c>
      <c r="BS6" s="407">
        <v>311431138</v>
      </c>
      <c r="BT6" s="118">
        <v>26348704</v>
      </c>
      <c r="BU6" s="118">
        <v>23719519</v>
      </c>
      <c r="BV6" s="118">
        <v>26178931</v>
      </c>
      <c r="BW6" s="118">
        <v>76247154</v>
      </c>
      <c r="BX6" s="118">
        <v>25726093</v>
      </c>
      <c r="BY6" s="118">
        <v>27291450</v>
      </c>
      <c r="BZ6" s="118">
        <v>26349003</v>
      </c>
      <c r="CA6" s="118">
        <v>79366546</v>
      </c>
      <c r="CB6" s="118">
        <v>28600870</v>
      </c>
      <c r="CC6" s="118">
        <v>28644800</v>
      </c>
      <c r="CD6" s="118">
        <v>27213415</v>
      </c>
      <c r="CE6" s="118">
        <v>84459085</v>
      </c>
      <c r="CF6" s="118">
        <v>27346322</v>
      </c>
      <c r="CG6" s="118">
        <v>25639850</v>
      </c>
      <c r="CH6" s="118">
        <v>27574892</v>
      </c>
      <c r="CI6" s="118">
        <v>80561064</v>
      </c>
      <c r="CJ6" s="118">
        <v>320633849</v>
      </c>
      <c r="CK6" s="118">
        <v>27062861</v>
      </c>
      <c r="CL6" s="118">
        <v>25062581</v>
      </c>
      <c r="CM6" s="118">
        <v>18753825</v>
      </c>
      <c r="CN6" s="118">
        <v>70879267</v>
      </c>
      <c r="CO6" s="118">
        <v>8885563</v>
      </c>
      <c r="CP6" s="118">
        <v>16727785</v>
      </c>
      <c r="CQ6" s="118">
        <v>20294312</v>
      </c>
      <c r="CR6" s="118">
        <v>45907660</v>
      </c>
      <c r="CS6" s="118">
        <v>24262771</v>
      </c>
      <c r="CT6" s="118">
        <v>25548316</v>
      </c>
      <c r="CU6" s="118">
        <v>25044884</v>
      </c>
      <c r="CV6" s="118">
        <v>74855971</v>
      </c>
      <c r="CW6" s="118">
        <v>25099181</v>
      </c>
      <c r="CX6" s="118">
        <v>22677388</v>
      </c>
      <c r="CY6" s="118">
        <v>23317991</v>
      </c>
      <c r="CZ6" s="118">
        <v>71094560</v>
      </c>
      <c r="DA6" s="118">
        <v>262737458</v>
      </c>
      <c r="DB6" s="118">
        <v>19830114</v>
      </c>
      <c r="DC6" s="118">
        <v>18027289</v>
      </c>
      <c r="DD6" s="118">
        <v>21402418</v>
      </c>
      <c r="DE6" s="118">
        <v>59259821</v>
      </c>
      <c r="DF6" s="118">
        <v>21645812</v>
      </c>
      <c r="DG6" s="118">
        <v>25622773</v>
      </c>
      <c r="DH6" s="118">
        <v>26115157</v>
      </c>
      <c r="DI6" s="118">
        <v>73383742</v>
      </c>
      <c r="DJ6" s="118">
        <v>28723833</v>
      </c>
      <c r="DK6" s="118">
        <v>29674393</v>
      </c>
      <c r="DL6" s="118">
        <v>28479267</v>
      </c>
      <c r="DM6" s="118">
        <v>86877493</v>
      </c>
      <c r="DN6" s="118">
        <v>28360824</v>
      </c>
      <c r="DO6" s="118">
        <v>26654735</v>
      </c>
      <c r="DP6" s="118">
        <v>27059978</v>
      </c>
      <c r="DQ6" s="118">
        <v>82075537</v>
      </c>
      <c r="DR6" s="118">
        <v>301596593</v>
      </c>
      <c r="DS6" s="118">
        <v>25554165</v>
      </c>
      <c r="DT6" s="118">
        <v>24288384</v>
      </c>
      <c r="DU6" s="118">
        <v>27326216</v>
      </c>
      <c r="DV6" s="118">
        <v>77168765</v>
      </c>
      <c r="DW6" s="118">
        <v>27667661</v>
      </c>
      <c r="DX6" s="118">
        <v>29698033</v>
      </c>
      <c r="DY6" s="118">
        <v>28815898</v>
      </c>
      <c r="DZ6" s="118">
        <v>86181592</v>
      </c>
      <c r="EA6" s="118">
        <v>30755376</v>
      </c>
      <c r="EB6" s="118">
        <v>31637303</v>
      </c>
      <c r="EC6" s="118">
        <v>30040425</v>
      </c>
      <c r="ED6" s="118">
        <v>92433104</v>
      </c>
      <c r="EE6" s="118">
        <v>29642378</v>
      </c>
      <c r="EF6" s="118">
        <v>28440238</v>
      </c>
      <c r="EG6" s="118">
        <v>29298711</v>
      </c>
      <c r="EH6" s="118">
        <v>87381327</v>
      </c>
      <c r="EI6" s="118">
        <v>343164788</v>
      </c>
      <c r="EJ6" s="118">
        <v>30064442</v>
      </c>
      <c r="EK6" s="118">
        <v>27043329</v>
      </c>
      <c r="EL6" s="118">
        <v>31429984</v>
      </c>
      <c r="EM6" s="118">
        <v>88537755</v>
      </c>
      <c r="EN6" s="118">
        <v>29626011</v>
      </c>
      <c r="EO6" s="118">
        <v>31730330</v>
      </c>
      <c r="EP6" s="118">
        <v>30597778</v>
      </c>
      <c r="EQ6" s="118">
        <f t="shared" ref="EQ6:EQ17" si="2">+SUM(EN6:EP6)</f>
        <v>91954119</v>
      </c>
      <c r="ER6" s="118">
        <v>33058277</v>
      </c>
      <c r="ES6" s="118">
        <v>33632289</v>
      </c>
      <c r="ET6" s="118">
        <v>32205226</v>
      </c>
      <c r="EU6" s="118">
        <f t="shared" si="0"/>
        <v>98895792</v>
      </c>
      <c r="EV6" s="118">
        <v>31693487</v>
      </c>
      <c r="EW6" s="118">
        <v>30171840</v>
      </c>
      <c r="EX6" s="118">
        <v>31394567</v>
      </c>
      <c r="EY6" s="118">
        <f t="shared" si="1"/>
        <v>93259894</v>
      </c>
      <c r="EZ6" s="118">
        <v>372647560</v>
      </c>
      <c r="FA6" s="118">
        <v>30649470</v>
      </c>
      <c r="FB6" s="118">
        <v>29280850</v>
      </c>
      <c r="FC6" s="118">
        <v>31605687</v>
      </c>
      <c r="FD6" s="118">
        <f t="shared" ref="FD6:FD14" si="3">+SUM(FA6:FC6)</f>
        <v>91536007</v>
      </c>
      <c r="FE6" s="118">
        <v>32364719</v>
      </c>
      <c r="FF6" s="118">
        <v>33653741</v>
      </c>
      <c r="FG6" s="118">
        <v>32489678</v>
      </c>
      <c r="FH6" s="118">
        <f t="shared" ref="FH6:FH7" si="4">+SUM(FE6:FG6)</f>
        <v>98508138</v>
      </c>
      <c r="FI6" s="118"/>
      <c r="FK6" s="93"/>
    </row>
    <row r="7" spans="2:167" ht="15" customHeight="1">
      <c r="B7" s="300" t="s">
        <v>231</v>
      </c>
      <c r="C7" s="10"/>
      <c r="D7" s="118">
        <v>0</v>
      </c>
      <c r="E7" s="118">
        <v>0</v>
      </c>
      <c r="F7" s="118">
        <v>0</v>
      </c>
      <c r="G7" s="406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0</v>
      </c>
      <c r="U7" s="118">
        <v>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18">
        <v>0</v>
      </c>
      <c r="AB7" s="118">
        <v>0</v>
      </c>
      <c r="AC7" s="118">
        <v>0</v>
      </c>
      <c r="AD7" s="118">
        <v>0</v>
      </c>
      <c r="AE7" s="118">
        <v>0</v>
      </c>
      <c r="AF7" s="118">
        <v>0</v>
      </c>
      <c r="AG7" s="118">
        <v>0</v>
      </c>
      <c r="AH7" s="118">
        <v>0</v>
      </c>
      <c r="AI7" s="118">
        <v>0</v>
      </c>
      <c r="AJ7" s="118">
        <v>0</v>
      </c>
      <c r="AK7" s="118">
        <v>0</v>
      </c>
      <c r="AL7" s="118">
        <v>508077</v>
      </c>
      <c r="AM7" s="118">
        <v>475540</v>
      </c>
      <c r="AN7" s="118">
        <v>611412</v>
      </c>
      <c r="AO7" s="118">
        <v>1595029</v>
      </c>
      <c r="AP7" s="118">
        <v>560181</v>
      </c>
      <c r="AQ7" s="118">
        <v>671621</v>
      </c>
      <c r="AR7" s="118">
        <v>639272</v>
      </c>
      <c r="AS7" s="118">
        <v>1871074</v>
      </c>
      <c r="AT7" s="118">
        <v>624678</v>
      </c>
      <c r="AU7" s="118">
        <v>616636</v>
      </c>
      <c r="AV7" s="118">
        <v>635400</v>
      </c>
      <c r="AW7" s="118">
        <v>1876714</v>
      </c>
      <c r="AX7" s="118">
        <v>626740</v>
      </c>
      <c r="AY7" s="118">
        <v>586582</v>
      </c>
      <c r="AZ7" s="118">
        <v>475187</v>
      </c>
      <c r="BA7" s="118">
        <v>1688509</v>
      </c>
      <c r="BB7" s="118">
        <v>7031326</v>
      </c>
      <c r="BC7" s="118">
        <v>551559</v>
      </c>
      <c r="BD7" s="118">
        <v>501150</v>
      </c>
      <c r="BE7" s="118">
        <v>582047</v>
      </c>
      <c r="BF7" s="118">
        <v>1634756</v>
      </c>
      <c r="BG7" s="118">
        <v>630195</v>
      </c>
      <c r="BH7" s="118">
        <v>660318</v>
      </c>
      <c r="BI7" s="118">
        <v>647011</v>
      </c>
      <c r="BJ7" s="118">
        <v>1937524</v>
      </c>
      <c r="BK7" s="118">
        <v>633672</v>
      </c>
      <c r="BL7" s="118">
        <v>611132</v>
      </c>
      <c r="BM7" s="118">
        <v>607075</v>
      </c>
      <c r="BN7" s="118">
        <v>1851879</v>
      </c>
      <c r="BO7" s="118">
        <v>649483</v>
      </c>
      <c r="BP7" s="118">
        <v>579939</v>
      </c>
      <c r="BQ7" s="118">
        <v>500254</v>
      </c>
      <c r="BR7" s="118">
        <v>1729676</v>
      </c>
      <c r="BS7" s="407">
        <v>7153835</v>
      </c>
      <c r="BT7" s="118">
        <v>567393</v>
      </c>
      <c r="BU7" s="118">
        <v>549365</v>
      </c>
      <c r="BV7" s="118">
        <v>621318</v>
      </c>
      <c r="BW7" s="118">
        <v>1738076</v>
      </c>
      <c r="BX7" s="118">
        <v>625255</v>
      </c>
      <c r="BY7" s="118">
        <v>727204</v>
      </c>
      <c r="BZ7" s="118">
        <v>650617</v>
      </c>
      <c r="CA7" s="118">
        <v>2003076</v>
      </c>
      <c r="CB7" s="118">
        <v>685680</v>
      </c>
      <c r="CC7" s="118">
        <v>673120</v>
      </c>
      <c r="CD7" s="118">
        <v>656268</v>
      </c>
      <c r="CE7" s="118">
        <v>2015068</v>
      </c>
      <c r="CF7" s="118">
        <v>696640</v>
      </c>
      <c r="CG7" s="118">
        <v>620861</v>
      </c>
      <c r="CH7" s="118">
        <v>537497</v>
      </c>
      <c r="CI7" s="118">
        <v>1854998</v>
      </c>
      <c r="CJ7" s="118">
        <v>7611218</v>
      </c>
      <c r="CK7" s="118">
        <v>611143</v>
      </c>
      <c r="CL7" s="118">
        <v>595099</v>
      </c>
      <c r="CM7" s="118">
        <v>566369</v>
      </c>
      <c r="CN7" s="118">
        <v>1772611</v>
      </c>
      <c r="CO7" s="118">
        <v>289469</v>
      </c>
      <c r="CP7" s="118">
        <v>403065</v>
      </c>
      <c r="CQ7" s="118">
        <v>432270</v>
      </c>
      <c r="CR7" s="118">
        <v>1124804</v>
      </c>
      <c r="CS7" s="118">
        <v>501751</v>
      </c>
      <c r="CT7" s="118">
        <v>491426</v>
      </c>
      <c r="CU7" s="118">
        <v>532745</v>
      </c>
      <c r="CV7" s="118">
        <v>1525922</v>
      </c>
      <c r="CW7" s="118">
        <v>529308</v>
      </c>
      <c r="CX7" s="118">
        <v>500005</v>
      </c>
      <c r="CY7" s="118">
        <v>455568</v>
      </c>
      <c r="CZ7" s="118">
        <v>1484881</v>
      </c>
      <c r="DA7" s="118">
        <v>5908218</v>
      </c>
      <c r="DB7" s="118">
        <v>431025</v>
      </c>
      <c r="DC7" s="118">
        <v>439783</v>
      </c>
      <c r="DD7" s="118">
        <v>521645</v>
      </c>
      <c r="DE7" s="118">
        <v>1392453</v>
      </c>
      <c r="DF7" s="118">
        <v>534828</v>
      </c>
      <c r="DG7" s="118">
        <v>611777</v>
      </c>
      <c r="DH7" s="118">
        <v>631316</v>
      </c>
      <c r="DI7" s="118">
        <v>1777921</v>
      </c>
      <c r="DJ7" s="118">
        <v>725698</v>
      </c>
      <c r="DK7" s="118">
        <v>802302</v>
      </c>
      <c r="DL7" s="118">
        <v>829940</v>
      </c>
      <c r="DM7" s="118">
        <v>2357940</v>
      </c>
      <c r="DN7" s="118">
        <v>791070</v>
      </c>
      <c r="DO7" s="118">
        <v>771278</v>
      </c>
      <c r="DP7" s="118">
        <v>620333</v>
      </c>
      <c r="DQ7" s="118">
        <v>2182681</v>
      </c>
      <c r="DR7" s="118">
        <v>7710995</v>
      </c>
      <c r="DS7" s="118">
        <v>655536</v>
      </c>
      <c r="DT7" s="118">
        <v>617470</v>
      </c>
      <c r="DU7" s="118">
        <v>756359</v>
      </c>
      <c r="DV7" s="118">
        <v>2029365</v>
      </c>
      <c r="DW7" s="118">
        <v>697549</v>
      </c>
      <c r="DX7" s="118">
        <v>826410</v>
      </c>
      <c r="DY7" s="118">
        <v>744106</v>
      </c>
      <c r="DZ7" s="118">
        <v>2268065</v>
      </c>
      <c r="EA7" s="118">
        <v>734939</v>
      </c>
      <c r="EB7" s="118">
        <v>758410</v>
      </c>
      <c r="EC7" s="118">
        <v>729201</v>
      </c>
      <c r="ED7" s="118">
        <v>2222550</v>
      </c>
      <c r="EE7" s="118">
        <v>700539</v>
      </c>
      <c r="EF7" s="118">
        <v>720615</v>
      </c>
      <c r="EG7" s="118">
        <v>561787</v>
      </c>
      <c r="EH7" s="118">
        <v>1982941</v>
      </c>
      <c r="EI7" s="118">
        <v>8502921</v>
      </c>
      <c r="EJ7" s="118">
        <v>685882</v>
      </c>
      <c r="EK7" s="118">
        <v>623365</v>
      </c>
      <c r="EL7" s="118">
        <v>809615</v>
      </c>
      <c r="EM7" s="118">
        <v>2118862</v>
      </c>
      <c r="EN7" s="118">
        <v>687695</v>
      </c>
      <c r="EO7" s="118">
        <v>831872</v>
      </c>
      <c r="EP7" s="118">
        <v>780901</v>
      </c>
      <c r="EQ7" s="118">
        <f t="shared" si="2"/>
        <v>2300468</v>
      </c>
      <c r="ER7" s="118">
        <v>770447</v>
      </c>
      <c r="ES7" s="118">
        <v>773536</v>
      </c>
      <c r="ET7" s="118">
        <v>770369</v>
      </c>
      <c r="EU7" s="118">
        <f t="shared" si="0"/>
        <v>2314352</v>
      </c>
      <c r="EV7" s="118">
        <v>762030</v>
      </c>
      <c r="EW7" s="118">
        <v>727145</v>
      </c>
      <c r="EX7" s="118">
        <v>571683</v>
      </c>
      <c r="EY7" s="118">
        <f t="shared" si="1"/>
        <v>2060858</v>
      </c>
      <c r="EZ7" s="118">
        <v>8794540</v>
      </c>
      <c r="FA7" s="118">
        <v>669575</v>
      </c>
      <c r="FB7" s="118">
        <v>662292</v>
      </c>
      <c r="FC7" s="118">
        <v>715910</v>
      </c>
      <c r="FD7" s="118">
        <f t="shared" si="3"/>
        <v>2047777</v>
      </c>
      <c r="FE7" s="118">
        <v>783795</v>
      </c>
      <c r="FF7" s="118">
        <v>804570</v>
      </c>
      <c r="FG7" s="118">
        <v>746388</v>
      </c>
      <c r="FH7" s="118">
        <f t="shared" si="4"/>
        <v>2334753</v>
      </c>
      <c r="FI7" s="118"/>
      <c r="FK7" s="93"/>
    </row>
    <row r="8" spans="2:167" ht="15" customHeight="1">
      <c r="B8" s="299" t="s">
        <v>463</v>
      </c>
      <c r="C8" s="10" t="s">
        <v>464</v>
      </c>
      <c r="D8" s="408">
        <v>24969.54223983621</v>
      </c>
      <c r="E8" s="118">
        <v>24636.185418535308</v>
      </c>
      <c r="F8" s="118">
        <v>25225.961428996314</v>
      </c>
      <c r="G8" s="406">
        <v>24954.153393919962</v>
      </c>
      <c r="H8" s="118">
        <v>25613.569040481172</v>
      </c>
      <c r="I8" s="118">
        <v>25929.244639439174</v>
      </c>
      <c r="J8" s="118">
        <v>26638.58606557687</v>
      </c>
      <c r="K8" s="118">
        <v>26059.024582465445</v>
      </c>
      <c r="L8" s="118">
        <v>28127.537042490727</v>
      </c>
      <c r="M8" s="118">
        <v>28317.556573955986</v>
      </c>
      <c r="N8" s="118">
        <v>27381.649042366651</v>
      </c>
      <c r="O8" s="118">
        <v>27948.341015009213</v>
      </c>
      <c r="P8" s="118">
        <v>25948.877853257647</v>
      </c>
      <c r="Q8" s="118">
        <v>25859.61815939816</v>
      </c>
      <c r="R8" s="118">
        <v>26631.449314203663</v>
      </c>
      <c r="S8" s="118">
        <v>26149.768336665711</v>
      </c>
      <c r="T8" s="118">
        <v>26285.674254277383</v>
      </c>
      <c r="U8" s="118">
        <v>26131.008004758696</v>
      </c>
      <c r="V8" s="118">
        <v>25749.854316537643</v>
      </c>
      <c r="W8" s="118">
        <v>26353.684823802254</v>
      </c>
      <c r="X8" s="118">
        <v>26085.398383131662</v>
      </c>
      <c r="Y8" s="118">
        <v>27002.961886607463</v>
      </c>
      <c r="Z8" s="118">
        <v>27422.234502389394</v>
      </c>
      <c r="AA8" s="118">
        <v>28000.369499028977</v>
      </c>
      <c r="AB8" s="118">
        <v>27474.60671585895</v>
      </c>
      <c r="AC8" s="118">
        <v>29098.052817904976</v>
      </c>
      <c r="AD8" s="118">
        <v>29204.031002702312</v>
      </c>
      <c r="AE8" s="118">
        <v>28762.826372909483</v>
      </c>
      <c r="AF8" s="118">
        <v>29024.449887240331</v>
      </c>
      <c r="AG8" s="118">
        <v>27088.598497214662</v>
      </c>
      <c r="AH8" s="118">
        <v>26717.451360371066</v>
      </c>
      <c r="AI8" s="118">
        <v>27377.03926838659</v>
      </c>
      <c r="AJ8" s="118">
        <v>27064.764255921422</v>
      </c>
      <c r="AK8" s="118">
        <v>27415.760014150343</v>
      </c>
      <c r="AL8" s="118">
        <v>27494.170270906427</v>
      </c>
      <c r="AM8" s="118">
        <v>27147.333056168336</v>
      </c>
      <c r="AN8" s="118">
        <v>28151.17460446055</v>
      </c>
      <c r="AO8" s="118">
        <v>27612.56685232322</v>
      </c>
      <c r="AP8" s="118">
        <v>28019.339822765243</v>
      </c>
      <c r="AQ8" s="118">
        <v>28949.189303146239</v>
      </c>
      <c r="AR8" s="118">
        <v>29619.92031864548</v>
      </c>
      <c r="AS8" s="118">
        <v>28863.765633405001</v>
      </c>
      <c r="AT8" s="118">
        <v>30845.115341511442</v>
      </c>
      <c r="AU8" s="118">
        <v>30984.613287498014</v>
      </c>
      <c r="AV8" s="118">
        <v>30359.342281426176</v>
      </c>
      <c r="AW8" s="118">
        <v>30733.715825457373</v>
      </c>
      <c r="AX8" s="118">
        <v>28909.159501431433</v>
      </c>
      <c r="AY8" s="118">
        <v>28303.739636480201</v>
      </c>
      <c r="AZ8" s="118">
        <v>28593.571544515173</v>
      </c>
      <c r="BA8" s="118">
        <v>28605.400559986425</v>
      </c>
      <c r="BB8" s="118">
        <v>28961.458621396643</v>
      </c>
      <c r="BC8" s="118">
        <v>28746.606555618215</v>
      </c>
      <c r="BD8" s="118">
        <v>27425.287970796671</v>
      </c>
      <c r="BE8" s="118">
        <v>28523.519407571221</v>
      </c>
      <c r="BF8" s="118">
        <v>28258.688533790879</v>
      </c>
      <c r="BG8" s="118">
        <v>29319.425398872481</v>
      </c>
      <c r="BH8" s="118">
        <v>30028.282930540874</v>
      </c>
      <c r="BI8" s="118">
        <v>30263.546019194146</v>
      </c>
      <c r="BJ8" s="118">
        <v>29872.152894382041</v>
      </c>
      <c r="BK8" s="118">
        <v>31312.685869694124</v>
      </c>
      <c r="BL8" s="118">
        <v>31753.285920054597</v>
      </c>
      <c r="BM8" s="118">
        <v>30836.910166864647</v>
      </c>
      <c r="BN8" s="118">
        <v>31306.004679219019</v>
      </c>
      <c r="BO8" s="118">
        <v>29523.102613087514</v>
      </c>
      <c r="BP8" s="118">
        <v>28945.884091860404</v>
      </c>
      <c r="BQ8" s="118">
        <v>29788.346637618157</v>
      </c>
      <c r="BR8" s="118">
        <v>29424.254886170522</v>
      </c>
      <c r="BS8" s="118">
        <v>29722.826743687077</v>
      </c>
      <c r="BT8" s="118">
        <v>29517.729459227179</v>
      </c>
      <c r="BU8" s="409">
        <v>29466.717981382269</v>
      </c>
      <c r="BV8" s="118">
        <v>29429.314135049965</v>
      </c>
      <c r="BW8" s="118">
        <v>29471.405054458832</v>
      </c>
      <c r="BX8" s="118">
        <v>29917.180904651468</v>
      </c>
      <c r="BY8" s="118">
        <v>30774.833450658614</v>
      </c>
      <c r="BZ8" s="118">
        <v>30750.001647151992</v>
      </c>
      <c r="CA8" s="118">
        <v>30483.904544225505</v>
      </c>
      <c r="CB8" s="118">
        <v>32295.282188271492</v>
      </c>
      <c r="CC8" s="118">
        <v>32460.053970356676</v>
      </c>
      <c r="CD8" s="118">
        <v>31748.112018402247</v>
      </c>
      <c r="CE8" s="118">
        <v>32172.37805945153</v>
      </c>
      <c r="CF8" s="138">
        <v>30776.550385458246</v>
      </c>
      <c r="CG8" s="138">
        <v>29748.674759507514</v>
      </c>
      <c r="CH8" s="138">
        <v>30819.318682818517</v>
      </c>
      <c r="CI8" s="118">
        <v>30455.784607628313</v>
      </c>
      <c r="CJ8" s="118">
        <v>30652.747215882631</v>
      </c>
      <c r="CK8" s="118">
        <v>30425.570594600118</v>
      </c>
      <c r="CL8" s="409">
        <v>30146.363209418534</v>
      </c>
      <c r="CM8" s="118">
        <v>21200.42911345519</v>
      </c>
      <c r="CN8" s="118">
        <v>27193.961802448925</v>
      </c>
      <c r="CO8" s="118">
        <v>10412.895352678317</v>
      </c>
      <c r="CP8" s="118">
        <v>18769.162194256351</v>
      </c>
      <c r="CQ8" s="118">
        <v>23499.328701472557</v>
      </c>
      <c r="CR8" s="118">
        <v>17573.744501609595</v>
      </c>
      <c r="CS8" s="118">
        <v>27264.732560774679</v>
      </c>
      <c r="CT8" s="118">
        <v>28812.164171086897</v>
      </c>
      <c r="CU8" s="118">
        <v>29052.348688274229</v>
      </c>
      <c r="CV8" s="118">
        <v>28369.068036260174</v>
      </c>
      <c r="CW8" s="138">
        <v>28100.879004979481</v>
      </c>
      <c r="CX8" s="138">
        <v>26182.20107773818</v>
      </c>
      <c r="CY8" s="138">
        <v>26049.68767719674</v>
      </c>
      <c r="CZ8" s="118">
        <v>26784.060863908784</v>
      </c>
      <c r="DA8" s="118">
        <v>24994.396536843906</v>
      </c>
      <c r="DB8" s="118">
        <v>22199.875631558494</v>
      </c>
      <c r="DC8" s="409">
        <v>22415.40588470583</v>
      </c>
      <c r="DD8" s="118">
        <v>24033.594746820087</v>
      </c>
      <c r="DE8" s="118">
        <v>22898.54385001666</v>
      </c>
      <c r="DF8" s="118">
        <v>25170.141437109945</v>
      </c>
      <c r="DG8" s="409">
        <v>28849.319577264079</v>
      </c>
      <c r="DH8" s="118">
        <v>30364.202887418218</v>
      </c>
      <c r="DI8" s="118">
        <v>28135.815787154188</v>
      </c>
      <c r="DJ8" s="118">
        <v>32525.344839238831</v>
      </c>
      <c r="DK8" s="118">
        <v>33801.542564624702</v>
      </c>
      <c r="DL8" s="118">
        <v>33408.638758979592</v>
      </c>
      <c r="DM8" s="118">
        <v>33243.398611838667</v>
      </c>
      <c r="DN8" s="138">
        <v>32092.466089346042</v>
      </c>
      <c r="DO8" s="138">
        <v>31116.32221279485</v>
      </c>
      <c r="DP8" s="138">
        <v>30366.742219765023</v>
      </c>
      <c r="DQ8" s="118">
        <v>31192.66439093792</v>
      </c>
      <c r="DR8" s="118">
        <v>28902.31775174788</v>
      </c>
      <c r="DS8" s="118">
        <v>28782.093746362098</v>
      </c>
      <c r="DT8" s="118">
        <v>30297.252857708507</v>
      </c>
      <c r="DU8" s="118">
        <v>30871.275412235038</v>
      </c>
      <c r="DV8" s="118">
        <v>29973.083599248326</v>
      </c>
      <c r="DW8" s="118">
        <v>32334.918222750148</v>
      </c>
      <c r="DX8" s="118">
        <v>33617.252521216164</v>
      </c>
      <c r="DY8" s="118">
        <v>33684.803239625166</v>
      </c>
      <c r="DZ8" s="118">
        <v>33216.774417900662</v>
      </c>
      <c r="EA8" s="118">
        <v>34823.113235130426</v>
      </c>
      <c r="EB8" s="118">
        <v>35926.048313198276</v>
      </c>
      <c r="EC8" s="118">
        <v>35096.437474970306</v>
      </c>
      <c r="ED8" s="118">
        <v>35283.881872253252</v>
      </c>
      <c r="EE8" s="118">
        <v>33395.821584566351</v>
      </c>
      <c r="EF8" s="118">
        <v>33111.137405584785</v>
      </c>
      <c r="EG8" s="118">
        <v>32804.73899633062</v>
      </c>
      <c r="EH8" s="118">
        <v>33103.820654079886</v>
      </c>
      <c r="EI8" s="118">
        <v>32909.514050367012</v>
      </c>
      <c r="EJ8" s="118">
        <v>33832.94080127871</v>
      </c>
      <c r="EK8" s="118">
        <v>33729.497745509201</v>
      </c>
      <c r="EL8" s="118">
        <v>35543.422818397623</v>
      </c>
      <c r="EM8" s="118">
        <v>34389.924545380265</v>
      </c>
      <c r="EN8" s="118">
        <v>34774.964861888868</v>
      </c>
      <c r="EO8" s="118">
        <v>36005.132553476047</v>
      </c>
      <c r="EP8" s="118">
        <v>35807.455997888268</v>
      </c>
      <c r="EQ8" s="118">
        <f t="shared" si="2"/>
        <v>106587.55341325319</v>
      </c>
      <c r="ER8" s="118">
        <v>37513.292455601608</v>
      </c>
      <c r="ES8" s="118">
        <v>38237.746618276848</v>
      </c>
      <c r="ET8" s="118">
        <v>37680.808844768755</v>
      </c>
      <c r="EU8" s="118">
        <f t="shared" si="0"/>
        <v>113431.84791864723</v>
      </c>
      <c r="EV8" s="118">
        <v>35805.349812516753</v>
      </c>
      <c r="EW8" s="118">
        <v>35160.303441748219</v>
      </c>
      <c r="EX8" s="118">
        <v>35134.771821132774</v>
      </c>
      <c r="EY8" s="118">
        <f t="shared" si="1"/>
        <v>106100.42507539774</v>
      </c>
      <c r="EZ8" s="118">
        <v>35784.61450565527</v>
      </c>
      <c r="FA8" s="118">
        <v>34432.531776173302</v>
      </c>
      <c r="FB8" s="118">
        <v>35306.526220667023</v>
      </c>
      <c r="FC8" s="118">
        <v>35752.423206684092</v>
      </c>
      <c r="FD8" s="408">
        <v>35160.690822724428</v>
      </c>
      <c r="FE8" s="118">
        <v>37887.434150121611</v>
      </c>
      <c r="FF8" s="118">
        <v>38120.741056730338</v>
      </c>
      <c r="FG8" s="118">
        <v>38064.435256519027</v>
      </c>
      <c r="FH8" s="118">
        <v>38025.264340196263</v>
      </c>
      <c r="FI8" s="118"/>
      <c r="FK8" s="93"/>
    </row>
    <row r="9" spans="2:167" ht="15" customHeight="1">
      <c r="B9" s="300" t="s">
        <v>227</v>
      </c>
      <c r="C9" s="10"/>
      <c r="D9" s="118">
        <v>0</v>
      </c>
      <c r="E9" s="118">
        <v>0</v>
      </c>
      <c r="F9" s="118">
        <v>0</v>
      </c>
      <c r="G9" s="406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0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26929.549052730687</v>
      </c>
      <c r="AM9" s="118">
        <v>26559.499470315874</v>
      </c>
      <c r="AN9" s="118">
        <v>27463.720187793435</v>
      </c>
      <c r="AO9" s="118">
        <v>26998.414795834353</v>
      </c>
      <c r="AP9" s="118">
        <v>27367.538594566053</v>
      </c>
      <c r="AQ9" s="118">
        <v>28197.593783037642</v>
      </c>
      <c r="AR9" s="118">
        <v>28881.195971491608</v>
      </c>
      <c r="AS9" s="118">
        <v>28149.312574240626</v>
      </c>
      <c r="AT9" s="118">
        <v>30141.033983822614</v>
      </c>
      <c r="AU9" s="118">
        <v>30291.627949325695</v>
      </c>
      <c r="AV9" s="118">
        <v>29623.727616569569</v>
      </c>
      <c r="AW9" s="118">
        <v>30023.090743746572</v>
      </c>
      <c r="AX9" s="118">
        <v>28206.224395993791</v>
      </c>
      <c r="AY9" s="118">
        <v>27624.05142334598</v>
      </c>
      <c r="AZ9" s="118">
        <v>28062.910894463814</v>
      </c>
      <c r="BA9" s="118">
        <v>27968.094964180054</v>
      </c>
      <c r="BB9" s="118">
        <v>28292.147564411611</v>
      </c>
      <c r="BC9" s="118">
        <v>28129.935837853922</v>
      </c>
      <c r="BD9" s="118">
        <v>26805.873640234986</v>
      </c>
      <c r="BE9" s="118">
        <v>27874.679077600729</v>
      </c>
      <c r="BF9" s="118">
        <v>27630.083603396375</v>
      </c>
      <c r="BG9" s="118">
        <v>28591.485187699156</v>
      </c>
      <c r="BH9" s="118">
        <v>29290.901802576045</v>
      </c>
      <c r="BI9" s="118">
        <v>29516.04515979411</v>
      </c>
      <c r="BJ9" s="118">
        <v>29134.54798136984</v>
      </c>
      <c r="BK9" s="118">
        <v>30602.359526246746</v>
      </c>
      <c r="BL9" s="118">
        <v>31067.739527669972</v>
      </c>
      <c r="BM9" s="118">
        <v>30135.221743688384</v>
      </c>
      <c r="BN9" s="118">
        <v>30606.844815022494</v>
      </c>
      <c r="BO9" s="118">
        <v>28796.891691436358</v>
      </c>
      <c r="BP9" s="118">
        <v>28276.576420612018</v>
      </c>
      <c r="BQ9" s="118">
        <v>29230.409577610764</v>
      </c>
      <c r="BR9" s="118">
        <v>28773.300347378492</v>
      </c>
      <c r="BS9" s="118">
        <v>29043.629439866359</v>
      </c>
      <c r="BT9" s="118">
        <v>28884.1530399654</v>
      </c>
      <c r="BU9" s="118">
        <v>28788.444098324893</v>
      </c>
      <c r="BV9" s="118">
        <v>28737.901567560573</v>
      </c>
      <c r="BW9" s="118">
        <v>28804.001417626689</v>
      </c>
      <c r="BX9" s="118">
        <v>29198.365780115761</v>
      </c>
      <c r="BY9" s="118">
        <v>29964.954155924021</v>
      </c>
      <c r="BZ9" s="118">
        <v>29997.469520146311</v>
      </c>
      <c r="CA9" s="118">
        <v>29722.952064192385</v>
      </c>
      <c r="CB9" s="118">
        <v>31527.872265071186</v>
      </c>
      <c r="CC9" s="118">
        <v>31707.178299385632</v>
      </c>
      <c r="CD9" s="118">
        <v>30990.69946565606</v>
      </c>
      <c r="CE9" s="118">
        <v>31413.12555943308</v>
      </c>
      <c r="CF9" s="138">
        <v>29998.543323315986</v>
      </c>
      <c r="CG9" s="138">
        <v>29032.626103663482</v>
      </c>
      <c r="CH9" s="138">
        <v>30219.113719393703</v>
      </c>
      <c r="CI9" s="118">
        <v>29757.892950368529</v>
      </c>
      <c r="CJ9" s="118">
        <v>29931.184844738786</v>
      </c>
      <c r="CK9" s="118">
        <v>29738.127348102083</v>
      </c>
      <c r="CL9" s="118">
        <v>29429.694487712863</v>
      </c>
      <c r="CM9" s="118">
        <v>20559.340939587524</v>
      </c>
      <c r="CN9" s="118">
        <v>26512.99623145111</v>
      </c>
      <c r="CO9" s="118">
        <v>10074.155464675603</v>
      </c>
      <c r="CP9" s="118">
        <v>18313.735099233829</v>
      </c>
      <c r="CQ9" s="118">
        <v>22996.285129626489</v>
      </c>
      <c r="CR9" s="118">
        <v>17141.087976981446</v>
      </c>
      <c r="CS9" s="118">
        <v>26700.972297367571</v>
      </c>
      <c r="CT9" s="118">
        <v>28260.043053084668</v>
      </c>
      <c r="CU9" s="118">
        <v>28436.669158134886</v>
      </c>
      <c r="CV9" s="118">
        <v>27792.299463131152</v>
      </c>
      <c r="CW9" s="138">
        <v>27508.105852578883</v>
      </c>
      <c r="CX9" s="138">
        <v>25605.012766936288</v>
      </c>
      <c r="CY9" s="138">
        <v>25539.287023605553</v>
      </c>
      <c r="CZ9" s="118">
        <v>26224.125675758762</v>
      </c>
      <c r="DA9" s="118">
        <v>24431.783540287528</v>
      </c>
      <c r="DB9" s="118">
        <v>21717.109812078856</v>
      </c>
      <c r="DC9" s="118">
        <v>21867.317368063806</v>
      </c>
      <c r="DD9" s="118">
        <v>23448.41804327715</v>
      </c>
      <c r="DE9" s="118">
        <v>22360.180553575807</v>
      </c>
      <c r="DF9" s="118">
        <v>24549.569517506643</v>
      </c>
      <c r="DG9" s="118">
        <v>28157.458983777004</v>
      </c>
      <c r="DH9" s="118">
        <v>29638.352656447387</v>
      </c>
      <c r="DI9" s="118">
        <v>27456.251579293494</v>
      </c>
      <c r="DJ9" s="118">
        <v>31714.474480566521</v>
      </c>
      <c r="DK9" s="118">
        <v>32908.268565766935</v>
      </c>
      <c r="DL9" s="118">
        <v>32455.622856119309</v>
      </c>
      <c r="DM9" s="118">
        <v>32358.41000130344</v>
      </c>
      <c r="DN9" s="138">
        <v>31214.577475371731</v>
      </c>
      <c r="DO9" s="138">
        <v>30229.86965175255</v>
      </c>
      <c r="DP9" s="138">
        <v>29675.668440960573</v>
      </c>
      <c r="DQ9" s="118">
        <v>30374.9316625965</v>
      </c>
      <c r="DR9" s="118">
        <v>28170.965963332397</v>
      </c>
      <c r="DS9" s="118">
        <v>28051.885089471933</v>
      </c>
      <c r="DT9" s="118">
        <v>29528.782256995793</v>
      </c>
      <c r="DU9" s="118">
        <v>30027.745777476102</v>
      </c>
      <c r="DV9" s="118">
        <v>29191.938445236348</v>
      </c>
      <c r="DW9" s="118">
        <v>31530.685540283201</v>
      </c>
      <c r="DX9" s="118">
        <v>32697.419105590929</v>
      </c>
      <c r="DY9" s="118">
        <v>32830.788884740847</v>
      </c>
      <c r="DZ9" s="118">
        <v>32356.749725538906</v>
      </c>
      <c r="EA9" s="118">
        <v>34003.548692908851</v>
      </c>
      <c r="EB9" s="118">
        <v>35079.274737477863</v>
      </c>
      <c r="EC9" s="118">
        <v>34256.032373248861</v>
      </c>
      <c r="ED9" s="118">
        <v>34448.353234124501</v>
      </c>
      <c r="EE9" s="118">
        <v>32617.161039615075</v>
      </c>
      <c r="EF9" s="118">
        <v>32280.573508305519</v>
      </c>
      <c r="EG9" s="118">
        <v>32177.877066466688</v>
      </c>
      <c r="EH9" s="118">
        <v>32359.384636279348</v>
      </c>
      <c r="EI9" s="118">
        <v>32104.248134719091</v>
      </c>
      <c r="EJ9" s="118">
        <v>33072.321824873325</v>
      </c>
      <c r="EK9" s="118">
        <v>32965.551258151318</v>
      </c>
      <c r="EL9" s="118">
        <v>34647.309245341203</v>
      </c>
      <c r="EM9" s="118">
        <v>33581.59998227653</v>
      </c>
      <c r="EN9" s="118">
        <v>33983.51761336426</v>
      </c>
      <c r="EO9" s="118">
        <v>35077.583578840582</v>
      </c>
      <c r="EP9" s="118">
        <v>34908.809564643569</v>
      </c>
      <c r="EQ9" s="118">
        <f t="shared" si="2"/>
        <v>103969.9107568484</v>
      </c>
      <c r="ER9" s="118">
        <v>36654.53385262996</v>
      </c>
      <c r="ES9" s="118">
        <v>37375.92980992575</v>
      </c>
      <c r="ET9" s="118">
        <v>36795.816337273965</v>
      </c>
      <c r="EU9" s="118">
        <f t="shared" si="0"/>
        <v>110826.27999982967</v>
      </c>
      <c r="EV9" s="118">
        <v>34954.543747000731</v>
      </c>
      <c r="EW9" s="118">
        <v>34320.435869675894</v>
      </c>
      <c r="EX9" s="118">
        <v>34496.571591956199</v>
      </c>
      <c r="EY9" s="118">
        <f t="shared" si="1"/>
        <v>103771.55120863282</v>
      </c>
      <c r="EZ9" s="118">
        <v>34953.247725875524</v>
      </c>
      <c r="FA9" s="118">
        <v>33686.380206514375</v>
      </c>
      <c r="FB9" s="118">
        <v>34513.964167500497</v>
      </c>
      <c r="FC9" s="118">
        <v>34952.445072977047</v>
      </c>
      <c r="FD9" s="408">
        <v>34381.412577162067</v>
      </c>
      <c r="FE9" s="118">
        <v>36983.569928540463</v>
      </c>
      <c r="FF9" s="118">
        <v>37222.03404732058</v>
      </c>
      <c r="FG9" s="118">
        <v>37204.240372570093</v>
      </c>
      <c r="FH9" s="118">
        <v>37137.553456046757</v>
      </c>
      <c r="FI9" s="118"/>
      <c r="FK9" s="93"/>
    </row>
    <row r="10" spans="2:167" ht="15" customHeight="1">
      <c r="B10" s="300" t="s">
        <v>231</v>
      </c>
      <c r="C10" s="10"/>
      <c r="D10" s="118">
        <v>0</v>
      </c>
      <c r="E10" s="118">
        <v>0</v>
      </c>
      <c r="F10" s="118">
        <v>0</v>
      </c>
      <c r="G10" s="406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0</v>
      </c>
      <c r="AG10" s="118">
        <v>0</v>
      </c>
      <c r="AH10" s="118">
        <v>0</v>
      </c>
      <c r="AI10" s="118">
        <v>0</v>
      </c>
      <c r="AJ10" s="118">
        <v>0</v>
      </c>
      <c r="AK10" s="118">
        <v>0</v>
      </c>
      <c r="AL10" s="118">
        <v>564.62216699601674</v>
      </c>
      <c r="AM10" s="118">
        <v>587.83358585246401</v>
      </c>
      <c r="AN10" s="118">
        <v>687.45640554038062</v>
      </c>
      <c r="AO10" s="118">
        <v>614.15306836108118</v>
      </c>
      <c r="AP10" s="118">
        <v>651.80122819918176</v>
      </c>
      <c r="AQ10" s="118">
        <v>751.59796514545235</v>
      </c>
      <c r="AR10" s="118">
        <v>738.72434715387362</v>
      </c>
      <c r="AS10" s="118">
        <v>714.45389208901861</v>
      </c>
      <c r="AT10" s="118">
        <v>704.07962426717302</v>
      </c>
      <c r="AU10" s="118">
        <v>692.98533817231669</v>
      </c>
      <c r="AV10" s="118">
        <v>735.61622980183665</v>
      </c>
      <c r="AW10" s="118">
        <v>710.62500793129652</v>
      </c>
      <c r="AX10" s="118">
        <v>702.93510543765251</v>
      </c>
      <c r="AY10" s="118">
        <v>679.688213134227</v>
      </c>
      <c r="AZ10" s="118">
        <v>530.66065005136386</v>
      </c>
      <c r="BA10" s="118">
        <v>637.30559580637305</v>
      </c>
      <c r="BB10" s="118">
        <v>669.31149555195509</v>
      </c>
      <c r="BC10" s="118">
        <v>616.67071776428736</v>
      </c>
      <c r="BD10" s="118">
        <v>619.41433056168341</v>
      </c>
      <c r="BE10" s="118">
        <v>648.84032997049542</v>
      </c>
      <c r="BF10" s="118">
        <v>628.60493039450455</v>
      </c>
      <c r="BG10" s="118">
        <v>727.94021117333193</v>
      </c>
      <c r="BH10" s="118">
        <v>737.38112796483529</v>
      </c>
      <c r="BI10" s="118">
        <v>747.50085940004146</v>
      </c>
      <c r="BJ10" s="118">
        <v>737.60491301220986</v>
      </c>
      <c r="BK10" s="118">
        <v>710.32634344739267</v>
      </c>
      <c r="BL10" s="118">
        <v>685.54639238462255</v>
      </c>
      <c r="BM10" s="118">
        <v>701.6884231762732</v>
      </c>
      <c r="BN10" s="118">
        <v>699.15986419652904</v>
      </c>
      <c r="BO10" s="118">
        <v>726.21092165116636</v>
      </c>
      <c r="BP10" s="118">
        <v>669.30767124837382</v>
      </c>
      <c r="BQ10" s="118">
        <v>557.93706000740804</v>
      </c>
      <c r="BR10" s="118">
        <v>650.95453879203274</v>
      </c>
      <c r="BS10" s="118">
        <v>679.19730382072373</v>
      </c>
      <c r="BT10" s="118">
        <v>633.57641926178144</v>
      </c>
      <c r="BU10" s="118">
        <v>678.27388305738054</v>
      </c>
      <c r="BV10" s="118">
        <v>691.41256748940339</v>
      </c>
      <c r="BW10" s="118">
        <v>667.40363683214866</v>
      </c>
      <c r="BX10" s="118">
        <v>718.81512453570167</v>
      </c>
      <c r="BY10" s="118">
        <v>809.87929473459496</v>
      </c>
      <c r="BZ10" s="118">
        <v>752.53212700567531</v>
      </c>
      <c r="CA10" s="118">
        <v>760.95248003311804</v>
      </c>
      <c r="CB10" s="118">
        <v>767.40992320029784</v>
      </c>
      <c r="CC10" s="118">
        <v>752.87567097102624</v>
      </c>
      <c r="CD10" s="118">
        <v>757.41255274619596</v>
      </c>
      <c r="CE10" s="118">
        <v>759.25250001844483</v>
      </c>
      <c r="CF10" s="138">
        <v>778.00706214225363</v>
      </c>
      <c r="CG10" s="138">
        <v>716.04865584403342</v>
      </c>
      <c r="CH10" s="138">
        <v>600.20496342480328</v>
      </c>
      <c r="CI10" s="118">
        <v>697.89165725978</v>
      </c>
      <c r="CJ10" s="118">
        <v>721.56237114384601</v>
      </c>
      <c r="CK10" s="118">
        <v>687.44324649803195</v>
      </c>
      <c r="CL10" s="118">
        <v>716.66872170566694</v>
      </c>
      <c r="CM10" s="118">
        <v>641.08817386766509</v>
      </c>
      <c r="CN10" s="118">
        <v>680.96557099781262</v>
      </c>
      <c r="CO10" s="118">
        <v>338.73988800271513</v>
      </c>
      <c r="CP10" s="118">
        <v>455.42709502252546</v>
      </c>
      <c r="CQ10" s="118">
        <v>503.04357184606977</v>
      </c>
      <c r="CR10" s="118">
        <v>432.65652462815206</v>
      </c>
      <c r="CS10" s="118">
        <v>563.76026340710405</v>
      </c>
      <c r="CT10" s="118">
        <v>552.12111800222249</v>
      </c>
      <c r="CU10" s="118">
        <v>615.67953013933663</v>
      </c>
      <c r="CV10" s="118">
        <v>576.76857312901325</v>
      </c>
      <c r="CW10" s="138">
        <v>592.77315240060659</v>
      </c>
      <c r="CX10" s="138">
        <v>577.18831080189307</v>
      </c>
      <c r="CY10" s="138">
        <v>510.40065359119347</v>
      </c>
      <c r="CZ10" s="118">
        <v>559.93518815002824</v>
      </c>
      <c r="DA10" s="118">
        <v>562.61299655637868</v>
      </c>
      <c r="DB10" s="118">
        <v>482.76581947964524</v>
      </c>
      <c r="DC10" s="118">
        <v>548.08851664202086</v>
      </c>
      <c r="DD10" s="118">
        <v>585.17670354293136</v>
      </c>
      <c r="DE10" s="118">
        <v>538.36329644084958</v>
      </c>
      <c r="DF10" s="118">
        <v>620.5719196032959</v>
      </c>
      <c r="DG10" s="118">
        <v>691.86059348707875</v>
      </c>
      <c r="DH10" s="118">
        <v>725.85023097083149</v>
      </c>
      <c r="DI10" s="118">
        <v>679.56420786069521</v>
      </c>
      <c r="DJ10" s="118">
        <v>810.87035867230838</v>
      </c>
      <c r="DK10" s="118">
        <v>893.27399885776629</v>
      </c>
      <c r="DL10" s="118">
        <v>953.01590286026737</v>
      </c>
      <c r="DM10" s="118">
        <v>884.98861053522103</v>
      </c>
      <c r="DN10" s="138">
        <v>877.88861397429821</v>
      </c>
      <c r="DO10" s="138">
        <v>886.45256104229122</v>
      </c>
      <c r="DP10" s="138">
        <v>691.07377880445006</v>
      </c>
      <c r="DQ10" s="118">
        <v>817.73272834141244</v>
      </c>
      <c r="DR10" s="118">
        <v>731.3517884154794</v>
      </c>
      <c r="DS10" s="118">
        <v>730.20865689016864</v>
      </c>
      <c r="DT10" s="118">
        <v>768.47060071270994</v>
      </c>
      <c r="DU10" s="118">
        <v>843.52963475893603</v>
      </c>
      <c r="DV10" s="118">
        <v>781.14515401197923</v>
      </c>
      <c r="DW10" s="118">
        <v>804.23268246695693</v>
      </c>
      <c r="DX10" s="118">
        <v>919.83341562524538</v>
      </c>
      <c r="DY10" s="118">
        <v>854.01435488432617</v>
      </c>
      <c r="DZ10" s="118">
        <v>860.02469236177035</v>
      </c>
      <c r="EA10" s="118">
        <v>819.5645422215897</v>
      </c>
      <c r="EB10" s="118">
        <v>846.77357572041944</v>
      </c>
      <c r="EC10" s="118">
        <v>840.40510172143979</v>
      </c>
      <c r="ED10" s="118">
        <v>835.52863812875512</v>
      </c>
      <c r="EE10" s="118">
        <v>778.66054495127241</v>
      </c>
      <c r="EF10" s="118">
        <v>830.56389727925784</v>
      </c>
      <c r="EG10" s="118">
        <v>626.86192986393553</v>
      </c>
      <c r="EH10" s="118">
        <v>744.4360178005345</v>
      </c>
      <c r="EI10" s="118">
        <v>805.26591564792841</v>
      </c>
      <c r="EJ10" s="118">
        <v>760.61897640539462</v>
      </c>
      <c r="EK10" s="118">
        <v>763.94648735788212</v>
      </c>
      <c r="EL10" s="118">
        <v>896.11357305642366</v>
      </c>
      <c r="EM10" s="118">
        <v>808.32456310374516</v>
      </c>
      <c r="EN10" s="118">
        <v>791.44724852461491</v>
      </c>
      <c r="EO10" s="118">
        <v>927.54897463547991</v>
      </c>
      <c r="EP10" s="118">
        <v>898.64643324471592</v>
      </c>
      <c r="EQ10" s="118">
        <f t="shared" si="2"/>
        <v>2617.6426564048106</v>
      </c>
      <c r="ER10" s="118">
        <v>858.7586029716324</v>
      </c>
      <c r="ES10" s="118">
        <v>861.81680835107818</v>
      </c>
      <c r="ET10" s="118">
        <v>884.99250749476755</v>
      </c>
      <c r="EU10" s="118">
        <f t="shared" si="0"/>
        <v>2605.5679188174781</v>
      </c>
      <c r="EV10" s="118">
        <v>850.80606551603944</v>
      </c>
      <c r="EW10" s="118">
        <v>839.86757207232699</v>
      </c>
      <c r="EX10" s="118">
        <v>638.20022917658821</v>
      </c>
      <c r="EY10" s="118">
        <f t="shared" si="1"/>
        <v>2328.873866764955</v>
      </c>
      <c r="EZ10" s="118">
        <v>831.36677977974023</v>
      </c>
      <c r="FA10" s="118">
        <v>746.15156965891731</v>
      </c>
      <c r="FB10" s="118">
        <v>792.56205316652733</v>
      </c>
      <c r="FC10" s="118">
        <v>799.97813370702283</v>
      </c>
      <c r="FD10" s="408">
        <v>779.27824556234543</v>
      </c>
      <c r="FE10" s="118">
        <v>903.86422158116022</v>
      </c>
      <c r="FF10" s="118">
        <v>898.7070094097428</v>
      </c>
      <c r="FG10" s="118">
        <v>860.19488394894108</v>
      </c>
      <c r="FH10" s="118">
        <v>887.71088414950611</v>
      </c>
      <c r="FI10" s="118"/>
      <c r="FK10" s="93"/>
    </row>
    <row r="11" spans="2:167" ht="15" customHeight="1">
      <c r="B11" s="301" t="s">
        <v>465</v>
      </c>
      <c r="C11" s="10"/>
      <c r="D11" s="118"/>
      <c r="E11" s="118"/>
      <c r="F11" s="118"/>
      <c r="G11" s="406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38"/>
      <c r="CG11" s="138"/>
      <c r="CH11" s="13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38"/>
      <c r="CX11" s="138"/>
      <c r="CY11" s="13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38"/>
      <c r="DO11" s="138"/>
      <c r="DP11" s="13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>
        <f t="shared" si="2"/>
        <v>0</v>
      </c>
      <c r="ER11" s="118"/>
      <c r="ES11" s="118"/>
      <c r="ET11" s="118"/>
      <c r="EU11" s="118">
        <f t="shared" si="0"/>
        <v>0</v>
      </c>
      <c r="EV11" s="118"/>
      <c r="EW11" s="118"/>
      <c r="EX11" s="118"/>
      <c r="EY11" s="118">
        <f t="shared" si="1"/>
        <v>0</v>
      </c>
      <c r="EZ11" s="118"/>
      <c r="FA11" s="118"/>
      <c r="FB11" s="118"/>
      <c r="FC11" s="118"/>
      <c r="FD11" s="118">
        <f t="shared" si="3"/>
        <v>0</v>
      </c>
      <c r="FE11" s="118"/>
      <c r="FF11" s="118"/>
      <c r="FG11" s="118"/>
      <c r="FH11" s="118"/>
      <c r="FI11" s="118"/>
      <c r="FK11" s="93"/>
    </row>
    <row r="12" spans="2:167" ht="15" customHeight="1">
      <c r="B12" s="299" t="s">
        <v>461</v>
      </c>
      <c r="C12" s="10" t="s">
        <v>462</v>
      </c>
      <c r="D12" s="118">
        <v>2323845</v>
      </c>
      <c r="E12" s="118">
        <v>2096046</v>
      </c>
      <c r="F12" s="118">
        <v>2405078</v>
      </c>
      <c r="G12" s="406">
        <v>6824969</v>
      </c>
      <c r="H12" s="118">
        <v>2390550</v>
      </c>
      <c r="I12" s="118">
        <v>2544267</v>
      </c>
      <c r="J12" s="118">
        <v>2547012</v>
      </c>
      <c r="K12" s="118">
        <v>7481829</v>
      </c>
      <c r="L12" s="118">
        <v>2959990</v>
      </c>
      <c r="M12" s="118">
        <v>3213866</v>
      </c>
      <c r="N12" s="118">
        <v>2631891</v>
      </c>
      <c r="O12" s="118">
        <v>8805747</v>
      </c>
      <c r="P12" s="118">
        <v>2437303</v>
      </c>
      <c r="Q12" s="118">
        <v>2312874</v>
      </c>
      <c r="R12" s="118">
        <v>2419369</v>
      </c>
      <c r="S12" s="118">
        <v>7169546</v>
      </c>
      <c r="T12" s="118">
        <v>30282091</v>
      </c>
      <c r="U12" s="118">
        <v>2635501</v>
      </c>
      <c r="V12" s="118">
        <v>2469675</v>
      </c>
      <c r="W12" s="118">
        <v>2736602</v>
      </c>
      <c r="X12" s="118">
        <v>7841778</v>
      </c>
      <c r="Y12" s="118">
        <v>2714509</v>
      </c>
      <c r="Z12" s="118">
        <v>2902123</v>
      </c>
      <c r="AA12" s="118">
        <v>2957111</v>
      </c>
      <c r="AB12" s="118">
        <v>8573743</v>
      </c>
      <c r="AC12" s="118">
        <v>3418230</v>
      </c>
      <c r="AD12" s="118">
        <v>3549732</v>
      </c>
      <c r="AE12" s="118">
        <v>3061774</v>
      </c>
      <c r="AF12" s="118">
        <v>10029736</v>
      </c>
      <c r="AG12" s="118">
        <v>2863547</v>
      </c>
      <c r="AH12" s="118">
        <v>2620053</v>
      </c>
      <c r="AI12" s="118">
        <v>2698481</v>
      </c>
      <c r="AJ12" s="118">
        <v>8182081</v>
      </c>
      <c r="AK12" s="118">
        <v>34627338</v>
      </c>
      <c r="AL12" s="118">
        <v>2773679</v>
      </c>
      <c r="AM12" s="118">
        <v>2530429</v>
      </c>
      <c r="AN12" s="118">
        <v>2912301</v>
      </c>
      <c r="AO12" s="118">
        <v>8216409</v>
      </c>
      <c r="AP12" s="118">
        <v>2961158</v>
      </c>
      <c r="AQ12" s="118">
        <v>3077021</v>
      </c>
      <c r="AR12" s="118">
        <v>3121697</v>
      </c>
      <c r="AS12" s="118">
        <v>9159876</v>
      </c>
      <c r="AT12" s="118">
        <v>3598320</v>
      </c>
      <c r="AU12" s="118">
        <v>3775650</v>
      </c>
      <c r="AV12" s="118">
        <v>3289199</v>
      </c>
      <c r="AW12" s="118">
        <v>10663169</v>
      </c>
      <c r="AX12" s="118">
        <v>3107659</v>
      </c>
      <c r="AY12" s="118">
        <v>2839986</v>
      </c>
      <c r="AZ12" s="118">
        <v>2912873</v>
      </c>
      <c r="BA12" s="118">
        <v>8860518</v>
      </c>
      <c r="BB12" s="118">
        <v>36899972</v>
      </c>
      <c r="BC12" s="118">
        <v>2959864</v>
      </c>
      <c r="BD12" s="118">
        <v>2562720</v>
      </c>
      <c r="BE12" s="118">
        <v>3005803</v>
      </c>
      <c r="BF12" s="118">
        <v>8528387</v>
      </c>
      <c r="BG12" s="118">
        <v>3038451</v>
      </c>
      <c r="BH12" s="118">
        <v>3311973</v>
      </c>
      <c r="BI12" s="118">
        <v>3232404</v>
      </c>
      <c r="BJ12" s="118">
        <v>9582828</v>
      </c>
      <c r="BK12" s="118">
        <v>3687329</v>
      </c>
      <c r="BL12" s="118">
        <v>3958987</v>
      </c>
      <c r="BM12" s="118">
        <v>3343916</v>
      </c>
      <c r="BN12" s="118">
        <v>10990232</v>
      </c>
      <c r="BO12" s="118">
        <v>3139857</v>
      </c>
      <c r="BP12" s="118">
        <v>2901714</v>
      </c>
      <c r="BQ12" s="118">
        <v>3076306</v>
      </c>
      <c r="BR12" s="118">
        <v>9117877</v>
      </c>
      <c r="BS12" s="407">
        <v>38219324</v>
      </c>
      <c r="BT12" s="118">
        <v>3114892</v>
      </c>
      <c r="BU12" s="118">
        <v>2852970</v>
      </c>
      <c r="BV12" s="118">
        <v>3214629</v>
      </c>
      <c r="BW12" s="118">
        <v>9182491</v>
      </c>
      <c r="BX12" s="118">
        <v>3194092</v>
      </c>
      <c r="BY12" s="118">
        <v>3401735</v>
      </c>
      <c r="BZ12" s="118">
        <v>3387883</v>
      </c>
      <c r="CA12" s="118">
        <v>9983710</v>
      </c>
      <c r="CB12" s="118">
        <v>3833578</v>
      </c>
      <c r="CC12" s="118">
        <v>4120880</v>
      </c>
      <c r="CD12" s="118">
        <v>3519343</v>
      </c>
      <c r="CE12" s="118">
        <v>11473801</v>
      </c>
      <c r="CF12" s="118">
        <v>3373929</v>
      </c>
      <c r="CG12" s="118">
        <v>3103354</v>
      </c>
      <c r="CH12" s="118">
        <v>3227751</v>
      </c>
      <c r="CI12" s="118">
        <v>9705034</v>
      </c>
      <c r="CJ12" s="118">
        <v>40345036</v>
      </c>
      <c r="CK12" s="118">
        <v>3195590</v>
      </c>
      <c r="CL12" s="118">
        <v>3070954</v>
      </c>
      <c r="CM12" s="118">
        <v>2260036</v>
      </c>
      <c r="CN12" s="118">
        <v>8526580</v>
      </c>
      <c r="CO12" s="118">
        <v>1072476</v>
      </c>
      <c r="CP12" s="118">
        <v>2084441</v>
      </c>
      <c r="CQ12" s="118">
        <v>2562530</v>
      </c>
      <c r="CR12" s="118">
        <v>5719447</v>
      </c>
      <c r="CS12" s="118">
        <v>3173222</v>
      </c>
      <c r="CT12" s="118">
        <v>3593896</v>
      </c>
      <c r="CU12" s="118">
        <v>3179815</v>
      </c>
      <c r="CV12" s="118">
        <v>9946933</v>
      </c>
      <c r="CW12" s="118">
        <v>2981195</v>
      </c>
      <c r="CX12" s="118">
        <v>2697408</v>
      </c>
      <c r="CY12" s="118">
        <v>2831455</v>
      </c>
      <c r="CZ12" s="118">
        <v>8510058</v>
      </c>
      <c r="DA12" s="118">
        <v>32703018</v>
      </c>
      <c r="DB12" s="118">
        <v>2432506</v>
      </c>
      <c r="DC12" s="118">
        <v>2248572</v>
      </c>
      <c r="DD12" s="118">
        <v>2626158</v>
      </c>
      <c r="DE12" s="118">
        <v>7307236</v>
      </c>
      <c r="DF12" s="118">
        <v>2716434</v>
      </c>
      <c r="DG12" s="118">
        <v>3288082</v>
      </c>
      <c r="DH12" s="118">
        <v>3385998</v>
      </c>
      <c r="DI12" s="118">
        <v>9390514</v>
      </c>
      <c r="DJ12" s="118">
        <v>3834497</v>
      </c>
      <c r="DK12" s="118">
        <v>4211865</v>
      </c>
      <c r="DL12" s="118">
        <v>3777829</v>
      </c>
      <c r="DM12" s="118">
        <v>11824191</v>
      </c>
      <c r="DN12" s="118">
        <v>3668591</v>
      </c>
      <c r="DO12" s="118">
        <v>3332792</v>
      </c>
      <c r="DP12" s="118">
        <v>3293781</v>
      </c>
      <c r="DQ12" s="118">
        <v>10295164</v>
      </c>
      <c r="DR12" s="118">
        <v>38817105</v>
      </c>
      <c r="DS12" s="118">
        <v>3194792</v>
      </c>
      <c r="DT12" s="118">
        <v>3047913</v>
      </c>
      <c r="DU12" s="118">
        <v>3470204</v>
      </c>
      <c r="DV12" s="118">
        <v>9712909</v>
      </c>
      <c r="DW12" s="118">
        <v>3616859</v>
      </c>
      <c r="DX12" s="118">
        <v>3888930</v>
      </c>
      <c r="DY12" s="118">
        <v>3806549</v>
      </c>
      <c r="DZ12" s="118">
        <v>11312338</v>
      </c>
      <c r="EA12" s="118">
        <v>4279600</v>
      </c>
      <c r="EB12" s="118">
        <v>4540968</v>
      </c>
      <c r="EC12" s="118">
        <v>3961728</v>
      </c>
      <c r="ED12" s="118">
        <v>12782296</v>
      </c>
      <c r="EE12" s="118">
        <v>3812210</v>
      </c>
      <c r="EF12" s="118">
        <v>3546369</v>
      </c>
      <c r="EG12" s="118">
        <v>3576503</v>
      </c>
      <c r="EH12" s="118">
        <v>10935082</v>
      </c>
      <c r="EI12" s="118">
        <v>44742625</v>
      </c>
      <c r="EJ12" s="118">
        <v>3811073</v>
      </c>
      <c r="EK12" s="118">
        <v>3495102</v>
      </c>
      <c r="EL12" s="118">
        <v>4144756</v>
      </c>
      <c r="EM12" s="118">
        <v>11450931</v>
      </c>
      <c r="EN12" s="118">
        <v>4120312</v>
      </c>
      <c r="EO12" s="118">
        <v>4274434</v>
      </c>
      <c r="EP12" s="118">
        <v>4116643</v>
      </c>
      <c r="EQ12" s="118">
        <f t="shared" si="2"/>
        <v>12511389</v>
      </c>
      <c r="ER12" s="118">
        <v>4738940</v>
      </c>
      <c r="ES12" s="118">
        <v>5048480</v>
      </c>
      <c r="ET12" s="118">
        <v>4501822</v>
      </c>
      <c r="EU12" s="118">
        <f t="shared" si="0"/>
        <v>14289242</v>
      </c>
      <c r="EV12" s="118">
        <v>4314475</v>
      </c>
      <c r="EW12" s="118">
        <v>3934481</v>
      </c>
      <c r="EX12" s="118">
        <v>3937352</v>
      </c>
      <c r="EY12" s="118">
        <f t="shared" si="1"/>
        <v>12186308</v>
      </c>
      <c r="EZ12" s="118">
        <v>50437870</v>
      </c>
      <c r="FA12" s="118">
        <v>3963074</v>
      </c>
      <c r="FB12" s="118">
        <v>3930718</v>
      </c>
      <c r="FC12" s="118">
        <v>4307236</v>
      </c>
      <c r="FD12" s="118">
        <f t="shared" si="3"/>
        <v>12201028</v>
      </c>
      <c r="FE12" s="118">
        <v>4542211</v>
      </c>
      <c r="FF12" s="118">
        <v>4760330</v>
      </c>
      <c r="FG12" s="118">
        <v>4632565</v>
      </c>
      <c r="FH12" s="118">
        <f t="shared" ref="FH12:FH14" si="5">+SUM(FE12:FG12)</f>
        <v>13935106</v>
      </c>
      <c r="FI12" s="118"/>
      <c r="FK12" s="93"/>
    </row>
    <row r="13" spans="2:167" ht="15" customHeight="1">
      <c r="B13" s="300" t="s">
        <v>227</v>
      </c>
      <c r="C13" s="10"/>
      <c r="D13" s="118">
        <v>2269253</v>
      </c>
      <c r="E13" s="118">
        <v>2045164</v>
      </c>
      <c r="F13" s="118">
        <v>2339305</v>
      </c>
      <c r="G13" s="406">
        <v>6653722</v>
      </c>
      <c r="H13" s="118">
        <v>2327986</v>
      </c>
      <c r="I13" s="118">
        <v>2481573</v>
      </c>
      <c r="J13" s="118">
        <v>2485160</v>
      </c>
      <c r="K13" s="118">
        <v>7294719</v>
      </c>
      <c r="L13" s="118">
        <v>2900030</v>
      </c>
      <c r="M13" s="118">
        <v>3155827</v>
      </c>
      <c r="N13" s="118">
        <v>2570134</v>
      </c>
      <c r="O13" s="118">
        <v>8625991</v>
      </c>
      <c r="P13" s="118">
        <v>2373159</v>
      </c>
      <c r="Q13" s="118">
        <v>2252427</v>
      </c>
      <c r="R13" s="118">
        <v>2370798</v>
      </c>
      <c r="S13" s="118">
        <v>6996384</v>
      </c>
      <c r="T13" s="118">
        <v>29570816</v>
      </c>
      <c r="U13" s="118">
        <v>2579971</v>
      </c>
      <c r="V13" s="118">
        <v>2406125</v>
      </c>
      <c r="W13" s="118">
        <v>2669002</v>
      </c>
      <c r="X13" s="118">
        <v>7655098</v>
      </c>
      <c r="Y13" s="118">
        <v>2642971</v>
      </c>
      <c r="Z13" s="118">
        <v>2823697</v>
      </c>
      <c r="AA13" s="118">
        <v>2882591</v>
      </c>
      <c r="AB13" s="118">
        <v>8349259</v>
      </c>
      <c r="AC13" s="118">
        <v>3345018</v>
      </c>
      <c r="AD13" s="118">
        <v>3481038</v>
      </c>
      <c r="AE13" s="118">
        <v>2990402</v>
      </c>
      <c r="AF13" s="118">
        <v>9816458</v>
      </c>
      <c r="AG13" s="118">
        <v>2796584</v>
      </c>
      <c r="AH13" s="118">
        <v>2555543</v>
      </c>
      <c r="AI13" s="118">
        <v>2650086</v>
      </c>
      <c r="AJ13" s="118">
        <v>8002213</v>
      </c>
      <c r="AK13" s="118">
        <v>33823028</v>
      </c>
      <c r="AL13" s="118">
        <v>2714883</v>
      </c>
      <c r="AM13" s="118">
        <v>2474276</v>
      </c>
      <c r="AN13" s="118">
        <v>2839062</v>
      </c>
      <c r="AO13" s="118">
        <v>8028221</v>
      </c>
      <c r="AP13" s="118">
        <v>2894863</v>
      </c>
      <c r="AQ13" s="118">
        <v>2997803</v>
      </c>
      <c r="AR13" s="118">
        <v>3046516</v>
      </c>
      <c r="AS13" s="118">
        <v>8939182</v>
      </c>
      <c r="AT13" s="118">
        <v>3519011</v>
      </c>
      <c r="AU13" s="118">
        <v>3701322</v>
      </c>
      <c r="AV13" s="118">
        <v>3206736</v>
      </c>
      <c r="AW13" s="118">
        <v>10427069</v>
      </c>
      <c r="AX13" s="118">
        <v>3025440</v>
      </c>
      <c r="AY13" s="118">
        <v>2764045</v>
      </c>
      <c r="AZ13" s="118">
        <v>2861191</v>
      </c>
      <c r="BA13" s="118">
        <v>8650676</v>
      </c>
      <c r="BB13" s="118">
        <v>36045148</v>
      </c>
      <c r="BC13" s="118">
        <v>2893252</v>
      </c>
      <c r="BD13" s="118">
        <v>2504353</v>
      </c>
      <c r="BE13" s="118">
        <v>2933011</v>
      </c>
      <c r="BF13" s="118">
        <v>8330616</v>
      </c>
      <c r="BG13" s="118">
        <v>2956690</v>
      </c>
      <c r="BH13" s="118">
        <v>3223275</v>
      </c>
      <c r="BI13" s="118">
        <v>3149800</v>
      </c>
      <c r="BJ13" s="118">
        <v>9329765</v>
      </c>
      <c r="BK13" s="118">
        <v>3605292</v>
      </c>
      <c r="BL13" s="118">
        <v>3882884</v>
      </c>
      <c r="BM13" s="118">
        <v>3270677</v>
      </c>
      <c r="BN13" s="118">
        <v>10758853</v>
      </c>
      <c r="BO13" s="118">
        <v>3061252</v>
      </c>
      <c r="BP13" s="118">
        <v>2829166</v>
      </c>
      <c r="BQ13" s="118">
        <v>3019795</v>
      </c>
      <c r="BR13" s="118">
        <v>8910213</v>
      </c>
      <c r="BS13" s="407">
        <v>37329447</v>
      </c>
      <c r="BT13" s="118">
        <v>3043384</v>
      </c>
      <c r="BU13" s="118">
        <v>2784207</v>
      </c>
      <c r="BV13" s="118">
        <v>3138662</v>
      </c>
      <c r="BW13" s="118">
        <v>8966253</v>
      </c>
      <c r="BX13" s="118">
        <v>3118565</v>
      </c>
      <c r="BY13" s="118">
        <v>3310625</v>
      </c>
      <c r="BZ13" s="118">
        <v>3306776</v>
      </c>
      <c r="CA13" s="118">
        <v>9735966</v>
      </c>
      <c r="CB13" s="118">
        <v>3746425</v>
      </c>
      <c r="CC13" s="118">
        <v>4038915</v>
      </c>
      <c r="CD13" s="118">
        <v>3438956</v>
      </c>
      <c r="CE13" s="118">
        <v>11224296</v>
      </c>
      <c r="CF13" s="118">
        <v>3286312</v>
      </c>
      <c r="CG13" s="118">
        <v>3023676</v>
      </c>
      <c r="CH13" s="118">
        <v>3163564</v>
      </c>
      <c r="CI13" s="118">
        <v>9473552</v>
      </c>
      <c r="CJ13" s="118">
        <v>39400067</v>
      </c>
      <c r="CK13" s="118">
        <v>3119049</v>
      </c>
      <c r="CL13" s="118">
        <v>2992398</v>
      </c>
      <c r="CM13" s="118">
        <v>2193278</v>
      </c>
      <c r="CN13" s="118">
        <v>8304725</v>
      </c>
      <c r="CO13" s="118">
        <v>1040623</v>
      </c>
      <c r="CP13" s="118">
        <v>2031254</v>
      </c>
      <c r="CQ13" s="118">
        <v>2509290</v>
      </c>
      <c r="CR13" s="118">
        <v>5581167</v>
      </c>
      <c r="CS13" s="118">
        <v>3109570</v>
      </c>
      <c r="CT13" s="118">
        <v>3530034</v>
      </c>
      <c r="CU13" s="118">
        <v>3109413</v>
      </c>
      <c r="CV13" s="118">
        <v>9749017</v>
      </c>
      <c r="CW13" s="118">
        <v>3028000</v>
      </c>
      <c r="CX13" s="118">
        <v>2634668</v>
      </c>
      <c r="CY13" s="118">
        <v>2778285</v>
      </c>
      <c r="CZ13" s="118">
        <v>8440953</v>
      </c>
      <c r="DA13" s="118">
        <v>32075862</v>
      </c>
      <c r="DB13" s="118">
        <v>2372229</v>
      </c>
      <c r="DC13" s="118">
        <v>2183813</v>
      </c>
      <c r="DD13" s="118">
        <v>2552122</v>
      </c>
      <c r="DE13" s="118">
        <v>7108164</v>
      </c>
      <c r="DF13" s="118">
        <v>2640443</v>
      </c>
      <c r="DG13" s="118">
        <v>3200876</v>
      </c>
      <c r="DH13" s="118">
        <v>3302736</v>
      </c>
      <c r="DI13" s="118">
        <v>9144055</v>
      </c>
      <c r="DJ13" s="118">
        <v>3737767</v>
      </c>
      <c r="DK13" s="118">
        <v>4116537</v>
      </c>
      <c r="DL13" s="118">
        <v>3682344</v>
      </c>
      <c r="DM13" s="118">
        <v>11536648</v>
      </c>
      <c r="DN13" s="118">
        <v>3577636</v>
      </c>
      <c r="DO13" s="118">
        <v>3240638</v>
      </c>
      <c r="DP13" s="118">
        <v>3224245</v>
      </c>
      <c r="DQ13" s="118">
        <v>10042519</v>
      </c>
      <c r="DR13" s="118">
        <v>37831386</v>
      </c>
      <c r="DS13" s="118">
        <v>3110449</v>
      </c>
      <c r="DT13" s="118">
        <v>2950015</v>
      </c>
      <c r="DU13" s="118">
        <v>3368819</v>
      </c>
      <c r="DV13" s="118">
        <v>9429283</v>
      </c>
      <c r="DW13" s="118">
        <v>3523189</v>
      </c>
      <c r="DX13" s="118">
        <v>3784043</v>
      </c>
      <c r="DY13" s="118">
        <v>3707476</v>
      </c>
      <c r="DZ13" s="118">
        <v>11014708</v>
      </c>
      <c r="EA13" s="118">
        <v>4184232</v>
      </c>
      <c r="EB13" s="118">
        <v>4440227</v>
      </c>
      <c r="EC13" s="118">
        <v>3862768</v>
      </c>
      <c r="ED13" s="118">
        <v>12487227</v>
      </c>
      <c r="EE13" s="118">
        <v>3721702</v>
      </c>
      <c r="EF13" s="118">
        <v>3454591</v>
      </c>
      <c r="EG13" s="118">
        <v>3512624</v>
      </c>
      <c r="EH13" s="118">
        <v>10688917</v>
      </c>
      <c r="EI13" s="118">
        <v>43620135</v>
      </c>
      <c r="EJ13" s="118">
        <v>3730366</v>
      </c>
      <c r="EK13" s="118">
        <v>3421321</v>
      </c>
      <c r="EL13" s="118">
        <v>4047569</v>
      </c>
      <c r="EM13" s="118">
        <v>11199256</v>
      </c>
      <c r="EN13" s="118">
        <v>4036162</v>
      </c>
      <c r="EO13" s="118">
        <v>4168400</v>
      </c>
      <c r="EP13" s="118">
        <v>4025778</v>
      </c>
      <c r="EQ13" s="118">
        <f t="shared" si="2"/>
        <v>12230340</v>
      </c>
      <c r="ER13" s="118">
        <v>4641927</v>
      </c>
      <c r="ES13" s="118">
        <v>4955352</v>
      </c>
      <c r="ET13" s="118">
        <v>4409463</v>
      </c>
      <c r="EU13" s="118">
        <f t="shared" si="0"/>
        <v>14006742</v>
      </c>
      <c r="EV13" s="118">
        <v>4221153</v>
      </c>
      <c r="EW13" s="118">
        <v>3844689</v>
      </c>
      <c r="EX13" s="118">
        <v>3872581</v>
      </c>
      <c r="EY13" s="118">
        <f t="shared" si="1"/>
        <v>11938423</v>
      </c>
      <c r="EZ13" s="118">
        <v>49374761</v>
      </c>
      <c r="FA13" s="118">
        <v>3883394</v>
      </c>
      <c r="FB13" s="118">
        <v>3845868</v>
      </c>
      <c r="FC13" s="118">
        <v>4220971</v>
      </c>
      <c r="FD13" s="118">
        <f t="shared" si="3"/>
        <v>11950233</v>
      </c>
      <c r="FE13" s="118">
        <v>4445836</v>
      </c>
      <c r="FF13" s="118">
        <v>4658550</v>
      </c>
      <c r="FG13" s="118">
        <v>4542458</v>
      </c>
      <c r="FH13" s="118">
        <f t="shared" si="5"/>
        <v>13646844</v>
      </c>
      <c r="FI13" s="118"/>
      <c r="FK13" s="93"/>
    </row>
    <row r="14" spans="2:167" ht="15" customHeight="1">
      <c r="B14" s="300" t="s">
        <v>231</v>
      </c>
      <c r="C14" s="10"/>
      <c r="D14" s="408">
        <v>54592</v>
      </c>
      <c r="E14" s="118">
        <v>50882</v>
      </c>
      <c r="F14" s="118">
        <v>65773</v>
      </c>
      <c r="G14" s="406">
        <v>171247</v>
      </c>
      <c r="H14" s="118">
        <v>62564</v>
      </c>
      <c r="I14" s="118">
        <v>62694</v>
      </c>
      <c r="J14" s="118">
        <v>61852</v>
      </c>
      <c r="K14" s="118">
        <v>187110</v>
      </c>
      <c r="L14" s="118">
        <v>59960</v>
      </c>
      <c r="M14" s="118">
        <v>58039</v>
      </c>
      <c r="N14" s="118">
        <v>61757</v>
      </c>
      <c r="O14" s="118">
        <v>179756</v>
      </c>
      <c r="P14" s="118">
        <v>64144</v>
      </c>
      <c r="Q14" s="118">
        <v>60447</v>
      </c>
      <c r="R14" s="118">
        <v>48571</v>
      </c>
      <c r="S14" s="118">
        <v>173162</v>
      </c>
      <c r="T14" s="118">
        <v>711275</v>
      </c>
      <c r="U14" s="118">
        <v>55530</v>
      </c>
      <c r="V14" s="118">
        <v>63550</v>
      </c>
      <c r="W14" s="118">
        <v>67600</v>
      </c>
      <c r="X14" s="118">
        <v>186680</v>
      </c>
      <c r="Y14" s="118">
        <v>71538</v>
      </c>
      <c r="Z14" s="118">
        <v>78426</v>
      </c>
      <c r="AA14" s="118">
        <v>74520</v>
      </c>
      <c r="AB14" s="118">
        <v>224484</v>
      </c>
      <c r="AC14" s="118">
        <v>73212</v>
      </c>
      <c r="AD14" s="118">
        <v>68694</v>
      </c>
      <c r="AE14" s="118">
        <v>71372</v>
      </c>
      <c r="AF14" s="118">
        <v>213278</v>
      </c>
      <c r="AG14" s="118">
        <v>66963</v>
      </c>
      <c r="AH14" s="118">
        <v>64510</v>
      </c>
      <c r="AI14" s="118">
        <v>48395</v>
      </c>
      <c r="AJ14" s="118">
        <v>179868</v>
      </c>
      <c r="AK14" s="118">
        <v>804310</v>
      </c>
      <c r="AL14" s="118">
        <v>58796</v>
      </c>
      <c r="AM14" s="118">
        <v>56153</v>
      </c>
      <c r="AN14" s="118">
        <v>73239</v>
      </c>
      <c r="AO14" s="118">
        <v>188188</v>
      </c>
      <c r="AP14" s="118">
        <v>66295</v>
      </c>
      <c r="AQ14" s="118">
        <v>79218</v>
      </c>
      <c r="AR14" s="118">
        <v>75181</v>
      </c>
      <c r="AS14" s="118">
        <v>220694</v>
      </c>
      <c r="AT14" s="118">
        <v>79309</v>
      </c>
      <c r="AU14" s="118">
        <v>74328</v>
      </c>
      <c r="AV14" s="118">
        <v>82463</v>
      </c>
      <c r="AW14" s="118">
        <v>236100</v>
      </c>
      <c r="AX14" s="118">
        <v>82219</v>
      </c>
      <c r="AY14" s="118">
        <v>75941</v>
      </c>
      <c r="AZ14" s="118">
        <v>51682</v>
      </c>
      <c r="BA14" s="118">
        <v>209842</v>
      </c>
      <c r="BB14" s="118">
        <v>854824</v>
      </c>
      <c r="BC14" s="118">
        <v>66612</v>
      </c>
      <c r="BD14" s="118">
        <v>58367</v>
      </c>
      <c r="BE14" s="118">
        <v>72792</v>
      </c>
      <c r="BF14" s="118">
        <v>197771</v>
      </c>
      <c r="BG14" s="118">
        <v>81761</v>
      </c>
      <c r="BH14" s="118">
        <v>88698</v>
      </c>
      <c r="BI14" s="118">
        <v>82604</v>
      </c>
      <c r="BJ14" s="118">
        <v>253063</v>
      </c>
      <c r="BK14" s="118">
        <v>82037</v>
      </c>
      <c r="BL14" s="118">
        <v>76103</v>
      </c>
      <c r="BM14" s="118">
        <v>73239</v>
      </c>
      <c r="BN14" s="118">
        <v>231379</v>
      </c>
      <c r="BO14" s="118">
        <v>78605</v>
      </c>
      <c r="BP14" s="118">
        <v>72548</v>
      </c>
      <c r="BQ14" s="118">
        <v>56511</v>
      </c>
      <c r="BR14" s="118">
        <v>207664</v>
      </c>
      <c r="BS14" s="118">
        <v>889877</v>
      </c>
      <c r="BT14" s="118">
        <v>71508</v>
      </c>
      <c r="BU14" s="409">
        <v>68763</v>
      </c>
      <c r="BV14" s="118">
        <v>75967</v>
      </c>
      <c r="BW14" s="118">
        <v>216238</v>
      </c>
      <c r="BX14" s="118">
        <v>75527</v>
      </c>
      <c r="BY14" s="118">
        <v>91110</v>
      </c>
      <c r="BZ14" s="118">
        <v>81107</v>
      </c>
      <c r="CA14" s="118">
        <v>247744</v>
      </c>
      <c r="CB14" s="118">
        <v>87153</v>
      </c>
      <c r="CC14" s="118">
        <v>81965</v>
      </c>
      <c r="CD14" s="118">
        <v>80387</v>
      </c>
      <c r="CE14" s="118">
        <v>249505</v>
      </c>
      <c r="CF14" s="138">
        <v>87617</v>
      </c>
      <c r="CG14" s="138">
        <v>79678</v>
      </c>
      <c r="CH14" s="138">
        <v>64187</v>
      </c>
      <c r="CI14" s="118">
        <v>231482</v>
      </c>
      <c r="CJ14" s="118">
        <v>944969</v>
      </c>
      <c r="CK14" s="118">
        <v>76541</v>
      </c>
      <c r="CL14" s="409">
        <v>78556</v>
      </c>
      <c r="CM14" s="118">
        <v>66758</v>
      </c>
      <c r="CN14" s="118">
        <v>221855</v>
      </c>
      <c r="CO14" s="118">
        <v>31853</v>
      </c>
      <c r="CP14" s="118">
        <v>53187</v>
      </c>
      <c r="CQ14" s="118">
        <v>53240</v>
      </c>
      <c r="CR14" s="118">
        <v>138280</v>
      </c>
      <c r="CS14" s="118">
        <v>63652</v>
      </c>
      <c r="CT14" s="118">
        <v>63862</v>
      </c>
      <c r="CU14" s="118">
        <v>70402</v>
      </c>
      <c r="CV14" s="118">
        <v>197916</v>
      </c>
      <c r="CW14" s="138">
        <v>69881</v>
      </c>
      <c r="CX14" s="138">
        <v>62740</v>
      </c>
      <c r="CY14" s="138">
        <v>53170</v>
      </c>
      <c r="CZ14" s="118">
        <v>185791</v>
      </c>
      <c r="DA14" s="118">
        <v>743842</v>
      </c>
      <c r="DB14" s="118">
        <v>60277</v>
      </c>
      <c r="DC14" s="409">
        <v>64759</v>
      </c>
      <c r="DD14" s="118">
        <v>74036</v>
      </c>
      <c r="DE14" s="118">
        <v>199072</v>
      </c>
      <c r="DF14" s="118">
        <v>75991</v>
      </c>
      <c r="DG14" s="409">
        <v>87206</v>
      </c>
      <c r="DH14" s="118">
        <v>83262</v>
      </c>
      <c r="DI14" s="118">
        <v>246459</v>
      </c>
      <c r="DJ14" s="118">
        <v>96730</v>
      </c>
      <c r="DK14" s="118">
        <v>95328</v>
      </c>
      <c r="DL14" s="118">
        <v>95485</v>
      </c>
      <c r="DM14" s="118">
        <v>287543</v>
      </c>
      <c r="DN14" s="138">
        <v>90955</v>
      </c>
      <c r="DO14" s="138">
        <v>92154</v>
      </c>
      <c r="DP14" s="138">
        <v>69536</v>
      </c>
      <c r="DQ14" s="118">
        <v>252645</v>
      </c>
      <c r="DR14" s="118">
        <v>985719</v>
      </c>
      <c r="DS14" s="118">
        <v>84343</v>
      </c>
      <c r="DT14" s="118">
        <v>97898</v>
      </c>
      <c r="DU14" s="118">
        <v>101385</v>
      </c>
      <c r="DV14" s="118">
        <v>283626</v>
      </c>
      <c r="DW14" s="118">
        <v>93670</v>
      </c>
      <c r="DX14" s="118">
        <v>104887</v>
      </c>
      <c r="DY14" s="118">
        <v>99073</v>
      </c>
      <c r="DZ14" s="118">
        <v>297630</v>
      </c>
      <c r="EA14" s="118">
        <v>95368</v>
      </c>
      <c r="EB14" s="118">
        <v>100741</v>
      </c>
      <c r="EC14" s="118">
        <v>98960</v>
      </c>
      <c r="ED14" s="118">
        <v>295069</v>
      </c>
      <c r="EE14" s="118">
        <v>90508</v>
      </c>
      <c r="EF14" s="118">
        <v>91778</v>
      </c>
      <c r="EG14" s="118">
        <v>63879</v>
      </c>
      <c r="EH14" s="118">
        <v>246165</v>
      </c>
      <c r="EI14" s="118">
        <v>1122490</v>
      </c>
      <c r="EJ14" s="118">
        <v>80707</v>
      </c>
      <c r="EK14" s="118">
        <v>73781</v>
      </c>
      <c r="EL14" s="118">
        <v>97187</v>
      </c>
      <c r="EM14" s="118">
        <v>251675</v>
      </c>
      <c r="EN14" s="118">
        <v>84150</v>
      </c>
      <c r="EO14" s="118">
        <v>106034</v>
      </c>
      <c r="EP14" s="118">
        <v>90865</v>
      </c>
      <c r="EQ14" s="118">
        <f t="shared" si="2"/>
        <v>281049</v>
      </c>
      <c r="ER14" s="118">
        <v>97013</v>
      </c>
      <c r="ES14" s="118">
        <v>93128</v>
      </c>
      <c r="ET14" s="118">
        <v>92359</v>
      </c>
      <c r="EU14" s="118">
        <f t="shared" si="0"/>
        <v>282500</v>
      </c>
      <c r="EV14" s="118">
        <v>93322</v>
      </c>
      <c r="EW14" s="118">
        <v>89792</v>
      </c>
      <c r="EX14" s="118">
        <v>64771</v>
      </c>
      <c r="EY14" s="118">
        <f t="shared" si="1"/>
        <v>247885</v>
      </c>
      <c r="EZ14" s="118">
        <v>1063109</v>
      </c>
      <c r="FA14" s="118">
        <v>79680</v>
      </c>
      <c r="FB14" s="118">
        <v>84850</v>
      </c>
      <c r="FC14" s="118">
        <v>86265</v>
      </c>
      <c r="FD14" s="118">
        <f t="shared" si="3"/>
        <v>250795</v>
      </c>
      <c r="FE14" s="118">
        <v>96375</v>
      </c>
      <c r="FF14" s="118">
        <v>101780</v>
      </c>
      <c r="FG14" s="118">
        <v>90107</v>
      </c>
      <c r="FH14" s="118">
        <f t="shared" si="5"/>
        <v>288262</v>
      </c>
      <c r="FI14" s="118"/>
      <c r="FK14" s="93"/>
    </row>
    <row r="15" spans="2:167" ht="15" customHeight="1">
      <c r="B15" s="299" t="s">
        <v>463</v>
      </c>
      <c r="C15" s="10" t="s">
        <v>464</v>
      </c>
      <c r="D15" s="408">
        <v>3606.1471258546467</v>
      </c>
      <c r="E15" s="118">
        <v>3610.1661270484396</v>
      </c>
      <c r="F15" s="118">
        <v>3765.7298907849272</v>
      </c>
      <c r="G15" s="406">
        <v>3662.3648785909231</v>
      </c>
      <c r="H15" s="118">
        <v>3910.9005022368528</v>
      </c>
      <c r="I15" s="118">
        <v>3994.7192960243092</v>
      </c>
      <c r="J15" s="118">
        <v>4112.6392166793275</v>
      </c>
      <c r="K15" s="118">
        <v>4005.9614257608678</v>
      </c>
      <c r="L15" s="118">
        <v>4731.7894362803163</v>
      </c>
      <c r="M15" s="118">
        <v>5321.9626651091739</v>
      </c>
      <c r="N15" s="118">
        <v>4320.7925888410555</v>
      </c>
      <c r="O15" s="118">
        <v>4796.6314435685417</v>
      </c>
      <c r="P15" s="118">
        <v>3832.0638013707021</v>
      </c>
      <c r="Q15" s="118">
        <v>3704.3424664472013</v>
      </c>
      <c r="R15" s="118">
        <v>3772.2591019367919</v>
      </c>
      <c r="S15" s="118">
        <v>3770.2639564776996</v>
      </c>
      <c r="T15" s="118">
        <v>4061.122481155277</v>
      </c>
      <c r="U15" s="118">
        <v>4051.719063217311</v>
      </c>
      <c r="V15" s="118">
        <v>4036.0018642868995</v>
      </c>
      <c r="W15" s="118">
        <v>4219.1388755013522</v>
      </c>
      <c r="X15" s="118">
        <v>4103.7434084021834</v>
      </c>
      <c r="Y15" s="118">
        <v>4346.8483751160629</v>
      </c>
      <c r="Z15" s="118">
        <v>4481.3397838570809</v>
      </c>
      <c r="AA15" s="118">
        <v>4705.0607326749387</v>
      </c>
      <c r="AB15" s="118">
        <v>4510.7561157505443</v>
      </c>
      <c r="AC15" s="118">
        <v>5358.7694107940761</v>
      </c>
      <c r="AD15" s="118">
        <v>5725.8521757243561</v>
      </c>
      <c r="AE15" s="118">
        <v>4955.5113404237354</v>
      </c>
      <c r="AF15" s="118">
        <v>5350.9631455954732</v>
      </c>
      <c r="AG15" s="118">
        <v>4464.6264550437427</v>
      </c>
      <c r="AH15" s="118">
        <v>4137.5385329619294</v>
      </c>
      <c r="AI15" s="118">
        <v>4142.2846085983383</v>
      </c>
      <c r="AJ15" s="118">
        <v>4249.3521626278516</v>
      </c>
      <c r="AK15" s="118">
        <v>4555.050450968426</v>
      </c>
      <c r="AL15" s="118">
        <v>4259.5501474444327</v>
      </c>
      <c r="AM15" s="118">
        <v>4319.9651267952113</v>
      </c>
      <c r="AN15" s="118">
        <v>4494.2651222440973</v>
      </c>
      <c r="AO15" s="118">
        <v>4359.19218789567</v>
      </c>
      <c r="AP15" s="118">
        <v>4790.9339453026078</v>
      </c>
      <c r="AQ15" s="118">
        <v>4755.2199985296393</v>
      </c>
      <c r="AR15" s="118">
        <v>4978.98974001857</v>
      </c>
      <c r="AS15" s="118">
        <v>4840.7640715830121</v>
      </c>
      <c r="AT15" s="118">
        <v>5659.4253955676804</v>
      </c>
      <c r="AU15" s="118">
        <v>6014.9047696844436</v>
      </c>
      <c r="AV15" s="118">
        <v>5316.1055203849082</v>
      </c>
      <c r="AW15" s="118">
        <v>5667.2543558082943</v>
      </c>
      <c r="AX15" s="118">
        <v>4830.8021263039227</v>
      </c>
      <c r="AY15" s="118">
        <v>4510.6743605976189</v>
      </c>
      <c r="AZ15" s="118">
        <v>4475.1367639010296</v>
      </c>
      <c r="BA15" s="118">
        <v>4606.5688740682835</v>
      </c>
      <c r="BB15" s="118">
        <v>4871.3111358172873</v>
      </c>
      <c r="BC15" s="118">
        <v>4547.3981163054759</v>
      </c>
      <c r="BD15" s="118">
        <v>4370.9900879065217</v>
      </c>
      <c r="BE15" s="118">
        <v>4669.4974758820108</v>
      </c>
      <c r="BF15" s="118">
        <v>4534.5720646577192</v>
      </c>
      <c r="BG15" s="118">
        <v>4875.7461678061954</v>
      </c>
      <c r="BH15" s="118">
        <v>5135.0770468636401</v>
      </c>
      <c r="BI15" s="118">
        <v>5174.2253735122813</v>
      </c>
      <c r="BJ15" s="118">
        <v>5062.489392223375</v>
      </c>
      <c r="BK15" s="118">
        <v>5851.7524199674881</v>
      </c>
      <c r="BL15" s="118">
        <v>6322.5180527532493</v>
      </c>
      <c r="BM15" s="118">
        <v>5405.683860893053</v>
      </c>
      <c r="BN15" s="118">
        <v>5864.9228313166786</v>
      </c>
      <c r="BO15" s="118">
        <v>4886.0967496875483</v>
      </c>
      <c r="BP15" s="118">
        <v>4593.6673250611966</v>
      </c>
      <c r="BQ15" s="118">
        <v>4724.351019858027</v>
      </c>
      <c r="BR15" s="118">
        <v>4736.2380500842255</v>
      </c>
      <c r="BS15" s="118">
        <v>5052.3419769874108</v>
      </c>
      <c r="BT15" s="118">
        <v>4779.2249405729499</v>
      </c>
      <c r="BU15" s="409">
        <v>4894.6468590601589</v>
      </c>
      <c r="BV15" s="118">
        <v>4990.3770819889078</v>
      </c>
      <c r="BW15" s="118">
        <v>4887.8641639233565</v>
      </c>
      <c r="BX15" s="118">
        <v>5167.3462479952732</v>
      </c>
      <c r="BY15" s="118">
        <v>5288.2640439801007</v>
      </c>
      <c r="BZ15" s="118">
        <v>5453.6437199290958</v>
      </c>
      <c r="CA15" s="118">
        <v>5302.9218066056501</v>
      </c>
      <c r="CB15" s="118">
        <v>6087.6359511186984</v>
      </c>
      <c r="CC15" s="118">
        <v>6611.1372540210259</v>
      </c>
      <c r="CD15" s="118">
        <v>5716.0318266227732</v>
      </c>
      <c r="CE15" s="118">
        <v>6142.8578712827684</v>
      </c>
      <c r="CF15" s="138">
        <v>5243.7847107066709</v>
      </c>
      <c r="CG15" s="138">
        <v>4945.4139106946905</v>
      </c>
      <c r="CH15" s="138">
        <v>4951.6516063682921</v>
      </c>
      <c r="CI15" s="118">
        <v>5048.0537298930931</v>
      </c>
      <c r="CJ15" s="118">
        <v>5348.0480177051941</v>
      </c>
      <c r="CK15" s="118">
        <v>4956.3915854565048</v>
      </c>
      <c r="CL15" s="409">
        <v>5102.6345299115446</v>
      </c>
      <c r="CM15" s="118">
        <v>3499.321784200165</v>
      </c>
      <c r="CN15" s="118">
        <v>4506.6320420526545</v>
      </c>
      <c r="CO15" s="118">
        <v>1738.8604456824514</v>
      </c>
      <c r="CP15" s="118">
        <v>3208.4017962897915</v>
      </c>
      <c r="CQ15" s="118">
        <v>4072.9285810753777</v>
      </c>
      <c r="CR15" s="118">
        <v>3008.9464449199827</v>
      </c>
      <c r="CS15" s="118">
        <v>4860.5759726839788</v>
      </c>
      <c r="CT15" s="118">
        <v>5611.189868402781</v>
      </c>
      <c r="CU15" s="118">
        <v>5031.7245251962513</v>
      </c>
      <c r="CV15" s="118">
        <v>5169.3095307562735</v>
      </c>
      <c r="CW15" s="138">
        <v>4606.1842565288071</v>
      </c>
      <c r="CX15" s="138">
        <v>4292.6236009116228</v>
      </c>
      <c r="CY15" s="138">
        <v>4325.9615582548458</v>
      </c>
      <c r="CZ15" s="118">
        <v>4409.5133509308898</v>
      </c>
      <c r="DA15" s="118">
        <v>4276.4189820484398</v>
      </c>
      <c r="DB15" s="118">
        <v>3742.0855831202675</v>
      </c>
      <c r="DC15" s="409">
        <v>3850.7785560539737</v>
      </c>
      <c r="DD15" s="118">
        <v>4042.7302951339257</v>
      </c>
      <c r="DE15" s="118">
        <v>3879.4565755043468</v>
      </c>
      <c r="DF15" s="118">
        <v>4355.7893643960497</v>
      </c>
      <c r="DG15" s="409">
        <v>5077.7574967937999</v>
      </c>
      <c r="DH15" s="118">
        <v>5414.611787794378</v>
      </c>
      <c r="DI15" s="118">
        <v>4950.7968897397868</v>
      </c>
      <c r="DJ15" s="118">
        <v>6009.8448892737233</v>
      </c>
      <c r="DK15" s="118">
        <v>6714.1713500355336</v>
      </c>
      <c r="DL15" s="118">
        <v>6194.8070566388105</v>
      </c>
      <c r="DM15" s="118">
        <v>6307.486033888601</v>
      </c>
      <c r="DN15" s="138">
        <v>5788.5297829585279</v>
      </c>
      <c r="DO15" s="138">
        <v>5354.8736684392679</v>
      </c>
      <c r="DP15" s="138">
        <v>5102.3955145851551</v>
      </c>
      <c r="DQ15" s="118">
        <v>5415.9227638807843</v>
      </c>
      <c r="DR15" s="118">
        <v>5145.8279949493026</v>
      </c>
      <c r="DS15" s="118">
        <v>4949.6172081131199</v>
      </c>
      <c r="DT15" s="118">
        <v>5217.4663431971921</v>
      </c>
      <c r="DU15" s="118">
        <v>5405.3356300900996</v>
      </c>
      <c r="DV15" s="118">
        <v>5189.9177288202354</v>
      </c>
      <c r="DW15" s="118">
        <v>5913.0887102219976</v>
      </c>
      <c r="DX15" s="118">
        <v>6098.6237471307559</v>
      </c>
      <c r="DY15" s="118">
        <v>6193.3673335021513</v>
      </c>
      <c r="DZ15" s="118">
        <v>6068.6924997008555</v>
      </c>
      <c r="EA15" s="118">
        <v>6909.8411398557419</v>
      </c>
      <c r="EB15" s="118">
        <v>7321.6234203840913</v>
      </c>
      <c r="EC15" s="118">
        <v>6526.8979868321094</v>
      </c>
      <c r="ED15" s="118">
        <v>6923.7210975260668</v>
      </c>
      <c r="EE15" s="118">
        <v>6038.7002344407329</v>
      </c>
      <c r="EF15" s="118">
        <v>5735.4514771672139</v>
      </c>
      <c r="EG15" s="118">
        <v>5570.4134815674042</v>
      </c>
      <c r="EH15" s="118">
        <v>5782.0224946877024</v>
      </c>
      <c r="EI15" s="118">
        <v>5995.265817945934</v>
      </c>
      <c r="EJ15" s="118">
        <v>5876.2679690244167</v>
      </c>
      <c r="EK15" s="118">
        <v>6014.2996011648511</v>
      </c>
      <c r="EL15" s="118">
        <v>6520.2753289930488</v>
      </c>
      <c r="EM15" s="118">
        <v>6141.0359007906363</v>
      </c>
      <c r="EN15" s="118">
        <v>6726.5929391407099</v>
      </c>
      <c r="EO15" s="118">
        <v>6708.0501392757651</v>
      </c>
      <c r="EP15" s="118">
        <v>6718.517194226386</v>
      </c>
      <c r="EQ15" s="118">
        <f t="shared" si="2"/>
        <v>20153.160272642861</v>
      </c>
      <c r="ER15" s="118">
        <v>7601.3316070217861</v>
      </c>
      <c r="ES15" s="118">
        <v>8144.9100507274197</v>
      </c>
      <c r="ET15" s="118">
        <v>7404.4989533215157</v>
      </c>
      <c r="EU15" s="118">
        <f t="shared" si="0"/>
        <v>23150.740611070723</v>
      </c>
      <c r="EV15" s="118">
        <v>6820.1786119801664</v>
      </c>
      <c r="EW15" s="118">
        <v>6343.568430826369</v>
      </c>
      <c r="EX15" s="118">
        <v>6149.818835311512</v>
      </c>
      <c r="EY15" s="118">
        <f t="shared" si="1"/>
        <v>19313.565878118046</v>
      </c>
      <c r="EZ15" s="118">
        <v>6757.9219812888305</v>
      </c>
      <c r="FA15" s="118">
        <v>6180.0823238222829</v>
      </c>
      <c r="FB15" s="118">
        <v>6567.0611721867617</v>
      </c>
      <c r="FC15" s="118">
        <v>6793.7137249936686</v>
      </c>
      <c r="FD15" s="408">
        <v>6512.4445220517646</v>
      </c>
      <c r="FE15" s="118">
        <v>7468.9611125179354</v>
      </c>
      <c r="FF15" s="118">
        <v>7582.181711989153</v>
      </c>
      <c r="FG15" s="118">
        <v>7584.6782012323802</v>
      </c>
      <c r="FH15" s="118">
        <v>7545.6792580678375</v>
      </c>
      <c r="FI15" s="118"/>
      <c r="FK15" s="93"/>
    </row>
    <row r="16" spans="2:167" ht="15" customHeight="1">
      <c r="B16" s="300" t="s">
        <v>227</v>
      </c>
      <c r="C16" s="10"/>
      <c r="D16" s="408">
        <v>3528.0179792352492</v>
      </c>
      <c r="E16" s="118">
        <v>3527.7382791303403</v>
      </c>
      <c r="F16" s="118">
        <v>3669.7896976776478</v>
      </c>
      <c r="G16" s="406">
        <v>3576.7634422216597</v>
      </c>
      <c r="H16" s="118">
        <v>3810.9012070566387</v>
      </c>
      <c r="I16" s="118">
        <v>3899.4967161960149</v>
      </c>
      <c r="J16" s="118">
        <v>4014.9492445344813</v>
      </c>
      <c r="K16" s="118">
        <v>3908.3506785693417</v>
      </c>
      <c r="L16" s="118">
        <v>4639.4234269190256</v>
      </c>
      <c r="M16" s="118">
        <v>5232.1499277072999</v>
      </c>
      <c r="N16" s="118">
        <v>4224.5388115134629</v>
      </c>
      <c r="O16" s="118">
        <v>4703.8580254219569</v>
      </c>
      <c r="P16" s="118">
        <v>3736.6263856100768</v>
      </c>
      <c r="Q16" s="118">
        <v>3613.874385920486</v>
      </c>
      <c r="R16" s="118">
        <v>3701.2074473733655</v>
      </c>
      <c r="S16" s="118">
        <v>3684.663917392405</v>
      </c>
      <c r="T16" s="118">
        <v>3970.7195624347419</v>
      </c>
      <c r="U16" s="118">
        <v>3972.2311324222528</v>
      </c>
      <c r="V16" s="118">
        <v>3941.6485317103416</v>
      </c>
      <c r="W16" s="118">
        <v>4120.9464380529153</v>
      </c>
      <c r="X16" s="118">
        <v>4013.1462868607705</v>
      </c>
      <c r="Y16" s="118">
        <v>4237.3188570946231</v>
      </c>
      <c r="Z16" s="118">
        <v>4366.2943987452918</v>
      </c>
      <c r="AA16" s="118">
        <v>4591.8443698826704</v>
      </c>
      <c r="AB16" s="118">
        <v>4398.1321227519002</v>
      </c>
      <c r="AC16" s="118">
        <v>5248.41215824341</v>
      </c>
      <c r="AD16" s="118">
        <v>5617.8257745938126</v>
      </c>
      <c r="AE16" s="118">
        <v>4841.2250527559718</v>
      </c>
      <c r="AF16" s="118">
        <v>5240.11008152862</v>
      </c>
      <c r="AG16" s="118">
        <v>4359.6918819791053</v>
      </c>
      <c r="AH16" s="118">
        <v>4035.0660800202581</v>
      </c>
      <c r="AI16" s="118">
        <v>4066.9404994322781</v>
      </c>
      <c r="AJ16" s="118">
        <v>4155.1911546126157</v>
      </c>
      <c r="AK16" s="118">
        <v>4452.9892049173404</v>
      </c>
      <c r="AL16" s="118">
        <v>4170.8158823385265</v>
      </c>
      <c r="AM16" s="118">
        <v>4224.9693186340128</v>
      </c>
      <c r="AN16" s="118">
        <v>4384.1185232684466</v>
      </c>
      <c r="AO16" s="118">
        <v>4261.13452772854</v>
      </c>
      <c r="AP16" s="118">
        <v>4687.2858191947316</v>
      </c>
      <c r="AQ16" s="118">
        <v>4630.774307909719</v>
      </c>
      <c r="AR16" s="118">
        <v>4859.3371064404491</v>
      </c>
      <c r="AS16" s="118">
        <v>4724.7548496072168</v>
      </c>
      <c r="AT16" s="118">
        <v>5537.9948986676909</v>
      </c>
      <c r="AU16" s="118">
        <v>5899.1820305671499</v>
      </c>
      <c r="AV16" s="118">
        <v>5187.2002152443638</v>
      </c>
      <c r="AW16" s="118">
        <v>5545.3096876479458</v>
      </c>
      <c r="AX16" s="118">
        <v>4704.6448386279899</v>
      </c>
      <c r="AY16" s="118">
        <v>4390.9337891449313</v>
      </c>
      <c r="AZ16" s="118">
        <v>4396.146505035983</v>
      </c>
      <c r="BA16" s="118">
        <v>4498.3972318253373</v>
      </c>
      <c r="BB16" s="118">
        <v>4760.2077682229246</v>
      </c>
      <c r="BC16" s="118">
        <v>4444.6827575784801</v>
      </c>
      <c r="BD16" s="118">
        <v>4270.0733051767174</v>
      </c>
      <c r="BE16" s="118">
        <v>4553.4828417157469</v>
      </c>
      <c r="BF16" s="118">
        <v>4427.8354013674352</v>
      </c>
      <c r="BG16" s="118">
        <v>4741.9534312484175</v>
      </c>
      <c r="BH16" s="118">
        <v>4994.1225177464285</v>
      </c>
      <c r="BI16" s="118">
        <v>5038.6361905967751</v>
      </c>
      <c r="BJ16" s="118">
        <v>4925.6646890713737</v>
      </c>
      <c r="BK16" s="118">
        <v>5720.9251300860169</v>
      </c>
      <c r="BL16" s="118">
        <v>6202.3195990818422</v>
      </c>
      <c r="BM16" s="118">
        <v>5287.4156664134371</v>
      </c>
      <c r="BN16" s="118">
        <v>5741.7723543109432</v>
      </c>
      <c r="BO16" s="118">
        <v>4763.6121394554775</v>
      </c>
      <c r="BP16" s="118">
        <v>4481.8517177344474</v>
      </c>
      <c r="BQ16" s="118">
        <v>4638.8394121827487</v>
      </c>
      <c r="BR16" s="118">
        <v>4629.6907568784609</v>
      </c>
      <c r="BS16" s="118">
        <v>4934.0144631725734</v>
      </c>
      <c r="BT16" s="118">
        <v>4670.5580138703945</v>
      </c>
      <c r="BU16" s="409">
        <v>4776.2963046702589</v>
      </c>
      <c r="BV16" s="118">
        <v>4872.0645406350322</v>
      </c>
      <c r="BW16" s="118">
        <v>4772.8621746715053</v>
      </c>
      <c r="BX16" s="118">
        <v>5045.462707858529</v>
      </c>
      <c r="BY16" s="118">
        <v>5146.9138123984021</v>
      </c>
      <c r="BZ16" s="118">
        <v>5326.0374271967594</v>
      </c>
      <c r="CA16" s="118">
        <v>5172.520134461638</v>
      </c>
      <c r="CB16" s="118">
        <v>5953.6662568718912</v>
      </c>
      <c r="CC16" s="118">
        <v>6486.3753788219146</v>
      </c>
      <c r="CD16" s="118">
        <v>5588.502270617033</v>
      </c>
      <c r="CE16" s="118">
        <v>6014.0908567936849</v>
      </c>
      <c r="CF16" s="138">
        <v>5111.5004574453314</v>
      </c>
      <c r="CG16" s="138">
        <v>4822.959023381447</v>
      </c>
      <c r="CH16" s="138">
        <v>4853.7664782427564</v>
      </c>
      <c r="CI16" s="118">
        <v>4930.5657142149357</v>
      </c>
      <c r="CJ16" s="118">
        <v>5225.110499970514</v>
      </c>
      <c r="CK16" s="118">
        <v>4840.0533699834177</v>
      </c>
      <c r="CL16" s="409">
        <v>4977.1522209900368</v>
      </c>
      <c r="CM16" s="118">
        <v>3400.9683545854805</v>
      </c>
      <c r="CN16" s="118">
        <v>4393.5064601137019</v>
      </c>
      <c r="CO16" s="118">
        <v>1691.0485988013841</v>
      </c>
      <c r="CP16" s="118">
        <v>3131.2344570695723</v>
      </c>
      <c r="CQ16" s="118">
        <v>3994.5640330885458</v>
      </c>
      <c r="CR16" s="118">
        <v>2941.0620563280727</v>
      </c>
      <c r="CS16" s="118">
        <v>4767.5792401506305</v>
      </c>
      <c r="CT16" s="118">
        <v>5517.0914523072397</v>
      </c>
      <c r="CU16" s="118">
        <v>4922.8218831771765</v>
      </c>
      <c r="CV16" s="118">
        <v>5070.7548691468392</v>
      </c>
      <c r="CW16" s="138">
        <v>4691.3076197322307</v>
      </c>
      <c r="CX16" s="138">
        <v>4194.1004009453873</v>
      </c>
      <c r="CY16" s="138">
        <v>4245.9570695725333</v>
      </c>
      <c r="CZ16" s="118">
        <v>4379.1110586609711</v>
      </c>
      <c r="DA16" s="118">
        <v>4198.9983616243717</v>
      </c>
      <c r="DB16" s="118">
        <v>3650.2031343173853</v>
      </c>
      <c r="DC16" s="409">
        <v>3743.463625510979</v>
      </c>
      <c r="DD16" s="118">
        <v>3932.3631830026379</v>
      </c>
      <c r="DE16" s="118">
        <v>3776.4059705692011</v>
      </c>
      <c r="DF16" s="118">
        <v>4240.2304549675027</v>
      </c>
      <c r="DG16" s="409">
        <v>4948.6074302191655</v>
      </c>
      <c r="DH16" s="118">
        <v>5283.0110576517263</v>
      </c>
      <c r="DI16" s="118">
        <v>4825.3195133557256</v>
      </c>
      <c r="DJ16" s="118">
        <v>5857.5879111902568</v>
      </c>
      <c r="DK16" s="118">
        <v>6566.4309298393209</v>
      </c>
      <c r="DL16" s="118">
        <v>6041.3663501308338</v>
      </c>
      <c r="DM16" s="118">
        <v>6156.3649410417593</v>
      </c>
      <c r="DN16" s="138">
        <v>5648.1453205793223</v>
      </c>
      <c r="DO16" s="138">
        <v>5209.4470456655681</v>
      </c>
      <c r="DP16" s="138">
        <v>4996.9369052189613</v>
      </c>
      <c r="DQ16" s="118">
        <v>5285.6626127142808</v>
      </c>
      <c r="DR16" s="118">
        <v>5018.211364416863</v>
      </c>
      <c r="DS16" s="118">
        <v>4823.8778498435695</v>
      </c>
      <c r="DT16" s="118">
        <v>5055.8675252324274</v>
      </c>
      <c r="DU16" s="118">
        <v>5253.0512747204275</v>
      </c>
      <c r="DV16" s="118">
        <v>5043.8788174221327</v>
      </c>
      <c r="DW16" s="118">
        <v>5767.1516417658468</v>
      </c>
      <c r="DX16" s="118">
        <v>5938.392218528169</v>
      </c>
      <c r="DY16" s="118">
        <v>6035.4502658901001</v>
      </c>
      <c r="DZ16" s="118">
        <v>5913.9364396049632</v>
      </c>
      <c r="EA16" s="118">
        <v>6759.5470841944452</v>
      </c>
      <c r="EB16" s="118">
        <v>7165.4114189790789</v>
      </c>
      <c r="EC16" s="118">
        <v>6367.0644213725</v>
      </c>
      <c r="ED16" s="118">
        <v>6768.3222417342859</v>
      </c>
      <c r="EE16" s="118">
        <v>5897.1009892255288</v>
      </c>
      <c r="EF16" s="118">
        <v>5590.3244196843089</v>
      </c>
      <c r="EG16" s="118">
        <v>5471.632891953047</v>
      </c>
      <c r="EH16" s="118">
        <v>5653.700901163751</v>
      </c>
      <c r="EI16" s="118">
        <v>5849.1601060785288</v>
      </c>
      <c r="EJ16" s="118">
        <v>5756.310928042215</v>
      </c>
      <c r="EK16" s="118">
        <v>5892.2308631479946</v>
      </c>
      <c r="EL16" s="118">
        <v>6368.5497757701014</v>
      </c>
      <c r="EM16" s="118">
        <v>6009.4793998480618</v>
      </c>
      <c r="EN16" s="118">
        <v>6593.3632354182482</v>
      </c>
      <c r="EO16" s="118">
        <v>6546.5595659170558</v>
      </c>
      <c r="EP16" s="118">
        <v>6575.4941461973485</v>
      </c>
      <c r="EQ16" s="118">
        <f t="shared" si="2"/>
        <v>19715.416947532653</v>
      </c>
      <c r="ER16" s="118">
        <v>7449.2107515990165</v>
      </c>
      <c r="ES16" s="118">
        <v>8001.3689092379427</v>
      </c>
      <c r="ET16" s="118">
        <v>7256.2560268422376</v>
      </c>
      <c r="EU16" s="118">
        <f t="shared" si="0"/>
        <v>22706.835687679199</v>
      </c>
      <c r="EV16" s="118">
        <v>6673.4854842794002</v>
      </c>
      <c r="EW16" s="118">
        <v>6197.5720013505525</v>
      </c>
      <c r="EX16" s="118">
        <v>6049.2924831929686</v>
      </c>
      <c r="EY16" s="118">
        <f t="shared" si="1"/>
        <v>18920.34996882292</v>
      </c>
      <c r="EZ16" s="118">
        <v>6618.7702501413569</v>
      </c>
      <c r="FA16" s="118">
        <v>6056.3170953855197</v>
      </c>
      <c r="FB16" s="118">
        <v>6425.8568079216911</v>
      </c>
      <c r="FC16" s="118">
        <v>6659.2645871964314</v>
      </c>
      <c r="FD16" s="408">
        <v>6379.4821932941704</v>
      </c>
      <c r="FE16" s="118">
        <v>7310.3080020258294</v>
      </c>
      <c r="FF16" s="118">
        <v>7420.2410941112075</v>
      </c>
      <c r="FG16" s="118">
        <v>7436.8279395627587</v>
      </c>
      <c r="FH16" s="118">
        <v>7389.4676062099461</v>
      </c>
      <c r="FI16" s="118"/>
      <c r="FK16" s="93"/>
    </row>
    <row r="17" spans="2:167" ht="15" customHeight="1">
      <c r="B17" s="300" t="s">
        <v>231</v>
      </c>
      <c r="C17" s="10"/>
      <c r="D17" s="408">
        <v>78.129146619397332</v>
      </c>
      <c r="E17" s="118">
        <v>82.427847918098607</v>
      </c>
      <c r="F17" s="118">
        <v>95.940193107279086</v>
      </c>
      <c r="G17" s="406">
        <v>85.601436369263666</v>
      </c>
      <c r="H17" s="118">
        <v>99.999295180214389</v>
      </c>
      <c r="I17" s="118">
        <v>95.222579828294641</v>
      </c>
      <c r="J17" s="118">
        <v>97.689972144846791</v>
      </c>
      <c r="K17" s="118">
        <v>97.610747191527139</v>
      </c>
      <c r="L17" s="118">
        <v>92.366009361291958</v>
      </c>
      <c r="M17" s="118">
        <v>89.812737401873889</v>
      </c>
      <c r="N17" s="118">
        <v>96.253777327593468</v>
      </c>
      <c r="O17" s="118">
        <v>92.773418146586351</v>
      </c>
      <c r="P17" s="118">
        <v>95.437415760625385</v>
      </c>
      <c r="Q17" s="118">
        <v>90.46808052671561</v>
      </c>
      <c r="R17" s="118">
        <v>71.051654563425615</v>
      </c>
      <c r="S17" s="118">
        <v>85.600039085294014</v>
      </c>
      <c r="T17" s="118">
        <v>90.402918720536135</v>
      </c>
      <c r="U17" s="118">
        <v>79.487930795056329</v>
      </c>
      <c r="V17" s="118">
        <v>94.353332576558017</v>
      </c>
      <c r="W17" s="118">
        <v>98.192437448435285</v>
      </c>
      <c r="X17" s="118">
        <v>90.597121541411241</v>
      </c>
      <c r="Y17" s="118">
        <v>109.52951802144003</v>
      </c>
      <c r="Z17" s="118">
        <v>115.04538511178819</v>
      </c>
      <c r="AA17" s="118">
        <v>113.21636279226807</v>
      </c>
      <c r="AB17" s="118">
        <v>112.62399299864482</v>
      </c>
      <c r="AC17" s="118">
        <v>110.35725255066615</v>
      </c>
      <c r="AD17" s="118">
        <v>108.02640113054348</v>
      </c>
      <c r="AE17" s="118">
        <v>114.28628766776397</v>
      </c>
      <c r="AF17" s="118">
        <v>110.85306406685235</v>
      </c>
      <c r="AG17" s="118">
        <v>104.93457306463864</v>
      </c>
      <c r="AH17" s="118">
        <v>102.47245294167298</v>
      </c>
      <c r="AI17" s="118">
        <v>75.344109166060832</v>
      </c>
      <c r="AJ17" s="118">
        <v>94.161008015237755</v>
      </c>
      <c r="AK17" s="118">
        <v>102.06124605108576</v>
      </c>
      <c r="AL17" s="118">
        <v>88.734265105906758</v>
      </c>
      <c r="AM17" s="118">
        <v>94.995808161198141</v>
      </c>
      <c r="AN17" s="118">
        <v>110.1465989756492</v>
      </c>
      <c r="AO17" s="118">
        <v>98.057660167130919</v>
      </c>
      <c r="AP17" s="118">
        <v>103.64812610787541</v>
      </c>
      <c r="AQ17" s="118">
        <v>124.44569061992011</v>
      </c>
      <c r="AR17" s="118">
        <v>119.65263357812101</v>
      </c>
      <c r="AS17" s="118">
        <v>116.00922197579578</v>
      </c>
      <c r="AT17" s="118">
        <v>121.430496899991</v>
      </c>
      <c r="AU17" s="118">
        <v>115.72273911729391</v>
      </c>
      <c r="AV17" s="118">
        <v>128.90530514054188</v>
      </c>
      <c r="AW17" s="118">
        <v>121.9446681603488</v>
      </c>
      <c r="AX17" s="118">
        <v>126.15728767593265</v>
      </c>
      <c r="AY17" s="118">
        <v>119.74057145268847</v>
      </c>
      <c r="AZ17" s="118">
        <v>78.990258865045448</v>
      </c>
      <c r="BA17" s="118">
        <v>108.17164224294538</v>
      </c>
      <c r="BB17" s="118">
        <v>111.10336759436237</v>
      </c>
      <c r="BC17" s="118">
        <v>102.71535872699498</v>
      </c>
      <c r="BD17" s="118">
        <v>100.91678272980502</v>
      </c>
      <c r="BE17" s="118">
        <v>116.01463416626504</v>
      </c>
      <c r="BF17" s="118">
        <v>106.73666329028445</v>
      </c>
      <c r="BG17" s="118">
        <v>133.79273655777834</v>
      </c>
      <c r="BH17" s="118">
        <v>140.95452911721219</v>
      </c>
      <c r="BI17" s="118">
        <v>135.58918291550606</v>
      </c>
      <c r="BJ17" s="118">
        <v>136.82470315200121</v>
      </c>
      <c r="BK17" s="118">
        <v>130.82728988147264</v>
      </c>
      <c r="BL17" s="118">
        <v>120.19845367140718</v>
      </c>
      <c r="BM17" s="118">
        <v>118.26819447961508</v>
      </c>
      <c r="BN17" s="118">
        <v>123.15047700573616</v>
      </c>
      <c r="BO17" s="118">
        <v>122.4846102320718</v>
      </c>
      <c r="BP17" s="118">
        <v>111.81560732674939</v>
      </c>
      <c r="BQ17" s="118">
        <v>85.511607675279166</v>
      </c>
      <c r="BR17" s="118">
        <v>106.5472932057648</v>
      </c>
      <c r="BS17" s="118">
        <v>118.32751381483781</v>
      </c>
      <c r="BT17" s="118">
        <v>108.66692670255433</v>
      </c>
      <c r="BU17" s="409">
        <v>118.35055438989978</v>
      </c>
      <c r="BV17" s="118">
        <v>118.31254135387479</v>
      </c>
      <c r="BW17" s="118">
        <v>115.00198925184995</v>
      </c>
      <c r="BX17" s="118">
        <v>121.88354013674346</v>
      </c>
      <c r="BY17" s="118">
        <v>141.35023158169892</v>
      </c>
      <c r="BZ17" s="118">
        <v>127.60629273233731</v>
      </c>
      <c r="CA17" s="118">
        <v>130.40167214401197</v>
      </c>
      <c r="CB17" s="118">
        <v>133.96969424680813</v>
      </c>
      <c r="CC17" s="118">
        <v>124.76187519911123</v>
      </c>
      <c r="CD17" s="118">
        <v>127.52955600573985</v>
      </c>
      <c r="CE17" s="118">
        <v>128.76701448908366</v>
      </c>
      <c r="CF17" s="138">
        <v>132.28425326134018</v>
      </c>
      <c r="CG17" s="138">
        <v>122.45488731324386</v>
      </c>
      <c r="CH17" s="138">
        <v>97.885128125536056</v>
      </c>
      <c r="CI17" s="118">
        <v>117.48801567815737</v>
      </c>
      <c r="CJ17" s="118">
        <v>122.93751773467881</v>
      </c>
      <c r="CK17" s="118">
        <v>116.33821547308831</v>
      </c>
      <c r="CL17" s="409">
        <v>125.48230892150787</v>
      </c>
      <c r="CM17" s="118">
        <v>98.353429614683989</v>
      </c>
      <c r="CN17" s="118">
        <v>113.12558193895241</v>
      </c>
      <c r="CO17" s="118">
        <v>47.811846881066934</v>
      </c>
      <c r="CP17" s="118">
        <v>77.167339220219091</v>
      </c>
      <c r="CQ17" s="118">
        <v>78.364547986832108</v>
      </c>
      <c r="CR17" s="118">
        <v>67.884388591909484</v>
      </c>
      <c r="CS17" s="118">
        <v>92.996732533348577</v>
      </c>
      <c r="CT17" s="118">
        <v>94.098416095540713</v>
      </c>
      <c r="CU17" s="118">
        <v>108.90264201907657</v>
      </c>
      <c r="CV17" s="118">
        <v>98.55466160943331</v>
      </c>
      <c r="CW17" s="138">
        <v>105.51044364028459</v>
      </c>
      <c r="CX17" s="138">
        <v>98.523199966236177</v>
      </c>
      <c r="CY17" s="138">
        <v>80.004488682312399</v>
      </c>
      <c r="CZ17" s="118">
        <v>94.637596749865125</v>
      </c>
      <c r="DA17" s="118">
        <v>93.567199692251052</v>
      </c>
      <c r="DB17" s="118">
        <v>91.882448802881896</v>
      </c>
      <c r="DC17" s="409">
        <v>107.3149305429946</v>
      </c>
      <c r="DD17" s="118">
        <v>110.3671121312868</v>
      </c>
      <c r="DE17" s="118">
        <v>103.05060493514533</v>
      </c>
      <c r="DF17" s="118">
        <v>115.5589094285473</v>
      </c>
      <c r="DG17" s="409">
        <v>129.15006657463297</v>
      </c>
      <c r="DH17" s="118">
        <v>131.60073014265214</v>
      </c>
      <c r="DI17" s="118">
        <v>125.4773763840616</v>
      </c>
      <c r="DJ17" s="118">
        <v>152.25697808346743</v>
      </c>
      <c r="DK17" s="118">
        <v>147.7404201962114</v>
      </c>
      <c r="DL17" s="118">
        <v>153.4407065079767</v>
      </c>
      <c r="DM17" s="118">
        <v>151.1210928468407</v>
      </c>
      <c r="DN17" s="138">
        <v>140.38446237920584</v>
      </c>
      <c r="DO17" s="138">
        <v>145.426622773698</v>
      </c>
      <c r="DP17" s="138">
        <v>105.45860936619317</v>
      </c>
      <c r="DQ17" s="118">
        <v>130.26015116650339</v>
      </c>
      <c r="DR17" s="118">
        <v>127.61663053243929</v>
      </c>
      <c r="DS17" s="118">
        <v>125.73935826954964</v>
      </c>
      <c r="DT17" s="118">
        <v>161.598817964765</v>
      </c>
      <c r="DU17" s="118">
        <v>152.28435536967302</v>
      </c>
      <c r="DV17" s="118">
        <v>146.03891139810358</v>
      </c>
      <c r="DW17" s="118">
        <v>145.93706845614921</v>
      </c>
      <c r="DX17" s="118">
        <v>160.23152860258617</v>
      </c>
      <c r="DY17" s="118">
        <v>157.9170676120537</v>
      </c>
      <c r="DZ17" s="118">
        <v>154.75606009589296</v>
      </c>
      <c r="EA17" s="118">
        <v>150.29405566129441</v>
      </c>
      <c r="EB17" s="118">
        <v>156.21200140501062</v>
      </c>
      <c r="EC17" s="118">
        <v>159.83356545961004</v>
      </c>
      <c r="ED17" s="118">
        <v>155.39885579177997</v>
      </c>
      <c r="EE17" s="118">
        <v>141.5992452152035</v>
      </c>
      <c r="EF17" s="118">
        <v>145.12705748290708</v>
      </c>
      <c r="EG17" s="118">
        <v>98.780589614357254</v>
      </c>
      <c r="EH17" s="118">
        <v>128.32159352395212</v>
      </c>
      <c r="EI17" s="118">
        <v>146.10571186740529</v>
      </c>
      <c r="EJ17" s="118">
        <v>119.95704098220047</v>
      </c>
      <c r="EK17" s="118">
        <v>122.06873801685781</v>
      </c>
      <c r="EL17" s="118">
        <v>151.72555322294738</v>
      </c>
      <c r="EM17" s="118">
        <v>131.55650094257336</v>
      </c>
      <c r="EN17" s="118">
        <v>133.22970372246138</v>
      </c>
      <c r="EO17" s="118">
        <v>161.49057335871063</v>
      </c>
      <c r="EP17" s="118">
        <v>143.02304802903689</v>
      </c>
      <c r="EQ17" s="118">
        <f t="shared" si="2"/>
        <v>437.7433251102089</v>
      </c>
      <c r="ER17" s="118">
        <v>152.12085542276935</v>
      </c>
      <c r="ES17" s="118">
        <v>143.54114148947465</v>
      </c>
      <c r="ET17" s="118">
        <v>148.24292647927743</v>
      </c>
      <c r="EU17" s="118">
        <f t="shared" si="0"/>
        <v>443.90492339152149</v>
      </c>
      <c r="EV17" s="118">
        <v>146.69312770076542</v>
      </c>
      <c r="EW17" s="118">
        <v>145.99642947581665</v>
      </c>
      <c r="EX17" s="118">
        <v>100.5263521185437</v>
      </c>
      <c r="EY17" s="118">
        <f t="shared" si="1"/>
        <v>393.21590929512575</v>
      </c>
      <c r="EZ17" s="118">
        <v>139.15173114747273</v>
      </c>
      <c r="FA17" s="118">
        <v>123.76522843676229</v>
      </c>
      <c r="FB17" s="118">
        <v>141.20436426506927</v>
      </c>
      <c r="FC17" s="118">
        <v>134.44913779723734</v>
      </c>
      <c r="FD17" s="408">
        <v>132.96232875759338</v>
      </c>
      <c r="FE17" s="118">
        <v>158.65311049210771</v>
      </c>
      <c r="FF17" s="118">
        <v>161.94061787794379</v>
      </c>
      <c r="FG17" s="118">
        <v>147.85026166962098</v>
      </c>
      <c r="FH17" s="118">
        <v>156.21165185789141</v>
      </c>
      <c r="FI17" s="118"/>
      <c r="FK17" s="93"/>
    </row>
    <row r="18" spans="2:167" ht="3" customHeight="1" thickBot="1">
      <c r="B18" s="11"/>
      <c r="C18" s="9"/>
      <c r="D18" s="232"/>
      <c r="E18" s="232"/>
      <c r="F18" s="232"/>
      <c r="G18" s="30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2"/>
      <c r="DF18" s="232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2"/>
      <c r="DT18" s="232"/>
      <c r="DU18" s="232"/>
      <c r="DV18" s="232"/>
      <c r="DW18" s="232"/>
      <c r="DX18" s="232"/>
      <c r="DY18" s="232"/>
      <c r="DZ18" s="232"/>
      <c r="EA18" s="232"/>
      <c r="EB18" s="232"/>
      <c r="EC18" s="232"/>
      <c r="ED18" s="232"/>
      <c r="EE18" s="232"/>
      <c r="EF18" s="232"/>
      <c r="EG18" s="232"/>
      <c r="EH18" s="232"/>
      <c r="EI18" s="232"/>
      <c r="EJ18" s="232"/>
      <c r="EK18" s="232"/>
      <c r="EL18" s="232"/>
      <c r="EM18" s="232"/>
      <c r="EN18" s="232"/>
      <c r="EO18" s="232"/>
      <c r="EP18" s="232"/>
      <c r="EQ18" s="232"/>
      <c r="ER18" s="232"/>
      <c r="ES18" s="232"/>
      <c r="ET18" s="232"/>
      <c r="EU18" s="232"/>
      <c r="EV18" s="232"/>
      <c r="EW18" s="232"/>
      <c r="EX18" s="232"/>
      <c r="EY18" s="232"/>
      <c r="EZ18" s="232"/>
      <c r="FA18" s="232"/>
      <c r="FB18" s="232"/>
      <c r="FC18" s="232"/>
      <c r="FD18" s="232"/>
      <c r="FE18" s="232"/>
      <c r="FF18" s="232"/>
      <c r="FG18" s="232"/>
      <c r="FH18" s="232"/>
      <c r="FI18" s="138"/>
      <c r="FK18" s="93"/>
    </row>
    <row r="19" spans="2:167" ht="15.75" thickTop="1">
      <c r="B19" s="38" t="s">
        <v>353</v>
      </c>
    </row>
    <row r="20" spans="2:167" ht="24.75" customHeight="1">
      <c r="B20" s="519" t="s">
        <v>354</v>
      </c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519"/>
      <c r="AE20" s="519"/>
      <c r="AF20" s="519"/>
      <c r="AG20" s="519"/>
      <c r="AH20" s="519"/>
      <c r="AI20" s="519"/>
      <c r="AJ20" s="519"/>
      <c r="AK20" s="519"/>
      <c r="AL20" s="519"/>
      <c r="AM20" s="519"/>
      <c r="AN20" s="519"/>
      <c r="AO20" s="519"/>
      <c r="AP20" s="519"/>
      <c r="AQ20" s="519"/>
      <c r="AR20" s="519"/>
      <c r="AS20" s="519"/>
      <c r="AT20" s="519"/>
      <c r="AU20" s="519"/>
      <c r="AV20" s="519"/>
      <c r="AW20" s="519"/>
      <c r="AX20" s="519"/>
      <c r="AY20" s="519"/>
      <c r="AZ20" s="519"/>
      <c r="BA20" s="519"/>
      <c r="BB20" s="519"/>
      <c r="BC20" s="519"/>
      <c r="BD20" s="519"/>
      <c r="BE20" s="519"/>
      <c r="BF20" s="519"/>
      <c r="BG20" s="519"/>
      <c r="BH20" s="519"/>
      <c r="BI20" s="519"/>
      <c r="BJ20" s="519"/>
      <c r="BK20" s="519"/>
      <c r="BL20" s="519"/>
      <c r="BM20" s="519"/>
      <c r="BN20" s="519"/>
      <c r="BO20" s="519"/>
      <c r="BP20" s="519"/>
      <c r="BQ20" s="519"/>
      <c r="BR20" s="519"/>
      <c r="BS20" s="519"/>
      <c r="BT20" s="519"/>
      <c r="BU20" s="519"/>
      <c r="BV20" s="519"/>
      <c r="BW20" s="519"/>
      <c r="BX20" s="519"/>
      <c r="BY20" s="519"/>
      <c r="BZ20" s="519"/>
      <c r="CA20" s="519"/>
      <c r="CB20" s="519"/>
      <c r="CC20" s="519"/>
      <c r="CD20" s="519"/>
      <c r="CE20" s="519"/>
      <c r="CF20" s="519"/>
      <c r="CG20" s="519"/>
      <c r="CH20" s="519"/>
      <c r="CI20" s="519"/>
      <c r="CJ20" s="519"/>
      <c r="CK20" s="519"/>
      <c r="CL20" s="519"/>
      <c r="CM20" s="519"/>
      <c r="CN20" s="519"/>
      <c r="CO20" s="519"/>
      <c r="CP20" s="519"/>
      <c r="CQ20" s="519"/>
      <c r="CR20" s="519"/>
      <c r="CS20" s="519"/>
      <c r="CT20" s="519"/>
      <c r="CU20" s="519"/>
      <c r="CV20" s="519"/>
      <c r="CW20" s="519"/>
      <c r="CX20" s="519"/>
      <c r="CY20" s="519"/>
      <c r="CZ20" s="519"/>
      <c r="DA20" s="519"/>
      <c r="DB20" s="519"/>
      <c r="DC20" s="519"/>
      <c r="DD20" s="519"/>
      <c r="DE20" s="519"/>
      <c r="DF20" s="519"/>
      <c r="DG20" s="519"/>
      <c r="DH20" s="519"/>
      <c r="DI20" s="519"/>
      <c r="DJ20" s="519"/>
      <c r="DK20" s="519"/>
      <c r="DL20" s="519"/>
      <c r="DM20" s="519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</row>
    <row r="21" spans="2:167" ht="18.75" customHeight="1">
      <c r="B21" s="520"/>
      <c r="C21" s="520"/>
      <c r="D21" s="520"/>
      <c r="E21" s="520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0"/>
      <c r="T21" s="520"/>
      <c r="U21" s="520"/>
      <c r="V21" s="520"/>
      <c r="W21" s="520"/>
      <c r="X21" s="520"/>
      <c r="Y21" s="520"/>
      <c r="Z21" s="520"/>
      <c r="AA21" s="520"/>
      <c r="AB21" s="520"/>
      <c r="AC21" s="520"/>
      <c r="AD21" s="520"/>
      <c r="AE21" s="520"/>
      <c r="AF21" s="520"/>
      <c r="AG21" s="520"/>
      <c r="AH21" s="520"/>
      <c r="AI21" s="520"/>
      <c r="AJ21" s="520"/>
      <c r="AK21" s="520"/>
      <c r="AL21" s="520"/>
      <c r="AM21" s="520"/>
      <c r="AN21" s="520"/>
      <c r="AO21" s="520"/>
      <c r="AP21" s="520"/>
      <c r="AQ21" s="520"/>
      <c r="AR21" s="520"/>
      <c r="AS21" s="520"/>
      <c r="AT21" s="520"/>
      <c r="AU21" s="520"/>
      <c r="AV21" s="520"/>
      <c r="AW21" s="520"/>
      <c r="AX21" s="520"/>
      <c r="AY21" s="520"/>
      <c r="AZ21" s="520"/>
      <c r="BA21" s="520"/>
      <c r="BB21" s="520"/>
      <c r="BC21" s="520"/>
      <c r="BD21" s="520"/>
      <c r="BE21" s="520"/>
      <c r="BF21" s="520"/>
      <c r="BG21" s="520"/>
      <c r="BH21" s="520"/>
      <c r="BI21" s="520"/>
      <c r="BJ21" s="520"/>
      <c r="BK21" s="520"/>
      <c r="BL21" s="520"/>
      <c r="BM21" s="520"/>
      <c r="BN21" s="520"/>
      <c r="BO21" s="520"/>
      <c r="BP21" s="520"/>
      <c r="BQ21" s="520"/>
      <c r="BR21" s="520"/>
      <c r="BS21" s="520"/>
      <c r="BT21" s="520"/>
      <c r="BU21" s="520"/>
      <c r="BV21" s="520"/>
      <c r="BW21" s="520"/>
      <c r="BX21" s="520"/>
      <c r="BY21" s="520"/>
      <c r="BZ21" s="520"/>
      <c r="CA21" s="520"/>
      <c r="CB21" s="520"/>
      <c r="CC21" s="520"/>
      <c r="CD21" s="520"/>
      <c r="CE21" s="520"/>
      <c r="CF21" s="520"/>
      <c r="CG21" s="520"/>
      <c r="CH21" s="520"/>
      <c r="CI21" s="520"/>
      <c r="CJ21" s="520"/>
    </row>
  </sheetData>
  <mergeCells count="5">
    <mergeCell ref="C2:C3"/>
    <mergeCell ref="B20:DM20"/>
    <mergeCell ref="B21:CJ21"/>
    <mergeCell ref="B1:EM1"/>
    <mergeCell ref="D2:EM2"/>
  </mergeCells>
  <hyperlinks>
    <hyperlink ref="FJ1" location="ÍNDICE!A1" display="ÍNDICE" xr:uid="{938814A5-CE5B-4AEC-AB78-CE9F7E11E347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FJ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28515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hidden="1" customWidth="1" outlineLevel="1" collapsed="1"/>
    <col min="127" max="128" width="5.5703125" hidden="1" customWidth="1" outlineLevel="2"/>
    <col min="129" max="129" width="5.28515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hidden="1" customWidth="1" outlineLevel="1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customWidth="1" outlineLevel="1"/>
    <col min="160" max="160" width="6.140625" customWidth="1"/>
    <col min="161" max="163" width="6.140625" customWidth="1" outlineLevel="1"/>
    <col min="164" max="165" width="6.7109375" customWidth="1"/>
  </cols>
  <sheetData>
    <row r="1" spans="2:166" ht="20.100000000000001" customHeight="1" thickBot="1">
      <c r="B1" s="468" t="s">
        <v>529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479"/>
      <c r="EL1" s="479"/>
      <c r="EM1" s="479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FE1" s="143"/>
      <c r="FF1" s="143"/>
      <c r="FG1" s="143"/>
      <c r="FH1" s="143"/>
      <c r="FI1" s="143"/>
      <c r="FJ1" s="64" t="s">
        <v>287</v>
      </c>
    </row>
    <row r="2" spans="2:166" ht="15.6" customHeight="1" thickTop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487" t="s">
        <v>307</v>
      </c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487"/>
      <c r="CZ2" s="487"/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  <c r="DY2" s="487"/>
      <c r="DZ2" s="487"/>
      <c r="EA2" s="487"/>
      <c r="EB2" s="487"/>
      <c r="EC2" s="487"/>
      <c r="ED2" s="487"/>
      <c r="EE2" s="487"/>
      <c r="EF2" s="487"/>
      <c r="EG2" s="487"/>
      <c r="EH2" s="487"/>
      <c r="EI2" s="487"/>
      <c r="EJ2" s="487"/>
      <c r="EK2" s="487"/>
      <c r="EL2" s="487"/>
      <c r="EM2" s="487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215"/>
      <c r="FA2" s="215"/>
      <c r="FB2" s="215"/>
      <c r="FC2" s="215"/>
      <c r="FD2" s="215"/>
      <c r="FE2" s="193"/>
      <c r="FF2" s="193"/>
      <c r="FG2" s="193"/>
      <c r="FH2" s="193"/>
      <c r="FI2" s="54"/>
    </row>
    <row r="3" spans="2:166" ht="13.15" customHeight="1">
      <c r="B3" s="28"/>
      <c r="C3" s="27"/>
      <c r="D3" s="139">
        <v>42005</v>
      </c>
      <c r="E3" s="139">
        <v>42036</v>
      </c>
      <c r="F3" s="139">
        <v>42064</v>
      </c>
      <c r="G3" s="55" t="s">
        <v>300</v>
      </c>
      <c r="H3" s="139">
        <v>42095</v>
      </c>
      <c r="I3" s="139">
        <v>42125</v>
      </c>
      <c r="J3" s="139">
        <v>42156</v>
      </c>
      <c r="K3" s="55" t="s">
        <v>301</v>
      </c>
      <c r="L3" s="139">
        <v>42186</v>
      </c>
      <c r="M3" s="139">
        <v>42217</v>
      </c>
      <c r="N3" s="139">
        <v>42248</v>
      </c>
      <c r="O3" s="55" t="s">
        <v>302</v>
      </c>
      <c r="P3" s="139">
        <v>42278</v>
      </c>
      <c r="Q3" s="139">
        <v>42309</v>
      </c>
      <c r="R3" s="139">
        <v>42339</v>
      </c>
      <c r="S3" s="55" t="s">
        <v>303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299</v>
      </c>
      <c r="Y3" s="139">
        <v>42461</v>
      </c>
      <c r="Z3" s="139">
        <v>42491</v>
      </c>
      <c r="AA3" s="139">
        <v>42522</v>
      </c>
      <c r="AB3" s="55" t="s">
        <v>298</v>
      </c>
      <c r="AC3" s="139">
        <v>42552</v>
      </c>
      <c r="AD3" s="139">
        <v>42583</v>
      </c>
      <c r="AE3" s="139">
        <v>42614</v>
      </c>
      <c r="AF3" s="55" t="s">
        <v>297</v>
      </c>
      <c r="AG3" s="139">
        <v>42644</v>
      </c>
      <c r="AH3" s="139">
        <v>42675</v>
      </c>
      <c r="AI3" s="139">
        <v>42705</v>
      </c>
      <c r="AJ3" s="55" t="s">
        <v>296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292</v>
      </c>
      <c r="AP3" s="139">
        <v>42826</v>
      </c>
      <c r="AQ3" s="139">
        <v>42856</v>
      </c>
      <c r="AR3" s="139">
        <v>42887</v>
      </c>
      <c r="AS3" s="55" t="s">
        <v>293</v>
      </c>
      <c r="AT3" s="139">
        <v>42917</v>
      </c>
      <c r="AU3" s="139">
        <v>42948</v>
      </c>
      <c r="AV3" s="139">
        <v>42979</v>
      </c>
      <c r="AW3" s="55" t="s">
        <v>294</v>
      </c>
      <c r="AX3" s="139">
        <v>43009</v>
      </c>
      <c r="AY3" s="139">
        <v>43040</v>
      </c>
      <c r="AZ3" s="139">
        <v>43070</v>
      </c>
      <c r="BA3" s="55" t="s">
        <v>295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272</v>
      </c>
      <c r="BG3" s="139">
        <v>43191</v>
      </c>
      <c r="BH3" s="139">
        <v>43221</v>
      </c>
      <c r="BI3" s="139">
        <v>43252</v>
      </c>
      <c r="BJ3" s="28" t="s">
        <v>273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306</v>
      </c>
      <c r="CO3" s="139">
        <v>43922</v>
      </c>
      <c r="CP3" s="139">
        <v>43952</v>
      </c>
      <c r="CQ3" s="139">
        <v>43983</v>
      </c>
      <c r="CR3" s="28" t="s">
        <v>330</v>
      </c>
      <c r="CS3" s="139">
        <v>44013</v>
      </c>
      <c r="CT3" s="139">
        <v>44044</v>
      </c>
      <c r="CU3" s="139">
        <v>44075</v>
      </c>
      <c r="CV3" s="28" t="s">
        <v>339</v>
      </c>
      <c r="CW3" s="139">
        <v>44105</v>
      </c>
      <c r="CX3" s="139">
        <v>44136</v>
      </c>
      <c r="CY3" s="139">
        <v>44166</v>
      </c>
      <c r="CZ3" s="28" t="s">
        <v>356</v>
      </c>
      <c r="DA3" s="136">
        <v>2020</v>
      </c>
      <c r="DB3" s="139">
        <v>44197</v>
      </c>
      <c r="DC3" s="139">
        <v>44228</v>
      </c>
      <c r="DD3" s="139">
        <v>44256</v>
      </c>
      <c r="DE3" s="139" t="s">
        <v>365</v>
      </c>
      <c r="DF3" s="139">
        <v>44287</v>
      </c>
      <c r="DG3" s="139">
        <v>44317</v>
      </c>
      <c r="DH3" s="139">
        <v>44348</v>
      </c>
      <c r="DI3" s="28" t="s">
        <v>385</v>
      </c>
      <c r="DJ3" s="139">
        <v>44378</v>
      </c>
      <c r="DK3" s="139">
        <v>44409</v>
      </c>
      <c r="DL3" s="139">
        <v>44440</v>
      </c>
      <c r="DM3" s="28" t="s">
        <v>394</v>
      </c>
      <c r="DN3" s="139">
        <v>44470</v>
      </c>
      <c r="DO3" s="139">
        <v>44501</v>
      </c>
      <c r="DP3" s="139">
        <v>44531</v>
      </c>
      <c r="DQ3" s="28" t="s">
        <v>403</v>
      </c>
      <c r="DR3" s="136">
        <v>2021</v>
      </c>
      <c r="DS3" s="139">
        <v>44562</v>
      </c>
      <c r="DT3" s="139">
        <v>44593</v>
      </c>
      <c r="DU3" s="139">
        <v>44621</v>
      </c>
      <c r="DV3" s="139" t="s">
        <v>415</v>
      </c>
      <c r="DW3" s="139">
        <v>44652</v>
      </c>
      <c r="DX3" s="139">
        <v>44682</v>
      </c>
      <c r="DY3" s="139">
        <v>44713</v>
      </c>
      <c r="DZ3" s="139" t="s">
        <v>416</v>
      </c>
      <c r="EA3" s="139">
        <v>44743</v>
      </c>
      <c r="EB3" s="139">
        <v>44774</v>
      </c>
      <c r="EC3" s="139">
        <v>44805</v>
      </c>
      <c r="ED3" s="139" t="s">
        <v>439</v>
      </c>
      <c r="EE3" s="139">
        <v>44835</v>
      </c>
      <c r="EF3" s="139">
        <v>44866</v>
      </c>
      <c r="EG3" s="139">
        <v>44896</v>
      </c>
      <c r="EH3" s="139" t="s">
        <v>451</v>
      </c>
      <c r="EI3" s="136">
        <v>2022</v>
      </c>
      <c r="EJ3" s="75">
        <v>44927</v>
      </c>
      <c r="EK3" s="75">
        <v>44958</v>
      </c>
      <c r="EL3" s="75">
        <v>44986</v>
      </c>
      <c r="EM3" s="139" t="s">
        <v>467</v>
      </c>
      <c r="EN3" s="75">
        <v>45017</v>
      </c>
      <c r="EO3" s="75">
        <v>45047</v>
      </c>
      <c r="EP3" s="75">
        <v>45078</v>
      </c>
      <c r="EQ3" s="139" t="s">
        <v>468</v>
      </c>
      <c r="ER3" s="75">
        <v>45108</v>
      </c>
      <c r="ES3" s="75">
        <v>45139</v>
      </c>
      <c r="ET3" s="75">
        <v>45170</v>
      </c>
      <c r="EU3" s="75" t="s">
        <v>483</v>
      </c>
      <c r="EV3" s="437">
        <v>45200</v>
      </c>
      <c r="EW3" s="437">
        <v>45231</v>
      </c>
      <c r="EX3" s="437">
        <v>45261</v>
      </c>
      <c r="EY3" s="111" t="s">
        <v>496</v>
      </c>
      <c r="EZ3" s="136">
        <v>2023</v>
      </c>
      <c r="FA3" s="75">
        <v>45292</v>
      </c>
      <c r="FB3" s="75">
        <v>45323</v>
      </c>
      <c r="FC3" s="75">
        <v>45352</v>
      </c>
      <c r="FD3" s="139" t="s">
        <v>508</v>
      </c>
      <c r="FE3" s="75">
        <v>45383</v>
      </c>
      <c r="FF3" s="75">
        <v>45413</v>
      </c>
      <c r="FG3" s="75">
        <v>45444</v>
      </c>
      <c r="FH3" s="28" t="s">
        <v>567</v>
      </c>
      <c r="FI3" s="10"/>
    </row>
    <row r="4" spans="2:166" ht="15" customHeight="1">
      <c r="B4" s="2" t="s">
        <v>119</v>
      </c>
      <c r="C4" s="502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37">
        <v>798</v>
      </c>
      <c r="U4" s="237">
        <v>66</v>
      </c>
      <c r="V4" s="237">
        <v>65</v>
      </c>
      <c r="W4" s="237">
        <v>68</v>
      </c>
      <c r="X4" s="237">
        <v>199</v>
      </c>
      <c r="Y4" s="237">
        <v>67</v>
      </c>
      <c r="Z4" s="237">
        <v>56</v>
      </c>
      <c r="AA4" s="237">
        <v>62</v>
      </c>
      <c r="AB4" s="237">
        <v>185</v>
      </c>
      <c r="AC4" s="237">
        <v>72</v>
      </c>
      <c r="AD4" s="237">
        <v>82</v>
      </c>
      <c r="AE4" s="237">
        <v>84</v>
      </c>
      <c r="AF4" s="237">
        <v>238</v>
      </c>
      <c r="AG4" s="237">
        <v>76</v>
      </c>
      <c r="AH4" s="237">
        <v>76</v>
      </c>
      <c r="AI4" s="237">
        <v>63</v>
      </c>
      <c r="AJ4" s="237">
        <v>215</v>
      </c>
      <c r="AK4" s="237">
        <v>837</v>
      </c>
      <c r="AL4" s="237">
        <v>61</v>
      </c>
      <c r="AM4" s="237">
        <v>60</v>
      </c>
      <c r="AN4" s="237">
        <v>58</v>
      </c>
      <c r="AO4" s="237">
        <v>179</v>
      </c>
      <c r="AP4" s="237">
        <v>68</v>
      </c>
      <c r="AQ4" s="237">
        <v>72</v>
      </c>
      <c r="AR4" s="237">
        <v>59</v>
      </c>
      <c r="AS4" s="237">
        <v>199</v>
      </c>
      <c r="AT4" s="237">
        <v>83</v>
      </c>
      <c r="AU4" s="237">
        <v>67</v>
      </c>
      <c r="AV4" s="237">
        <v>73</v>
      </c>
      <c r="AW4" s="237">
        <v>223</v>
      </c>
      <c r="AX4" s="237">
        <v>81</v>
      </c>
      <c r="AY4" s="237">
        <v>77</v>
      </c>
      <c r="AZ4" s="237">
        <v>71</v>
      </c>
      <c r="BA4" s="237">
        <v>229</v>
      </c>
      <c r="BB4" s="237">
        <v>830</v>
      </c>
      <c r="BC4" s="237">
        <v>71</v>
      </c>
      <c r="BD4" s="237">
        <v>61</v>
      </c>
      <c r="BE4" s="237">
        <v>60</v>
      </c>
      <c r="BF4" s="237">
        <v>192</v>
      </c>
      <c r="BG4" s="237">
        <v>66</v>
      </c>
      <c r="BH4" s="237">
        <v>84</v>
      </c>
      <c r="BI4" s="237">
        <v>51</v>
      </c>
      <c r="BJ4" s="237">
        <v>201</v>
      </c>
      <c r="BK4" s="237">
        <v>81</v>
      </c>
      <c r="BL4" s="237">
        <v>100</v>
      </c>
      <c r="BM4" s="237">
        <v>93</v>
      </c>
      <c r="BN4" s="237">
        <v>274</v>
      </c>
      <c r="BO4" s="237">
        <v>95</v>
      </c>
      <c r="BP4" s="237">
        <v>75</v>
      </c>
      <c r="BQ4" s="237">
        <v>90</v>
      </c>
      <c r="BR4" s="237">
        <v>260</v>
      </c>
      <c r="BS4" s="237">
        <v>927</v>
      </c>
      <c r="BT4" s="237">
        <v>83</v>
      </c>
      <c r="BU4" s="237">
        <v>69</v>
      </c>
      <c r="BV4" s="237">
        <v>88</v>
      </c>
      <c r="BW4" s="237">
        <v>240</v>
      </c>
      <c r="BX4" s="237">
        <v>67</v>
      </c>
      <c r="BY4" s="237">
        <v>76</v>
      </c>
      <c r="BZ4" s="237">
        <v>83</v>
      </c>
      <c r="CA4" s="237">
        <v>226</v>
      </c>
      <c r="CB4" s="237">
        <v>84</v>
      </c>
      <c r="CC4" s="237">
        <v>92</v>
      </c>
      <c r="CD4" s="237">
        <v>66</v>
      </c>
      <c r="CE4" s="237">
        <v>242</v>
      </c>
      <c r="CF4" s="237">
        <v>75</v>
      </c>
      <c r="CG4" s="237">
        <v>78</v>
      </c>
      <c r="CH4" s="237">
        <v>82</v>
      </c>
      <c r="CI4" s="237">
        <v>235</v>
      </c>
      <c r="CJ4" s="237">
        <v>943</v>
      </c>
      <c r="CK4" s="237">
        <v>78</v>
      </c>
      <c r="CL4" s="237">
        <v>72</v>
      </c>
      <c r="CM4" s="237">
        <v>46</v>
      </c>
      <c r="CN4" s="237">
        <f>SUM(CK4:CM4)</f>
        <v>196</v>
      </c>
      <c r="CO4" s="237">
        <v>24</v>
      </c>
      <c r="CP4" s="237">
        <v>48</v>
      </c>
      <c r="CQ4" s="237">
        <v>57</v>
      </c>
      <c r="CR4" s="237">
        <f>SUM(CO4:CQ4)</f>
        <v>129</v>
      </c>
      <c r="CS4" s="237">
        <v>55</v>
      </c>
      <c r="CT4" s="237">
        <v>76</v>
      </c>
      <c r="CU4" s="237">
        <v>78</v>
      </c>
      <c r="CV4" s="237">
        <f>SUM(CS4:CU4)</f>
        <v>209</v>
      </c>
      <c r="CW4" s="237">
        <v>74</v>
      </c>
      <c r="CX4" s="237">
        <v>60</v>
      </c>
      <c r="CY4" s="237">
        <v>55</v>
      </c>
      <c r="CZ4" s="237">
        <f>SUM(CW4:CY4)</f>
        <v>189</v>
      </c>
      <c r="DA4" s="237">
        <v>723</v>
      </c>
      <c r="DB4" s="237">
        <v>57</v>
      </c>
      <c r="DC4" s="237">
        <v>50</v>
      </c>
      <c r="DD4" s="237">
        <v>67</v>
      </c>
      <c r="DE4" s="237">
        <f>+DD4+DC4+DB4</f>
        <v>174</v>
      </c>
      <c r="DF4" s="237">
        <v>50</v>
      </c>
      <c r="DG4" s="237">
        <v>78</v>
      </c>
      <c r="DH4" s="237">
        <v>74</v>
      </c>
      <c r="DI4" s="237">
        <f>+DH4+DG4+DF4</f>
        <v>202</v>
      </c>
      <c r="DJ4" s="237">
        <v>98</v>
      </c>
      <c r="DK4" s="237">
        <v>82</v>
      </c>
      <c r="DL4" s="237">
        <v>69</v>
      </c>
      <c r="DM4" s="237">
        <f>+DL4+DK4+DJ4</f>
        <v>249</v>
      </c>
      <c r="DN4" s="237">
        <v>93</v>
      </c>
      <c r="DO4" s="237">
        <v>79</v>
      </c>
      <c r="DP4" s="237">
        <v>73</v>
      </c>
      <c r="DQ4" s="237">
        <f>+DP4+DO4+DN4</f>
        <v>245</v>
      </c>
      <c r="DR4" s="237">
        <f>DE4+DI4+DM4+DQ4</f>
        <v>870</v>
      </c>
      <c r="DS4" s="237">
        <v>65</v>
      </c>
      <c r="DT4" s="237">
        <v>67</v>
      </c>
      <c r="DU4" s="237">
        <v>83</v>
      </c>
      <c r="DV4" s="237">
        <f>+DU4+DT4+DS4</f>
        <v>215</v>
      </c>
      <c r="DW4" s="237">
        <v>52</v>
      </c>
      <c r="DX4" s="237">
        <v>70</v>
      </c>
      <c r="DY4" s="237">
        <v>67</v>
      </c>
      <c r="DZ4" s="237">
        <f>+DY4+DX4+DW4</f>
        <v>189</v>
      </c>
      <c r="EA4" s="237">
        <v>85</v>
      </c>
      <c r="EB4" s="237">
        <v>95</v>
      </c>
      <c r="EC4" s="237">
        <v>75</v>
      </c>
      <c r="ED4" s="237">
        <f>+EC4+EB4+EA4</f>
        <v>255</v>
      </c>
      <c r="EE4" s="237">
        <v>67</v>
      </c>
      <c r="EF4" s="237">
        <v>79</v>
      </c>
      <c r="EG4" s="237">
        <v>74</v>
      </c>
      <c r="EH4" s="237">
        <f>+EG4+EF4+EE4</f>
        <v>220</v>
      </c>
      <c r="EI4" s="237">
        <v>879</v>
      </c>
      <c r="EJ4" s="237">
        <v>68</v>
      </c>
      <c r="EK4" s="237">
        <v>62</v>
      </c>
      <c r="EL4" s="237">
        <v>71</v>
      </c>
      <c r="EM4" s="237">
        <v>201</v>
      </c>
      <c r="EN4" s="237">
        <v>69</v>
      </c>
      <c r="EO4" s="237">
        <v>89</v>
      </c>
      <c r="EP4" s="237">
        <v>81</v>
      </c>
      <c r="EQ4" s="237">
        <f>+SUM(EN4:EP4)</f>
        <v>239</v>
      </c>
      <c r="ER4" s="237">
        <v>98</v>
      </c>
      <c r="ES4" s="237">
        <v>93</v>
      </c>
      <c r="ET4" s="237">
        <v>93</v>
      </c>
      <c r="EU4" s="237">
        <f t="shared" ref="EU4:EU8" si="0">+SUM(ER4:ET4)</f>
        <v>284</v>
      </c>
      <c r="EV4" s="237">
        <v>88</v>
      </c>
      <c r="EW4" s="237">
        <v>93</v>
      </c>
      <c r="EX4" s="237">
        <v>79</v>
      </c>
      <c r="EY4" s="237">
        <f t="shared" ref="EY4:EY8" si="1">+SUM(EV4:EX4)</f>
        <v>260</v>
      </c>
      <c r="EZ4" s="237">
        <v>984</v>
      </c>
      <c r="FA4" s="237">
        <v>72</v>
      </c>
      <c r="FB4" s="237">
        <v>60</v>
      </c>
      <c r="FC4" s="237">
        <v>73</v>
      </c>
      <c r="FD4" s="237">
        <f t="shared" ref="FD4:FD7" si="2">+SUM(FA4:FC4)</f>
        <v>205</v>
      </c>
      <c r="FE4" s="237">
        <v>74</v>
      </c>
      <c r="FF4" s="237">
        <v>85</v>
      </c>
      <c r="FG4" s="237">
        <v>71</v>
      </c>
      <c r="FH4" s="237">
        <f t="shared" ref="FH4:FH7" si="3">+SUM(FE4:FG4)</f>
        <v>230</v>
      </c>
    </row>
    <row r="5" spans="2:166" ht="15" customHeight="1">
      <c r="B5" s="2" t="s">
        <v>120</v>
      </c>
      <c r="C5" s="502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37">
        <v>992</v>
      </c>
      <c r="U5" s="237">
        <v>86</v>
      </c>
      <c r="V5" s="237">
        <v>73</v>
      </c>
      <c r="W5" s="237">
        <v>80</v>
      </c>
      <c r="X5" s="237">
        <v>239</v>
      </c>
      <c r="Y5" s="237">
        <v>81</v>
      </c>
      <c r="Z5" s="237">
        <v>71</v>
      </c>
      <c r="AA5" s="237">
        <v>82</v>
      </c>
      <c r="AB5" s="237">
        <v>234</v>
      </c>
      <c r="AC5" s="237">
        <v>97</v>
      </c>
      <c r="AD5" s="237">
        <v>107</v>
      </c>
      <c r="AE5" s="237">
        <v>99</v>
      </c>
      <c r="AF5" s="237">
        <v>303</v>
      </c>
      <c r="AG5" s="237">
        <v>91</v>
      </c>
      <c r="AH5" s="237">
        <v>95</v>
      </c>
      <c r="AI5" s="237">
        <v>71</v>
      </c>
      <c r="AJ5" s="237">
        <v>257</v>
      </c>
      <c r="AK5" s="237">
        <v>1033</v>
      </c>
      <c r="AL5" s="237">
        <v>69</v>
      </c>
      <c r="AM5" s="237">
        <v>66</v>
      </c>
      <c r="AN5" s="237">
        <v>61</v>
      </c>
      <c r="AO5" s="237">
        <v>196</v>
      </c>
      <c r="AP5" s="237">
        <v>82</v>
      </c>
      <c r="AQ5" s="237">
        <v>81</v>
      </c>
      <c r="AR5" s="237">
        <v>72</v>
      </c>
      <c r="AS5" s="237">
        <v>235</v>
      </c>
      <c r="AT5" s="237">
        <v>98</v>
      </c>
      <c r="AU5" s="237">
        <v>82</v>
      </c>
      <c r="AV5" s="237">
        <v>92</v>
      </c>
      <c r="AW5" s="237">
        <v>272</v>
      </c>
      <c r="AX5" s="237">
        <v>102</v>
      </c>
      <c r="AY5" s="237">
        <v>88</v>
      </c>
      <c r="AZ5" s="237">
        <v>92</v>
      </c>
      <c r="BA5" s="237">
        <v>282</v>
      </c>
      <c r="BB5" s="237">
        <v>985</v>
      </c>
      <c r="BC5" s="237">
        <v>87</v>
      </c>
      <c r="BD5" s="237">
        <v>76</v>
      </c>
      <c r="BE5" s="237">
        <v>73</v>
      </c>
      <c r="BF5" s="237">
        <v>236</v>
      </c>
      <c r="BG5" s="237">
        <v>83</v>
      </c>
      <c r="BH5" s="237">
        <v>110</v>
      </c>
      <c r="BI5" s="237">
        <v>77</v>
      </c>
      <c r="BJ5" s="237">
        <v>270</v>
      </c>
      <c r="BK5" s="237">
        <v>95</v>
      </c>
      <c r="BL5" s="237">
        <v>131</v>
      </c>
      <c r="BM5" s="237">
        <v>109</v>
      </c>
      <c r="BN5" s="237">
        <v>335</v>
      </c>
      <c r="BO5" s="237">
        <v>118</v>
      </c>
      <c r="BP5" s="237">
        <v>91</v>
      </c>
      <c r="BQ5" s="237">
        <v>116</v>
      </c>
      <c r="BR5" s="237">
        <v>325</v>
      </c>
      <c r="BS5" s="237">
        <v>1166</v>
      </c>
      <c r="BT5" s="237">
        <v>98</v>
      </c>
      <c r="BU5" s="237">
        <v>83</v>
      </c>
      <c r="BV5" s="237">
        <v>111</v>
      </c>
      <c r="BW5" s="237">
        <v>292</v>
      </c>
      <c r="BX5" s="237">
        <v>138</v>
      </c>
      <c r="BY5" s="237">
        <v>101</v>
      </c>
      <c r="BZ5" s="237">
        <v>107</v>
      </c>
      <c r="CA5" s="237">
        <v>346</v>
      </c>
      <c r="CB5" s="237">
        <v>97</v>
      </c>
      <c r="CC5" s="237">
        <v>121</v>
      </c>
      <c r="CD5" s="237">
        <v>85</v>
      </c>
      <c r="CE5" s="237">
        <v>303</v>
      </c>
      <c r="CF5" s="237">
        <v>82</v>
      </c>
      <c r="CG5" s="237">
        <v>93</v>
      </c>
      <c r="CH5" s="237">
        <v>109</v>
      </c>
      <c r="CI5" s="237">
        <v>284</v>
      </c>
      <c r="CJ5" s="237">
        <v>1225</v>
      </c>
      <c r="CK5" s="237">
        <v>91</v>
      </c>
      <c r="CL5" s="237">
        <v>93</v>
      </c>
      <c r="CM5" s="237">
        <v>56</v>
      </c>
      <c r="CN5" s="237">
        <f t="shared" ref="CN5:CN8" si="4">SUM(CK5:CM5)</f>
        <v>240</v>
      </c>
      <c r="CO5" s="237">
        <v>29</v>
      </c>
      <c r="CP5" s="237">
        <v>57</v>
      </c>
      <c r="CQ5" s="237">
        <v>65</v>
      </c>
      <c r="CR5" s="237">
        <f t="shared" ref="CR5:CR8" si="5">SUM(CO5:CQ5)</f>
        <v>151</v>
      </c>
      <c r="CS5" s="237">
        <v>70</v>
      </c>
      <c r="CT5" s="237">
        <v>105</v>
      </c>
      <c r="CU5" s="237">
        <v>104</v>
      </c>
      <c r="CV5" s="237">
        <f t="shared" ref="CV5:CV8" si="6">SUM(CS5:CU5)</f>
        <v>279</v>
      </c>
      <c r="CW5" s="237">
        <v>88</v>
      </c>
      <c r="CX5" s="237">
        <v>78</v>
      </c>
      <c r="CY5" s="237">
        <v>68</v>
      </c>
      <c r="CZ5" s="237">
        <f t="shared" ref="CZ5:CZ8" si="7">SUM(CW5:CY5)</f>
        <v>234</v>
      </c>
      <c r="DA5" s="237">
        <v>904</v>
      </c>
      <c r="DB5" s="237">
        <v>77</v>
      </c>
      <c r="DC5" s="237">
        <v>59</v>
      </c>
      <c r="DD5" s="237">
        <v>76</v>
      </c>
      <c r="DE5" s="237">
        <f t="shared" ref="DE5:DE8" si="8">+DD5+DC5+DB5</f>
        <v>212</v>
      </c>
      <c r="DF5" s="237">
        <v>63</v>
      </c>
      <c r="DG5" s="237">
        <v>100</v>
      </c>
      <c r="DH5" s="237">
        <v>90</v>
      </c>
      <c r="DI5" s="237">
        <f t="shared" ref="DI5:DI8" si="9">+DH5+DG5+DF5</f>
        <v>253</v>
      </c>
      <c r="DJ5" s="237">
        <v>119</v>
      </c>
      <c r="DK5" s="237">
        <v>115</v>
      </c>
      <c r="DL5" s="237">
        <v>77</v>
      </c>
      <c r="DM5" s="237">
        <f t="shared" ref="DM5:DM8" si="10">+DL5+DK5+DJ5</f>
        <v>311</v>
      </c>
      <c r="DN5" s="237">
        <v>113</v>
      </c>
      <c r="DO5" s="237">
        <v>94</v>
      </c>
      <c r="DP5" s="237">
        <v>87</v>
      </c>
      <c r="DQ5" s="237">
        <f t="shared" ref="DQ5:DQ8" si="11">+DP5+DO5+DN5</f>
        <v>294</v>
      </c>
      <c r="DR5" s="237">
        <f t="shared" ref="DR5:DR8" si="12">DE5+DI5+DM5+DQ5</f>
        <v>1070</v>
      </c>
      <c r="DS5" s="237">
        <v>83</v>
      </c>
      <c r="DT5" s="237">
        <v>72</v>
      </c>
      <c r="DU5" s="237">
        <v>107</v>
      </c>
      <c r="DV5" s="237">
        <f t="shared" ref="DV5:DV8" si="13">+DU5+DT5+DS5</f>
        <v>262</v>
      </c>
      <c r="DW5" s="237">
        <v>63</v>
      </c>
      <c r="DX5" s="237">
        <v>91</v>
      </c>
      <c r="DY5" s="237">
        <v>80</v>
      </c>
      <c r="DZ5" s="237">
        <f t="shared" ref="DZ5:DZ8" si="14">+DY5+DX5+DW5</f>
        <v>234</v>
      </c>
      <c r="EA5" s="237">
        <v>111</v>
      </c>
      <c r="EB5" s="237">
        <v>123</v>
      </c>
      <c r="EC5" s="237">
        <v>84</v>
      </c>
      <c r="ED5" s="237">
        <f t="shared" ref="ED5:ED8" si="15">+EC5+EB5+EA5</f>
        <v>318</v>
      </c>
      <c r="EE5" s="237">
        <v>79</v>
      </c>
      <c r="EF5" s="237">
        <v>89</v>
      </c>
      <c r="EG5" s="237">
        <v>97</v>
      </c>
      <c r="EH5" s="237">
        <f>+EG5+EF5+EE5</f>
        <v>265</v>
      </c>
      <c r="EI5" s="237">
        <v>1079</v>
      </c>
      <c r="EJ5" s="237">
        <v>91</v>
      </c>
      <c r="EK5" s="237">
        <v>72</v>
      </c>
      <c r="EL5" s="237">
        <v>102</v>
      </c>
      <c r="EM5" s="237">
        <v>265</v>
      </c>
      <c r="EN5" s="237">
        <v>99</v>
      </c>
      <c r="EO5" s="237">
        <v>103</v>
      </c>
      <c r="EP5" s="237">
        <v>101</v>
      </c>
      <c r="EQ5" s="237">
        <f t="shared" ref="EQ5:EQ8" si="16">+SUM(EN5:EP5)</f>
        <v>303</v>
      </c>
      <c r="ER5" s="237">
        <v>111</v>
      </c>
      <c r="ES5" s="237">
        <v>109</v>
      </c>
      <c r="ET5" s="237">
        <v>115</v>
      </c>
      <c r="EU5" s="237">
        <f t="shared" si="0"/>
        <v>335</v>
      </c>
      <c r="EV5" s="237">
        <v>109</v>
      </c>
      <c r="EW5" s="237">
        <v>121</v>
      </c>
      <c r="EX5" s="237">
        <v>93</v>
      </c>
      <c r="EY5" s="237">
        <f t="shared" si="1"/>
        <v>323</v>
      </c>
      <c r="EZ5" s="237">
        <v>1226</v>
      </c>
      <c r="FA5" s="237">
        <v>85</v>
      </c>
      <c r="FB5" s="237">
        <v>78</v>
      </c>
      <c r="FC5" s="237">
        <v>85</v>
      </c>
      <c r="FD5" s="237">
        <f t="shared" si="2"/>
        <v>248</v>
      </c>
      <c r="FE5" s="237">
        <v>91</v>
      </c>
      <c r="FF5" s="237">
        <v>95</v>
      </c>
      <c r="FG5" s="237">
        <v>82</v>
      </c>
      <c r="FH5" s="237">
        <f t="shared" si="3"/>
        <v>268</v>
      </c>
    </row>
    <row r="6" spans="2:166" ht="15" customHeight="1">
      <c r="B6" s="2" t="s">
        <v>121</v>
      </c>
      <c r="C6" s="502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37">
        <v>14</v>
      </c>
      <c r="U6" s="237">
        <v>1</v>
      </c>
      <c r="V6" s="237">
        <v>2</v>
      </c>
      <c r="W6" s="237">
        <v>0</v>
      </c>
      <c r="X6" s="237">
        <v>3</v>
      </c>
      <c r="Y6" s="237">
        <v>1</v>
      </c>
      <c r="Z6" s="237">
        <v>1</v>
      </c>
      <c r="AA6" s="237">
        <v>1</v>
      </c>
      <c r="AB6" s="237">
        <v>3</v>
      </c>
      <c r="AC6" s="237">
        <v>2</v>
      </c>
      <c r="AD6" s="237">
        <v>4</v>
      </c>
      <c r="AE6" s="237">
        <v>1</v>
      </c>
      <c r="AF6" s="237">
        <v>7</v>
      </c>
      <c r="AG6" s="237">
        <v>1</v>
      </c>
      <c r="AH6" s="237">
        <v>3</v>
      </c>
      <c r="AI6" s="237">
        <v>0</v>
      </c>
      <c r="AJ6" s="237">
        <v>4</v>
      </c>
      <c r="AK6" s="237">
        <v>17</v>
      </c>
      <c r="AL6" s="237">
        <v>0</v>
      </c>
      <c r="AM6" s="237">
        <v>0</v>
      </c>
      <c r="AN6" s="237">
        <v>2</v>
      </c>
      <c r="AO6" s="237">
        <v>2</v>
      </c>
      <c r="AP6" s="237">
        <v>0</v>
      </c>
      <c r="AQ6" s="237">
        <v>1</v>
      </c>
      <c r="AR6" s="237">
        <v>2</v>
      </c>
      <c r="AS6" s="237">
        <v>3</v>
      </c>
      <c r="AT6" s="237">
        <v>0</v>
      </c>
      <c r="AU6" s="237">
        <v>2</v>
      </c>
      <c r="AV6" s="237">
        <v>0</v>
      </c>
      <c r="AW6" s="237">
        <v>2</v>
      </c>
      <c r="AX6" s="237">
        <v>0</v>
      </c>
      <c r="AY6" s="237">
        <v>0</v>
      </c>
      <c r="AZ6" s="237">
        <v>2</v>
      </c>
      <c r="BA6" s="237">
        <v>2</v>
      </c>
      <c r="BB6" s="237">
        <v>9</v>
      </c>
      <c r="BC6" s="237">
        <v>1</v>
      </c>
      <c r="BD6" s="237">
        <v>0</v>
      </c>
      <c r="BE6" s="237">
        <v>1</v>
      </c>
      <c r="BF6" s="237">
        <v>2</v>
      </c>
      <c r="BG6" s="237">
        <v>1</v>
      </c>
      <c r="BH6" s="237">
        <v>1</v>
      </c>
      <c r="BI6" s="237">
        <v>1</v>
      </c>
      <c r="BJ6" s="237">
        <v>3</v>
      </c>
      <c r="BK6" s="237">
        <v>0</v>
      </c>
      <c r="BL6" s="237">
        <v>2</v>
      </c>
      <c r="BM6" s="237">
        <v>2</v>
      </c>
      <c r="BN6" s="237">
        <v>4</v>
      </c>
      <c r="BO6" s="237">
        <v>0</v>
      </c>
      <c r="BP6" s="237">
        <v>1</v>
      </c>
      <c r="BQ6" s="237">
        <v>0</v>
      </c>
      <c r="BR6" s="237">
        <v>1</v>
      </c>
      <c r="BS6" s="237">
        <v>10</v>
      </c>
      <c r="BT6" s="237">
        <v>4</v>
      </c>
      <c r="BU6" s="237">
        <v>0</v>
      </c>
      <c r="BV6" s="237">
        <v>0</v>
      </c>
      <c r="BW6" s="237">
        <v>4</v>
      </c>
      <c r="BX6" s="237">
        <v>29</v>
      </c>
      <c r="BY6" s="237">
        <v>0</v>
      </c>
      <c r="BZ6" s="237">
        <v>1</v>
      </c>
      <c r="CA6" s="237">
        <v>30</v>
      </c>
      <c r="CB6" s="237">
        <v>4</v>
      </c>
      <c r="CC6" s="237">
        <v>0</v>
      </c>
      <c r="CD6" s="237">
        <v>1</v>
      </c>
      <c r="CE6" s="237">
        <v>5</v>
      </c>
      <c r="CF6" s="237">
        <v>1</v>
      </c>
      <c r="CG6" s="237">
        <v>0</v>
      </c>
      <c r="CH6" s="237">
        <v>2</v>
      </c>
      <c r="CI6" s="237">
        <v>3</v>
      </c>
      <c r="CJ6" s="237">
        <v>42</v>
      </c>
      <c r="CK6" s="237">
        <v>0</v>
      </c>
      <c r="CL6" s="237">
        <v>2</v>
      </c>
      <c r="CM6" s="237">
        <v>0</v>
      </c>
      <c r="CN6" s="237">
        <f t="shared" si="4"/>
        <v>2</v>
      </c>
      <c r="CO6" s="237">
        <v>0</v>
      </c>
      <c r="CP6" s="237">
        <v>4</v>
      </c>
      <c r="CQ6" s="237">
        <v>1</v>
      </c>
      <c r="CR6" s="237">
        <f t="shared" si="5"/>
        <v>5</v>
      </c>
      <c r="CS6" s="237">
        <v>1</v>
      </c>
      <c r="CT6" s="237">
        <v>1</v>
      </c>
      <c r="CU6" s="237">
        <v>0</v>
      </c>
      <c r="CV6" s="237">
        <f t="shared" si="6"/>
        <v>2</v>
      </c>
      <c r="CW6" s="237">
        <v>1</v>
      </c>
      <c r="CX6" s="237">
        <v>0</v>
      </c>
      <c r="CY6" s="237">
        <v>0</v>
      </c>
      <c r="CZ6" s="237">
        <f t="shared" si="7"/>
        <v>1</v>
      </c>
      <c r="DA6" s="237">
        <v>10</v>
      </c>
      <c r="DB6" s="237">
        <v>0</v>
      </c>
      <c r="DC6" s="237">
        <v>2</v>
      </c>
      <c r="DD6" s="237">
        <v>0</v>
      </c>
      <c r="DE6" s="237">
        <f t="shared" si="8"/>
        <v>2</v>
      </c>
      <c r="DF6" s="237">
        <v>1</v>
      </c>
      <c r="DG6" s="237">
        <v>1</v>
      </c>
      <c r="DH6" s="237">
        <v>0</v>
      </c>
      <c r="DI6" s="237">
        <f t="shared" si="9"/>
        <v>2</v>
      </c>
      <c r="DJ6" s="237">
        <v>1</v>
      </c>
      <c r="DK6" s="237">
        <v>1</v>
      </c>
      <c r="DL6" s="237">
        <v>1</v>
      </c>
      <c r="DM6" s="237">
        <f t="shared" si="10"/>
        <v>3</v>
      </c>
      <c r="DN6" s="237">
        <v>1</v>
      </c>
      <c r="DO6" s="237">
        <v>4</v>
      </c>
      <c r="DP6" s="237">
        <v>1</v>
      </c>
      <c r="DQ6" s="237">
        <f t="shared" si="11"/>
        <v>6</v>
      </c>
      <c r="DR6" s="237">
        <f t="shared" si="12"/>
        <v>13</v>
      </c>
      <c r="DS6" s="237">
        <v>0</v>
      </c>
      <c r="DT6" s="237">
        <v>0</v>
      </c>
      <c r="DU6" s="237">
        <v>2</v>
      </c>
      <c r="DV6" s="237">
        <f t="shared" si="13"/>
        <v>2</v>
      </c>
      <c r="DW6" s="237">
        <v>0</v>
      </c>
      <c r="DX6" s="237">
        <v>1</v>
      </c>
      <c r="DY6" s="237">
        <v>1</v>
      </c>
      <c r="DZ6" s="237">
        <f t="shared" si="14"/>
        <v>2</v>
      </c>
      <c r="EA6" s="237">
        <v>2</v>
      </c>
      <c r="EB6" s="237">
        <v>3</v>
      </c>
      <c r="EC6" s="237">
        <v>0</v>
      </c>
      <c r="ED6" s="237">
        <f t="shared" si="15"/>
        <v>5</v>
      </c>
      <c r="EE6" s="237">
        <v>1</v>
      </c>
      <c r="EF6" s="237">
        <v>0</v>
      </c>
      <c r="EG6" s="237">
        <v>5</v>
      </c>
      <c r="EH6" s="237">
        <f>+EG6+EF6+EE6</f>
        <v>6</v>
      </c>
      <c r="EI6" s="237">
        <v>15</v>
      </c>
      <c r="EJ6" s="237">
        <v>0</v>
      </c>
      <c r="EK6" s="237">
        <v>2</v>
      </c>
      <c r="EL6" s="237">
        <v>2</v>
      </c>
      <c r="EM6" s="237">
        <v>4</v>
      </c>
      <c r="EN6" s="237">
        <v>0</v>
      </c>
      <c r="EO6" s="237">
        <v>1</v>
      </c>
      <c r="EP6" s="237">
        <v>1</v>
      </c>
      <c r="EQ6" s="237">
        <f t="shared" si="16"/>
        <v>2</v>
      </c>
      <c r="ER6" s="237">
        <v>2</v>
      </c>
      <c r="ES6" s="237">
        <v>2</v>
      </c>
      <c r="ET6" s="237">
        <v>1</v>
      </c>
      <c r="EU6" s="237">
        <f t="shared" si="0"/>
        <v>5</v>
      </c>
      <c r="EV6" s="237">
        <v>2</v>
      </c>
      <c r="EW6" s="447">
        <v>0</v>
      </c>
      <c r="EX6" s="447">
        <v>0</v>
      </c>
      <c r="EY6" s="447">
        <f t="shared" si="1"/>
        <v>2</v>
      </c>
      <c r="EZ6" s="447">
        <v>13</v>
      </c>
      <c r="FA6" s="447">
        <v>1</v>
      </c>
      <c r="FB6" s="447">
        <v>0</v>
      </c>
      <c r="FC6" s="447">
        <v>0</v>
      </c>
      <c r="FD6" s="237">
        <f t="shared" si="2"/>
        <v>1</v>
      </c>
      <c r="FE6" s="237">
        <v>0</v>
      </c>
      <c r="FF6" s="237">
        <v>1</v>
      </c>
      <c r="FG6" s="237">
        <v>0</v>
      </c>
      <c r="FH6" s="237">
        <f t="shared" si="3"/>
        <v>1</v>
      </c>
    </row>
    <row r="7" spans="2:166" ht="15" customHeight="1">
      <c r="B7" s="2" t="s">
        <v>122</v>
      </c>
      <c r="C7" s="502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37">
        <v>79</v>
      </c>
      <c r="U7" s="237">
        <v>4</v>
      </c>
      <c r="V7" s="237">
        <v>5</v>
      </c>
      <c r="W7" s="237">
        <v>7</v>
      </c>
      <c r="X7" s="237">
        <v>16</v>
      </c>
      <c r="Y7" s="237">
        <v>6</v>
      </c>
      <c r="Z7" s="237">
        <v>11</v>
      </c>
      <c r="AA7" s="237">
        <v>10</v>
      </c>
      <c r="AB7" s="237">
        <v>27</v>
      </c>
      <c r="AC7" s="237">
        <v>6</v>
      </c>
      <c r="AD7" s="237">
        <v>7</v>
      </c>
      <c r="AE7" s="237">
        <v>7</v>
      </c>
      <c r="AF7" s="237">
        <v>20</v>
      </c>
      <c r="AG7" s="237">
        <v>9</v>
      </c>
      <c r="AH7" s="237">
        <v>7</v>
      </c>
      <c r="AI7" s="237">
        <v>6</v>
      </c>
      <c r="AJ7" s="237">
        <v>22</v>
      </c>
      <c r="AK7" s="237">
        <v>85</v>
      </c>
      <c r="AL7" s="237">
        <v>4</v>
      </c>
      <c r="AM7" s="237">
        <v>6</v>
      </c>
      <c r="AN7" s="237">
        <v>6</v>
      </c>
      <c r="AO7" s="237">
        <v>16</v>
      </c>
      <c r="AP7" s="237">
        <v>10</v>
      </c>
      <c r="AQ7" s="237">
        <v>7</v>
      </c>
      <c r="AR7" s="237">
        <v>7</v>
      </c>
      <c r="AS7" s="237">
        <v>24</v>
      </c>
      <c r="AT7" s="237">
        <v>5</v>
      </c>
      <c r="AU7" s="237">
        <v>7</v>
      </c>
      <c r="AV7" s="237">
        <v>4</v>
      </c>
      <c r="AW7" s="237">
        <v>16</v>
      </c>
      <c r="AX7" s="237">
        <v>10</v>
      </c>
      <c r="AY7" s="237">
        <v>3</v>
      </c>
      <c r="AZ7" s="237">
        <v>6</v>
      </c>
      <c r="BA7" s="237">
        <v>19</v>
      </c>
      <c r="BB7" s="237">
        <v>75</v>
      </c>
      <c r="BC7" s="237">
        <v>5</v>
      </c>
      <c r="BD7" s="237">
        <v>3</v>
      </c>
      <c r="BE7" s="237">
        <v>4</v>
      </c>
      <c r="BF7" s="237">
        <v>12</v>
      </c>
      <c r="BG7" s="237">
        <v>13</v>
      </c>
      <c r="BH7" s="237">
        <v>4</v>
      </c>
      <c r="BI7" s="237">
        <v>5</v>
      </c>
      <c r="BJ7" s="237">
        <v>22</v>
      </c>
      <c r="BK7" s="237">
        <v>10</v>
      </c>
      <c r="BL7" s="237">
        <v>9</v>
      </c>
      <c r="BM7" s="237">
        <v>8</v>
      </c>
      <c r="BN7" s="237">
        <v>27</v>
      </c>
      <c r="BO7" s="237">
        <v>14</v>
      </c>
      <c r="BP7" s="237">
        <v>5</v>
      </c>
      <c r="BQ7" s="237">
        <v>10</v>
      </c>
      <c r="BR7" s="237">
        <v>29</v>
      </c>
      <c r="BS7" s="237">
        <v>90</v>
      </c>
      <c r="BT7" s="237">
        <v>7</v>
      </c>
      <c r="BU7" s="237">
        <v>3</v>
      </c>
      <c r="BV7" s="237">
        <v>10</v>
      </c>
      <c r="BW7" s="237">
        <v>20</v>
      </c>
      <c r="BX7" s="237">
        <v>24</v>
      </c>
      <c r="BY7" s="237">
        <v>6</v>
      </c>
      <c r="BZ7" s="237">
        <v>7</v>
      </c>
      <c r="CA7" s="237">
        <v>37</v>
      </c>
      <c r="CB7" s="237">
        <v>10</v>
      </c>
      <c r="CC7" s="237">
        <v>17</v>
      </c>
      <c r="CD7" s="237">
        <v>10</v>
      </c>
      <c r="CE7" s="237">
        <v>37</v>
      </c>
      <c r="CF7" s="237">
        <v>5</v>
      </c>
      <c r="CG7" s="237">
        <v>8</v>
      </c>
      <c r="CH7" s="237">
        <v>5</v>
      </c>
      <c r="CI7" s="237">
        <v>18</v>
      </c>
      <c r="CJ7" s="237">
        <v>112</v>
      </c>
      <c r="CK7" s="237">
        <v>6</v>
      </c>
      <c r="CL7" s="237">
        <v>10</v>
      </c>
      <c r="CM7" s="237">
        <v>2</v>
      </c>
      <c r="CN7" s="237">
        <f t="shared" si="4"/>
        <v>18</v>
      </c>
      <c r="CO7" s="237">
        <v>3</v>
      </c>
      <c r="CP7" s="237">
        <v>6</v>
      </c>
      <c r="CQ7" s="237">
        <v>5</v>
      </c>
      <c r="CR7" s="237">
        <f t="shared" si="5"/>
        <v>14</v>
      </c>
      <c r="CS7" s="237">
        <v>3</v>
      </c>
      <c r="CT7" s="237">
        <v>9</v>
      </c>
      <c r="CU7" s="237">
        <v>5</v>
      </c>
      <c r="CV7" s="237">
        <f t="shared" si="6"/>
        <v>17</v>
      </c>
      <c r="CW7" s="237">
        <v>7</v>
      </c>
      <c r="CX7" s="237">
        <v>5</v>
      </c>
      <c r="CY7" s="237">
        <v>6</v>
      </c>
      <c r="CZ7" s="237">
        <f t="shared" si="7"/>
        <v>18</v>
      </c>
      <c r="DA7" s="237">
        <v>67</v>
      </c>
      <c r="DB7" s="237">
        <v>10</v>
      </c>
      <c r="DC7" s="237">
        <v>2</v>
      </c>
      <c r="DD7" s="237">
        <v>6</v>
      </c>
      <c r="DE7" s="237">
        <f t="shared" si="8"/>
        <v>18</v>
      </c>
      <c r="DF7" s="237">
        <v>8</v>
      </c>
      <c r="DG7" s="237">
        <v>8</v>
      </c>
      <c r="DH7" s="237">
        <v>6</v>
      </c>
      <c r="DI7" s="237">
        <f t="shared" si="9"/>
        <v>22</v>
      </c>
      <c r="DJ7" s="237">
        <v>11</v>
      </c>
      <c r="DK7" s="237">
        <v>7</v>
      </c>
      <c r="DL7" s="237">
        <v>6</v>
      </c>
      <c r="DM7" s="237">
        <f t="shared" si="10"/>
        <v>24</v>
      </c>
      <c r="DN7" s="237">
        <v>4</v>
      </c>
      <c r="DO7" s="237">
        <v>9</v>
      </c>
      <c r="DP7" s="237">
        <v>5</v>
      </c>
      <c r="DQ7" s="237">
        <f t="shared" si="11"/>
        <v>18</v>
      </c>
      <c r="DR7" s="237">
        <f t="shared" si="12"/>
        <v>82</v>
      </c>
      <c r="DS7" s="237">
        <v>10</v>
      </c>
      <c r="DT7" s="237">
        <v>10</v>
      </c>
      <c r="DU7" s="237">
        <v>3</v>
      </c>
      <c r="DV7" s="237">
        <f t="shared" si="13"/>
        <v>23</v>
      </c>
      <c r="DW7" s="237">
        <v>2</v>
      </c>
      <c r="DX7" s="237">
        <v>8</v>
      </c>
      <c r="DY7" s="237">
        <v>8</v>
      </c>
      <c r="DZ7" s="237">
        <f t="shared" si="14"/>
        <v>18</v>
      </c>
      <c r="EA7" s="237">
        <v>4</v>
      </c>
      <c r="EB7" s="237">
        <v>5</v>
      </c>
      <c r="EC7" s="237">
        <v>2</v>
      </c>
      <c r="ED7" s="237">
        <f t="shared" si="15"/>
        <v>11</v>
      </c>
      <c r="EE7" s="237">
        <v>6</v>
      </c>
      <c r="EF7" s="237">
        <v>8</v>
      </c>
      <c r="EG7" s="237">
        <v>3</v>
      </c>
      <c r="EH7" s="237">
        <f>+EG7+EF7+EE7</f>
        <v>17</v>
      </c>
      <c r="EI7" s="237">
        <v>69</v>
      </c>
      <c r="EJ7" s="237">
        <v>10</v>
      </c>
      <c r="EK7" s="237">
        <v>8</v>
      </c>
      <c r="EL7" s="237">
        <v>7</v>
      </c>
      <c r="EM7" s="237">
        <v>25</v>
      </c>
      <c r="EN7" s="237">
        <v>8</v>
      </c>
      <c r="EO7" s="237">
        <v>11</v>
      </c>
      <c r="EP7" s="237">
        <v>7</v>
      </c>
      <c r="EQ7" s="237">
        <f t="shared" si="16"/>
        <v>26</v>
      </c>
      <c r="ER7" s="237">
        <v>8</v>
      </c>
      <c r="ES7" s="237">
        <v>10</v>
      </c>
      <c r="ET7" s="237">
        <v>8</v>
      </c>
      <c r="EU7" s="237">
        <f t="shared" si="0"/>
        <v>26</v>
      </c>
      <c r="EV7" s="237">
        <v>7</v>
      </c>
      <c r="EW7" s="237">
        <v>3</v>
      </c>
      <c r="EX7" s="237">
        <v>7</v>
      </c>
      <c r="EY7" s="237">
        <f t="shared" si="1"/>
        <v>17</v>
      </c>
      <c r="EZ7" s="237">
        <v>94</v>
      </c>
      <c r="FA7" s="237">
        <v>8</v>
      </c>
      <c r="FB7" s="237">
        <v>4</v>
      </c>
      <c r="FC7" s="237">
        <v>6</v>
      </c>
      <c r="FD7" s="237">
        <f t="shared" si="2"/>
        <v>18</v>
      </c>
      <c r="FE7" s="237">
        <v>5</v>
      </c>
      <c r="FF7" s="237">
        <v>5</v>
      </c>
      <c r="FG7" s="237">
        <v>0</v>
      </c>
      <c r="FH7" s="237">
        <f t="shared" si="3"/>
        <v>10</v>
      </c>
    </row>
    <row r="8" spans="2:166" ht="15" customHeight="1" thickBot="1">
      <c r="B8" s="16" t="s">
        <v>123</v>
      </c>
      <c r="C8" s="503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5">
        <v>899</v>
      </c>
      <c r="U8" s="95">
        <v>81</v>
      </c>
      <c r="V8" s="95">
        <v>66</v>
      </c>
      <c r="W8" s="95">
        <v>73</v>
      </c>
      <c r="X8" s="95">
        <v>220</v>
      </c>
      <c r="Y8" s="95">
        <v>74</v>
      </c>
      <c r="Z8" s="95">
        <v>59</v>
      </c>
      <c r="AA8" s="95">
        <v>71</v>
      </c>
      <c r="AB8" s="95">
        <v>204</v>
      </c>
      <c r="AC8" s="95">
        <v>89</v>
      </c>
      <c r="AD8" s="95">
        <v>96</v>
      </c>
      <c r="AE8" s="95">
        <v>91</v>
      </c>
      <c r="AF8" s="95">
        <v>276</v>
      </c>
      <c r="AG8" s="95">
        <v>81</v>
      </c>
      <c r="AH8" s="95">
        <v>85</v>
      </c>
      <c r="AI8" s="95">
        <v>65</v>
      </c>
      <c r="AJ8" s="95">
        <v>231</v>
      </c>
      <c r="AK8" s="95">
        <v>931</v>
      </c>
      <c r="AL8" s="95">
        <v>65</v>
      </c>
      <c r="AM8" s="95">
        <v>60</v>
      </c>
      <c r="AN8" s="95">
        <v>53</v>
      </c>
      <c r="AO8" s="95">
        <v>178</v>
      </c>
      <c r="AP8" s="95">
        <v>72</v>
      </c>
      <c r="AQ8" s="95">
        <v>73</v>
      </c>
      <c r="AR8" s="95">
        <v>63</v>
      </c>
      <c r="AS8" s="95">
        <v>208</v>
      </c>
      <c r="AT8" s="95">
        <v>93</v>
      </c>
      <c r="AU8" s="95">
        <v>73</v>
      </c>
      <c r="AV8" s="95">
        <v>88</v>
      </c>
      <c r="AW8" s="95">
        <v>254</v>
      </c>
      <c r="AX8" s="95">
        <v>92</v>
      </c>
      <c r="AY8" s="95">
        <v>85</v>
      </c>
      <c r="AZ8" s="95">
        <v>84</v>
      </c>
      <c r="BA8" s="95">
        <v>261</v>
      </c>
      <c r="BB8" s="95">
        <v>901</v>
      </c>
      <c r="BC8" s="95">
        <v>81</v>
      </c>
      <c r="BD8" s="95">
        <v>73</v>
      </c>
      <c r="BE8" s="95">
        <v>68</v>
      </c>
      <c r="BF8" s="95">
        <v>222</v>
      </c>
      <c r="BG8" s="95">
        <v>69</v>
      </c>
      <c r="BH8" s="95">
        <v>105</v>
      </c>
      <c r="BI8" s="95">
        <v>71</v>
      </c>
      <c r="BJ8" s="95">
        <v>245</v>
      </c>
      <c r="BK8" s="95">
        <v>85</v>
      </c>
      <c r="BL8" s="95">
        <v>120</v>
      </c>
      <c r="BM8" s="95">
        <v>99</v>
      </c>
      <c r="BN8" s="95">
        <v>304</v>
      </c>
      <c r="BO8" s="95">
        <v>104</v>
      </c>
      <c r="BP8" s="95">
        <v>85</v>
      </c>
      <c r="BQ8" s="95">
        <v>106</v>
      </c>
      <c r="BR8" s="95">
        <v>295</v>
      </c>
      <c r="BS8" s="95">
        <v>1066</v>
      </c>
      <c r="BT8" s="95">
        <v>87</v>
      </c>
      <c r="BU8" s="95">
        <v>80</v>
      </c>
      <c r="BV8" s="95">
        <v>101</v>
      </c>
      <c r="BW8" s="95">
        <v>268</v>
      </c>
      <c r="BX8" s="95">
        <v>85</v>
      </c>
      <c r="BY8" s="95">
        <v>95</v>
      </c>
      <c r="BZ8" s="95">
        <v>99</v>
      </c>
      <c r="CA8" s="95">
        <v>279</v>
      </c>
      <c r="CB8" s="95">
        <v>83</v>
      </c>
      <c r="CC8" s="95">
        <v>104</v>
      </c>
      <c r="CD8" s="95">
        <v>74</v>
      </c>
      <c r="CE8" s="95">
        <v>261</v>
      </c>
      <c r="CF8" s="95">
        <v>76</v>
      </c>
      <c r="CG8" s="95">
        <v>85</v>
      </c>
      <c r="CH8" s="95">
        <v>102</v>
      </c>
      <c r="CI8" s="95">
        <v>263</v>
      </c>
      <c r="CJ8" s="95">
        <v>1071</v>
      </c>
      <c r="CK8" s="95">
        <v>85</v>
      </c>
      <c r="CL8" s="95">
        <v>81</v>
      </c>
      <c r="CM8" s="95">
        <v>54</v>
      </c>
      <c r="CN8" s="95">
        <f t="shared" si="4"/>
        <v>220</v>
      </c>
      <c r="CO8" s="95">
        <v>26</v>
      </c>
      <c r="CP8" s="95">
        <v>47</v>
      </c>
      <c r="CQ8" s="95">
        <v>59</v>
      </c>
      <c r="CR8" s="95">
        <f t="shared" si="5"/>
        <v>132</v>
      </c>
      <c r="CS8" s="95">
        <v>66</v>
      </c>
      <c r="CT8" s="95">
        <v>95</v>
      </c>
      <c r="CU8" s="95">
        <v>99</v>
      </c>
      <c r="CV8" s="95">
        <f t="shared" si="6"/>
        <v>260</v>
      </c>
      <c r="CW8" s="95">
        <v>80</v>
      </c>
      <c r="CX8" s="95">
        <v>73</v>
      </c>
      <c r="CY8" s="95">
        <v>62</v>
      </c>
      <c r="CZ8" s="95">
        <f t="shared" si="7"/>
        <v>215</v>
      </c>
      <c r="DA8" s="95">
        <v>827</v>
      </c>
      <c r="DB8" s="95">
        <v>67</v>
      </c>
      <c r="DC8" s="95">
        <v>55</v>
      </c>
      <c r="DD8" s="95">
        <v>70</v>
      </c>
      <c r="DE8" s="95">
        <f t="shared" si="8"/>
        <v>192</v>
      </c>
      <c r="DF8" s="95">
        <v>54</v>
      </c>
      <c r="DG8" s="95">
        <v>91</v>
      </c>
      <c r="DH8" s="95">
        <v>84</v>
      </c>
      <c r="DI8" s="95">
        <f t="shared" si="9"/>
        <v>229</v>
      </c>
      <c r="DJ8" s="95">
        <v>107</v>
      </c>
      <c r="DK8" s="95">
        <v>107</v>
      </c>
      <c r="DL8" s="95">
        <v>70</v>
      </c>
      <c r="DM8" s="95">
        <f t="shared" si="10"/>
        <v>284</v>
      </c>
      <c r="DN8" s="95">
        <v>108</v>
      </c>
      <c r="DO8" s="95">
        <v>81</v>
      </c>
      <c r="DP8" s="95">
        <v>81</v>
      </c>
      <c r="DQ8" s="95">
        <f t="shared" si="11"/>
        <v>270</v>
      </c>
      <c r="DR8" s="95">
        <f t="shared" si="12"/>
        <v>975</v>
      </c>
      <c r="DS8" s="95">
        <v>73</v>
      </c>
      <c r="DT8" s="95">
        <v>62</v>
      </c>
      <c r="DU8" s="95">
        <v>102</v>
      </c>
      <c r="DV8" s="95">
        <f t="shared" si="13"/>
        <v>237</v>
      </c>
      <c r="DW8" s="95">
        <v>61</v>
      </c>
      <c r="DX8" s="95">
        <v>82</v>
      </c>
      <c r="DY8" s="95">
        <v>71</v>
      </c>
      <c r="DZ8" s="95">
        <f t="shared" si="14"/>
        <v>214</v>
      </c>
      <c r="EA8" s="95">
        <v>105</v>
      </c>
      <c r="EB8" s="95">
        <v>115</v>
      </c>
      <c r="EC8" s="95">
        <v>82</v>
      </c>
      <c r="ED8" s="95">
        <f t="shared" si="15"/>
        <v>302</v>
      </c>
      <c r="EE8" s="95">
        <v>72</v>
      </c>
      <c r="EF8" s="95">
        <v>81</v>
      </c>
      <c r="EG8" s="95">
        <v>89</v>
      </c>
      <c r="EH8" s="95">
        <f>+EG8+EF8+EE8</f>
        <v>242</v>
      </c>
      <c r="EI8" s="95">
        <v>995</v>
      </c>
      <c r="EJ8" s="95">
        <v>81</v>
      </c>
      <c r="EK8" s="95">
        <v>62</v>
      </c>
      <c r="EL8" s="95">
        <v>93</v>
      </c>
      <c r="EM8" s="95">
        <v>236</v>
      </c>
      <c r="EN8" s="95">
        <v>91</v>
      </c>
      <c r="EO8" s="95">
        <v>91</v>
      </c>
      <c r="EP8" s="95">
        <v>93</v>
      </c>
      <c r="EQ8" s="95">
        <f t="shared" si="16"/>
        <v>275</v>
      </c>
      <c r="ER8" s="95">
        <v>101</v>
      </c>
      <c r="ES8" s="95">
        <v>97</v>
      </c>
      <c r="ET8" s="95">
        <v>106</v>
      </c>
      <c r="EU8" s="95">
        <f t="shared" si="0"/>
        <v>304</v>
      </c>
      <c r="EV8" s="95">
        <v>100</v>
      </c>
      <c r="EW8" s="95">
        <v>118</v>
      </c>
      <c r="EX8" s="95">
        <v>86</v>
      </c>
      <c r="EY8" s="95">
        <f t="shared" si="1"/>
        <v>304</v>
      </c>
      <c r="EZ8" s="95">
        <v>1119</v>
      </c>
      <c r="FA8" s="95">
        <v>76</v>
      </c>
      <c r="FB8" s="95">
        <v>74</v>
      </c>
      <c r="FC8" s="95">
        <v>79</v>
      </c>
      <c r="FD8" s="95">
        <f>+SUM(FA8:FC8)</f>
        <v>229</v>
      </c>
      <c r="FE8" s="95">
        <v>86</v>
      </c>
      <c r="FF8" s="95">
        <v>89</v>
      </c>
      <c r="FG8" s="95">
        <v>82</v>
      </c>
      <c r="FH8" s="95">
        <f>+SUM(FE8:FG8)</f>
        <v>257</v>
      </c>
    </row>
    <row r="9" spans="2:166" ht="15.75" thickTop="1">
      <c r="B9" s="38" t="s">
        <v>260</v>
      </c>
    </row>
  </sheetData>
  <mergeCells count="3">
    <mergeCell ref="C4:C8"/>
    <mergeCell ref="B1:EM1"/>
    <mergeCell ref="T2:EM2"/>
  </mergeCells>
  <hyperlinks>
    <hyperlink ref="FJ1" location="ÍNDICE!A1" display="ÍNDICE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4 EQ5:EQ9 FD4:FD8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FK13"/>
  <sheetViews>
    <sheetView showGridLines="0" zoomScaleNormal="100" workbookViewId="0">
      <selection activeCell="B1" sqref="B1:EN1"/>
    </sheetView>
  </sheetViews>
  <sheetFormatPr defaultRowHeight="15" outlineLevelCol="2"/>
  <cols>
    <col min="1" max="1" width="6.710937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28515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71093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28515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2"/>
    <col min="127" max="127" width="6.5703125" hidden="1" customWidth="1" outlineLevel="1"/>
    <col min="128" max="130" width="6.5703125" hidden="1" customWidth="1" outlineLevel="2"/>
    <col min="131" max="131" width="7.42578125" hidden="1" customWidth="1" outlineLevel="1" collapsed="1"/>
    <col min="132" max="134" width="6.5703125" hidden="1" customWidth="1" outlineLevel="2"/>
    <col min="135" max="135" width="8.140625" hidden="1" customWidth="1" outlineLevel="1" collapsed="1"/>
    <col min="136" max="136" width="6.5703125" hidden="1" customWidth="1" outlineLevel="2"/>
    <col min="137" max="138" width="8.140625" hidden="1" customWidth="1" outlineLevel="2"/>
    <col min="139" max="139" width="8.140625" hidden="1" customWidth="1" outlineLevel="1" collapsed="1"/>
    <col min="140" max="140" width="8.140625" customWidth="1" collapsed="1"/>
    <col min="141" max="143" width="8.140625" hidden="1" customWidth="1" outlineLevel="1"/>
    <col min="144" max="144" width="7.5703125" hidden="1" customWidth="1" outlineLevel="1" collapsed="1"/>
    <col min="145" max="147" width="7.5703125" hidden="1" customWidth="1" outlineLevel="2"/>
    <col min="148" max="148" width="7.5703125" hidden="1" customWidth="1" outlineLevel="1" collapsed="1"/>
    <col min="149" max="151" width="7.5703125" hidden="1" customWidth="1" outlineLevel="2"/>
    <col min="152" max="152" width="7.5703125" hidden="1" customWidth="1" outlineLevel="1" collapsed="1"/>
    <col min="153" max="155" width="7.5703125" hidden="1" customWidth="1" outlineLevel="2"/>
    <col min="156" max="156" width="7.5703125" hidden="1" customWidth="1" outlineLevel="1" collapsed="1"/>
    <col min="157" max="157" width="7.5703125" customWidth="1" collapsed="1"/>
    <col min="158" max="160" width="6.5703125" customWidth="1" outlineLevel="1"/>
    <col min="161" max="161" width="7.85546875" bestFit="1" customWidth="1"/>
    <col min="162" max="164" width="7" bestFit="1" customWidth="1" outlineLevel="1"/>
    <col min="165" max="165" width="7.85546875" bestFit="1" customWidth="1"/>
    <col min="166" max="166" width="6.7109375" customWidth="1"/>
  </cols>
  <sheetData>
    <row r="1" spans="2:167" ht="20.100000000000001" customHeight="1" thickBot="1">
      <c r="B1" s="468" t="s">
        <v>124</v>
      </c>
      <c r="C1" s="468"/>
      <c r="D1" s="468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479"/>
      <c r="EL1" s="479"/>
      <c r="EM1" s="479"/>
      <c r="EN1" s="479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K1" s="64" t="s">
        <v>287</v>
      </c>
    </row>
    <row r="2" spans="2:167" ht="19.149999999999999" customHeight="1" thickTop="1">
      <c r="B2" s="15"/>
      <c r="C2" s="474"/>
      <c r="D2" s="52"/>
      <c r="E2" s="487" t="s">
        <v>307</v>
      </c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487"/>
      <c r="CZ2" s="487"/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  <c r="DY2" s="487"/>
      <c r="DZ2" s="487"/>
      <c r="EA2" s="487"/>
      <c r="EB2" s="487"/>
      <c r="EC2" s="487"/>
      <c r="ED2" s="487"/>
      <c r="EE2" s="487"/>
      <c r="EF2" s="487"/>
      <c r="EG2" s="487"/>
      <c r="EH2" s="487"/>
      <c r="EI2" s="487"/>
      <c r="EJ2" s="487"/>
      <c r="EK2" s="487"/>
      <c r="EL2" s="487"/>
      <c r="EM2" s="487"/>
      <c r="EN2" s="487"/>
      <c r="EO2" s="193"/>
      <c r="EP2" s="193"/>
      <c r="EQ2" s="193"/>
      <c r="ER2" s="193"/>
      <c r="ES2" s="193"/>
      <c r="ET2" s="193"/>
      <c r="EU2" s="193"/>
      <c r="EV2" s="193"/>
      <c r="EW2" s="438"/>
      <c r="EX2" s="438"/>
      <c r="EY2" s="438"/>
      <c r="EZ2" s="438"/>
      <c r="FA2" s="438"/>
      <c r="FB2" s="438"/>
      <c r="FC2" s="438"/>
      <c r="FD2" s="438"/>
      <c r="FE2" s="438"/>
      <c r="FF2" s="193"/>
      <c r="FG2" s="193"/>
      <c r="FH2" s="193"/>
      <c r="FI2" s="193"/>
    </row>
    <row r="3" spans="2:167">
      <c r="B3" s="28"/>
      <c r="C3" s="475"/>
      <c r="D3" s="149"/>
      <c r="E3" s="139">
        <v>42005</v>
      </c>
      <c r="F3" s="139">
        <v>42036</v>
      </c>
      <c r="G3" s="139">
        <v>42064</v>
      </c>
      <c r="H3" s="55" t="s">
        <v>300</v>
      </c>
      <c r="I3" s="139">
        <v>42095</v>
      </c>
      <c r="J3" s="139">
        <v>42125</v>
      </c>
      <c r="K3" s="139">
        <v>42156</v>
      </c>
      <c r="L3" s="55" t="s">
        <v>301</v>
      </c>
      <c r="M3" s="139">
        <v>42186</v>
      </c>
      <c r="N3" s="139">
        <v>42217</v>
      </c>
      <c r="O3" s="139">
        <v>42248</v>
      </c>
      <c r="P3" s="55" t="s">
        <v>302</v>
      </c>
      <c r="Q3" s="139">
        <v>42278</v>
      </c>
      <c r="R3" s="139">
        <v>42309</v>
      </c>
      <c r="S3" s="139">
        <v>42339</v>
      </c>
      <c r="T3" s="55" t="s">
        <v>303</v>
      </c>
      <c r="U3" s="94">
        <v>2015</v>
      </c>
      <c r="V3" s="139">
        <v>42370</v>
      </c>
      <c r="W3" s="139">
        <v>42401</v>
      </c>
      <c r="X3" s="139">
        <v>42430</v>
      </c>
      <c r="Y3" s="55" t="s">
        <v>299</v>
      </c>
      <c r="Z3" s="139">
        <v>42461</v>
      </c>
      <c r="AA3" s="139">
        <v>42491</v>
      </c>
      <c r="AB3" s="139">
        <v>42522</v>
      </c>
      <c r="AC3" s="55" t="s">
        <v>298</v>
      </c>
      <c r="AD3" s="139">
        <v>42552</v>
      </c>
      <c r="AE3" s="139">
        <v>42583</v>
      </c>
      <c r="AF3" s="139">
        <v>42614</v>
      </c>
      <c r="AG3" s="55" t="s">
        <v>297</v>
      </c>
      <c r="AH3" s="139">
        <v>42644</v>
      </c>
      <c r="AI3" s="139">
        <v>42675</v>
      </c>
      <c r="AJ3" s="139">
        <v>42705</v>
      </c>
      <c r="AK3" s="55" t="s">
        <v>296</v>
      </c>
      <c r="AL3" s="94">
        <v>2016</v>
      </c>
      <c r="AM3" s="139">
        <v>42736</v>
      </c>
      <c r="AN3" s="139">
        <v>42767</v>
      </c>
      <c r="AO3" s="139">
        <v>42795</v>
      </c>
      <c r="AP3" s="55" t="s">
        <v>292</v>
      </c>
      <c r="AQ3" s="139">
        <v>42826</v>
      </c>
      <c r="AR3" s="139">
        <v>42856</v>
      </c>
      <c r="AS3" s="139">
        <v>42887</v>
      </c>
      <c r="AT3" s="55" t="s">
        <v>293</v>
      </c>
      <c r="AU3" s="139">
        <v>42917</v>
      </c>
      <c r="AV3" s="139">
        <v>42948</v>
      </c>
      <c r="AW3" s="139">
        <v>42979</v>
      </c>
      <c r="AX3" s="55" t="s">
        <v>294</v>
      </c>
      <c r="AY3" s="139">
        <v>43009</v>
      </c>
      <c r="AZ3" s="139">
        <v>43040</v>
      </c>
      <c r="BA3" s="139">
        <v>43070</v>
      </c>
      <c r="BB3" s="55" t="s">
        <v>295</v>
      </c>
      <c r="BC3" s="94">
        <v>2017</v>
      </c>
      <c r="BD3" s="139">
        <v>43101</v>
      </c>
      <c r="BE3" s="139">
        <v>43132</v>
      </c>
      <c r="BF3" s="139">
        <v>43160</v>
      </c>
      <c r="BG3" s="27" t="s">
        <v>272</v>
      </c>
      <c r="BH3" s="139">
        <v>43191</v>
      </c>
      <c r="BI3" s="139">
        <v>43221</v>
      </c>
      <c r="BJ3" s="139">
        <v>43252</v>
      </c>
      <c r="BK3" s="28" t="s">
        <v>273</v>
      </c>
      <c r="BL3" s="139">
        <v>43282</v>
      </c>
      <c r="BM3" s="139">
        <v>43313</v>
      </c>
      <c r="BN3" s="139">
        <v>43344</v>
      </c>
      <c r="BO3" s="27" t="s">
        <v>89</v>
      </c>
      <c r="BP3" s="139">
        <v>43374</v>
      </c>
      <c r="BQ3" s="139">
        <v>43405</v>
      </c>
      <c r="BR3" s="139">
        <v>43435</v>
      </c>
      <c r="BS3" s="28" t="s">
        <v>10</v>
      </c>
      <c r="BT3" s="94">
        <v>2018</v>
      </c>
      <c r="BU3" s="139">
        <v>43466</v>
      </c>
      <c r="BV3" s="139">
        <v>43497</v>
      </c>
      <c r="BW3" s="139">
        <v>43525</v>
      </c>
      <c r="BX3" s="28" t="s">
        <v>17</v>
      </c>
      <c r="BY3" s="139">
        <v>43556</v>
      </c>
      <c r="BZ3" s="139">
        <v>43586</v>
      </c>
      <c r="CA3" s="139">
        <v>43617</v>
      </c>
      <c r="CB3" s="27" t="s">
        <v>18</v>
      </c>
      <c r="CC3" s="139">
        <v>43647</v>
      </c>
      <c r="CD3" s="139">
        <v>43678</v>
      </c>
      <c r="CE3" s="139">
        <v>43709</v>
      </c>
      <c r="CF3" s="28" t="s">
        <v>19</v>
      </c>
      <c r="CG3" s="139">
        <v>43739</v>
      </c>
      <c r="CH3" s="139">
        <v>43770</v>
      </c>
      <c r="CI3" s="139">
        <v>43800</v>
      </c>
      <c r="CJ3" s="28" t="s">
        <v>11</v>
      </c>
      <c r="CK3" s="136">
        <v>2019</v>
      </c>
      <c r="CL3" s="139">
        <v>43831</v>
      </c>
      <c r="CM3" s="139">
        <v>43862</v>
      </c>
      <c r="CN3" s="139">
        <v>43891</v>
      </c>
      <c r="CO3" s="28" t="s">
        <v>306</v>
      </c>
      <c r="CP3" s="139">
        <v>43922</v>
      </c>
      <c r="CQ3" s="139">
        <v>43952</v>
      </c>
      <c r="CR3" s="139">
        <v>43983</v>
      </c>
      <c r="CS3" s="28" t="s">
        <v>330</v>
      </c>
      <c r="CT3" s="139">
        <v>44013</v>
      </c>
      <c r="CU3" s="139">
        <v>43952</v>
      </c>
      <c r="CV3" s="139">
        <v>43983</v>
      </c>
      <c r="CW3" s="28" t="s">
        <v>339</v>
      </c>
      <c r="CX3" s="139">
        <v>44105</v>
      </c>
      <c r="CY3" s="139">
        <v>44136</v>
      </c>
      <c r="CZ3" s="139">
        <v>44166</v>
      </c>
      <c r="DA3" s="28" t="s">
        <v>356</v>
      </c>
      <c r="DB3" s="136">
        <v>2020</v>
      </c>
      <c r="DC3" s="139">
        <v>44197</v>
      </c>
      <c r="DD3" s="139">
        <v>44228</v>
      </c>
      <c r="DE3" s="139">
        <v>44256</v>
      </c>
      <c r="DF3" s="28" t="s">
        <v>365</v>
      </c>
      <c r="DG3" s="139">
        <v>44287</v>
      </c>
      <c r="DH3" s="139">
        <v>44317</v>
      </c>
      <c r="DI3" s="139">
        <v>44348</v>
      </c>
      <c r="DJ3" s="28" t="s">
        <v>385</v>
      </c>
      <c r="DK3" s="139">
        <v>44378</v>
      </c>
      <c r="DL3" s="139">
        <v>44409</v>
      </c>
      <c r="DM3" s="139">
        <v>44440</v>
      </c>
      <c r="DN3" s="28" t="s">
        <v>394</v>
      </c>
      <c r="DO3" s="139">
        <v>44470</v>
      </c>
      <c r="DP3" s="139">
        <v>44501</v>
      </c>
      <c r="DQ3" s="139">
        <v>44531</v>
      </c>
      <c r="DR3" s="139" t="s">
        <v>403</v>
      </c>
      <c r="DS3" s="136">
        <v>2021</v>
      </c>
      <c r="DT3" s="139">
        <v>44562</v>
      </c>
      <c r="DU3" s="139">
        <v>44593</v>
      </c>
      <c r="DV3" s="139">
        <v>44621</v>
      </c>
      <c r="DW3" s="28" t="s">
        <v>415</v>
      </c>
      <c r="DX3" s="139">
        <v>44652</v>
      </c>
      <c r="DY3" s="139">
        <v>44682</v>
      </c>
      <c r="DZ3" s="139">
        <v>44713</v>
      </c>
      <c r="EA3" s="28" t="s">
        <v>416</v>
      </c>
      <c r="EB3" s="139">
        <v>44743</v>
      </c>
      <c r="EC3" s="139">
        <v>44774</v>
      </c>
      <c r="ED3" s="139">
        <v>44805</v>
      </c>
      <c r="EE3" s="28" t="s">
        <v>439</v>
      </c>
      <c r="EF3" s="139">
        <v>44835</v>
      </c>
      <c r="EG3" s="139">
        <v>44866</v>
      </c>
      <c r="EH3" s="139">
        <v>44896</v>
      </c>
      <c r="EI3" s="28" t="s">
        <v>451</v>
      </c>
      <c r="EJ3" s="136">
        <v>2022</v>
      </c>
      <c r="EK3" s="75">
        <v>44927</v>
      </c>
      <c r="EL3" s="75">
        <v>44958</v>
      </c>
      <c r="EM3" s="75">
        <v>44986</v>
      </c>
      <c r="EN3" s="75" t="s">
        <v>467</v>
      </c>
      <c r="EO3" s="75">
        <v>45017</v>
      </c>
      <c r="EP3" s="75">
        <v>45047</v>
      </c>
      <c r="EQ3" s="75">
        <v>45078</v>
      </c>
      <c r="ER3" s="75" t="s">
        <v>468</v>
      </c>
      <c r="ES3" s="75">
        <v>45108</v>
      </c>
      <c r="ET3" s="75">
        <v>45139</v>
      </c>
      <c r="EU3" s="75">
        <v>45170</v>
      </c>
      <c r="EV3" s="75" t="s">
        <v>483</v>
      </c>
      <c r="EW3" s="75">
        <v>45200</v>
      </c>
      <c r="EX3" s="75">
        <v>45231</v>
      </c>
      <c r="EY3" s="75">
        <v>45261</v>
      </c>
      <c r="EZ3" s="75" t="s">
        <v>496</v>
      </c>
      <c r="FA3" s="136">
        <v>2023</v>
      </c>
      <c r="FB3" s="75">
        <v>45292</v>
      </c>
      <c r="FC3" s="75">
        <v>45323</v>
      </c>
      <c r="FD3" s="75">
        <v>45352</v>
      </c>
      <c r="FE3" s="75" t="s">
        <v>508</v>
      </c>
      <c r="FF3" s="75">
        <v>45383</v>
      </c>
      <c r="FG3" s="75">
        <v>45413</v>
      </c>
      <c r="FH3" s="75">
        <v>45444</v>
      </c>
      <c r="FI3" s="28" t="s">
        <v>567</v>
      </c>
    </row>
    <row r="4" spans="2:167" ht="15" customHeight="1">
      <c r="B4" s="2" t="s">
        <v>232</v>
      </c>
      <c r="C4" s="502"/>
      <c r="D4" s="105"/>
      <c r="E4" s="105">
        <v>169559</v>
      </c>
      <c r="F4" s="105">
        <v>165270</v>
      </c>
      <c r="G4" s="105">
        <v>217276</v>
      </c>
      <c r="H4" s="105">
        <f>+SUM(E4:G4)</f>
        <v>552105</v>
      </c>
      <c r="I4" s="105">
        <v>233775</v>
      </c>
      <c r="J4" s="105">
        <v>232044</v>
      </c>
      <c r="K4" s="105">
        <v>249142</v>
      </c>
      <c r="L4" s="105">
        <f>+SUM(I4:K4)</f>
        <v>714961</v>
      </c>
      <c r="M4" s="105">
        <v>287542</v>
      </c>
      <c r="N4" s="105">
        <v>317769</v>
      </c>
      <c r="O4" s="105">
        <v>255118</v>
      </c>
      <c r="P4" s="105">
        <f>+SUM(M4:O4)</f>
        <v>860429</v>
      </c>
      <c r="Q4" s="105">
        <v>229992</v>
      </c>
      <c r="R4" s="105">
        <v>185481</v>
      </c>
      <c r="S4" s="105">
        <v>185261</v>
      </c>
      <c r="T4" s="105">
        <f>+SUM(Q4:S4)</f>
        <v>600734</v>
      </c>
      <c r="U4" s="105">
        <v>2728229</v>
      </c>
      <c r="V4" s="105">
        <v>186728</v>
      </c>
      <c r="W4" s="105">
        <v>191228</v>
      </c>
      <c r="X4" s="105">
        <v>242928</v>
      </c>
      <c r="Y4" s="105">
        <f>+SUM(V4:X4)</f>
        <v>620884</v>
      </c>
      <c r="Z4" s="105">
        <v>265667</v>
      </c>
      <c r="AA4" s="105">
        <v>284625</v>
      </c>
      <c r="AB4" s="105">
        <v>285169</v>
      </c>
      <c r="AC4" s="105">
        <f>+SUM(Z4:AB4)</f>
        <v>835461</v>
      </c>
      <c r="AD4" s="105">
        <v>323572</v>
      </c>
      <c r="AE4" s="105">
        <v>346862</v>
      </c>
      <c r="AF4" s="105">
        <v>296155</v>
      </c>
      <c r="AG4" s="105">
        <f>+SUM(AD4:AF4)</f>
        <v>966589</v>
      </c>
      <c r="AH4" s="105">
        <v>278916</v>
      </c>
      <c r="AI4" s="105">
        <v>213178</v>
      </c>
      <c r="AJ4" s="105">
        <v>212817</v>
      </c>
      <c r="AK4" s="105">
        <f>+SUM(AH4:AJ4)</f>
        <v>704911</v>
      </c>
      <c r="AL4" s="105">
        <v>3127845</v>
      </c>
      <c r="AM4" s="105">
        <v>218901</v>
      </c>
      <c r="AN4" s="105">
        <v>210389</v>
      </c>
      <c r="AO4" s="105">
        <v>255731</v>
      </c>
      <c r="AP4" s="105">
        <f>+SUM(AM4:AO4)</f>
        <v>685021</v>
      </c>
      <c r="AQ4" s="105">
        <v>311939</v>
      </c>
      <c r="AR4" s="105">
        <v>309759</v>
      </c>
      <c r="AS4" s="105">
        <v>313865</v>
      </c>
      <c r="AT4" s="105">
        <f>+SUM(AQ4:AS4)</f>
        <v>935563</v>
      </c>
      <c r="AU4" s="105">
        <v>345568</v>
      </c>
      <c r="AV4" s="105">
        <v>350507</v>
      </c>
      <c r="AW4" s="105">
        <v>316896</v>
      </c>
      <c r="AX4" s="105">
        <f>+SUM(AU4:AW4)</f>
        <v>1012971</v>
      </c>
      <c r="AY4" s="105">
        <v>292882</v>
      </c>
      <c r="AZ4" s="105">
        <v>226641</v>
      </c>
      <c r="BA4" s="105">
        <v>224765</v>
      </c>
      <c r="BB4" s="105">
        <f>+SUM(AY4:BA4)</f>
        <v>744288</v>
      </c>
      <c r="BC4" s="105">
        <v>3377843</v>
      </c>
      <c r="BD4" s="105">
        <v>228277</v>
      </c>
      <c r="BE4" s="105">
        <v>209451</v>
      </c>
      <c r="BF4" s="105">
        <v>263843</v>
      </c>
      <c r="BG4" s="105">
        <f>+SUM(BD4:BF4)</f>
        <v>701571</v>
      </c>
      <c r="BH4" s="105">
        <v>290606</v>
      </c>
      <c r="BI4" s="105">
        <v>301861</v>
      </c>
      <c r="BJ4" s="105">
        <v>303819</v>
      </c>
      <c r="BK4" s="105">
        <f>+SUM(BH4:BJ4)</f>
        <v>896286</v>
      </c>
      <c r="BL4" s="105">
        <v>335480</v>
      </c>
      <c r="BM4" s="105">
        <v>342534</v>
      </c>
      <c r="BN4" s="105">
        <v>308598</v>
      </c>
      <c r="BO4" s="105">
        <f>+SUM(BL4:BN4)</f>
        <v>986612</v>
      </c>
      <c r="BP4" s="105">
        <v>292151</v>
      </c>
      <c r="BQ4" s="105">
        <v>237217</v>
      </c>
      <c r="BR4" s="105">
        <v>232045</v>
      </c>
      <c r="BS4" s="105">
        <f>+SUM(BP4:BR4)</f>
        <v>761413</v>
      </c>
      <c r="BT4" s="105">
        <v>3345882</v>
      </c>
      <c r="BU4" s="105">
        <v>232259</v>
      </c>
      <c r="BV4" s="105">
        <v>222488</v>
      </c>
      <c r="BW4" s="105">
        <v>276588</v>
      </c>
      <c r="BX4" s="105">
        <f>+SUM(BU4:BW4)</f>
        <v>731335</v>
      </c>
      <c r="BY4" s="105">
        <v>298781</v>
      </c>
      <c r="BZ4" s="105">
        <v>295173</v>
      </c>
      <c r="CA4" s="105">
        <v>305389</v>
      </c>
      <c r="CB4" s="105">
        <f>+SUM(BY4:CA4)</f>
        <v>899343</v>
      </c>
      <c r="CC4" s="105">
        <v>330941</v>
      </c>
      <c r="CD4" s="105">
        <v>346024</v>
      </c>
      <c r="CE4" s="105">
        <v>309290</v>
      </c>
      <c r="CF4" s="105">
        <f>+SUM(CC4:CE4)</f>
        <v>986255</v>
      </c>
      <c r="CG4" s="105">
        <v>280188</v>
      </c>
      <c r="CH4" s="105">
        <v>236270</v>
      </c>
      <c r="CI4" s="105">
        <v>235975</v>
      </c>
      <c r="CJ4" s="105">
        <f>+SUM(CG4:CI4)</f>
        <v>752433</v>
      </c>
      <c r="CK4" s="105">
        <v>3369366</v>
      </c>
      <c r="CL4" s="105">
        <v>232349</v>
      </c>
      <c r="CM4" s="105">
        <v>242660</v>
      </c>
      <c r="CN4" s="120">
        <v>138354</v>
      </c>
      <c r="CO4" s="121">
        <f>+SUM(CL4:CN4)</f>
        <v>613363</v>
      </c>
      <c r="CP4" s="105">
        <v>371</v>
      </c>
      <c r="CQ4" s="105">
        <v>1839</v>
      </c>
      <c r="CR4" s="120">
        <v>8841</v>
      </c>
      <c r="CS4" s="105">
        <f>+SUM(CP4:CR4)</f>
        <v>11051</v>
      </c>
      <c r="CT4" s="105">
        <v>57255</v>
      </c>
      <c r="CU4" s="105">
        <v>125601</v>
      </c>
      <c r="CV4" s="120">
        <v>119594</v>
      </c>
      <c r="CW4" s="105">
        <f>+SUM(CT4:CV4)</f>
        <v>302450</v>
      </c>
      <c r="CX4" s="105">
        <v>117861</v>
      </c>
      <c r="CY4" s="105">
        <v>52937</v>
      </c>
      <c r="CZ4" s="105">
        <v>74003</v>
      </c>
      <c r="DA4" s="105">
        <v>244801</v>
      </c>
      <c r="DB4" s="105">
        <v>1171665</v>
      </c>
      <c r="DC4" s="191">
        <v>54389</v>
      </c>
      <c r="DD4" s="191">
        <v>24109</v>
      </c>
      <c r="DE4" s="156">
        <v>39202</v>
      </c>
      <c r="DF4" s="156">
        <f>+SUM(DC4:DE4)</f>
        <v>117700</v>
      </c>
      <c r="DG4" s="191">
        <v>62176</v>
      </c>
      <c r="DH4" s="191">
        <v>102638</v>
      </c>
      <c r="DI4" s="156">
        <v>162701</v>
      </c>
      <c r="DJ4" s="156">
        <f>+SUM(DG4:DI4)</f>
        <v>327515</v>
      </c>
      <c r="DK4" s="191">
        <v>248185</v>
      </c>
      <c r="DL4" s="191">
        <v>330271</v>
      </c>
      <c r="DM4" s="156">
        <v>285044</v>
      </c>
      <c r="DN4" s="156">
        <f>+SUM(DK4:DM4)</f>
        <v>863500</v>
      </c>
      <c r="DO4" s="156">
        <v>288372</v>
      </c>
      <c r="DP4" s="156">
        <v>227025</v>
      </c>
      <c r="DQ4" s="156">
        <v>202053</v>
      </c>
      <c r="DR4" s="156">
        <f>+SUM(DO4:DQ4)</f>
        <v>717450</v>
      </c>
      <c r="DS4" s="180">
        <v>2026165</v>
      </c>
      <c r="DT4" s="191">
        <v>176422</v>
      </c>
      <c r="DU4" s="191">
        <v>186824</v>
      </c>
      <c r="DV4" s="156">
        <v>262398</v>
      </c>
      <c r="DW4" s="156">
        <f>+SUM(DT4:DV4)</f>
        <v>625644</v>
      </c>
      <c r="DX4" s="191">
        <v>375864</v>
      </c>
      <c r="DY4" s="191">
        <v>379108</v>
      </c>
      <c r="DZ4" s="156">
        <v>393318</v>
      </c>
      <c r="EA4" s="156">
        <f t="shared" ref="EA4:EA11" si="0">+SUM(DX4:DZ4)</f>
        <v>1148290</v>
      </c>
      <c r="EB4" s="191">
        <v>428902</v>
      </c>
      <c r="EC4" s="191">
        <v>457529</v>
      </c>
      <c r="ED4" s="191">
        <v>402093</v>
      </c>
      <c r="EE4" s="191">
        <f t="shared" ref="EE4:EE12" si="1">+SUM(EB4:ED4)</f>
        <v>1288524</v>
      </c>
      <c r="EF4" s="191">
        <v>391410</v>
      </c>
      <c r="EG4" s="191">
        <v>313968</v>
      </c>
      <c r="EH4" s="191">
        <v>326679</v>
      </c>
      <c r="EI4" s="191">
        <f t="shared" ref="EI4:EI12" si="2">+SUM(EF4:EH4)</f>
        <v>1032057</v>
      </c>
      <c r="EJ4" s="191">
        <v>4094515</v>
      </c>
      <c r="EK4" s="191">
        <v>323325</v>
      </c>
      <c r="EL4" s="191">
        <v>333146</v>
      </c>
      <c r="EM4" s="191">
        <v>392144</v>
      </c>
      <c r="EN4" s="180">
        <v>1048615</v>
      </c>
      <c r="EO4" s="180">
        <v>423420</v>
      </c>
      <c r="EP4" s="180">
        <v>421432</v>
      </c>
      <c r="EQ4" s="180">
        <v>416880</v>
      </c>
      <c r="ER4" s="180">
        <f>+SUM(EO4:EQ4)</f>
        <v>1261732</v>
      </c>
      <c r="ES4" s="180">
        <v>471838</v>
      </c>
      <c r="ET4" s="180">
        <v>480197</v>
      </c>
      <c r="EU4" s="180">
        <v>444302</v>
      </c>
      <c r="EV4" s="180">
        <f t="shared" ref="EV4:EV12" si="3">+SUM(ES4:EU4)</f>
        <v>1396337</v>
      </c>
      <c r="EW4" s="180">
        <v>432933</v>
      </c>
      <c r="EX4" s="180">
        <v>341940</v>
      </c>
      <c r="EY4" s="180">
        <v>355348</v>
      </c>
      <c r="EZ4" s="180">
        <f>+SUM(EW4:EY4)</f>
        <v>1130221</v>
      </c>
      <c r="FA4" s="180">
        <f>+EZ4+EV4+ER4+EN4</f>
        <v>4836905</v>
      </c>
      <c r="FB4" s="191">
        <v>312949</v>
      </c>
      <c r="FC4" s="191">
        <v>342870</v>
      </c>
      <c r="FD4" s="191">
        <v>414549</v>
      </c>
      <c r="FE4" s="180">
        <f>+SUM(FB4:FD4)</f>
        <v>1070368</v>
      </c>
      <c r="FF4" s="305">
        <v>432132</v>
      </c>
      <c r="FG4" s="305">
        <v>451153</v>
      </c>
      <c r="FH4" s="305">
        <v>453582</v>
      </c>
      <c r="FI4" s="305">
        <f>+SUM(FF4:FH4)</f>
        <v>1336867</v>
      </c>
    </row>
    <row r="5" spans="2:167" s="93" customFormat="1" ht="15" customHeight="1">
      <c r="B5" s="303" t="s">
        <v>125</v>
      </c>
      <c r="C5" s="502"/>
      <c r="D5" s="304"/>
      <c r="E5" s="122">
        <v>166586</v>
      </c>
      <c r="F5" s="122">
        <v>163031</v>
      </c>
      <c r="G5" s="122">
        <v>214159</v>
      </c>
      <c r="H5" s="122">
        <f t="shared" ref="H5:H12" si="4">+SUM(E5:G5)</f>
        <v>543776</v>
      </c>
      <c r="I5" s="122">
        <v>230509</v>
      </c>
      <c r="J5" s="122">
        <v>221532</v>
      </c>
      <c r="K5" s="122">
        <v>230621</v>
      </c>
      <c r="L5" s="122">
        <f t="shared" ref="L5:L12" si="5">+SUM(I5:K5)</f>
        <v>682662</v>
      </c>
      <c r="M5" s="122">
        <v>263269</v>
      </c>
      <c r="N5" s="122">
        <v>291370</v>
      </c>
      <c r="O5" s="122">
        <v>240622</v>
      </c>
      <c r="P5" s="122">
        <f t="shared" ref="P5:P12" si="6">+SUM(M5:O5)</f>
        <v>795261</v>
      </c>
      <c r="Q5" s="122">
        <v>220024</v>
      </c>
      <c r="R5" s="122">
        <v>182444</v>
      </c>
      <c r="S5" s="122">
        <v>181380</v>
      </c>
      <c r="T5" s="122">
        <f t="shared" ref="T5:T12" si="7">+SUM(Q5:S5)</f>
        <v>583848</v>
      </c>
      <c r="U5" s="122">
        <f t="shared" ref="U5:U12" si="8">+SUM(E5:S5)</f>
        <v>4627246</v>
      </c>
      <c r="V5" s="122">
        <v>181674</v>
      </c>
      <c r="W5" s="122">
        <v>186104</v>
      </c>
      <c r="X5" s="122">
        <v>235718</v>
      </c>
      <c r="Y5" s="122">
        <f t="shared" ref="Y5:Y12" si="9">+SUM(V5:X5)</f>
        <v>603496</v>
      </c>
      <c r="Z5" s="122">
        <v>256151</v>
      </c>
      <c r="AA5" s="122">
        <v>272567</v>
      </c>
      <c r="AB5" s="122">
        <v>266435</v>
      </c>
      <c r="AC5" s="122">
        <f t="shared" ref="AC5:AC12" si="10">+SUM(Z5:AB5)</f>
        <v>795153</v>
      </c>
      <c r="AD5" s="122">
        <v>299386</v>
      </c>
      <c r="AE5" s="122">
        <v>317131</v>
      </c>
      <c r="AF5" s="122">
        <v>276723</v>
      </c>
      <c r="AG5" s="122">
        <f t="shared" ref="AG5:AG12" si="11">+SUM(AD5:AF5)</f>
        <v>893240</v>
      </c>
      <c r="AH5" s="122">
        <v>266111</v>
      </c>
      <c r="AI5" s="122">
        <v>207434</v>
      </c>
      <c r="AJ5" s="122">
        <v>206291</v>
      </c>
      <c r="AK5" s="122">
        <f t="shared" ref="AK5:AK12" si="12">+SUM(AH5:AJ5)</f>
        <v>679836</v>
      </c>
      <c r="AL5" s="122">
        <f>+SUM(V5:AJ5)</f>
        <v>5263614</v>
      </c>
      <c r="AM5" s="122">
        <v>213038</v>
      </c>
      <c r="AN5" s="122">
        <v>205834</v>
      </c>
      <c r="AO5" s="122">
        <v>245533</v>
      </c>
      <c r="AP5" s="122">
        <f t="shared" ref="AP5:AP12" si="13">+SUM(AM5:AO5)</f>
        <v>664405</v>
      </c>
      <c r="AQ5" s="122">
        <v>302216</v>
      </c>
      <c r="AR5" s="122">
        <v>298702</v>
      </c>
      <c r="AS5" s="122">
        <v>291496</v>
      </c>
      <c r="AT5" s="122">
        <f t="shared" ref="AT5:AT12" si="14">+SUM(AQ5:AS5)</f>
        <v>892414</v>
      </c>
      <c r="AU5" s="122">
        <v>316916</v>
      </c>
      <c r="AV5" s="122">
        <v>320948</v>
      </c>
      <c r="AW5" s="122">
        <v>294702</v>
      </c>
      <c r="AX5" s="122">
        <f t="shared" ref="AX5:AX12" si="15">+SUM(AU5:AW5)</f>
        <v>932566</v>
      </c>
      <c r="AY5" s="122">
        <v>276222</v>
      </c>
      <c r="AZ5" s="122">
        <v>219810</v>
      </c>
      <c r="BA5" s="122">
        <v>217110</v>
      </c>
      <c r="BB5" s="122">
        <f t="shared" ref="BB5:BB12" si="16">+SUM(AY5:BA5)</f>
        <v>713142</v>
      </c>
      <c r="BC5" s="122">
        <f>+SUM(AM5:BA5)</f>
        <v>5691912</v>
      </c>
      <c r="BD5" s="122">
        <v>221535</v>
      </c>
      <c r="BE5" s="122">
        <v>204217</v>
      </c>
      <c r="BF5" s="122">
        <v>255104</v>
      </c>
      <c r="BG5" s="122">
        <f t="shared" ref="BG5:BG12" si="17">+SUM(BD5:BF5)</f>
        <v>680856</v>
      </c>
      <c r="BH5" s="122">
        <v>275117</v>
      </c>
      <c r="BI5" s="122">
        <v>290751</v>
      </c>
      <c r="BJ5" s="122">
        <v>284808</v>
      </c>
      <c r="BK5" s="122">
        <f t="shared" ref="BK5:BK12" si="18">+SUM(BH5:BJ5)</f>
        <v>850676</v>
      </c>
      <c r="BL5" s="122">
        <v>311210</v>
      </c>
      <c r="BM5" s="122">
        <v>316946</v>
      </c>
      <c r="BN5" s="122">
        <v>286628</v>
      </c>
      <c r="BO5" s="122">
        <f t="shared" ref="BO5:BO12" si="19">+SUM(BL5:BN5)</f>
        <v>914784</v>
      </c>
      <c r="BP5" s="122">
        <v>279958</v>
      </c>
      <c r="BQ5" s="122">
        <v>227766</v>
      </c>
      <c r="BR5" s="122">
        <v>227239</v>
      </c>
      <c r="BS5" s="122">
        <f t="shared" ref="BS5:BS12" si="20">+SUM(BP5:BR5)</f>
        <v>734963</v>
      </c>
      <c r="BT5" s="122">
        <f>+SUM(BD5:BR5)</f>
        <v>5627595</v>
      </c>
      <c r="BU5" s="122">
        <v>226490</v>
      </c>
      <c r="BV5" s="122">
        <v>216691</v>
      </c>
      <c r="BW5" s="122">
        <v>265721</v>
      </c>
      <c r="BX5" s="122">
        <f t="shared" ref="BX5:BX12" si="21">+SUM(BU5:BW5)</f>
        <v>708902</v>
      </c>
      <c r="BY5" s="122">
        <v>290956</v>
      </c>
      <c r="BZ5" s="122">
        <v>280921</v>
      </c>
      <c r="CA5" s="122">
        <v>284836</v>
      </c>
      <c r="CB5" s="122">
        <f t="shared" ref="CB5:CB12" si="22">+SUM(BY5:CA5)</f>
        <v>856713</v>
      </c>
      <c r="CC5" s="122">
        <v>305132</v>
      </c>
      <c r="CD5" s="122">
        <v>318394</v>
      </c>
      <c r="CE5" s="122">
        <v>286564</v>
      </c>
      <c r="CF5" s="122">
        <f t="shared" ref="CF5:CF12" si="23">+SUM(CC5:CE5)</f>
        <v>910090</v>
      </c>
      <c r="CG5" s="122">
        <v>271017</v>
      </c>
      <c r="CH5" s="138">
        <v>229842</v>
      </c>
      <c r="CI5" s="138">
        <v>229669</v>
      </c>
      <c r="CJ5" s="122">
        <f t="shared" ref="CJ5:CJ12" si="24">+SUM(CG5:CI5)</f>
        <v>730528</v>
      </c>
      <c r="CK5" s="138">
        <v>3206233</v>
      </c>
      <c r="CL5" s="138">
        <v>224523</v>
      </c>
      <c r="CM5" s="138">
        <v>235455</v>
      </c>
      <c r="CN5" s="138">
        <v>135286</v>
      </c>
      <c r="CO5" s="138">
        <f>+SUM(CL5:CN5)</f>
        <v>595264</v>
      </c>
      <c r="CP5" s="138">
        <v>331</v>
      </c>
      <c r="CQ5" s="138">
        <v>1839</v>
      </c>
      <c r="CR5" s="138">
        <v>7793</v>
      </c>
      <c r="CS5" s="105">
        <f t="shared" ref="CS5:CS12" si="25">+SUM(CP5:CR5)</f>
        <v>9963</v>
      </c>
      <c r="CT5" s="138">
        <v>52352</v>
      </c>
      <c r="CU5" s="138">
        <v>114735</v>
      </c>
      <c r="CV5" s="138">
        <v>111055</v>
      </c>
      <c r="CW5" s="105">
        <f t="shared" ref="CW5:CW12" si="26">+SUM(CT5:CV5)</f>
        <v>278142</v>
      </c>
      <c r="CX5" s="105">
        <v>113978</v>
      </c>
      <c r="CY5" s="105">
        <v>51104</v>
      </c>
      <c r="CZ5" s="105">
        <v>72095</v>
      </c>
      <c r="DA5" s="105">
        <v>237177</v>
      </c>
      <c r="DB5" s="105">
        <v>1120546</v>
      </c>
      <c r="DC5" s="191">
        <v>52567</v>
      </c>
      <c r="DD5" s="191">
        <v>22597</v>
      </c>
      <c r="DE5" s="191">
        <v>37332</v>
      </c>
      <c r="DF5" s="191">
        <f t="shared" ref="DF5:DF12" si="27">+SUM(DC5:DE5)</f>
        <v>112496</v>
      </c>
      <c r="DG5" s="191">
        <v>60198</v>
      </c>
      <c r="DH5" s="191">
        <v>97786</v>
      </c>
      <c r="DI5" s="191">
        <v>145119</v>
      </c>
      <c r="DJ5" s="191">
        <f t="shared" ref="DJ5:DJ12" si="28">+SUM(DG5:DI5)</f>
        <v>303103</v>
      </c>
      <c r="DK5" s="191">
        <v>222632</v>
      </c>
      <c r="DL5" s="191">
        <v>302720</v>
      </c>
      <c r="DM5" s="191">
        <v>264674</v>
      </c>
      <c r="DN5" s="191">
        <f t="shared" ref="DN5:DN12" si="29">+SUM(DK5:DM5)</f>
        <v>790026</v>
      </c>
      <c r="DO5" s="191">
        <v>274829</v>
      </c>
      <c r="DP5" s="191">
        <v>220900</v>
      </c>
      <c r="DQ5" s="191">
        <v>196231</v>
      </c>
      <c r="DR5" s="191">
        <f t="shared" ref="DR5:DR12" si="30">+SUM(DO5:DQ5)</f>
        <v>691960</v>
      </c>
      <c r="DS5" s="305">
        <v>1897585</v>
      </c>
      <c r="DT5" s="191">
        <v>168592</v>
      </c>
      <c r="DU5" s="191">
        <v>179192</v>
      </c>
      <c r="DV5" s="191">
        <v>255175</v>
      </c>
      <c r="DW5" s="191">
        <f t="shared" ref="DW5:DW12" si="31">+SUM(DT5:DV5)</f>
        <v>602959</v>
      </c>
      <c r="DX5" s="191">
        <v>362948</v>
      </c>
      <c r="DY5" s="191">
        <v>362776</v>
      </c>
      <c r="DZ5" s="191">
        <v>364418</v>
      </c>
      <c r="EA5" s="191">
        <f t="shared" si="0"/>
        <v>1090142</v>
      </c>
      <c r="EB5" s="191">
        <v>392310</v>
      </c>
      <c r="EC5" s="191">
        <v>420844</v>
      </c>
      <c r="ED5" s="191">
        <v>373549</v>
      </c>
      <c r="EE5" s="191">
        <f t="shared" si="1"/>
        <v>1186703</v>
      </c>
      <c r="EF5" s="191">
        <v>372003</v>
      </c>
      <c r="EG5" s="191">
        <v>304229</v>
      </c>
      <c r="EH5" s="191">
        <v>317937</v>
      </c>
      <c r="EI5" s="191">
        <f t="shared" si="2"/>
        <v>994169</v>
      </c>
      <c r="EJ5" s="191">
        <v>3873973</v>
      </c>
      <c r="EK5" s="191">
        <v>313660</v>
      </c>
      <c r="EL5" s="191">
        <v>322350</v>
      </c>
      <c r="EM5" s="191">
        <v>381660</v>
      </c>
      <c r="EN5" s="305">
        <v>1017670</v>
      </c>
      <c r="EO5" s="305">
        <v>403665</v>
      </c>
      <c r="EP5" s="305">
        <v>399944</v>
      </c>
      <c r="EQ5" s="305">
        <v>386202</v>
      </c>
      <c r="ER5" s="305">
        <f t="shared" ref="ER5:ER12" si="32">+SUM(EO5:EQ5)</f>
        <v>1189811</v>
      </c>
      <c r="ES5" s="305">
        <v>435453</v>
      </c>
      <c r="ET5" s="305">
        <v>446132</v>
      </c>
      <c r="EU5" s="305">
        <v>413659</v>
      </c>
      <c r="EV5" s="305">
        <f t="shared" si="3"/>
        <v>1295244</v>
      </c>
      <c r="EW5" s="305">
        <v>410957</v>
      </c>
      <c r="EX5" s="305">
        <v>331372</v>
      </c>
      <c r="EY5" s="305">
        <v>345044</v>
      </c>
      <c r="EZ5" s="305">
        <f t="shared" ref="EZ5:EZ12" si="33">+SUM(EW5:EY5)</f>
        <v>1087373</v>
      </c>
      <c r="FA5" s="305">
        <f t="shared" ref="FA5:FA12" si="34">+EZ5+EV5+ER5+EN5</f>
        <v>4590098</v>
      </c>
      <c r="FB5" s="191">
        <v>302057</v>
      </c>
      <c r="FC5" s="191">
        <v>333640</v>
      </c>
      <c r="FD5" s="191">
        <v>400883</v>
      </c>
      <c r="FE5" s="305">
        <f t="shared" ref="FE5:FE12" si="35">+SUM(FB5:FD5)</f>
        <v>1036580</v>
      </c>
      <c r="FF5" s="305">
        <v>414325</v>
      </c>
      <c r="FG5" s="305">
        <v>428028</v>
      </c>
      <c r="FH5" s="305">
        <v>421997</v>
      </c>
      <c r="FI5" s="305">
        <f t="shared" ref="FI5:FI12" si="36">+SUM(FF5:FH5)</f>
        <v>1264350</v>
      </c>
    </row>
    <row r="6" spans="2:167" s="93" customFormat="1" ht="15" customHeight="1">
      <c r="B6" s="306" t="s">
        <v>126</v>
      </c>
      <c r="C6" s="502"/>
      <c r="D6" s="304"/>
      <c r="E6" s="122">
        <v>71889</v>
      </c>
      <c r="F6" s="122">
        <v>82201</v>
      </c>
      <c r="G6" s="122">
        <v>107174</v>
      </c>
      <c r="H6" s="122">
        <f t="shared" si="4"/>
        <v>261264</v>
      </c>
      <c r="I6" s="122">
        <v>115852</v>
      </c>
      <c r="J6" s="122">
        <v>109744</v>
      </c>
      <c r="K6" s="122">
        <v>115287</v>
      </c>
      <c r="L6" s="122">
        <f t="shared" si="5"/>
        <v>340883</v>
      </c>
      <c r="M6" s="122">
        <v>137271</v>
      </c>
      <c r="N6" s="122">
        <v>141876</v>
      </c>
      <c r="O6" s="122">
        <v>114272</v>
      </c>
      <c r="P6" s="122">
        <f t="shared" si="6"/>
        <v>393419</v>
      </c>
      <c r="Q6" s="122">
        <v>106246</v>
      </c>
      <c r="R6" s="122">
        <v>88333</v>
      </c>
      <c r="S6" s="122">
        <v>102680</v>
      </c>
      <c r="T6" s="122">
        <f t="shared" si="7"/>
        <v>297259</v>
      </c>
      <c r="U6" s="122">
        <f t="shared" si="8"/>
        <v>2288391</v>
      </c>
      <c r="V6" s="122">
        <v>78687</v>
      </c>
      <c r="W6" s="122">
        <v>93118</v>
      </c>
      <c r="X6" s="122">
        <v>116745</v>
      </c>
      <c r="Y6" s="122">
        <f t="shared" si="9"/>
        <v>288550</v>
      </c>
      <c r="Z6" s="122">
        <v>129344</v>
      </c>
      <c r="AA6" s="122">
        <v>135740</v>
      </c>
      <c r="AB6" s="122">
        <v>134420</v>
      </c>
      <c r="AC6" s="122">
        <f t="shared" si="10"/>
        <v>399504</v>
      </c>
      <c r="AD6" s="122">
        <v>154532</v>
      </c>
      <c r="AE6" s="122">
        <v>155283</v>
      </c>
      <c r="AF6" s="122">
        <v>132360</v>
      </c>
      <c r="AG6" s="122">
        <f t="shared" si="11"/>
        <v>442175</v>
      </c>
      <c r="AH6" s="122">
        <v>129972</v>
      </c>
      <c r="AI6" s="122">
        <v>99840</v>
      </c>
      <c r="AJ6" s="122">
        <v>117116</v>
      </c>
      <c r="AK6" s="122">
        <f t="shared" si="12"/>
        <v>346928</v>
      </c>
      <c r="AL6" s="122">
        <f t="shared" ref="AL6:AL12" si="37">+SUM(V6:AJ6)</f>
        <v>2607386</v>
      </c>
      <c r="AM6" s="122">
        <v>93692</v>
      </c>
      <c r="AN6" s="122">
        <v>104494</v>
      </c>
      <c r="AO6" s="122">
        <v>122320</v>
      </c>
      <c r="AP6" s="122">
        <f t="shared" si="13"/>
        <v>320506</v>
      </c>
      <c r="AQ6" s="122">
        <v>151976</v>
      </c>
      <c r="AR6" s="122">
        <v>149670</v>
      </c>
      <c r="AS6" s="122">
        <v>146932</v>
      </c>
      <c r="AT6" s="122">
        <f t="shared" si="14"/>
        <v>448578</v>
      </c>
      <c r="AU6" s="122">
        <v>163709</v>
      </c>
      <c r="AV6" s="122">
        <v>157866</v>
      </c>
      <c r="AW6" s="122">
        <v>142936</v>
      </c>
      <c r="AX6" s="122">
        <f t="shared" si="15"/>
        <v>464511</v>
      </c>
      <c r="AY6" s="122">
        <v>136007</v>
      </c>
      <c r="AZ6" s="122">
        <v>105470</v>
      </c>
      <c r="BA6" s="122">
        <v>121522</v>
      </c>
      <c r="BB6" s="122">
        <f t="shared" si="16"/>
        <v>362999</v>
      </c>
      <c r="BC6" s="122">
        <f t="shared" ref="BC6:BC12" si="38">+SUM(AM6:BA6)</f>
        <v>2830189</v>
      </c>
      <c r="BD6" s="122">
        <v>99335</v>
      </c>
      <c r="BE6" s="122">
        <v>102907</v>
      </c>
      <c r="BF6" s="122">
        <v>127941</v>
      </c>
      <c r="BG6" s="122">
        <f t="shared" si="17"/>
        <v>330183</v>
      </c>
      <c r="BH6" s="122">
        <v>137862</v>
      </c>
      <c r="BI6" s="122">
        <v>145291</v>
      </c>
      <c r="BJ6" s="122">
        <v>143608</v>
      </c>
      <c r="BK6" s="122">
        <f t="shared" si="18"/>
        <v>426761</v>
      </c>
      <c r="BL6" s="122">
        <v>161935</v>
      </c>
      <c r="BM6" s="122">
        <v>155635</v>
      </c>
      <c r="BN6" s="122">
        <v>138641</v>
      </c>
      <c r="BO6" s="122">
        <f t="shared" si="19"/>
        <v>456211</v>
      </c>
      <c r="BP6" s="122">
        <v>137893</v>
      </c>
      <c r="BQ6" s="122">
        <v>110151</v>
      </c>
      <c r="BR6" s="122">
        <v>128446</v>
      </c>
      <c r="BS6" s="122">
        <f t="shared" si="20"/>
        <v>376490</v>
      </c>
      <c r="BT6" s="122">
        <f t="shared" ref="BT6:BT12" si="39">+SUM(BD6:BR6)</f>
        <v>2802800</v>
      </c>
      <c r="BU6" s="122">
        <v>100064</v>
      </c>
      <c r="BV6" s="122">
        <v>109574</v>
      </c>
      <c r="BW6" s="122">
        <v>131840</v>
      </c>
      <c r="BX6" s="122">
        <f t="shared" si="21"/>
        <v>341478</v>
      </c>
      <c r="BY6" s="122">
        <v>146641</v>
      </c>
      <c r="BZ6" s="122">
        <v>140505</v>
      </c>
      <c r="CA6" s="122">
        <v>143893</v>
      </c>
      <c r="CB6" s="122">
        <f t="shared" si="22"/>
        <v>431039</v>
      </c>
      <c r="CC6" s="122">
        <v>158319</v>
      </c>
      <c r="CD6" s="122">
        <v>156527</v>
      </c>
      <c r="CE6" s="122">
        <v>138615</v>
      </c>
      <c r="CF6" s="122">
        <f t="shared" si="23"/>
        <v>453461</v>
      </c>
      <c r="CG6" s="122">
        <v>132542</v>
      </c>
      <c r="CH6" s="138">
        <v>111389</v>
      </c>
      <c r="CI6" s="138">
        <v>129564</v>
      </c>
      <c r="CJ6" s="122">
        <f t="shared" si="24"/>
        <v>373495</v>
      </c>
      <c r="CK6" s="138">
        <v>1599473</v>
      </c>
      <c r="CL6" s="138">
        <v>99263</v>
      </c>
      <c r="CM6" s="138">
        <v>119121</v>
      </c>
      <c r="CN6" s="138">
        <v>58133</v>
      </c>
      <c r="CO6" s="138">
        <f t="shared" ref="CO6:CO12" si="40">+SUM(CL6:CN6)</f>
        <v>276517</v>
      </c>
      <c r="CP6" s="138">
        <v>168</v>
      </c>
      <c r="CQ6" s="138">
        <v>810</v>
      </c>
      <c r="CR6" s="138">
        <v>3687</v>
      </c>
      <c r="CS6" s="105">
        <f t="shared" si="25"/>
        <v>4665</v>
      </c>
      <c r="CT6" s="138">
        <v>30985</v>
      </c>
      <c r="CU6" s="138">
        <v>58902</v>
      </c>
      <c r="CV6" s="138">
        <v>52275</v>
      </c>
      <c r="CW6" s="105">
        <f t="shared" si="26"/>
        <v>142162</v>
      </c>
      <c r="CX6" s="105">
        <v>57255</v>
      </c>
      <c r="CY6" s="105">
        <v>23074</v>
      </c>
      <c r="CZ6" s="105">
        <v>45935</v>
      </c>
      <c r="DA6" s="105">
        <v>126264</v>
      </c>
      <c r="DB6" s="105">
        <v>549608</v>
      </c>
      <c r="DC6" s="191">
        <v>17506</v>
      </c>
      <c r="DD6" s="191">
        <v>11471</v>
      </c>
      <c r="DE6" s="191">
        <v>20236</v>
      </c>
      <c r="DF6" s="191">
        <f t="shared" si="27"/>
        <v>49213</v>
      </c>
      <c r="DG6" s="191">
        <v>27863</v>
      </c>
      <c r="DH6" s="191">
        <v>51575</v>
      </c>
      <c r="DI6" s="191">
        <v>73244</v>
      </c>
      <c r="DJ6" s="191">
        <f t="shared" si="28"/>
        <v>152682</v>
      </c>
      <c r="DK6" s="191">
        <v>121948</v>
      </c>
      <c r="DL6" s="191">
        <v>150907</v>
      </c>
      <c r="DM6" s="191">
        <v>127193</v>
      </c>
      <c r="DN6" s="191">
        <f t="shared" si="29"/>
        <v>400048</v>
      </c>
      <c r="DO6" s="191">
        <v>136231</v>
      </c>
      <c r="DP6" s="191">
        <v>106180</v>
      </c>
      <c r="DQ6" s="191">
        <v>113136</v>
      </c>
      <c r="DR6" s="191">
        <f t="shared" si="30"/>
        <v>355547</v>
      </c>
      <c r="DS6" s="305">
        <v>957490</v>
      </c>
      <c r="DT6" s="191">
        <v>68683</v>
      </c>
      <c r="DU6" s="191">
        <v>93487</v>
      </c>
      <c r="DV6" s="191">
        <v>129024</v>
      </c>
      <c r="DW6" s="191">
        <f t="shared" si="31"/>
        <v>291194</v>
      </c>
      <c r="DX6" s="191">
        <v>184129</v>
      </c>
      <c r="DY6" s="191">
        <v>181493</v>
      </c>
      <c r="DZ6" s="191">
        <v>183565</v>
      </c>
      <c r="EA6" s="191">
        <f t="shared" si="0"/>
        <v>549187</v>
      </c>
      <c r="EB6" s="191">
        <v>204347</v>
      </c>
      <c r="EC6" s="191">
        <v>208003</v>
      </c>
      <c r="ED6" s="191">
        <v>179428</v>
      </c>
      <c r="EE6" s="191">
        <f t="shared" si="1"/>
        <v>591778</v>
      </c>
      <c r="EF6" s="191">
        <v>185728</v>
      </c>
      <c r="EG6" s="191">
        <v>146916</v>
      </c>
      <c r="EH6" s="191">
        <v>177905</v>
      </c>
      <c r="EI6" s="191">
        <f t="shared" si="2"/>
        <v>510549</v>
      </c>
      <c r="EJ6" s="191">
        <v>1942708</v>
      </c>
      <c r="EK6" s="191">
        <v>140576</v>
      </c>
      <c r="EL6" s="191">
        <v>162820</v>
      </c>
      <c r="EM6" s="191">
        <v>191543</v>
      </c>
      <c r="EN6" s="305">
        <v>494939</v>
      </c>
      <c r="EO6" s="305">
        <v>204093</v>
      </c>
      <c r="EP6" s="305">
        <v>199054</v>
      </c>
      <c r="EQ6" s="305">
        <v>194997</v>
      </c>
      <c r="ER6" s="305">
        <f t="shared" si="32"/>
        <v>598144</v>
      </c>
      <c r="ES6" s="305">
        <v>224956</v>
      </c>
      <c r="ET6" s="305">
        <v>221480</v>
      </c>
      <c r="EU6" s="305">
        <v>200531</v>
      </c>
      <c r="EV6" s="305">
        <f t="shared" si="3"/>
        <v>646967</v>
      </c>
      <c r="EW6" s="305">
        <v>204498</v>
      </c>
      <c r="EX6" s="305">
        <v>160416</v>
      </c>
      <c r="EY6" s="305">
        <v>190737</v>
      </c>
      <c r="EZ6" s="305">
        <f t="shared" si="33"/>
        <v>555651</v>
      </c>
      <c r="FA6" s="305">
        <f t="shared" si="34"/>
        <v>2295701</v>
      </c>
      <c r="FB6" s="191">
        <v>134775</v>
      </c>
      <c r="FC6" s="191">
        <v>170006</v>
      </c>
      <c r="FD6" s="191">
        <v>201080</v>
      </c>
      <c r="FE6" s="305">
        <f t="shared" si="35"/>
        <v>505861</v>
      </c>
      <c r="FF6" s="305">
        <v>209214</v>
      </c>
      <c r="FG6" s="305">
        <v>213245</v>
      </c>
      <c r="FH6" s="305">
        <v>213112</v>
      </c>
      <c r="FI6" s="305">
        <f t="shared" si="36"/>
        <v>635571</v>
      </c>
    </row>
    <row r="7" spans="2:167" s="93" customFormat="1" ht="15" customHeight="1">
      <c r="B7" s="306" t="s">
        <v>127</v>
      </c>
      <c r="C7" s="502"/>
      <c r="D7" s="304"/>
      <c r="E7" s="122">
        <v>93497</v>
      </c>
      <c r="F7" s="122">
        <v>79873</v>
      </c>
      <c r="G7" s="122">
        <v>106231</v>
      </c>
      <c r="H7" s="122">
        <f t="shared" si="4"/>
        <v>279601</v>
      </c>
      <c r="I7" s="122">
        <v>114160</v>
      </c>
      <c r="J7" s="122">
        <v>110725</v>
      </c>
      <c r="K7" s="122">
        <v>113566</v>
      </c>
      <c r="L7" s="122">
        <f t="shared" si="5"/>
        <v>338451</v>
      </c>
      <c r="M7" s="122">
        <v>123898</v>
      </c>
      <c r="N7" s="122">
        <v>147343</v>
      </c>
      <c r="O7" s="122">
        <v>124103</v>
      </c>
      <c r="P7" s="122">
        <f t="shared" si="6"/>
        <v>395344</v>
      </c>
      <c r="Q7" s="122">
        <v>111355</v>
      </c>
      <c r="R7" s="122">
        <v>92451</v>
      </c>
      <c r="S7" s="122">
        <v>76429</v>
      </c>
      <c r="T7" s="122">
        <f t="shared" si="7"/>
        <v>280235</v>
      </c>
      <c r="U7" s="122">
        <f t="shared" si="8"/>
        <v>2307027</v>
      </c>
      <c r="V7" s="122">
        <v>100553</v>
      </c>
      <c r="W7" s="122">
        <v>91099</v>
      </c>
      <c r="X7" s="122">
        <v>116572</v>
      </c>
      <c r="Y7" s="122">
        <f t="shared" si="9"/>
        <v>308224</v>
      </c>
      <c r="Z7" s="122">
        <v>125959</v>
      </c>
      <c r="AA7" s="122">
        <v>136070</v>
      </c>
      <c r="AB7" s="122">
        <v>130930</v>
      </c>
      <c r="AC7" s="122">
        <f t="shared" si="10"/>
        <v>392959</v>
      </c>
      <c r="AD7" s="122">
        <v>143146</v>
      </c>
      <c r="AE7" s="122">
        <v>160645</v>
      </c>
      <c r="AF7" s="122">
        <v>142605</v>
      </c>
      <c r="AG7" s="122">
        <f t="shared" si="11"/>
        <v>446396</v>
      </c>
      <c r="AH7" s="122">
        <v>134532</v>
      </c>
      <c r="AI7" s="122">
        <v>106806</v>
      </c>
      <c r="AJ7" s="122">
        <v>88195</v>
      </c>
      <c r="AK7" s="122">
        <f t="shared" si="12"/>
        <v>329533</v>
      </c>
      <c r="AL7" s="122">
        <f t="shared" si="37"/>
        <v>2624691</v>
      </c>
      <c r="AM7" s="122">
        <v>118253</v>
      </c>
      <c r="AN7" s="122">
        <v>100763</v>
      </c>
      <c r="AO7" s="122">
        <v>122477</v>
      </c>
      <c r="AP7" s="122">
        <f t="shared" si="13"/>
        <v>341493</v>
      </c>
      <c r="AQ7" s="122">
        <v>149810</v>
      </c>
      <c r="AR7" s="122">
        <v>148518</v>
      </c>
      <c r="AS7" s="122">
        <v>144564</v>
      </c>
      <c r="AT7" s="122">
        <f t="shared" si="14"/>
        <v>442892</v>
      </c>
      <c r="AU7" s="122">
        <v>153206</v>
      </c>
      <c r="AV7" s="122">
        <v>163034</v>
      </c>
      <c r="AW7" s="122">
        <v>151554</v>
      </c>
      <c r="AX7" s="122">
        <f t="shared" si="15"/>
        <v>467794</v>
      </c>
      <c r="AY7" s="122">
        <v>139277</v>
      </c>
      <c r="AZ7" s="122">
        <v>113789</v>
      </c>
      <c r="BA7" s="122">
        <v>94720</v>
      </c>
      <c r="BB7" s="122">
        <f t="shared" si="16"/>
        <v>347786</v>
      </c>
      <c r="BC7" s="122">
        <f t="shared" si="38"/>
        <v>2852144</v>
      </c>
      <c r="BD7" s="122">
        <v>121820</v>
      </c>
      <c r="BE7" s="122">
        <v>100956</v>
      </c>
      <c r="BF7" s="122">
        <v>126865</v>
      </c>
      <c r="BG7" s="122">
        <f t="shared" si="17"/>
        <v>349641</v>
      </c>
      <c r="BH7" s="122">
        <v>136935</v>
      </c>
      <c r="BI7" s="122">
        <v>145378</v>
      </c>
      <c r="BJ7" s="122">
        <v>141119</v>
      </c>
      <c r="BK7" s="122">
        <f t="shared" si="18"/>
        <v>423432</v>
      </c>
      <c r="BL7" s="122">
        <v>149014</v>
      </c>
      <c r="BM7" s="122">
        <v>161311</v>
      </c>
      <c r="BN7" s="122">
        <v>147223</v>
      </c>
      <c r="BO7" s="122">
        <f t="shared" si="19"/>
        <v>457548</v>
      </c>
      <c r="BP7" s="122">
        <v>141048</v>
      </c>
      <c r="BQ7" s="122">
        <v>117361</v>
      </c>
      <c r="BR7" s="122">
        <v>98506</v>
      </c>
      <c r="BS7" s="122">
        <f t="shared" si="20"/>
        <v>356915</v>
      </c>
      <c r="BT7" s="122">
        <f t="shared" si="39"/>
        <v>2818157</v>
      </c>
      <c r="BU7" s="122">
        <v>126035</v>
      </c>
      <c r="BV7" s="122">
        <v>106205</v>
      </c>
      <c r="BW7" s="122">
        <v>133477</v>
      </c>
      <c r="BX7" s="122">
        <f t="shared" si="21"/>
        <v>365717</v>
      </c>
      <c r="BY7" s="122">
        <v>143889</v>
      </c>
      <c r="BZ7" s="122">
        <v>140326</v>
      </c>
      <c r="CA7" s="122">
        <v>140617</v>
      </c>
      <c r="CB7" s="122">
        <f t="shared" si="22"/>
        <v>424832</v>
      </c>
      <c r="CC7" s="122">
        <v>146574</v>
      </c>
      <c r="CD7" s="122">
        <v>161574</v>
      </c>
      <c r="CE7" s="122">
        <v>147030</v>
      </c>
      <c r="CF7" s="122">
        <f t="shared" si="23"/>
        <v>455178</v>
      </c>
      <c r="CG7" s="122">
        <v>136845</v>
      </c>
      <c r="CH7" s="138">
        <v>117723</v>
      </c>
      <c r="CI7" s="138">
        <v>99213</v>
      </c>
      <c r="CJ7" s="122">
        <f t="shared" si="24"/>
        <v>353781</v>
      </c>
      <c r="CK7" s="138">
        <v>1599508</v>
      </c>
      <c r="CL7" s="138">
        <v>124464</v>
      </c>
      <c r="CM7" s="138">
        <v>115307</v>
      </c>
      <c r="CN7" s="138">
        <v>76434</v>
      </c>
      <c r="CO7" s="138">
        <f t="shared" si="40"/>
        <v>316205</v>
      </c>
      <c r="CP7" s="138">
        <v>162</v>
      </c>
      <c r="CQ7" s="138">
        <v>1029</v>
      </c>
      <c r="CR7" s="138">
        <v>4106</v>
      </c>
      <c r="CS7" s="105">
        <f t="shared" si="25"/>
        <v>5297</v>
      </c>
      <c r="CT7" s="138">
        <v>20981</v>
      </c>
      <c r="CU7" s="138">
        <v>55055</v>
      </c>
      <c r="CV7" s="138">
        <v>58709</v>
      </c>
      <c r="CW7" s="105">
        <f t="shared" si="26"/>
        <v>134745</v>
      </c>
      <c r="CX7" s="105">
        <v>56333</v>
      </c>
      <c r="CY7" s="105">
        <v>27980</v>
      </c>
      <c r="CZ7" s="105">
        <v>26157</v>
      </c>
      <c r="DA7" s="105">
        <v>110470</v>
      </c>
      <c r="DB7" s="105">
        <v>566717</v>
      </c>
      <c r="DC7" s="191">
        <v>35061</v>
      </c>
      <c r="DD7" s="191">
        <v>11126</v>
      </c>
      <c r="DE7" s="191">
        <v>17095</v>
      </c>
      <c r="DF7" s="191">
        <f t="shared" si="27"/>
        <v>63282</v>
      </c>
      <c r="DG7" s="191">
        <v>32333</v>
      </c>
      <c r="DH7" s="191">
        <v>45636</v>
      </c>
      <c r="DI7" s="191">
        <v>71274</v>
      </c>
      <c r="DJ7" s="191">
        <f t="shared" si="28"/>
        <v>149243</v>
      </c>
      <c r="DK7" s="191">
        <v>100425</v>
      </c>
      <c r="DL7" s="191">
        <v>151411</v>
      </c>
      <c r="DM7" s="191">
        <v>136875</v>
      </c>
      <c r="DN7" s="191">
        <f t="shared" si="29"/>
        <v>388711</v>
      </c>
      <c r="DO7" s="191">
        <v>137860</v>
      </c>
      <c r="DP7" s="191">
        <v>114349</v>
      </c>
      <c r="DQ7" s="191">
        <v>82401</v>
      </c>
      <c r="DR7" s="191">
        <f t="shared" si="30"/>
        <v>334610</v>
      </c>
      <c r="DS7" s="305">
        <v>935846</v>
      </c>
      <c r="DT7" s="191">
        <v>99494</v>
      </c>
      <c r="DU7" s="191">
        <v>85124</v>
      </c>
      <c r="DV7" s="191">
        <v>125516</v>
      </c>
      <c r="DW7" s="191">
        <f t="shared" si="31"/>
        <v>310134</v>
      </c>
      <c r="DX7" s="191">
        <v>178771</v>
      </c>
      <c r="DY7" s="191">
        <v>181168</v>
      </c>
      <c r="DZ7" s="191">
        <v>180853</v>
      </c>
      <c r="EA7" s="191">
        <f t="shared" si="0"/>
        <v>540792</v>
      </c>
      <c r="EB7" s="191">
        <v>187954</v>
      </c>
      <c r="EC7" s="191">
        <v>212837</v>
      </c>
      <c r="ED7" s="191">
        <v>192954</v>
      </c>
      <c r="EE7" s="191">
        <f t="shared" si="1"/>
        <v>593745</v>
      </c>
      <c r="EF7" s="191">
        <v>185455</v>
      </c>
      <c r="EG7" s="191">
        <v>156999</v>
      </c>
      <c r="EH7" s="191">
        <v>139473</v>
      </c>
      <c r="EI7" s="191">
        <f t="shared" si="2"/>
        <v>481927</v>
      </c>
      <c r="EJ7" s="191">
        <v>1926598</v>
      </c>
      <c r="EK7" s="191">
        <v>172668</v>
      </c>
      <c r="EL7" s="191">
        <v>158941</v>
      </c>
      <c r="EM7" s="191">
        <v>189516</v>
      </c>
      <c r="EN7" s="305">
        <v>521125</v>
      </c>
      <c r="EO7" s="305">
        <v>199567</v>
      </c>
      <c r="EP7" s="305">
        <v>200725</v>
      </c>
      <c r="EQ7" s="305">
        <v>191205</v>
      </c>
      <c r="ER7" s="305">
        <f t="shared" si="32"/>
        <v>591497</v>
      </c>
      <c r="ES7" s="305">
        <v>210403</v>
      </c>
      <c r="ET7" s="305">
        <v>224652</v>
      </c>
      <c r="EU7" s="305">
        <v>213061</v>
      </c>
      <c r="EV7" s="305">
        <f t="shared" si="3"/>
        <v>648116</v>
      </c>
      <c r="EW7" s="305">
        <v>205917</v>
      </c>
      <c r="EX7" s="305">
        <v>170777</v>
      </c>
      <c r="EY7" s="305">
        <v>154041</v>
      </c>
      <c r="EZ7" s="305">
        <f t="shared" si="33"/>
        <v>530735</v>
      </c>
      <c r="FA7" s="305">
        <f t="shared" si="34"/>
        <v>2291473</v>
      </c>
      <c r="FB7" s="191">
        <v>167153</v>
      </c>
      <c r="FC7" s="191">
        <v>163288</v>
      </c>
      <c r="FD7" s="191">
        <v>199290</v>
      </c>
      <c r="FE7" s="305">
        <f t="shared" si="35"/>
        <v>529731</v>
      </c>
      <c r="FF7" s="305">
        <v>205111</v>
      </c>
      <c r="FG7" s="305">
        <v>214782</v>
      </c>
      <c r="FH7" s="305">
        <v>208738</v>
      </c>
      <c r="FI7" s="305">
        <f t="shared" si="36"/>
        <v>628631</v>
      </c>
    </row>
    <row r="8" spans="2:167" s="93" customFormat="1" ht="15" customHeight="1">
      <c r="B8" s="306" t="s">
        <v>128</v>
      </c>
      <c r="C8" s="502"/>
      <c r="D8" s="304"/>
      <c r="E8" s="122">
        <v>1200</v>
      </c>
      <c r="F8" s="122">
        <v>957</v>
      </c>
      <c r="G8" s="122">
        <v>754</v>
      </c>
      <c r="H8" s="122">
        <f t="shared" si="4"/>
        <v>2911</v>
      </c>
      <c r="I8" s="122">
        <v>497</v>
      </c>
      <c r="J8" s="122">
        <v>1063</v>
      </c>
      <c r="K8" s="122">
        <v>1768</v>
      </c>
      <c r="L8" s="122">
        <f t="shared" si="5"/>
        <v>3328</v>
      </c>
      <c r="M8" s="122">
        <v>2100</v>
      </c>
      <c r="N8" s="122">
        <v>2151</v>
      </c>
      <c r="O8" s="122">
        <v>2247</v>
      </c>
      <c r="P8" s="122">
        <f t="shared" si="6"/>
        <v>6498</v>
      </c>
      <c r="Q8" s="122">
        <v>2423</v>
      </c>
      <c r="R8" s="122">
        <v>1660</v>
      </c>
      <c r="S8" s="122">
        <v>2271</v>
      </c>
      <c r="T8" s="122">
        <f t="shared" si="7"/>
        <v>6354</v>
      </c>
      <c r="U8" s="122">
        <f t="shared" si="8"/>
        <v>31828</v>
      </c>
      <c r="V8" s="122">
        <v>2434</v>
      </c>
      <c r="W8" s="122">
        <v>1887</v>
      </c>
      <c r="X8" s="122">
        <v>2401</v>
      </c>
      <c r="Y8" s="122">
        <f t="shared" si="9"/>
        <v>6722</v>
      </c>
      <c r="Z8" s="122">
        <v>848</v>
      </c>
      <c r="AA8" s="122">
        <v>757</v>
      </c>
      <c r="AB8" s="122">
        <v>1085</v>
      </c>
      <c r="AC8" s="122">
        <f t="shared" si="10"/>
        <v>2690</v>
      </c>
      <c r="AD8" s="122">
        <v>1708</v>
      </c>
      <c r="AE8" s="122">
        <v>1203</v>
      </c>
      <c r="AF8" s="122">
        <v>1758</v>
      </c>
      <c r="AG8" s="122">
        <f t="shared" si="11"/>
        <v>4669</v>
      </c>
      <c r="AH8" s="122">
        <v>1607</v>
      </c>
      <c r="AI8" s="122">
        <v>788</v>
      </c>
      <c r="AJ8" s="122">
        <v>980</v>
      </c>
      <c r="AK8" s="122">
        <f t="shared" si="12"/>
        <v>3375</v>
      </c>
      <c r="AL8" s="122">
        <f t="shared" si="37"/>
        <v>31537</v>
      </c>
      <c r="AM8" s="122">
        <v>1093</v>
      </c>
      <c r="AN8" s="122">
        <v>577</v>
      </c>
      <c r="AO8" s="122">
        <v>736</v>
      </c>
      <c r="AP8" s="122">
        <f t="shared" si="13"/>
        <v>2406</v>
      </c>
      <c r="AQ8" s="122">
        <v>430</v>
      </c>
      <c r="AR8" s="122">
        <v>514</v>
      </c>
      <c r="AS8" s="140">
        <v>0</v>
      </c>
      <c r="AT8" s="122">
        <f t="shared" si="14"/>
        <v>944</v>
      </c>
      <c r="AU8" s="122">
        <v>1</v>
      </c>
      <c r="AV8" s="122">
        <v>48</v>
      </c>
      <c r="AW8" s="122">
        <v>212</v>
      </c>
      <c r="AX8" s="122">
        <f t="shared" si="15"/>
        <v>261</v>
      </c>
      <c r="AY8" s="122">
        <v>938</v>
      </c>
      <c r="AZ8" s="122">
        <v>551</v>
      </c>
      <c r="BA8" s="122">
        <v>868</v>
      </c>
      <c r="BB8" s="122">
        <f t="shared" si="16"/>
        <v>2357</v>
      </c>
      <c r="BC8" s="122">
        <f t="shared" si="38"/>
        <v>9579</v>
      </c>
      <c r="BD8" s="122">
        <v>380</v>
      </c>
      <c r="BE8" s="122">
        <v>354</v>
      </c>
      <c r="BF8" s="122">
        <v>298</v>
      </c>
      <c r="BG8" s="122">
        <f t="shared" si="17"/>
        <v>1032</v>
      </c>
      <c r="BH8" s="122">
        <v>320</v>
      </c>
      <c r="BI8" s="122">
        <v>82</v>
      </c>
      <c r="BJ8" s="122">
        <v>81</v>
      </c>
      <c r="BK8" s="122">
        <f t="shared" si="18"/>
        <v>483</v>
      </c>
      <c r="BL8" s="122">
        <v>261</v>
      </c>
      <c r="BM8" s="140">
        <v>0</v>
      </c>
      <c r="BN8" s="122">
        <v>764</v>
      </c>
      <c r="BO8" s="122">
        <f t="shared" si="19"/>
        <v>1025</v>
      </c>
      <c r="BP8" s="122">
        <v>1017</v>
      </c>
      <c r="BQ8" s="122">
        <v>254</v>
      </c>
      <c r="BR8" s="122">
        <v>287</v>
      </c>
      <c r="BS8" s="122">
        <f t="shared" si="20"/>
        <v>1558</v>
      </c>
      <c r="BT8" s="122">
        <f t="shared" si="39"/>
        <v>6638</v>
      </c>
      <c r="BU8" s="122">
        <v>391</v>
      </c>
      <c r="BV8" s="122">
        <v>912</v>
      </c>
      <c r="BW8" s="122">
        <v>404</v>
      </c>
      <c r="BX8" s="122">
        <f t="shared" si="21"/>
        <v>1707</v>
      </c>
      <c r="BY8" s="122">
        <v>426</v>
      </c>
      <c r="BZ8" s="122">
        <v>90</v>
      </c>
      <c r="CA8" s="122">
        <v>326</v>
      </c>
      <c r="CB8" s="122">
        <f t="shared" si="22"/>
        <v>842</v>
      </c>
      <c r="CC8" s="122">
        <v>239</v>
      </c>
      <c r="CD8" s="122">
        <v>293</v>
      </c>
      <c r="CE8" s="122">
        <v>919</v>
      </c>
      <c r="CF8" s="122">
        <f t="shared" si="23"/>
        <v>1451</v>
      </c>
      <c r="CG8" s="122">
        <v>1630</v>
      </c>
      <c r="CH8" s="138">
        <v>730</v>
      </c>
      <c r="CI8" s="138">
        <v>892</v>
      </c>
      <c r="CJ8" s="122">
        <f t="shared" si="24"/>
        <v>3252</v>
      </c>
      <c r="CK8" s="138">
        <v>7252</v>
      </c>
      <c r="CL8" s="138">
        <v>796</v>
      </c>
      <c r="CM8" s="138">
        <v>1027</v>
      </c>
      <c r="CN8" s="138">
        <v>719</v>
      </c>
      <c r="CO8" s="138">
        <f t="shared" si="40"/>
        <v>2542</v>
      </c>
      <c r="CP8" s="138">
        <v>1</v>
      </c>
      <c r="CQ8" s="410">
        <v>0</v>
      </c>
      <c r="CR8" s="410">
        <v>0</v>
      </c>
      <c r="CS8" s="105">
        <f t="shared" si="25"/>
        <v>1</v>
      </c>
      <c r="CT8" s="138">
        <v>386</v>
      </c>
      <c r="CU8" s="410">
        <v>778</v>
      </c>
      <c r="CV8" s="410">
        <v>71</v>
      </c>
      <c r="CW8" s="105">
        <f t="shared" si="26"/>
        <v>1235</v>
      </c>
      <c r="CX8" s="105">
        <v>390</v>
      </c>
      <c r="CY8" s="105">
        <v>50</v>
      </c>
      <c r="CZ8" s="105">
        <v>3</v>
      </c>
      <c r="DA8" s="105">
        <v>443</v>
      </c>
      <c r="DB8" s="105">
        <v>4221</v>
      </c>
      <c r="DC8" s="191">
        <v>0</v>
      </c>
      <c r="DD8" s="191">
        <v>0</v>
      </c>
      <c r="DE8" s="191">
        <v>1</v>
      </c>
      <c r="DF8" s="191">
        <f t="shared" si="27"/>
        <v>1</v>
      </c>
      <c r="DG8" s="191">
        <v>2</v>
      </c>
      <c r="DH8" s="191">
        <v>575</v>
      </c>
      <c r="DI8" s="191">
        <v>601</v>
      </c>
      <c r="DJ8" s="191">
        <f t="shared" si="28"/>
        <v>1178</v>
      </c>
      <c r="DK8" s="191">
        <v>259</v>
      </c>
      <c r="DL8" s="191">
        <v>402</v>
      </c>
      <c r="DM8" s="191">
        <v>606</v>
      </c>
      <c r="DN8" s="191">
        <f t="shared" si="29"/>
        <v>1267</v>
      </c>
      <c r="DO8" s="191">
        <v>738</v>
      </c>
      <c r="DP8" s="191">
        <v>371</v>
      </c>
      <c r="DQ8" s="191">
        <v>694</v>
      </c>
      <c r="DR8" s="191">
        <f t="shared" si="30"/>
        <v>1803</v>
      </c>
      <c r="DS8" s="305">
        <v>4249</v>
      </c>
      <c r="DT8" s="191">
        <v>415</v>
      </c>
      <c r="DU8" s="191">
        <v>581</v>
      </c>
      <c r="DV8" s="191">
        <v>635</v>
      </c>
      <c r="DW8" s="191">
        <f t="shared" si="31"/>
        <v>1631</v>
      </c>
      <c r="DX8" s="191">
        <v>48</v>
      </c>
      <c r="DY8" s="191">
        <v>115</v>
      </c>
      <c r="DZ8" s="191">
        <v>0</v>
      </c>
      <c r="EA8" s="191">
        <f t="shared" si="0"/>
        <v>163</v>
      </c>
      <c r="EB8" s="191">
        <v>9</v>
      </c>
      <c r="EC8" s="191">
        <v>4</v>
      </c>
      <c r="ED8" s="191">
        <v>1167</v>
      </c>
      <c r="EE8" s="191">
        <f t="shared" si="1"/>
        <v>1180</v>
      </c>
      <c r="EF8" s="191">
        <v>820</v>
      </c>
      <c r="EG8" s="191">
        <v>314</v>
      </c>
      <c r="EH8" s="191">
        <v>559</v>
      </c>
      <c r="EI8" s="191">
        <f t="shared" si="2"/>
        <v>1693</v>
      </c>
      <c r="EJ8" s="191">
        <v>4667</v>
      </c>
      <c r="EK8" s="191">
        <v>416</v>
      </c>
      <c r="EL8" s="191">
        <v>589</v>
      </c>
      <c r="EM8" s="191">
        <v>601</v>
      </c>
      <c r="EN8" s="305">
        <v>1606</v>
      </c>
      <c r="EO8" s="305">
        <v>5</v>
      </c>
      <c r="EP8" s="305">
        <v>165</v>
      </c>
      <c r="EQ8" s="305">
        <v>0</v>
      </c>
      <c r="ER8" s="305">
        <f t="shared" si="32"/>
        <v>170</v>
      </c>
      <c r="ES8" s="305">
        <v>94</v>
      </c>
      <c r="ET8" s="305">
        <v>0</v>
      </c>
      <c r="EU8" s="305">
        <v>67</v>
      </c>
      <c r="EV8" s="305">
        <f t="shared" si="3"/>
        <v>161</v>
      </c>
      <c r="EW8" s="305">
        <v>542</v>
      </c>
      <c r="EX8" s="305">
        <v>179</v>
      </c>
      <c r="EY8" s="305">
        <v>266</v>
      </c>
      <c r="EZ8" s="305">
        <f t="shared" si="33"/>
        <v>987</v>
      </c>
      <c r="FA8" s="305">
        <f t="shared" si="34"/>
        <v>2924</v>
      </c>
      <c r="FB8" s="191">
        <v>129</v>
      </c>
      <c r="FC8" s="191">
        <v>346</v>
      </c>
      <c r="FD8" s="191">
        <v>513</v>
      </c>
      <c r="FE8" s="305">
        <f t="shared" si="35"/>
        <v>988</v>
      </c>
      <c r="FF8" s="305">
        <v>0</v>
      </c>
      <c r="FG8" s="305">
        <v>1</v>
      </c>
      <c r="FH8" s="305">
        <v>147</v>
      </c>
      <c r="FI8" s="305">
        <f t="shared" si="36"/>
        <v>148</v>
      </c>
    </row>
    <row r="9" spans="2:167" s="93" customFormat="1" ht="15" customHeight="1">
      <c r="B9" s="303" t="s">
        <v>129</v>
      </c>
      <c r="C9" s="502"/>
      <c r="D9" s="304"/>
      <c r="E9" s="122">
        <v>2973</v>
      </c>
      <c r="F9" s="122">
        <v>2239</v>
      </c>
      <c r="G9" s="122">
        <v>3117</v>
      </c>
      <c r="H9" s="122">
        <f t="shared" si="4"/>
        <v>8329</v>
      </c>
      <c r="I9" s="122">
        <v>3266</v>
      </c>
      <c r="J9" s="122">
        <v>10512</v>
      </c>
      <c r="K9" s="122">
        <v>18521</v>
      </c>
      <c r="L9" s="122">
        <f t="shared" si="5"/>
        <v>32299</v>
      </c>
      <c r="M9" s="122">
        <v>24273</v>
      </c>
      <c r="N9" s="122">
        <v>26399</v>
      </c>
      <c r="O9" s="122">
        <v>14496</v>
      </c>
      <c r="P9" s="122">
        <f t="shared" si="6"/>
        <v>65168</v>
      </c>
      <c r="Q9" s="122">
        <v>9968</v>
      </c>
      <c r="R9" s="122">
        <v>3037</v>
      </c>
      <c r="S9" s="122">
        <v>3881</v>
      </c>
      <c r="T9" s="122">
        <f t="shared" si="7"/>
        <v>16886</v>
      </c>
      <c r="U9" s="122">
        <f t="shared" si="8"/>
        <v>228478</v>
      </c>
      <c r="V9" s="122">
        <v>5054</v>
      </c>
      <c r="W9" s="122">
        <v>5124</v>
      </c>
      <c r="X9" s="122">
        <v>7210</v>
      </c>
      <c r="Y9" s="122">
        <f t="shared" si="9"/>
        <v>17388</v>
      </c>
      <c r="Z9" s="122">
        <v>9516</v>
      </c>
      <c r="AA9" s="122">
        <v>12058</v>
      </c>
      <c r="AB9" s="122">
        <v>18734</v>
      </c>
      <c r="AC9" s="122">
        <f t="shared" si="10"/>
        <v>40308</v>
      </c>
      <c r="AD9" s="122">
        <v>24186</v>
      </c>
      <c r="AE9" s="122">
        <v>29731</v>
      </c>
      <c r="AF9" s="122">
        <v>19432</v>
      </c>
      <c r="AG9" s="122">
        <f t="shared" si="11"/>
        <v>73349</v>
      </c>
      <c r="AH9" s="122">
        <v>12805</v>
      </c>
      <c r="AI9" s="122">
        <v>5744</v>
      </c>
      <c r="AJ9" s="122">
        <v>6526</v>
      </c>
      <c r="AK9" s="122">
        <f t="shared" si="12"/>
        <v>25075</v>
      </c>
      <c r="AL9" s="122">
        <f t="shared" si="37"/>
        <v>287165</v>
      </c>
      <c r="AM9" s="122">
        <v>5863</v>
      </c>
      <c r="AN9" s="122">
        <v>4555</v>
      </c>
      <c r="AO9" s="122">
        <v>10198</v>
      </c>
      <c r="AP9" s="122">
        <f t="shared" si="13"/>
        <v>20616</v>
      </c>
      <c r="AQ9" s="122">
        <v>9723</v>
      </c>
      <c r="AR9" s="122">
        <v>11057</v>
      </c>
      <c r="AS9" s="122">
        <v>22369</v>
      </c>
      <c r="AT9" s="122">
        <f t="shared" si="14"/>
        <v>43149</v>
      </c>
      <c r="AU9" s="122">
        <v>28652</v>
      </c>
      <c r="AV9" s="122">
        <v>29559</v>
      </c>
      <c r="AW9" s="122">
        <v>22194</v>
      </c>
      <c r="AX9" s="122">
        <f t="shared" si="15"/>
        <v>80405</v>
      </c>
      <c r="AY9" s="122">
        <v>16660</v>
      </c>
      <c r="AZ9" s="122">
        <v>6831</v>
      </c>
      <c r="BA9" s="122">
        <v>7655</v>
      </c>
      <c r="BB9" s="122">
        <f t="shared" si="16"/>
        <v>31146</v>
      </c>
      <c r="BC9" s="122">
        <f t="shared" si="38"/>
        <v>319486</v>
      </c>
      <c r="BD9" s="122">
        <v>6742</v>
      </c>
      <c r="BE9" s="122">
        <v>5234</v>
      </c>
      <c r="BF9" s="122">
        <v>8739</v>
      </c>
      <c r="BG9" s="122">
        <f t="shared" si="17"/>
        <v>20715</v>
      </c>
      <c r="BH9" s="122">
        <v>15489</v>
      </c>
      <c r="BI9" s="122">
        <v>11110</v>
      </c>
      <c r="BJ9" s="122">
        <v>19011</v>
      </c>
      <c r="BK9" s="122">
        <f t="shared" si="18"/>
        <v>45610</v>
      </c>
      <c r="BL9" s="122">
        <v>24270</v>
      </c>
      <c r="BM9" s="122">
        <v>25588</v>
      </c>
      <c r="BN9" s="122">
        <v>21970</v>
      </c>
      <c r="BO9" s="122">
        <f t="shared" si="19"/>
        <v>71828</v>
      </c>
      <c r="BP9" s="122">
        <v>12193</v>
      </c>
      <c r="BQ9" s="122">
        <v>9451</v>
      </c>
      <c r="BR9" s="122">
        <v>4806</v>
      </c>
      <c r="BS9" s="122">
        <f t="shared" si="20"/>
        <v>26450</v>
      </c>
      <c r="BT9" s="122">
        <f t="shared" si="39"/>
        <v>302756</v>
      </c>
      <c r="BU9" s="122">
        <v>5769</v>
      </c>
      <c r="BV9" s="122">
        <v>5797</v>
      </c>
      <c r="BW9" s="122">
        <v>10867</v>
      </c>
      <c r="BX9" s="122">
        <f t="shared" si="21"/>
        <v>22433</v>
      </c>
      <c r="BY9" s="122">
        <v>7825</v>
      </c>
      <c r="BZ9" s="122">
        <v>14252</v>
      </c>
      <c r="CA9" s="122">
        <v>20553</v>
      </c>
      <c r="CB9" s="122">
        <f t="shared" si="22"/>
        <v>42630</v>
      </c>
      <c r="CC9" s="122">
        <v>25809</v>
      </c>
      <c r="CD9" s="122">
        <v>27630</v>
      </c>
      <c r="CE9" s="122">
        <v>22726</v>
      </c>
      <c r="CF9" s="122">
        <f t="shared" si="23"/>
        <v>76165</v>
      </c>
      <c r="CG9" s="122">
        <v>9171</v>
      </c>
      <c r="CH9" s="138">
        <v>6428</v>
      </c>
      <c r="CI9" s="138">
        <v>6306</v>
      </c>
      <c r="CJ9" s="122">
        <f t="shared" si="24"/>
        <v>21905</v>
      </c>
      <c r="CK9" s="138">
        <v>163133</v>
      </c>
      <c r="CL9" s="138">
        <v>7826</v>
      </c>
      <c r="CM9" s="138">
        <v>7205</v>
      </c>
      <c r="CN9" s="138">
        <v>3068</v>
      </c>
      <c r="CO9" s="138">
        <f t="shared" si="40"/>
        <v>18099</v>
      </c>
      <c r="CP9" s="138">
        <v>40</v>
      </c>
      <c r="CQ9" s="410">
        <v>0</v>
      </c>
      <c r="CR9" s="138">
        <v>1048</v>
      </c>
      <c r="CS9" s="105">
        <f t="shared" si="25"/>
        <v>1088</v>
      </c>
      <c r="CT9" s="138">
        <v>4903</v>
      </c>
      <c r="CU9" s="410">
        <v>10866</v>
      </c>
      <c r="CV9" s="138">
        <v>8539</v>
      </c>
      <c r="CW9" s="105">
        <f t="shared" si="26"/>
        <v>24308</v>
      </c>
      <c r="CX9" s="105">
        <v>3883</v>
      </c>
      <c r="CY9" s="105">
        <v>1833</v>
      </c>
      <c r="CZ9" s="105">
        <v>1908</v>
      </c>
      <c r="DA9" s="105">
        <v>7624</v>
      </c>
      <c r="DB9" s="105">
        <v>51119</v>
      </c>
      <c r="DC9" s="191">
        <v>1822</v>
      </c>
      <c r="DD9" s="191">
        <v>1512</v>
      </c>
      <c r="DE9" s="191">
        <v>1870</v>
      </c>
      <c r="DF9" s="191">
        <f t="shared" si="27"/>
        <v>5204</v>
      </c>
      <c r="DG9" s="191">
        <v>1978</v>
      </c>
      <c r="DH9" s="191">
        <v>4852</v>
      </c>
      <c r="DI9" s="191">
        <v>17582</v>
      </c>
      <c r="DJ9" s="191">
        <f t="shared" si="28"/>
        <v>24412</v>
      </c>
      <c r="DK9" s="191">
        <v>25553</v>
      </c>
      <c r="DL9" s="191">
        <v>27551</v>
      </c>
      <c r="DM9" s="191">
        <v>20370</v>
      </c>
      <c r="DN9" s="191">
        <f t="shared" si="29"/>
        <v>73474</v>
      </c>
      <c r="DO9" s="191">
        <v>13543</v>
      </c>
      <c r="DP9" s="191">
        <v>6125</v>
      </c>
      <c r="DQ9" s="191">
        <v>5822</v>
      </c>
      <c r="DR9" s="191">
        <f t="shared" si="30"/>
        <v>25490</v>
      </c>
      <c r="DS9" s="305">
        <v>128580</v>
      </c>
      <c r="DT9" s="191">
        <v>7830</v>
      </c>
      <c r="DU9" s="191">
        <v>7632</v>
      </c>
      <c r="DV9" s="191">
        <v>7223</v>
      </c>
      <c r="DW9" s="191">
        <f t="shared" si="31"/>
        <v>22685</v>
      </c>
      <c r="DX9" s="191">
        <v>12916</v>
      </c>
      <c r="DY9" s="191">
        <v>16332</v>
      </c>
      <c r="DZ9" s="191">
        <v>28900</v>
      </c>
      <c r="EA9" s="191">
        <f t="shared" si="0"/>
        <v>58148</v>
      </c>
      <c r="EB9" s="191">
        <v>36592</v>
      </c>
      <c r="EC9" s="191">
        <v>36685</v>
      </c>
      <c r="ED9" s="191">
        <v>28544</v>
      </c>
      <c r="EE9" s="191">
        <f t="shared" si="1"/>
        <v>101821</v>
      </c>
      <c r="EF9" s="191">
        <v>19407</v>
      </c>
      <c r="EG9" s="191">
        <v>9739</v>
      </c>
      <c r="EH9" s="191">
        <v>8742</v>
      </c>
      <c r="EI9" s="191">
        <f t="shared" si="2"/>
        <v>37888</v>
      </c>
      <c r="EJ9" s="191">
        <v>220542</v>
      </c>
      <c r="EK9" s="191">
        <v>9665</v>
      </c>
      <c r="EL9" s="191">
        <v>10796</v>
      </c>
      <c r="EM9" s="191">
        <v>10484</v>
      </c>
      <c r="EN9" s="305">
        <v>30945</v>
      </c>
      <c r="EO9" s="305">
        <v>19755</v>
      </c>
      <c r="EP9" s="305">
        <v>21488</v>
      </c>
      <c r="EQ9" s="305">
        <v>30678</v>
      </c>
      <c r="ER9" s="305">
        <f t="shared" si="32"/>
        <v>71921</v>
      </c>
      <c r="ES9" s="305">
        <v>36385</v>
      </c>
      <c r="ET9" s="305">
        <v>34065</v>
      </c>
      <c r="EU9" s="305">
        <v>30643</v>
      </c>
      <c r="EV9" s="305">
        <f t="shared" si="3"/>
        <v>101093</v>
      </c>
      <c r="EW9" s="305">
        <v>21976</v>
      </c>
      <c r="EX9" s="305">
        <v>10568</v>
      </c>
      <c r="EY9" s="305">
        <v>10304</v>
      </c>
      <c r="EZ9" s="305">
        <f t="shared" si="33"/>
        <v>42848</v>
      </c>
      <c r="FA9" s="305">
        <f t="shared" si="34"/>
        <v>246807</v>
      </c>
      <c r="FB9" s="191">
        <v>10892</v>
      </c>
      <c r="FC9" s="191">
        <v>9230</v>
      </c>
      <c r="FD9" s="191">
        <v>13666</v>
      </c>
      <c r="FE9" s="305">
        <f t="shared" si="35"/>
        <v>33788</v>
      </c>
      <c r="FF9" s="305">
        <v>17807</v>
      </c>
      <c r="FG9" s="305">
        <v>23125</v>
      </c>
      <c r="FH9" s="305">
        <v>31585</v>
      </c>
      <c r="FI9" s="305">
        <f t="shared" si="36"/>
        <v>72517</v>
      </c>
    </row>
    <row r="10" spans="2:167" s="93" customFormat="1" ht="15" customHeight="1">
      <c r="B10" s="306" t="s">
        <v>126</v>
      </c>
      <c r="C10" s="502"/>
      <c r="D10" s="304"/>
      <c r="E10" s="122">
        <v>1458</v>
      </c>
      <c r="F10" s="122">
        <v>1015</v>
      </c>
      <c r="G10" s="122">
        <v>1201</v>
      </c>
      <c r="H10" s="122">
        <f t="shared" si="4"/>
        <v>3674</v>
      </c>
      <c r="I10" s="122">
        <v>1510</v>
      </c>
      <c r="J10" s="122">
        <v>5080</v>
      </c>
      <c r="K10" s="122">
        <v>9620</v>
      </c>
      <c r="L10" s="122">
        <f t="shared" si="5"/>
        <v>16210</v>
      </c>
      <c r="M10" s="122">
        <v>11746</v>
      </c>
      <c r="N10" s="122">
        <v>12990</v>
      </c>
      <c r="O10" s="122">
        <v>6168</v>
      </c>
      <c r="P10" s="122">
        <f t="shared" si="6"/>
        <v>30904</v>
      </c>
      <c r="Q10" s="122">
        <v>3940</v>
      </c>
      <c r="R10" s="122">
        <v>1356</v>
      </c>
      <c r="S10" s="122">
        <v>1662</v>
      </c>
      <c r="T10" s="122">
        <f t="shared" si="7"/>
        <v>6958</v>
      </c>
      <c r="U10" s="122">
        <f t="shared" si="8"/>
        <v>108534</v>
      </c>
      <c r="V10" s="122">
        <v>2362</v>
      </c>
      <c r="W10" s="122">
        <v>2293</v>
      </c>
      <c r="X10" s="122">
        <v>3488</v>
      </c>
      <c r="Y10" s="122">
        <f t="shared" si="9"/>
        <v>8143</v>
      </c>
      <c r="Z10" s="122">
        <v>4046</v>
      </c>
      <c r="AA10" s="122">
        <v>6127</v>
      </c>
      <c r="AB10" s="122">
        <v>9953</v>
      </c>
      <c r="AC10" s="122">
        <f t="shared" si="10"/>
        <v>20126</v>
      </c>
      <c r="AD10" s="122">
        <v>11366</v>
      </c>
      <c r="AE10" s="122">
        <v>12770</v>
      </c>
      <c r="AF10" s="122">
        <v>8873</v>
      </c>
      <c r="AG10" s="122">
        <f t="shared" si="11"/>
        <v>33009</v>
      </c>
      <c r="AH10" s="122">
        <v>6070</v>
      </c>
      <c r="AI10" s="122">
        <v>2619</v>
      </c>
      <c r="AJ10" s="122">
        <v>3203</v>
      </c>
      <c r="AK10" s="122">
        <f t="shared" si="12"/>
        <v>11892</v>
      </c>
      <c r="AL10" s="122">
        <f t="shared" si="37"/>
        <v>134448</v>
      </c>
      <c r="AM10" s="122">
        <v>2760</v>
      </c>
      <c r="AN10" s="122">
        <v>2256</v>
      </c>
      <c r="AO10" s="122">
        <v>4030</v>
      </c>
      <c r="AP10" s="122">
        <f t="shared" si="13"/>
        <v>9046</v>
      </c>
      <c r="AQ10" s="122">
        <v>4097</v>
      </c>
      <c r="AR10" s="122">
        <v>5461</v>
      </c>
      <c r="AS10" s="122">
        <v>11151</v>
      </c>
      <c r="AT10" s="122">
        <f t="shared" si="14"/>
        <v>20709</v>
      </c>
      <c r="AU10" s="122">
        <v>13690</v>
      </c>
      <c r="AV10" s="122">
        <v>14313</v>
      </c>
      <c r="AW10" s="122">
        <v>9644</v>
      </c>
      <c r="AX10" s="122">
        <f t="shared" si="15"/>
        <v>37647</v>
      </c>
      <c r="AY10" s="122">
        <v>6772</v>
      </c>
      <c r="AZ10" s="122">
        <v>2997</v>
      </c>
      <c r="BA10" s="122">
        <v>3459</v>
      </c>
      <c r="BB10" s="122">
        <f t="shared" si="16"/>
        <v>13228</v>
      </c>
      <c r="BC10" s="122">
        <f t="shared" si="38"/>
        <v>148032</v>
      </c>
      <c r="BD10" s="122">
        <v>3057</v>
      </c>
      <c r="BE10" s="122">
        <v>2253</v>
      </c>
      <c r="BF10" s="122">
        <v>4296</v>
      </c>
      <c r="BG10" s="122">
        <f t="shared" si="17"/>
        <v>9606</v>
      </c>
      <c r="BH10" s="122">
        <v>7072</v>
      </c>
      <c r="BI10" s="122">
        <v>6000</v>
      </c>
      <c r="BJ10" s="122">
        <v>9804</v>
      </c>
      <c r="BK10" s="122">
        <f t="shared" si="18"/>
        <v>22876</v>
      </c>
      <c r="BL10" s="122">
        <v>12178</v>
      </c>
      <c r="BM10" s="122">
        <v>12699</v>
      </c>
      <c r="BN10" s="122">
        <v>9810</v>
      </c>
      <c r="BO10" s="122">
        <f t="shared" si="19"/>
        <v>34687</v>
      </c>
      <c r="BP10" s="122">
        <v>5340</v>
      </c>
      <c r="BQ10" s="122">
        <v>3474</v>
      </c>
      <c r="BR10" s="122">
        <v>2387</v>
      </c>
      <c r="BS10" s="122">
        <f t="shared" si="20"/>
        <v>11201</v>
      </c>
      <c r="BT10" s="122">
        <f t="shared" si="39"/>
        <v>145539</v>
      </c>
      <c r="BU10" s="122">
        <v>2796</v>
      </c>
      <c r="BV10" s="122">
        <v>3113</v>
      </c>
      <c r="BW10" s="122">
        <v>3917</v>
      </c>
      <c r="BX10" s="122">
        <f t="shared" si="21"/>
        <v>9826</v>
      </c>
      <c r="BY10" s="122">
        <v>3842</v>
      </c>
      <c r="BZ10" s="122">
        <v>7045</v>
      </c>
      <c r="CA10" s="122">
        <v>10355</v>
      </c>
      <c r="CB10" s="122">
        <f t="shared" si="22"/>
        <v>21242</v>
      </c>
      <c r="CC10" s="122">
        <v>13211</v>
      </c>
      <c r="CD10" s="122">
        <v>13301</v>
      </c>
      <c r="CE10" s="122">
        <v>9875</v>
      </c>
      <c r="CF10" s="122">
        <f t="shared" si="23"/>
        <v>36387</v>
      </c>
      <c r="CG10" s="122">
        <v>4138</v>
      </c>
      <c r="CH10" s="138">
        <v>3077</v>
      </c>
      <c r="CI10" s="138">
        <v>3097</v>
      </c>
      <c r="CJ10" s="122">
        <f t="shared" si="24"/>
        <v>10312</v>
      </c>
      <c r="CK10" s="138">
        <v>77767</v>
      </c>
      <c r="CL10" s="138">
        <v>3660</v>
      </c>
      <c r="CM10" s="138">
        <v>3550</v>
      </c>
      <c r="CN10" s="138">
        <v>1314</v>
      </c>
      <c r="CO10" s="138">
        <f t="shared" si="40"/>
        <v>8524</v>
      </c>
      <c r="CP10" s="410">
        <v>0</v>
      </c>
      <c r="CQ10" s="410">
        <v>0</v>
      </c>
      <c r="CR10" s="138">
        <v>538</v>
      </c>
      <c r="CS10" s="105">
        <f t="shared" si="25"/>
        <v>538</v>
      </c>
      <c r="CT10" s="410">
        <v>2736</v>
      </c>
      <c r="CU10" s="410">
        <v>5414</v>
      </c>
      <c r="CV10" s="138">
        <v>3912</v>
      </c>
      <c r="CW10" s="105">
        <f t="shared" si="26"/>
        <v>12062</v>
      </c>
      <c r="CX10" s="105">
        <v>1698</v>
      </c>
      <c r="CY10" s="105">
        <v>839</v>
      </c>
      <c r="CZ10" s="105">
        <v>1049</v>
      </c>
      <c r="DA10" s="105">
        <v>3586</v>
      </c>
      <c r="DB10" s="105">
        <v>24710</v>
      </c>
      <c r="DC10" s="191">
        <v>722</v>
      </c>
      <c r="DD10" s="191">
        <v>774</v>
      </c>
      <c r="DE10" s="191">
        <v>901</v>
      </c>
      <c r="DF10" s="191">
        <f t="shared" si="27"/>
        <v>2397</v>
      </c>
      <c r="DG10" s="191">
        <v>883</v>
      </c>
      <c r="DH10" s="191">
        <v>2773</v>
      </c>
      <c r="DI10" s="191">
        <v>8997</v>
      </c>
      <c r="DJ10" s="191">
        <f t="shared" si="28"/>
        <v>12653</v>
      </c>
      <c r="DK10" s="191">
        <v>12769</v>
      </c>
      <c r="DL10" s="191">
        <v>13283</v>
      </c>
      <c r="DM10" s="191">
        <v>9307</v>
      </c>
      <c r="DN10" s="191">
        <f t="shared" si="29"/>
        <v>35359</v>
      </c>
      <c r="DO10" s="191">
        <v>6092</v>
      </c>
      <c r="DP10" s="191">
        <v>2826</v>
      </c>
      <c r="DQ10" s="191">
        <v>2805</v>
      </c>
      <c r="DR10" s="191">
        <f t="shared" si="30"/>
        <v>11723</v>
      </c>
      <c r="DS10" s="305">
        <v>62132</v>
      </c>
      <c r="DT10" s="191">
        <v>3506</v>
      </c>
      <c r="DU10" s="191">
        <v>3258</v>
      </c>
      <c r="DV10" s="191">
        <v>3299</v>
      </c>
      <c r="DW10" s="191">
        <f t="shared" si="31"/>
        <v>10063</v>
      </c>
      <c r="DX10" s="191">
        <v>5095</v>
      </c>
      <c r="DY10" s="191">
        <v>7946</v>
      </c>
      <c r="DZ10" s="191">
        <v>15080</v>
      </c>
      <c r="EA10" s="191">
        <f t="shared" si="0"/>
        <v>28121</v>
      </c>
      <c r="EB10" s="191">
        <v>17884</v>
      </c>
      <c r="EC10" s="191">
        <v>17327</v>
      </c>
      <c r="ED10" s="191">
        <v>13216</v>
      </c>
      <c r="EE10" s="191">
        <f t="shared" si="1"/>
        <v>48427</v>
      </c>
      <c r="EF10" s="191">
        <v>8874</v>
      </c>
      <c r="EG10" s="191">
        <v>4716</v>
      </c>
      <c r="EH10" s="191">
        <v>3924</v>
      </c>
      <c r="EI10" s="191">
        <f t="shared" si="2"/>
        <v>17514</v>
      </c>
      <c r="EJ10" s="191">
        <v>104125</v>
      </c>
      <c r="EK10" s="191">
        <v>4829</v>
      </c>
      <c r="EL10" s="191">
        <v>4346</v>
      </c>
      <c r="EM10" s="191">
        <v>5316</v>
      </c>
      <c r="EN10" s="305">
        <v>14491</v>
      </c>
      <c r="EO10" s="305">
        <v>9234</v>
      </c>
      <c r="EP10" s="305">
        <v>9795</v>
      </c>
      <c r="EQ10" s="305">
        <v>15119</v>
      </c>
      <c r="ER10" s="305">
        <f t="shared" si="32"/>
        <v>34148</v>
      </c>
      <c r="ES10" s="305">
        <v>17976</v>
      </c>
      <c r="ET10" s="305">
        <v>16355</v>
      </c>
      <c r="EU10" s="305">
        <v>14074</v>
      </c>
      <c r="EV10" s="305">
        <f t="shared" si="3"/>
        <v>48405</v>
      </c>
      <c r="EW10" s="305">
        <v>9740</v>
      </c>
      <c r="EX10" s="305">
        <v>4816</v>
      </c>
      <c r="EY10" s="305">
        <v>5235</v>
      </c>
      <c r="EZ10" s="305">
        <f t="shared" si="33"/>
        <v>19791</v>
      </c>
      <c r="FA10" s="305">
        <f t="shared" si="34"/>
        <v>116835</v>
      </c>
      <c r="FB10" s="191">
        <v>4914</v>
      </c>
      <c r="FC10" s="191">
        <v>4488</v>
      </c>
      <c r="FD10" s="191">
        <v>6374</v>
      </c>
      <c r="FE10" s="305">
        <f t="shared" si="35"/>
        <v>15776</v>
      </c>
      <c r="FF10" s="305">
        <v>8514</v>
      </c>
      <c r="FG10" s="305">
        <v>11536</v>
      </c>
      <c r="FH10" s="305">
        <v>15634</v>
      </c>
      <c r="FI10" s="305">
        <f t="shared" si="36"/>
        <v>35684</v>
      </c>
    </row>
    <row r="11" spans="2:167" s="93" customFormat="1" ht="15" customHeight="1">
      <c r="B11" s="306" t="s">
        <v>127</v>
      </c>
      <c r="C11" s="502"/>
      <c r="D11" s="304"/>
      <c r="E11" s="122">
        <v>1379</v>
      </c>
      <c r="F11" s="122">
        <v>959</v>
      </c>
      <c r="G11" s="122">
        <v>953</v>
      </c>
      <c r="H11" s="122">
        <f t="shared" si="4"/>
        <v>3291</v>
      </c>
      <c r="I11" s="122">
        <v>1363</v>
      </c>
      <c r="J11" s="122">
        <v>3956</v>
      </c>
      <c r="K11" s="122">
        <v>8160</v>
      </c>
      <c r="L11" s="122">
        <f t="shared" si="5"/>
        <v>13479</v>
      </c>
      <c r="M11" s="122">
        <v>10681</v>
      </c>
      <c r="N11" s="122">
        <v>13409</v>
      </c>
      <c r="O11" s="122">
        <v>7816</v>
      </c>
      <c r="P11" s="122">
        <f t="shared" si="6"/>
        <v>31906</v>
      </c>
      <c r="Q11" s="122">
        <v>4647</v>
      </c>
      <c r="R11" s="122">
        <v>1508</v>
      </c>
      <c r="S11" s="122">
        <v>1489</v>
      </c>
      <c r="T11" s="122">
        <f t="shared" si="7"/>
        <v>7644</v>
      </c>
      <c r="U11" s="122">
        <f t="shared" si="8"/>
        <v>104996</v>
      </c>
      <c r="V11" s="122">
        <v>2349</v>
      </c>
      <c r="W11" s="122">
        <v>2091</v>
      </c>
      <c r="X11" s="122">
        <v>2957</v>
      </c>
      <c r="Y11" s="122">
        <f t="shared" si="9"/>
        <v>7397</v>
      </c>
      <c r="Z11" s="122">
        <v>4013</v>
      </c>
      <c r="AA11" s="122">
        <v>4962</v>
      </c>
      <c r="AB11" s="122">
        <v>8641</v>
      </c>
      <c r="AC11" s="122">
        <f t="shared" si="10"/>
        <v>17616</v>
      </c>
      <c r="AD11" s="122">
        <v>10807</v>
      </c>
      <c r="AE11" s="122">
        <v>12270</v>
      </c>
      <c r="AF11" s="122">
        <v>10335</v>
      </c>
      <c r="AG11" s="122">
        <f t="shared" si="11"/>
        <v>33412</v>
      </c>
      <c r="AH11" s="122">
        <v>6340</v>
      </c>
      <c r="AI11" s="122">
        <v>2921</v>
      </c>
      <c r="AJ11" s="122">
        <v>2385</v>
      </c>
      <c r="AK11" s="122">
        <f t="shared" si="12"/>
        <v>11646</v>
      </c>
      <c r="AL11" s="122">
        <f t="shared" si="37"/>
        <v>128496</v>
      </c>
      <c r="AM11" s="122">
        <v>3044</v>
      </c>
      <c r="AN11" s="122">
        <v>2088</v>
      </c>
      <c r="AO11" s="122">
        <v>3000</v>
      </c>
      <c r="AP11" s="122">
        <f t="shared" si="13"/>
        <v>8132</v>
      </c>
      <c r="AQ11" s="122">
        <v>3808</v>
      </c>
      <c r="AR11" s="122">
        <v>4727</v>
      </c>
      <c r="AS11" s="122">
        <v>9535</v>
      </c>
      <c r="AT11" s="122">
        <f t="shared" si="14"/>
        <v>18070</v>
      </c>
      <c r="AU11" s="122">
        <v>12398</v>
      </c>
      <c r="AV11" s="122">
        <v>13379</v>
      </c>
      <c r="AW11" s="122">
        <v>10977</v>
      </c>
      <c r="AX11" s="122">
        <f t="shared" si="15"/>
        <v>36754</v>
      </c>
      <c r="AY11" s="122">
        <v>7389</v>
      </c>
      <c r="AZ11" s="122">
        <v>3011</v>
      </c>
      <c r="BA11" s="122">
        <v>3130</v>
      </c>
      <c r="BB11" s="122">
        <f t="shared" si="16"/>
        <v>13530</v>
      </c>
      <c r="BC11" s="122">
        <f t="shared" si="38"/>
        <v>139442</v>
      </c>
      <c r="BD11" s="122">
        <v>3306</v>
      </c>
      <c r="BE11" s="122">
        <v>2108</v>
      </c>
      <c r="BF11" s="122">
        <v>3670</v>
      </c>
      <c r="BG11" s="122">
        <f t="shared" si="17"/>
        <v>9084</v>
      </c>
      <c r="BH11" s="122">
        <v>4677</v>
      </c>
      <c r="BI11" s="122">
        <v>4850</v>
      </c>
      <c r="BJ11" s="122">
        <v>9207</v>
      </c>
      <c r="BK11" s="122">
        <f t="shared" si="18"/>
        <v>18734</v>
      </c>
      <c r="BL11" s="122">
        <v>11911</v>
      </c>
      <c r="BM11" s="122">
        <v>11615</v>
      </c>
      <c r="BN11" s="122">
        <v>11820</v>
      </c>
      <c r="BO11" s="122">
        <f t="shared" si="19"/>
        <v>35346</v>
      </c>
      <c r="BP11" s="122">
        <v>5944</v>
      </c>
      <c r="BQ11" s="122">
        <v>3365</v>
      </c>
      <c r="BR11" s="122">
        <v>2149</v>
      </c>
      <c r="BS11" s="122">
        <f t="shared" si="20"/>
        <v>11458</v>
      </c>
      <c r="BT11" s="122">
        <f t="shared" si="39"/>
        <v>137786</v>
      </c>
      <c r="BU11" s="122">
        <v>2973</v>
      </c>
      <c r="BV11" s="122">
        <v>2111</v>
      </c>
      <c r="BW11" s="122">
        <v>3841</v>
      </c>
      <c r="BX11" s="122">
        <f t="shared" si="21"/>
        <v>8925</v>
      </c>
      <c r="BY11" s="122">
        <v>3616</v>
      </c>
      <c r="BZ11" s="122">
        <v>5888</v>
      </c>
      <c r="CA11" s="122">
        <v>9867</v>
      </c>
      <c r="CB11" s="122">
        <f t="shared" si="22"/>
        <v>19371</v>
      </c>
      <c r="CC11" s="122">
        <v>12598</v>
      </c>
      <c r="CD11" s="122">
        <v>13739</v>
      </c>
      <c r="CE11" s="122">
        <v>12234</v>
      </c>
      <c r="CF11" s="122">
        <f t="shared" si="23"/>
        <v>38571</v>
      </c>
      <c r="CG11" s="122">
        <v>4566</v>
      </c>
      <c r="CH11" s="138">
        <v>3178</v>
      </c>
      <c r="CI11" s="138">
        <v>2750</v>
      </c>
      <c r="CJ11" s="122">
        <f t="shared" si="24"/>
        <v>10494</v>
      </c>
      <c r="CK11" s="138">
        <v>77361</v>
      </c>
      <c r="CL11" s="138">
        <v>3986</v>
      </c>
      <c r="CM11" s="138">
        <v>3272</v>
      </c>
      <c r="CN11" s="138">
        <v>1754</v>
      </c>
      <c r="CO11" s="138">
        <f t="shared" si="40"/>
        <v>9012</v>
      </c>
      <c r="CP11" s="138">
        <v>40</v>
      </c>
      <c r="CQ11" s="410">
        <v>0</v>
      </c>
      <c r="CR11" s="138">
        <v>510</v>
      </c>
      <c r="CS11" s="105">
        <f t="shared" si="25"/>
        <v>550</v>
      </c>
      <c r="CT11" s="138">
        <v>1803</v>
      </c>
      <c r="CU11" s="410">
        <v>5452</v>
      </c>
      <c r="CV11" s="138">
        <v>4627</v>
      </c>
      <c r="CW11" s="105">
        <f t="shared" si="26"/>
        <v>11882</v>
      </c>
      <c r="CX11" s="105">
        <v>2185</v>
      </c>
      <c r="CY11" s="105">
        <v>915</v>
      </c>
      <c r="CZ11" s="105">
        <v>859</v>
      </c>
      <c r="DA11" s="105">
        <v>3959</v>
      </c>
      <c r="DB11" s="105">
        <v>25403</v>
      </c>
      <c r="DC11" s="191">
        <v>778</v>
      </c>
      <c r="DD11" s="191">
        <v>738</v>
      </c>
      <c r="DE11" s="191">
        <v>612</v>
      </c>
      <c r="DF11" s="191">
        <f t="shared" si="27"/>
        <v>2128</v>
      </c>
      <c r="DG11" s="191">
        <v>1095</v>
      </c>
      <c r="DH11" s="191">
        <v>1686</v>
      </c>
      <c r="DI11" s="191">
        <v>8313</v>
      </c>
      <c r="DJ11" s="191">
        <f t="shared" si="28"/>
        <v>11094</v>
      </c>
      <c r="DK11" s="191">
        <v>10795</v>
      </c>
      <c r="DL11" s="191">
        <v>13724</v>
      </c>
      <c r="DM11" s="191">
        <v>10980</v>
      </c>
      <c r="DN11" s="191">
        <f t="shared" si="29"/>
        <v>35499</v>
      </c>
      <c r="DO11" s="191">
        <v>7444</v>
      </c>
      <c r="DP11" s="191">
        <v>3208</v>
      </c>
      <c r="DQ11" s="191">
        <v>2578</v>
      </c>
      <c r="DR11" s="191">
        <f t="shared" si="30"/>
        <v>13230</v>
      </c>
      <c r="DS11" s="305">
        <v>61951</v>
      </c>
      <c r="DT11" s="191">
        <v>3687</v>
      </c>
      <c r="DU11" s="191">
        <v>2964</v>
      </c>
      <c r="DV11" s="191">
        <v>3320</v>
      </c>
      <c r="DW11" s="191">
        <f t="shared" si="31"/>
        <v>9971</v>
      </c>
      <c r="DX11" s="191">
        <v>4980</v>
      </c>
      <c r="DY11" s="191">
        <v>6842</v>
      </c>
      <c r="DZ11" s="191">
        <v>13792</v>
      </c>
      <c r="EA11" s="191">
        <f t="shared" si="0"/>
        <v>25614</v>
      </c>
      <c r="EB11" s="191">
        <v>16712</v>
      </c>
      <c r="EC11" s="191">
        <v>17824</v>
      </c>
      <c r="ED11" s="191">
        <v>14928</v>
      </c>
      <c r="EE11" s="191">
        <f t="shared" si="1"/>
        <v>49464</v>
      </c>
      <c r="EF11" s="191">
        <v>10370</v>
      </c>
      <c r="EG11" s="191">
        <v>4687</v>
      </c>
      <c r="EH11" s="191">
        <v>4109</v>
      </c>
      <c r="EI11" s="191">
        <f t="shared" si="2"/>
        <v>19166</v>
      </c>
      <c r="EJ11" s="191">
        <v>104215</v>
      </c>
      <c r="EK11" s="191">
        <v>4836</v>
      </c>
      <c r="EL11" s="191">
        <v>4141</v>
      </c>
      <c r="EM11" s="191">
        <v>5168</v>
      </c>
      <c r="EN11" s="305">
        <v>14145</v>
      </c>
      <c r="EO11" s="305">
        <v>8547</v>
      </c>
      <c r="EP11" s="305">
        <v>9244</v>
      </c>
      <c r="EQ11" s="305">
        <v>13407</v>
      </c>
      <c r="ER11" s="305">
        <f t="shared" si="32"/>
        <v>31198</v>
      </c>
      <c r="ES11" s="305">
        <v>17060</v>
      </c>
      <c r="ET11" s="305">
        <v>16437</v>
      </c>
      <c r="EU11" s="305">
        <v>15613</v>
      </c>
      <c r="EV11" s="305">
        <f t="shared" si="3"/>
        <v>49110</v>
      </c>
      <c r="EW11" s="305">
        <v>11462</v>
      </c>
      <c r="EX11" s="305">
        <v>5310</v>
      </c>
      <c r="EY11" s="305">
        <v>4898</v>
      </c>
      <c r="EZ11" s="305">
        <f t="shared" si="33"/>
        <v>21670</v>
      </c>
      <c r="FA11" s="305">
        <f t="shared" si="34"/>
        <v>116123</v>
      </c>
      <c r="FB11" s="191">
        <v>5232</v>
      </c>
      <c r="FC11" s="191">
        <v>4245</v>
      </c>
      <c r="FD11" s="191">
        <v>6060</v>
      </c>
      <c r="FE11" s="305">
        <f t="shared" si="35"/>
        <v>15537</v>
      </c>
      <c r="FF11" s="305">
        <v>8282</v>
      </c>
      <c r="FG11" s="305">
        <v>10370</v>
      </c>
      <c r="FH11" s="305">
        <v>14777</v>
      </c>
      <c r="FI11" s="305">
        <f t="shared" si="36"/>
        <v>33429</v>
      </c>
    </row>
    <row r="12" spans="2:167" s="93" customFormat="1" ht="15" customHeight="1" thickBot="1">
      <c r="B12" s="307" t="s">
        <v>128</v>
      </c>
      <c r="C12" s="503"/>
      <c r="D12" s="308"/>
      <c r="E12" s="208">
        <v>136</v>
      </c>
      <c r="F12" s="208">
        <v>265</v>
      </c>
      <c r="G12" s="208">
        <v>963</v>
      </c>
      <c r="H12" s="208">
        <f t="shared" si="4"/>
        <v>1364</v>
      </c>
      <c r="I12" s="208">
        <v>393</v>
      </c>
      <c r="J12" s="208">
        <v>1476</v>
      </c>
      <c r="K12" s="208">
        <v>741</v>
      </c>
      <c r="L12" s="208">
        <f t="shared" si="5"/>
        <v>2610</v>
      </c>
      <c r="M12" s="208">
        <v>1846</v>
      </c>
      <c r="N12" s="204">
        <v>0</v>
      </c>
      <c r="O12" s="208">
        <v>512</v>
      </c>
      <c r="P12" s="208">
        <f t="shared" si="6"/>
        <v>2358</v>
      </c>
      <c r="Q12" s="208">
        <v>1381</v>
      </c>
      <c r="R12" s="208">
        <v>173</v>
      </c>
      <c r="S12" s="208">
        <v>730</v>
      </c>
      <c r="T12" s="208">
        <f t="shared" si="7"/>
        <v>2284</v>
      </c>
      <c r="U12" s="208">
        <f t="shared" si="8"/>
        <v>14948</v>
      </c>
      <c r="V12" s="208">
        <v>343</v>
      </c>
      <c r="W12" s="208">
        <v>740</v>
      </c>
      <c r="X12" s="208">
        <v>765</v>
      </c>
      <c r="Y12" s="208">
        <f t="shared" si="9"/>
        <v>1848</v>
      </c>
      <c r="Z12" s="208">
        <v>1457</v>
      </c>
      <c r="AA12" s="208">
        <v>969</v>
      </c>
      <c r="AB12" s="208">
        <v>140</v>
      </c>
      <c r="AC12" s="208">
        <f t="shared" si="10"/>
        <v>2566</v>
      </c>
      <c r="AD12" s="208">
        <v>2013</v>
      </c>
      <c r="AE12" s="208">
        <v>4691</v>
      </c>
      <c r="AF12" s="208">
        <v>224</v>
      </c>
      <c r="AG12" s="208">
        <f t="shared" si="11"/>
        <v>6928</v>
      </c>
      <c r="AH12" s="208">
        <v>395</v>
      </c>
      <c r="AI12" s="208">
        <v>204</v>
      </c>
      <c r="AJ12" s="208">
        <v>938</v>
      </c>
      <c r="AK12" s="208">
        <f t="shared" si="12"/>
        <v>1537</v>
      </c>
      <c r="AL12" s="208">
        <f t="shared" si="37"/>
        <v>24221</v>
      </c>
      <c r="AM12" s="208">
        <v>59</v>
      </c>
      <c r="AN12" s="208">
        <v>211</v>
      </c>
      <c r="AO12" s="208">
        <v>3168</v>
      </c>
      <c r="AP12" s="208">
        <f t="shared" si="13"/>
        <v>3438</v>
      </c>
      <c r="AQ12" s="208">
        <v>1818</v>
      </c>
      <c r="AR12" s="208">
        <v>869</v>
      </c>
      <c r="AS12" s="208">
        <v>1683</v>
      </c>
      <c r="AT12" s="208">
        <f t="shared" si="14"/>
        <v>4370</v>
      </c>
      <c r="AU12" s="208">
        <v>2564</v>
      </c>
      <c r="AV12" s="208">
        <v>1867</v>
      </c>
      <c r="AW12" s="208">
        <v>1573</v>
      </c>
      <c r="AX12" s="208">
        <f t="shared" si="15"/>
        <v>6004</v>
      </c>
      <c r="AY12" s="208">
        <v>2499</v>
      </c>
      <c r="AZ12" s="208">
        <v>823</v>
      </c>
      <c r="BA12" s="208">
        <v>1066</v>
      </c>
      <c r="BB12" s="208">
        <f t="shared" si="16"/>
        <v>4388</v>
      </c>
      <c r="BC12" s="208">
        <f t="shared" si="38"/>
        <v>32012</v>
      </c>
      <c r="BD12" s="208">
        <v>379</v>
      </c>
      <c r="BE12" s="208">
        <v>873</v>
      </c>
      <c r="BF12" s="208">
        <v>773</v>
      </c>
      <c r="BG12" s="208">
        <f t="shared" si="17"/>
        <v>2025</v>
      </c>
      <c r="BH12" s="208">
        <v>3740</v>
      </c>
      <c r="BI12" s="208">
        <v>260</v>
      </c>
      <c r="BJ12" s="204">
        <v>0</v>
      </c>
      <c r="BK12" s="208">
        <f t="shared" si="18"/>
        <v>4000</v>
      </c>
      <c r="BL12" s="208">
        <v>181</v>
      </c>
      <c r="BM12" s="208">
        <v>1274</v>
      </c>
      <c r="BN12" s="208">
        <v>340</v>
      </c>
      <c r="BO12" s="208">
        <f t="shared" si="19"/>
        <v>1795</v>
      </c>
      <c r="BP12" s="208">
        <v>909</v>
      </c>
      <c r="BQ12" s="208">
        <v>2612</v>
      </c>
      <c r="BR12" s="208">
        <v>270</v>
      </c>
      <c r="BS12" s="208">
        <f t="shared" si="20"/>
        <v>3791</v>
      </c>
      <c r="BT12" s="208">
        <f t="shared" si="39"/>
        <v>19431</v>
      </c>
      <c r="BU12" s="309">
        <v>0</v>
      </c>
      <c r="BV12" s="208">
        <v>573</v>
      </c>
      <c r="BW12" s="208">
        <v>3109</v>
      </c>
      <c r="BX12" s="208">
        <f t="shared" si="21"/>
        <v>3682</v>
      </c>
      <c r="BY12" s="208">
        <v>367</v>
      </c>
      <c r="BZ12" s="208">
        <v>1319</v>
      </c>
      <c r="CA12" s="208">
        <v>331</v>
      </c>
      <c r="CB12" s="208">
        <f t="shared" si="22"/>
        <v>2017</v>
      </c>
      <c r="CC12" s="204">
        <v>0</v>
      </c>
      <c r="CD12" s="208">
        <v>590</v>
      </c>
      <c r="CE12" s="208">
        <v>617</v>
      </c>
      <c r="CF12" s="208">
        <f t="shared" si="23"/>
        <v>1207</v>
      </c>
      <c r="CG12" s="208">
        <v>467</v>
      </c>
      <c r="CH12" s="232">
        <v>173</v>
      </c>
      <c r="CI12" s="232">
        <v>459</v>
      </c>
      <c r="CJ12" s="208">
        <f t="shared" si="24"/>
        <v>1099</v>
      </c>
      <c r="CK12" s="232">
        <v>8005</v>
      </c>
      <c r="CL12" s="232">
        <v>180</v>
      </c>
      <c r="CM12" s="232">
        <v>383</v>
      </c>
      <c r="CN12" s="310" t="s">
        <v>313</v>
      </c>
      <c r="CO12" s="232">
        <f t="shared" si="40"/>
        <v>563</v>
      </c>
      <c r="CP12" s="311">
        <v>0</v>
      </c>
      <c r="CQ12" s="311">
        <v>0</v>
      </c>
      <c r="CR12" s="310">
        <v>0</v>
      </c>
      <c r="CS12" s="310">
        <f t="shared" si="25"/>
        <v>0</v>
      </c>
      <c r="CT12" s="311">
        <v>364</v>
      </c>
      <c r="CU12" s="311" t="s">
        <v>313</v>
      </c>
      <c r="CV12" s="310" t="s">
        <v>313</v>
      </c>
      <c r="CW12" s="310">
        <f t="shared" si="26"/>
        <v>364</v>
      </c>
      <c r="CX12" s="310">
        <v>0</v>
      </c>
      <c r="CY12" s="310">
        <v>79</v>
      </c>
      <c r="CZ12" s="310">
        <v>0</v>
      </c>
      <c r="DA12" s="310">
        <v>79</v>
      </c>
      <c r="DB12" s="232">
        <v>1006</v>
      </c>
      <c r="DC12" s="312">
        <v>322</v>
      </c>
      <c r="DD12" s="312">
        <v>0</v>
      </c>
      <c r="DE12" s="313">
        <v>357</v>
      </c>
      <c r="DF12" s="312">
        <f t="shared" si="27"/>
        <v>679</v>
      </c>
      <c r="DG12" s="312">
        <v>0</v>
      </c>
      <c r="DH12" s="312">
        <v>393</v>
      </c>
      <c r="DI12" s="313">
        <v>272</v>
      </c>
      <c r="DJ12" s="312">
        <f t="shared" si="28"/>
        <v>665</v>
      </c>
      <c r="DK12" s="312">
        <v>1989</v>
      </c>
      <c r="DL12" s="312">
        <v>544</v>
      </c>
      <c r="DM12" s="313">
        <v>83</v>
      </c>
      <c r="DN12" s="312">
        <f t="shared" si="29"/>
        <v>2616</v>
      </c>
      <c r="DO12" s="313">
        <v>7</v>
      </c>
      <c r="DP12" s="313">
        <v>91</v>
      </c>
      <c r="DQ12" s="313">
        <v>439</v>
      </c>
      <c r="DR12" s="313">
        <f t="shared" si="30"/>
        <v>537</v>
      </c>
      <c r="DS12" s="314">
        <v>4497</v>
      </c>
      <c r="DT12" s="312">
        <v>637</v>
      </c>
      <c r="DU12" s="312">
        <v>1410</v>
      </c>
      <c r="DV12" s="313">
        <v>604</v>
      </c>
      <c r="DW12" s="312">
        <f t="shared" si="31"/>
        <v>2651</v>
      </c>
      <c r="DX12" s="312">
        <v>2841</v>
      </c>
      <c r="DY12" s="312">
        <v>1544</v>
      </c>
      <c r="DZ12" s="313">
        <v>28</v>
      </c>
      <c r="EA12" s="312">
        <f>+SUM(DX12:DZ12)</f>
        <v>4413</v>
      </c>
      <c r="EB12" s="312">
        <v>1996</v>
      </c>
      <c r="EC12" s="312">
        <v>1534</v>
      </c>
      <c r="ED12" s="312">
        <v>400</v>
      </c>
      <c r="EE12" s="312">
        <f t="shared" si="1"/>
        <v>3930</v>
      </c>
      <c r="EF12" s="312">
        <v>163</v>
      </c>
      <c r="EG12" s="312">
        <v>336</v>
      </c>
      <c r="EH12" s="312">
        <v>709</v>
      </c>
      <c r="EI12" s="312">
        <f t="shared" si="2"/>
        <v>1208</v>
      </c>
      <c r="EJ12" s="312">
        <v>12202</v>
      </c>
      <c r="EK12" s="312">
        <v>0</v>
      </c>
      <c r="EL12" s="312">
        <v>2309</v>
      </c>
      <c r="EM12" s="312">
        <v>0</v>
      </c>
      <c r="EN12" s="314">
        <v>2309</v>
      </c>
      <c r="EO12" s="314">
        <v>1974</v>
      </c>
      <c r="EP12" s="314">
        <v>2449</v>
      </c>
      <c r="EQ12" s="314">
        <v>2152</v>
      </c>
      <c r="ER12" s="314">
        <f t="shared" si="32"/>
        <v>6575</v>
      </c>
      <c r="ES12" s="314">
        <v>1349</v>
      </c>
      <c r="ET12" s="314">
        <v>1273</v>
      </c>
      <c r="EU12" s="314">
        <v>956</v>
      </c>
      <c r="EV12" s="314">
        <f t="shared" si="3"/>
        <v>3578</v>
      </c>
      <c r="EW12" s="314">
        <v>774</v>
      </c>
      <c r="EX12" s="314">
        <v>442</v>
      </c>
      <c r="EY12" s="314">
        <v>171</v>
      </c>
      <c r="EZ12" s="314">
        <f t="shared" si="33"/>
        <v>1387</v>
      </c>
      <c r="FA12" s="314">
        <f t="shared" si="34"/>
        <v>13849</v>
      </c>
      <c r="FB12" s="312">
        <v>746</v>
      </c>
      <c r="FC12" s="312">
        <v>497</v>
      </c>
      <c r="FD12" s="312">
        <v>1232</v>
      </c>
      <c r="FE12" s="314">
        <f t="shared" si="35"/>
        <v>2475</v>
      </c>
      <c r="FF12" s="314">
        <v>1011</v>
      </c>
      <c r="FG12" s="314">
        <v>1219</v>
      </c>
      <c r="FH12" s="314">
        <v>1174</v>
      </c>
      <c r="FI12" s="314">
        <f t="shared" si="36"/>
        <v>3404</v>
      </c>
    </row>
    <row r="13" spans="2:167" ht="15.75" thickTop="1">
      <c r="B13" s="56" t="s">
        <v>259</v>
      </c>
    </row>
  </sheetData>
  <mergeCells count="4">
    <mergeCell ref="C4:C12"/>
    <mergeCell ref="C2:C3"/>
    <mergeCell ref="B1:EN1"/>
    <mergeCell ref="E2:EN2"/>
  </mergeCells>
  <phoneticPr fontId="13" type="noConversion"/>
  <hyperlinks>
    <hyperlink ref="FK1" location="ÍNDICE!A1" display="ÍNDICE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BG4 Y4 AP4 BX4 CO4 DF4:DF12 CO5:CO12 DW4:DW12 ER4 ER5:ER12" formulaRange="1"/>
    <ignoredError sqref="CN12 CU12:CV1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AZ23"/>
  <sheetViews>
    <sheetView showGridLines="0" zoomScaleNormal="100" workbookViewId="0">
      <selection activeCell="B1" sqref="B1:AR1"/>
    </sheetView>
  </sheetViews>
  <sheetFormatPr defaultRowHeight="15" outlineLevelCol="2"/>
  <cols>
    <col min="1" max="1" width="6.710937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32" width="8.28515625" hidden="1" customWidth="1" outlineLevel="1"/>
    <col min="33" max="33" width="8.28515625" customWidth="1" collapsed="1"/>
    <col min="34" max="37" width="8.28515625" hidden="1" customWidth="1" outlineLevel="2"/>
    <col min="38" max="38" width="8.28515625" customWidth="1" collapsed="1"/>
    <col min="39" max="42" width="7" hidden="1" customWidth="1" outlineLevel="1"/>
    <col min="43" max="43" width="7.85546875" bestFit="1" customWidth="1" collapsed="1"/>
    <col min="44" max="47" width="8.28515625" hidden="1" customWidth="1" outlineLevel="1"/>
    <col min="48" max="48" width="8.28515625" customWidth="1" collapsed="1"/>
    <col min="49" max="50" width="8.28515625" customWidth="1"/>
    <col min="51" max="51" width="6.7109375" customWidth="1"/>
  </cols>
  <sheetData>
    <row r="1" spans="2:52" ht="20.100000000000001" customHeight="1" thickBot="1">
      <c r="B1" s="468" t="s">
        <v>130</v>
      </c>
      <c r="C1" s="468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143"/>
      <c r="AT1" s="143"/>
      <c r="AU1" s="143"/>
      <c r="AV1" s="143"/>
      <c r="AW1" s="143"/>
      <c r="AX1" s="143"/>
      <c r="AY1" s="143"/>
      <c r="AZ1" s="64" t="s">
        <v>287</v>
      </c>
    </row>
    <row r="2" spans="2:52" ht="23.25" customHeight="1" thickTop="1">
      <c r="B2" s="15"/>
      <c r="C2" s="474" t="s">
        <v>209</v>
      </c>
      <c r="D2" s="487" t="s">
        <v>87</v>
      </c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193"/>
      <c r="AT2" s="193"/>
      <c r="AU2" s="193"/>
      <c r="AV2" s="193"/>
      <c r="AW2" s="193"/>
      <c r="AX2" s="193"/>
      <c r="AY2" s="54"/>
    </row>
    <row r="3" spans="2:52" ht="18.600000000000001" customHeight="1">
      <c r="B3" s="28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28" t="s">
        <v>272</v>
      </c>
      <c r="T3" s="28" t="s">
        <v>273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306</v>
      </c>
      <c r="AD3" s="28" t="s">
        <v>330</v>
      </c>
      <c r="AE3" s="28" t="s">
        <v>339</v>
      </c>
      <c r="AF3" s="28" t="s">
        <v>356</v>
      </c>
      <c r="AG3" s="136">
        <v>2020</v>
      </c>
      <c r="AH3" s="28" t="s">
        <v>365</v>
      </c>
      <c r="AI3" s="28" t="s">
        <v>385</v>
      </c>
      <c r="AJ3" s="28" t="s">
        <v>394</v>
      </c>
      <c r="AK3" s="28" t="s">
        <v>403</v>
      </c>
      <c r="AL3" s="136">
        <v>2021</v>
      </c>
      <c r="AM3" s="28" t="s">
        <v>415</v>
      </c>
      <c r="AN3" s="28" t="s">
        <v>416</v>
      </c>
      <c r="AO3" s="28" t="s">
        <v>439</v>
      </c>
      <c r="AP3" s="28" t="s">
        <v>451</v>
      </c>
      <c r="AQ3" s="136">
        <v>2022</v>
      </c>
      <c r="AR3" s="28" t="s">
        <v>467</v>
      </c>
      <c r="AS3" s="28" t="s">
        <v>468</v>
      </c>
      <c r="AT3" s="28" t="s">
        <v>483</v>
      </c>
      <c r="AU3" s="28" t="s">
        <v>496</v>
      </c>
      <c r="AV3" s="136">
        <v>2023</v>
      </c>
      <c r="AW3" s="28" t="s">
        <v>508</v>
      </c>
      <c r="AX3" s="28" t="s">
        <v>567</v>
      </c>
      <c r="AY3" s="54"/>
    </row>
    <row r="4" spans="2:52" ht="15" customHeight="1">
      <c r="B4" s="201" t="s">
        <v>131</v>
      </c>
      <c r="C4" s="315" t="s">
        <v>13</v>
      </c>
      <c r="D4" s="122">
        <v>89</v>
      </c>
      <c r="E4" s="122">
        <v>67</v>
      </c>
      <c r="F4" s="122">
        <v>29</v>
      </c>
      <c r="G4" s="122">
        <v>127</v>
      </c>
      <c r="H4" s="122">
        <v>312</v>
      </c>
      <c r="I4" s="122">
        <v>82</v>
      </c>
      <c r="J4" s="122">
        <v>70</v>
      </c>
      <c r="K4" s="122">
        <v>30</v>
      </c>
      <c r="L4" s="122">
        <v>115</v>
      </c>
      <c r="M4" s="122">
        <v>297</v>
      </c>
      <c r="N4" s="122">
        <v>74</v>
      </c>
      <c r="O4" s="122">
        <v>57</v>
      </c>
      <c r="P4" s="122">
        <v>27</v>
      </c>
      <c r="Q4" s="122">
        <v>135</v>
      </c>
      <c r="R4" s="122">
        <v>293</v>
      </c>
      <c r="S4" s="122">
        <v>89</v>
      </c>
      <c r="T4" s="122">
        <v>58</v>
      </c>
      <c r="U4" s="122">
        <v>20</v>
      </c>
      <c r="V4" s="122">
        <v>126</v>
      </c>
      <c r="W4" s="122">
        <v>293</v>
      </c>
      <c r="X4" s="122">
        <v>92</v>
      </c>
      <c r="Y4" s="122">
        <v>59</v>
      </c>
      <c r="Z4" s="122">
        <v>14</v>
      </c>
      <c r="AA4" s="122">
        <v>133</v>
      </c>
      <c r="AB4" s="122">
        <v>298</v>
      </c>
      <c r="AC4" s="122">
        <v>68</v>
      </c>
      <c r="AD4" s="141">
        <v>0</v>
      </c>
      <c r="AE4" s="141">
        <v>0</v>
      </c>
      <c r="AF4" s="141">
        <v>2</v>
      </c>
      <c r="AG4" s="190">
        <v>70</v>
      </c>
      <c r="AH4" s="141">
        <v>0</v>
      </c>
      <c r="AI4" s="141">
        <v>3</v>
      </c>
      <c r="AJ4" s="141">
        <v>2</v>
      </c>
      <c r="AK4" s="141">
        <v>120</v>
      </c>
      <c r="AL4" s="190">
        <v>125</v>
      </c>
      <c r="AM4" s="141">
        <v>95</v>
      </c>
      <c r="AN4" s="141">
        <v>80</v>
      </c>
      <c r="AO4" s="141">
        <v>18</v>
      </c>
      <c r="AP4" s="141">
        <v>130</v>
      </c>
      <c r="AQ4" s="141">
        <v>323</v>
      </c>
      <c r="AR4" s="190">
        <v>94</v>
      </c>
      <c r="AS4" s="190">
        <v>61</v>
      </c>
      <c r="AT4" s="190">
        <v>13</v>
      </c>
      <c r="AU4" s="190">
        <v>111</v>
      </c>
      <c r="AV4" s="190">
        <v>279</v>
      </c>
      <c r="AW4" s="190">
        <v>77</v>
      </c>
      <c r="AX4" s="190">
        <v>62</v>
      </c>
      <c r="AY4" s="190"/>
    </row>
    <row r="5" spans="2:52" ht="15" customHeight="1">
      <c r="B5" s="201" t="s">
        <v>132</v>
      </c>
      <c r="C5" s="315" t="s">
        <v>13</v>
      </c>
      <c r="D5" s="122">
        <v>171170</v>
      </c>
      <c r="E5" s="122">
        <v>113488</v>
      </c>
      <c r="F5" s="122">
        <v>66612</v>
      </c>
      <c r="G5" s="122">
        <v>225357</v>
      </c>
      <c r="H5" s="122">
        <v>576627</v>
      </c>
      <c r="I5" s="122">
        <v>170799</v>
      </c>
      <c r="J5" s="122">
        <v>111305</v>
      </c>
      <c r="K5" s="122">
        <v>52300</v>
      </c>
      <c r="L5" s="122">
        <v>185296</v>
      </c>
      <c r="M5" s="122">
        <v>519700</v>
      </c>
      <c r="N5" s="122">
        <v>139233</v>
      </c>
      <c r="O5" s="122">
        <v>93401</v>
      </c>
      <c r="P5" s="122">
        <v>54802</v>
      </c>
      <c r="Q5" s="122">
        <v>250096</v>
      </c>
      <c r="R5" s="122">
        <v>537532</v>
      </c>
      <c r="S5" s="122">
        <v>182663</v>
      </c>
      <c r="T5" s="122">
        <v>89578</v>
      </c>
      <c r="U5" s="122">
        <v>40138</v>
      </c>
      <c r="V5" s="122">
        <v>224495</v>
      </c>
      <c r="W5" s="122">
        <v>536874</v>
      </c>
      <c r="X5" s="122">
        <v>208402</v>
      </c>
      <c r="Y5" s="122">
        <v>105721</v>
      </c>
      <c r="Z5" s="122">
        <v>34256</v>
      </c>
      <c r="AA5" s="122">
        <v>240546</v>
      </c>
      <c r="AB5" s="122">
        <v>588925</v>
      </c>
      <c r="AC5" s="122">
        <v>143132</v>
      </c>
      <c r="AD5" s="141">
        <v>0</v>
      </c>
      <c r="AE5" s="141">
        <v>0</v>
      </c>
      <c r="AF5" s="141">
        <v>27</v>
      </c>
      <c r="AG5" s="122">
        <v>143159</v>
      </c>
      <c r="AH5" s="141">
        <v>0</v>
      </c>
      <c r="AI5" s="141">
        <v>86</v>
      </c>
      <c r="AJ5" s="141">
        <v>0</v>
      </c>
      <c r="AK5" s="141">
        <v>113738</v>
      </c>
      <c r="AL5" s="122">
        <v>113824</v>
      </c>
      <c r="AM5" s="122">
        <v>94886</v>
      </c>
      <c r="AN5" s="122">
        <v>65779</v>
      </c>
      <c r="AO5" s="122">
        <v>29597</v>
      </c>
      <c r="AP5" s="122">
        <v>220021</v>
      </c>
      <c r="AQ5" s="122">
        <v>410283</v>
      </c>
      <c r="AR5" s="122">
        <v>229767</v>
      </c>
      <c r="AS5" s="122">
        <v>98479</v>
      </c>
      <c r="AT5" s="122">
        <v>38210</v>
      </c>
      <c r="AU5" s="122">
        <v>249233</v>
      </c>
      <c r="AV5" s="122">
        <v>615689</v>
      </c>
      <c r="AW5" s="122">
        <v>222225</v>
      </c>
      <c r="AX5" s="122">
        <v>115206</v>
      </c>
      <c r="AY5" s="122"/>
    </row>
    <row r="6" spans="2:52" ht="15" customHeight="1">
      <c r="B6" s="201" t="s">
        <v>233</v>
      </c>
      <c r="C6" s="315" t="s">
        <v>13</v>
      </c>
      <c r="D6" s="122">
        <v>41724</v>
      </c>
      <c r="E6" s="122">
        <v>124958</v>
      </c>
      <c r="F6" s="122">
        <v>283730</v>
      </c>
      <c r="G6" s="122">
        <v>84670</v>
      </c>
      <c r="H6" s="122">
        <v>535082</v>
      </c>
      <c r="I6" s="122">
        <v>57134</v>
      </c>
      <c r="J6" s="122">
        <v>161318</v>
      </c>
      <c r="K6" s="122">
        <v>302492</v>
      </c>
      <c r="L6" s="122">
        <v>107434</v>
      </c>
      <c r="M6" s="122">
        <v>628378</v>
      </c>
      <c r="N6" s="122">
        <v>58204</v>
      </c>
      <c r="O6" s="122">
        <v>192034</v>
      </c>
      <c r="P6" s="122">
        <v>304600</v>
      </c>
      <c r="Q6" s="122">
        <v>121716</v>
      </c>
      <c r="R6" s="122">
        <v>676554</v>
      </c>
      <c r="S6" s="122">
        <v>57376</v>
      </c>
      <c r="T6" s="122">
        <v>192176</v>
      </c>
      <c r="U6" s="122">
        <v>306968</v>
      </c>
      <c r="V6" s="122">
        <v>129994</v>
      </c>
      <c r="W6" s="122">
        <v>686514</v>
      </c>
      <c r="X6" s="122">
        <v>68912</v>
      </c>
      <c r="Y6" s="122">
        <v>226102</v>
      </c>
      <c r="Z6" s="122">
        <v>306719</v>
      </c>
      <c r="AA6" s="122">
        <v>123890</v>
      </c>
      <c r="AB6" s="122">
        <v>725623</v>
      </c>
      <c r="AC6" s="122">
        <v>41222</v>
      </c>
      <c r="AD6" s="122">
        <v>75726</v>
      </c>
      <c r="AE6" s="122">
        <v>274244</v>
      </c>
      <c r="AF6" s="122">
        <v>89802</v>
      </c>
      <c r="AG6" s="122">
        <v>480994</v>
      </c>
      <c r="AH6" s="122">
        <v>17624</v>
      </c>
      <c r="AI6" s="122">
        <v>96010</v>
      </c>
      <c r="AJ6" s="122">
        <v>279086</v>
      </c>
      <c r="AK6" s="122">
        <v>121352</v>
      </c>
      <c r="AL6" s="122">
        <v>514072</v>
      </c>
      <c r="AM6" s="122">
        <v>50310</v>
      </c>
      <c r="AN6" s="122">
        <v>183276</v>
      </c>
      <c r="AO6" s="122">
        <v>303318</v>
      </c>
      <c r="AP6" s="122">
        <v>142620</v>
      </c>
      <c r="AQ6" s="122">
        <v>679524</v>
      </c>
      <c r="AR6" s="122">
        <v>64950</v>
      </c>
      <c r="AS6" s="122">
        <v>243660</v>
      </c>
      <c r="AT6" s="122">
        <v>345332</v>
      </c>
      <c r="AU6" s="122">
        <v>162594</v>
      </c>
      <c r="AV6" s="122">
        <v>816536</v>
      </c>
      <c r="AW6" s="122">
        <v>76776</v>
      </c>
      <c r="AX6" s="122">
        <v>213552</v>
      </c>
      <c r="AY6" s="122"/>
    </row>
    <row r="7" spans="2:52" ht="15" customHeight="1">
      <c r="B7" s="201" t="s">
        <v>314</v>
      </c>
      <c r="C7" s="315" t="s">
        <v>13</v>
      </c>
      <c r="D7" s="122">
        <v>20862</v>
      </c>
      <c r="E7" s="122">
        <v>62479</v>
      </c>
      <c r="F7" s="122">
        <v>141865</v>
      </c>
      <c r="G7" s="122">
        <v>42335</v>
      </c>
      <c r="H7" s="122">
        <v>267541</v>
      </c>
      <c r="I7" s="122">
        <v>28567</v>
      </c>
      <c r="J7" s="122">
        <v>80659</v>
      </c>
      <c r="K7" s="122">
        <v>151246</v>
      </c>
      <c r="L7" s="122">
        <v>53717</v>
      </c>
      <c r="M7" s="122">
        <v>314189</v>
      </c>
      <c r="N7" s="122">
        <v>29102</v>
      </c>
      <c r="O7" s="122">
        <v>96017</v>
      </c>
      <c r="P7" s="122">
        <v>152300</v>
      </c>
      <c r="Q7" s="122">
        <v>60858</v>
      </c>
      <c r="R7" s="122">
        <v>338277</v>
      </c>
      <c r="S7" s="122">
        <v>28688</v>
      </c>
      <c r="T7" s="122">
        <v>96088</v>
      </c>
      <c r="U7" s="122">
        <v>153525</v>
      </c>
      <c r="V7" s="122">
        <v>64997</v>
      </c>
      <c r="W7" s="122">
        <v>343298</v>
      </c>
      <c r="X7" s="122">
        <v>34456</v>
      </c>
      <c r="Y7" s="122">
        <v>113051</v>
      </c>
      <c r="Z7" s="122">
        <v>153481</v>
      </c>
      <c r="AA7" s="122">
        <v>61945</v>
      </c>
      <c r="AB7" s="122">
        <v>362933</v>
      </c>
      <c r="AC7" s="122">
        <v>20611</v>
      </c>
      <c r="AD7" s="122">
        <v>37863</v>
      </c>
      <c r="AE7" s="122">
        <v>137122</v>
      </c>
      <c r="AF7" s="122">
        <v>44901</v>
      </c>
      <c r="AG7" s="122">
        <v>240497</v>
      </c>
      <c r="AH7" s="122">
        <v>8812</v>
      </c>
      <c r="AI7" s="122">
        <v>48005</v>
      </c>
      <c r="AJ7" s="122">
        <v>139543</v>
      </c>
      <c r="AK7" s="122">
        <v>60676</v>
      </c>
      <c r="AL7" s="122">
        <v>257036</v>
      </c>
      <c r="AM7" s="122">
        <v>25155</v>
      </c>
      <c r="AN7" s="122">
        <v>91638</v>
      </c>
      <c r="AO7" s="122">
        <v>151659</v>
      </c>
      <c r="AP7" s="122">
        <v>71310</v>
      </c>
      <c r="AQ7" s="122">
        <v>339762</v>
      </c>
      <c r="AR7" s="122">
        <v>32475</v>
      </c>
      <c r="AS7" s="122">
        <v>121830</v>
      </c>
      <c r="AT7" s="122">
        <v>172666</v>
      </c>
      <c r="AU7" s="122">
        <v>81297</v>
      </c>
      <c r="AV7" s="122">
        <v>408268</v>
      </c>
      <c r="AW7" s="122">
        <v>38388</v>
      </c>
      <c r="AX7" s="122">
        <v>106776</v>
      </c>
      <c r="AY7" s="122"/>
    </row>
    <row r="8" spans="2:52" ht="15" customHeight="1">
      <c r="B8" s="201" t="s">
        <v>315</v>
      </c>
      <c r="C8" s="315" t="s">
        <v>13</v>
      </c>
      <c r="D8" s="122">
        <v>20862</v>
      </c>
      <c r="E8" s="122">
        <v>62479</v>
      </c>
      <c r="F8" s="122">
        <v>141865</v>
      </c>
      <c r="G8" s="122">
        <v>42335</v>
      </c>
      <c r="H8" s="122">
        <v>267541</v>
      </c>
      <c r="I8" s="122">
        <v>28567</v>
      </c>
      <c r="J8" s="122">
        <v>80659</v>
      </c>
      <c r="K8" s="122">
        <v>151246</v>
      </c>
      <c r="L8" s="122">
        <v>53717</v>
      </c>
      <c r="M8" s="122">
        <v>314189</v>
      </c>
      <c r="N8" s="122">
        <v>29102</v>
      </c>
      <c r="O8" s="122">
        <v>96017</v>
      </c>
      <c r="P8" s="122">
        <v>152300</v>
      </c>
      <c r="Q8" s="122">
        <v>60858</v>
      </c>
      <c r="R8" s="122">
        <v>338277</v>
      </c>
      <c r="S8" s="122">
        <v>28688</v>
      </c>
      <c r="T8" s="122">
        <v>96088</v>
      </c>
      <c r="U8" s="122">
        <v>153443</v>
      </c>
      <c r="V8" s="122">
        <v>64997</v>
      </c>
      <c r="W8" s="122">
        <v>343216</v>
      </c>
      <c r="X8" s="122">
        <v>34456</v>
      </c>
      <c r="Y8" s="122">
        <v>113051</v>
      </c>
      <c r="Z8" s="122">
        <v>153238</v>
      </c>
      <c r="AA8" s="122">
        <v>61945</v>
      </c>
      <c r="AB8" s="122">
        <v>362690</v>
      </c>
      <c r="AC8" s="122">
        <v>20611</v>
      </c>
      <c r="AD8" s="122">
        <v>37863</v>
      </c>
      <c r="AE8" s="122">
        <v>137122</v>
      </c>
      <c r="AF8" s="122">
        <v>44901</v>
      </c>
      <c r="AG8" s="122">
        <v>240497</v>
      </c>
      <c r="AH8" s="122">
        <v>8812</v>
      </c>
      <c r="AI8" s="122">
        <v>48005</v>
      </c>
      <c r="AJ8" s="122">
        <v>139543</v>
      </c>
      <c r="AK8" s="122">
        <v>60676</v>
      </c>
      <c r="AL8" s="122">
        <v>257036</v>
      </c>
      <c r="AM8" s="122">
        <v>25155</v>
      </c>
      <c r="AN8" s="122">
        <v>91638</v>
      </c>
      <c r="AO8" s="122">
        <v>151659</v>
      </c>
      <c r="AP8" s="122">
        <v>71310</v>
      </c>
      <c r="AQ8" s="122">
        <v>339762</v>
      </c>
      <c r="AR8" s="122">
        <v>32475</v>
      </c>
      <c r="AS8" s="122">
        <v>121830</v>
      </c>
      <c r="AT8" s="122">
        <v>172666</v>
      </c>
      <c r="AU8" s="122">
        <v>81297</v>
      </c>
      <c r="AV8" s="122">
        <v>408268</v>
      </c>
      <c r="AW8" s="122">
        <v>38388</v>
      </c>
      <c r="AX8" s="122">
        <v>106776</v>
      </c>
      <c r="AY8" s="122"/>
    </row>
    <row r="9" spans="2:52" ht="15" customHeight="1">
      <c r="B9" s="201" t="s">
        <v>133</v>
      </c>
      <c r="C9" s="315" t="s">
        <v>49</v>
      </c>
      <c r="D9" s="122">
        <v>246780</v>
      </c>
      <c r="E9" s="122">
        <v>265149</v>
      </c>
      <c r="F9" s="122">
        <v>276874</v>
      </c>
      <c r="G9" s="122">
        <v>267381</v>
      </c>
      <c r="H9" s="122">
        <v>1056184</v>
      </c>
      <c r="I9" s="122">
        <v>238393</v>
      </c>
      <c r="J9" s="122">
        <v>272221</v>
      </c>
      <c r="K9" s="122">
        <v>321140</v>
      </c>
      <c r="L9" s="122">
        <v>273929</v>
      </c>
      <c r="M9" s="122">
        <v>1105683</v>
      </c>
      <c r="N9" s="122">
        <v>255231</v>
      </c>
      <c r="O9" s="122">
        <v>304113</v>
      </c>
      <c r="P9" s="122">
        <v>310773</v>
      </c>
      <c r="Q9" s="122">
        <v>288147</v>
      </c>
      <c r="R9" s="122">
        <v>1158264</v>
      </c>
      <c r="S9" s="122">
        <v>260916</v>
      </c>
      <c r="T9" s="122">
        <v>293328</v>
      </c>
      <c r="U9" s="122">
        <v>313310</v>
      </c>
      <c r="V9" s="122">
        <v>302585</v>
      </c>
      <c r="W9" s="122">
        <v>1170139</v>
      </c>
      <c r="X9" s="122">
        <v>278106</v>
      </c>
      <c r="Y9" s="122">
        <v>303318</v>
      </c>
      <c r="Z9" s="122">
        <v>320385</v>
      </c>
      <c r="AA9" s="122">
        <v>298599</v>
      </c>
      <c r="AB9" s="122">
        <v>1200408</v>
      </c>
      <c r="AC9" s="122">
        <v>286681</v>
      </c>
      <c r="AD9" s="122">
        <v>215495</v>
      </c>
      <c r="AE9" s="122">
        <v>301736</v>
      </c>
      <c r="AF9" s="122">
        <v>276908</v>
      </c>
      <c r="AG9" s="122">
        <v>1080820</v>
      </c>
      <c r="AH9" s="122">
        <v>233813</v>
      </c>
      <c r="AI9" s="122">
        <v>290516</v>
      </c>
      <c r="AJ9" s="122">
        <v>327826</v>
      </c>
      <c r="AK9" s="122">
        <v>312597</v>
      </c>
      <c r="AL9" s="122">
        <v>1164752</v>
      </c>
      <c r="AM9" s="122">
        <v>307843</v>
      </c>
      <c r="AN9" s="122">
        <v>338657</v>
      </c>
      <c r="AO9" s="122">
        <v>358062</v>
      </c>
      <c r="AP9" s="122">
        <v>309697</v>
      </c>
      <c r="AQ9" s="122">
        <v>1313188</v>
      </c>
      <c r="AR9" s="122">
        <v>325973</v>
      </c>
      <c r="AS9" s="122">
        <v>371907</v>
      </c>
      <c r="AT9" s="122">
        <v>371960</v>
      </c>
      <c r="AU9" s="122">
        <v>343739</v>
      </c>
      <c r="AV9" s="122">
        <v>1412619</v>
      </c>
      <c r="AW9" s="122">
        <v>320863</v>
      </c>
      <c r="AX9" s="122">
        <v>346638</v>
      </c>
      <c r="AY9" s="122"/>
    </row>
    <row r="10" spans="2:52" ht="15" customHeight="1">
      <c r="B10" s="201" t="s">
        <v>134</v>
      </c>
      <c r="C10" s="315" t="s">
        <v>49</v>
      </c>
      <c r="D10" s="122">
        <v>33146</v>
      </c>
      <c r="E10" s="122">
        <v>34875</v>
      </c>
      <c r="F10" s="122">
        <v>39417</v>
      </c>
      <c r="G10" s="122">
        <v>34348</v>
      </c>
      <c r="H10" s="122">
        <v>141786</v>
      </c>
      <c r="I10" s="122">
        <v>33388</v>
      </c>
      <c r="J10" s="122">
        <v>36199</v>
      </c>
      <c r="K10" s="122">
        <v>43875</v>
      </c>
      <c r="L10" s="122">
        <v>34023</v>
      </c>
      <c r="M10" s="122">
        <v>147485</v>
      </c>
      <c r="N10" s="122">
        <v>36802</v>
      </c>
      <c r="O10" s="122">
        <v>38098</v>
      </c>
      <c r="P10" s="122">
        <v>42556</v>
      </c>
      <c r="Q10" s="122">
        <v>36576</v>
      </c>
      <c r="R10" s="122">
        <v>154032</v>
      </c>
      <c r="S10" s="122">
        <v>34864</v>
      </c>
      <c r="T10" s="122">
        <v>37157</v>
      </c>
      <c r="U10" s="122">
        <v>38943</v>
      </c>
      <c r="V10" s="122">
        <v>36288</v>
      </c>
      <c r="W10" s="122">
        <v>147252</v>
      </c>
      <c r="X10" s="122">
        <v>31784</v>
      </c>
      <c r="Y10" s="122">
        <v>37673</v>
      </c>
      <c r="Z10" s="122">
        <v>42636</v>
      </c>
      <c r="AA10" s="122">
        <v>36307</v>
      </c>
      <c r="AB10" s="122">
        <v>148400</v>
      </c>
      <c r="AC10" s="122">
        <v>33221</v>
      </c>
      <c r="AD10" s="122">
        <v>29561</v>
      </c>
      <c r="AE10" s="122">
        <v>37366</v>
      </c>
      <c r="AF10" s="122">
        <v>32855</v>
      </c>
      <c r="AG10" s="122">
        <v>133003</v>
      </c>
      <c r="AH10" s="122">
        <v>32519</v>
      </c>
      <c r="AI10" s="122">
        <v>37034</v>
      </c>
      <c r="AJ10" s="122">
        <v>39070</v>
      </c>
      <c r="AK10" s="122">
        <v>36605</v>
      </c>
      <c r="AL10" s="122">
        <v>145228</v>
      </c>
      <c r="AM10" s="122">
        <v>36222</v>
      </c>
      <c r="AN10" s="122">
        <v>40654</v>
      </c>
      <c r="AO10" s="122">
        <v>41116</v>
      </c>
      <c r="AP10" s="122">
        <v>33834</v>
      </c>
      <c r="AQ10" s="122">
        <v>151826</v>
      </c>
      <c r="AR10" s="122">
        <v>35006</v>
      </c>
      <c r="AS10" s="122">
        <v>38681</v>
      </c>
      <c r="AT10" s="122">
        <v>44039</v>
      </c>
      <c r="AU10" s="122">
        <v>37228</v>
      </c>
      <c r="AV10" s="122">
        <v>154985</v>
      </c>
      <c r="AW10" s="122">
        <v>38089</v>
      </c>
      <c r="AX10" s="122">
        <v>39622</v>
      </c>
      <c r="AY10" s="122"/>
    </row>
    <row r="11" spans="2:52" ht="15" customHeight="1">
      <c r="B11" s="6" t="s">
        <v>92</v>
      </c>
      <c r="C11" s="315" t="s">
        <v>49</v>
      </c>
      <c r="D11" s="122">
        <v>261</v>
      </c>
      <c r="E11" s="122">
        <v>397</v>
      </c>
      <c r="F11" s="122">
        <v>604</v>
      </c>
      <c r="G11" s="122">
        <v>374</v>
      </c>
      <c r="H11" s="122">
        <v>1636</v>
      </c>
      <c r="I11" s="122">
        <v>171</v>
      </c>
      <c r="J11" s="122">
        <v>478</v>
      </c>
      <c r="K11" s="122">
        <v>325</v>
      </c>
      <c r="L11" s="122">
        <v>1061</v>
      </c>
      <c r="M11" s="122">
        <v>2035</v>
      </c>
      <c r="N11" s="122">
        <v>215</v>
      </c>
      <c r="O11" s="122">
        <v>935</v>
      </c>
      <c r="P11" s="122">
        <v>731</v>
      </c>
      <c r="Q11" s="122">
        <v>251</v>
      </c>
      <c r="R11" s="122">
        <v>2132</v>
      </c>
      <c r="S11" s="122">
        <v>291</v>
      </c>
      <c r="T11" s="122">
        <v>472</v>
      </c>
      <c r="U11" s="122">
        <v>485</v>
      </c>
      <c r="V11" s="122">
        <v>577</v>
      </c>
      <c r="W11" s="122">
        <v>1825</v>
      </c>
      <c r="X11" s="122">
        <v>444</v>
      </c>
      <c r="Y11" s="138">
        <v>736</v>
      </c>
      <c r="Z11" s="138">
        <v>765</v>
      </c>
      <c r="AA11" s="138">
        <v>572</v>
      </c>
      <c r="AB11" s="138">
        <v>2517</v>
      </c>
      <c r="AC11" s="138">
        <v>535</v>
      </c>
      <c r="AD11" s="138">
        <v>717</v>
      </c>
      <c r="AE11" s="138">
        <v>541</v>
      </c>
      <c r="AF11" s="138">
        <v>700</v>
      </c>
      <c r="AG11" s="138">
        <v>2493</v>
      </c>
      <c r="AH11" s="138">
        <v>229</v>
      </c>
      <c r="AI11" s="138">
        <v>954</v>
      </c>
      <c r="AJ11" s="138">
        <v>419</v>
      </c>
      <c r="AK11" s="138">
        <v>449</v>
      </c>
      <c r="AL11" s="138">
        <v>2051</v>
      </c>
      <c r="AM11" s="138">
        <v>531</v>
      </c>
      <c r="AN11" s="138">
        <v>871</v>
      </c>
      <c r="AO11" s="138">
        <v>635</v>
      </c>
      <c r="AP11" s="138">
        <v>553</v>
      </c>
      <c r="AQ11" s="138">
        <v>2590</v>
      </c>
      <c r="AR11" s="138">
        <v>414</v>
      </c>
      <c r="AS11" s="138">
        <v>1122</v>
      </c>
      <c r="AT11" s="138">
        <v>762</v>
      </c>
      <c r="AU11" s="138">
        <v>1257</v>
      </c>
      <c r="AV11" s="138">
        <v>3555</v>
      </c>
      <c r="AW11" s="138">
        <v>461</v>
      </c>
      <c r="AX11" s="138">
        <v>991</v>
      </c>
      <c r="AY11" s="138"/>
    </row>
    <row r="12" spans="2:52" ht="15" customHeight="1">
      <c r="B12" s="6" t="s">
        <v>135</v>
      </c>
      <c r="C12" s="315" t="s">
        <v>49</v>
      </c>
      <c r="D12" s="122">
        <v>352</v>
      </c>
      <c r="E12" s="122">
        <v>525</v>
      </c>
      <c r="F12" s="122">
        <v>622</v>
      </c>
      <c r="G12" s="122">
        <v>823</v>
      </c>
      <c r="H12" s="122">
        <v>2322</v>
      </c>
      <c r="I12" s="122">
        <v>314</v>
      </c>
      <c r="J12" s="122">
        <v>311</v>
      </c>
      <c r="K12" s="122">
        <v>609</v>
      </c>
      <c r="L12" s="122">
        <v>248</v>
      </c>
      <c r="M12" s="122">
        <v>1482</v>
      </c>
      <c r="N12" s="122">
        <v>319</v>
      </c>
      <c r="O12" s="122">
        <v>364</v>
      </c>
      <c r="P12" s="122">
        <v>548</v>
      </c>
      <c r="Q12" s="122">
        <v>343</v>
      </c>
      <c r="R12" s="122">
        <v>1574</v>
      </c>
      <c r="S12" s="122">
        <v>297</v>
      </c>
      <c r="T12" s="122">
        <v>388</v>
      </c>
      <c r="U12" s="122">
        <v>536</v>
      </c>
      <c r="V12" s="122">
        <v>429</v>
      </c>
      <c r="W12" s="122">
        <v>1650</v>
      </c>
      <c r="X12" s="122">
        <v>378</v>
      </c>
      <c r="Y12" s="138">
        <v>569</v>
      </c>
      <c r="Z12" s="138">
        <v>910</v>
      </c>
      <c r="AA12" s="138">
        <v>342</v>
      </c>
      <c r="AB12" s="138">
        <v>2199</v>
      </c>
      <c r="AC12" s="138">
        <v>632</v>
      </c>
      <c r="AD12" s="138">
        <v>312</v>
      </c>
      <c r="AE12" s="138">
        <v>582</v>
      </c>
      <c r="AF12" s="138">
        <v>883</v>
      </c>
      <c r="AG12" s="138">
        <v>2409</v>
      </c>
      <c r="AH12" s="138">
        <v>759</v>
      </c>
      <c r="AI12" s="138">
        <v>525</v>
      </c>
      <c r="AJ12" s="138">
        <v>601</v>
      </c>
      <c r="AK12" s="138">
        <v>486</v>
      </c>
      <c r="AL12" s="138">
        <v>2371</v>
      </c>
      <c r="AM12" s="138">
        <v>583</v>
      </c>
      <c r="AN12" s="138">
        <v>542</v>
      </c>
      <c r="AO12" s="138">
        <v>935</v>
      </c>
      <c r="AP12" s="138">
        <v>420</v>
      </c>
      <c r="AQ12" s="138">
        <v>2480</v>
      </c>
      <c r="AR12" s="138">
        <v>467</v>
      </c>
      <c r="AS12" s="138">
        <v>653</v>
      </c>
      <c r="AT12" s="138">
        <v>698</v>
      </c>
      <c r="AU12" s="138">
        <v>851</v>
      </c>
      <c r="AV12" s="138">
        <v>2669</v>
      </c>
      <c r="AW12" s="138">
        <v>575</v>
      </c>
      <c r="AX12" s="138">
        <v>582</v>
      </c>
      <c r="AY12" s="138"/>
    </row>
    <row r="13" spans="2:52" ht="15" customHeight="1">
      <c r="B13" s="6" t="s">
        <v>136</v>
      </c>
      <c r="C13" s="315" t="s">
        <v>49</v>
      </c>
      <c r="D13" s="122">
        <v>32533</v>
      </c>
      <c r="E13" s="122">
        <v>33953</v>
      </c>
      <c r="F13" s="122">
        <v>38191</v>
      </c>
      <c r="G13" s="122">
        <v>33151</v>
      </c>
      <c r="H13" s="122">
        <v>137828</v>
      </c>
      <c r="I13" s="122">
        <v>32903</v>
      </c>
      <c r="J13" s="122">
        <v>35410</v>
      </c>
      <c r="K13" s="122">
        <v>42941</v>
      </c>
      <c r="L13" s="122">
        <v>32714</v>
      </c>
      <c r="M13" s="122">
        <v>143968</v>
      </c>
      <c r="N13" s="122">
        <v>36268</v>
      </c>
      <c r="O13" s="122">
        <v>36799</v>
      </c>
      <c r="P13" s="122">
        <v>41277</v>
      </c>
      <c r="Q13" s="122">
        <v>35982</v>
      </c>
      <c r="R13" s="122">
        <v>150326</v>
      </c>
      <c r="S13" s="122">
        <v>34276</v>
      </c>
      <c r="T13" s="122">
        <v>36297</v>
      </c>
      <c r="U13" s="122">
        <v>37922</v>
      </c>
      <c r="V13" s="122">
        <v>35282</v>
      </c>
      <c r="W13" s="122">
        <v>143777</v>
      </c>
      <c r="X13" s="122">
        <v>30962</v>
      </c>
      <c r="Y13" s="138">
        <v>36368</v>
      </c>
      <c r="Z13" s="138">
        <v>40961</v>
      </c>
      <c r="AA13" s="138">
        <v>35393</v>
      </c>
      <c r="AB13" s="138">
        <v>143684</v>
      </c>
      <c r="AC13" s="138">
        <v>32054</v>
      </c>
      <c r="AD13" s="138">
        <v>28532</v>
      </c>
      <c r="AE13" s="138">
        <v>36243</v>
      </c>
      <c r="AF13" s="138">
        <v>31272</v>
      </c>
      <c r="AG13" s="138">
        <v>128101</v>
      </c>
      <c r="AH13" s="138">
        <v>31531</v>
      </c>
      <c r="AI13" s="138">
        <v>35555</v>
      </c>
      <c r="AJ13" s="138">
        <v>38050</v>
      </c>
      <c r="AK13" s="138">
        <v>35670</v>
      </c>
      <c r="AL13" s="138">
        <v>140806</v>
      </c>
      <c r="AM13" s="138">
        <v>35108</v>
      </c>
      <c r="AN13" s="138">
        <v>39241</v>
      </c>
      <c r="AO13" s="138">
        <v>39546</v>
      </c>
      <c r="AP13" s="138">
        <v>32861</v>
      </c>
      <c r="AQ13" s="138">
        <v>146756</v>
      </c>
      <c r="AR13" s="138">
        <v>34125</v>
      </c>
      <c r="AS13" s="138">
        <v>36906</v>
      </c>
      <c r="AT13" s="138">
        <v>42579</v>
      </c>
      <c r="AU13" s="138">
        <v>35120</v>
      </c>
      <c r="AV13" s="138">
        <v>148761</v>
      </c>
      <c r="AW13" s="138">
        <v>37053</v>
      </c>
      <c r="AX13" s="138">
        <v>38049</v>
      </c>
      <c r="AY13" s="138"/>
    </row>
    <row r="14" spans="2:52" ht="15" customHeight="1">
      <c r="B14" s="201" t="s">
        <v>137</v>
      </c>
      <c r="C14" s="315" t="s">
        <v>49</v>
      </c>
      <c r="D14" s="122">
        <v>213634</v>
      </c>
      <c r="E14" s="122">
        <v>230274</v>
      </c>
      <c r="F14" s="122">
        <v>237457</v>
      </c>
      <c r="G14" s="122">
        <v>233033</v>
      </c>
      <c r="H14" s="122">
        <v>914398</v>
      </c>
      <c r="I14" s="122">
        <v>205005</v>
      </c>
      <c r="J14" s="122">
        <v>236022</v>
      </c>
      <c r="K14" s="122">
        <v>277265</v>
      </c>
      <c r="L14" s="122">
        <v>239906</v>
      </c>
      <c r="M14" s="122">
        <v>958198</v>
      </c>
      <c r="N14" s="122">
        <v>218429</v>
      </c>
      <c r="O14" s="122">
        <v>266015</v>
      </c>
      <c r="P14" s="122">
        <v>268217</v>
      </c>
      <c r="Q14" s="122">
        <v>251571</v>
      </c>
      <c r="R14" s="122">
        <v>1004232</v>
      </c>
      <c r="S14" s="122">
        <v>226052</v>
      </c>
      <c r="T14" s="122">
        <v>256171</v>
      </c>
      <c r="U14" s="122">
        <v>274367</v>
      </c>
      <c r="V14" s="122">
        <v>266297</v>
      </c>
      <c r="W14" s="122">
        <v>1022887</v>
      </c>
      <c r="X14" s="122">
        <v>246322</v>
      </c>
      <c r="Y14" s="122">
        <v>265645</v>
      </c>
      <c r="Z14" s="122">
        <v>277749</v>
      </c>
      <c r="AA14" s="122">
        <v>262292</v>
      </c>
      <c r="AB14" s="122">
        <v>1052008</v>
      </c>
      <c r="AC14" s="122">
        <v>253460</v>
      </c>
      <c r="AD14" s="122">
        <v>185934</v>
      </c>
      <c r="AE14" s="122">
        <v>264370</v>
      </c>
      <c r="AF14" s="122">
        <v>244053</v>
      </c>
      <c r="AG14" s="122">
        <v>947817</v>
      </c>
      <c r="AH14" s="122">
        <v>201294</v>
      </c>
      <c r="AI14" s="122">
        <v>253482</v>
      </c>
      <c r="AJ14" s="122">
        <v>288756</v>
      </c>
      <c r="AK14" s="122">
        <v>275992</v>
      </c>
      <c r="AL14" s="122">
        <v>1019524</v>
      </c>
      <c r="AM14" s="122">
        <v>271621</v>
      </c>
      <c r="AN14" s="122">
        <v>298003</v>
      </c>
      <c r="AO14" s="122">
        <v>316946</v>
      </c>
      <c r="AP14" s="122">
        <v>275863</v>
      </c>
      <c r="AQ14" s="122">
        <v>1161362</v>
      </c>
      <c r="AR14" s="122">
        <v>290967</v>
      </c>
      <c r="AS14" s="122">
        <v>333226</v>
      </c>
      <c r="AT14" s="122">
        <v>327921</v>
      </c>
      <c r="AU14" s="122">
        <v>306511</v>
      </c>
      <c r="AV14" s="122">
        <v>1257634</v>
      </c>
      <c r="AW14" s="122">
        <v>282774</v>
      </c>
      <c r="AX14" s="122">
        <v>307016</v>
      </c>
      <c r="AY14" s="122"/>
    </row>
    <row r="15" spans="2:52" ht="15" customHeight="1">
      <c r="B15" s="6" t="s">
        <v>92</v>
      </c>
      <c r="C15" s="315" t="s">
        <v>49</v>
      </c>
      <c r="D15" s="122">
        <v>26030</v>
      </c>
      <c r="E15" s="122">
        <v>16090</v>
      </c>
      <c r="F15" s="122">
        <v>13550</v>
      </c>
      <c r="G15" s="122">
        <v>12147</v>
      </c>
      <c r="H15" s="122">
        <v>67817</v>
      </c>
      <c r="I15" s="122">
        <v>12158</v>
      </c>
      <c r="J15" s="122">
        <v>12124</v>
      </c>
      <c r="K15" s="122">
        <v>15259</v>
      </c>
      <c r="L15" s="122">
        <v>17729</v>
      </c>
      <c r="M15" s="122">
        <v>57270</v>
      </c>
      <c r="N15" s="122">
        <v>8433</v>
      </c>
      <c r="O15" s="122">
        <v>17163</v>
      </c>
      <c r="P15" s="122">
        <v>15183</v>
      </c>
      <c r="Q15" s="122">
        <v>18123</v>
      </c>
      <c r="R15" s="122">
        <v>58902</v>
      </c>
      <c r="S15" s="122">
        <v>13900</v>
      </c>
      <c r="T15" s="122">
        <v>16853</v>
      </c>
      <c r="U15" s="122">
        <v>17528</v>
      </c>
      <c r="V15" s="122">
        <v>11748</v>
      </c>
      <c r="W15" s="122">
        <v>60029</v>
      </c>
      <c r="X15" s="122">
        <v>16826</v>
      </c>
      <c r="Y15" s="122">
        <v>16363</v>
      </c>
      <c r="Z15" s="122">
        <v>17536</v>
      </c>
      <c r="AA15" s="122">
        <v>20454</v>
      </c>
      <c r="AB15" s="122">
        <v>71179</v>
      </c>
      <c r="AC15" s="122">
        <v>18172</v>
      </c>
      <c r="AD15" s="122">
        <v>16801</v>
      </c>
      <c r="AE15" s="122">
        <v>17372</v>
      </c>
      <c r="AF15" s="122">
        <v>20361</v>
      </c>
      <c r="AG15" s="122">
        <v>72706</v>
      </c>
      <c r="AH15" s="122">
        <v>13882</v>
      </c>
      <c r="AI15" s="122">
        <v>29226</v>
      </c>
      <c r="AJ15" s="122">
        <v>14571</v>
      </c>
      <c r="AK15" s="122">
        <v>14999</v>
      </c>
      <c r="AL15" s="122">
        <v>72678</v>
      </c>
      <c r="AM15" s="122">
        <v>20579</v>
      </c>
      <c r="AN15" s="122">
        <v>26079</v>
      </c>
      <c r="AO15" s="122">
        <v>29076</v>
      </c>
      <c r="AP15" s="122">
        <v>10133</v>
      </c>
      <c r="AQ15" s="122">
        <v>84867</v>
      </c>
      <c r="AR15" s="122">
        <v>25993</v>
      </c>
      <c r="AS15" s="122">
        <v>26485</v>
      </c>
      <c r="AT15" s="122">
        <v>23040</v>
      </c>
      <c r="AU15" s="122">
        <v>30534</v>
      </c>
      <c r="AV15" s="122">
        <v>105052</v>
      </c>
      <c r="AW15" s="122">
        <v>18910</v>
      </c>
      <c r="AX15" s="122">
        <v>23114</v>
      </c>
      <c r="AY15" s="122"/>
    </row>
    <row r="16" spans="2:52" ht="15" customHeight="1">
      <c r="B16" s="6" t="s">
        <v>135</v>
      </c>
      <c r="C16" s="315" t="s">
        <v>49</v>
      </c>
      <c r="D16" s="122">
        <v>3478</v>
      </c>
      <c r="E16" s="122">
        <v>5680</v>
      </c>
      <c r="F16" s="122">
        <v>4485</v>
      </c>
      <c r="G16" s="122">
        <v>4986</v>
      </c>
      <c r="H16" s="122">
        <v>18629</v>
      </c>
      <c r="I16" s="122">
        <v>3309</v>
      </c>
      <c r="J16" s="122">
        <v>4304</v>
      </c>
      <c r="K16" s="122">
        <v>4562</v>
      </c>
      <c r="L16" s="122">
        <v>5116</v>
      </c>
      <c r="M16" s="122">
        <v>17291</v>
      </c>
      <c r="N16" s="122">
        <v>2755</v>
      </c>
      <c r="O16" s="122">
        <v>6340</v>
      </c>
      <c r="P16" s="122">
        <v>7386</v>
      </c>
      <c r="Q16" s="122">
        <v>3654</v>
      </c>
      <c r="R16" s="122">
        <v>20135</v>
      </c>
      <c r="S16" s="122">
        <v>5279</v>
      </c>
      <c r="T16" s="122">
        <v>5653</v>
      </c>
      <c r="U16" s="122">
        <v>5952</v>
      </c>
      <c r="V16" s="122">
        <v>4291</v>
      </c>
      <c r="W16" s="122">
        <v>21175</v>
      </c>
      <c r="X16" s="122">
        <v>5932</v>
      </c>
      <c r="Y16" s="122">
        <v>7393</v>
      </c>
      <c r="Z16" s="122">
        <v>5379</v>
      </c>
      <c r="AA16" s="122">
        <v>7308</v>
      </c>
      <c r="AB16" s="122">
        <v>26012</v>
      </c>
      <c r="AC16" s="122">
        <v>4697</v>
      </c>
      <c r="AD16" s="122">
        <v>2985</v>
      </c>
      <c r="AE16" s="122">
        <v>5415</v>
      </c>
      <c r="AF16" s="122">
        <v>6304</v>
      </c>
      <c r="AG16" s="122">
        <v>19401</v>
      </c>
      <c r="AH16" s="122">
        <v>4399</v>
      </c>
      <c r="AI16" s="122">
        <v>5511</v>
      </c>
      <c r="AJ16" s="122">
        <v>6242</v>
      </c>
      <c r="AK16" s="122">
        <v>4622</v>
      </c>
      <c r="AL16" s="122">
        <v>20774</v>
      </c>
      <c r="AM16" s="122">
        <v>5870</v>
      </c>
      <c r="AN16" s="122">
        <v>7242</v>
      </c>
      <c r="AO16" s="122">
        <v>6584</v>
      </c>
      <c r="AP16" s="122">
        <v>3408</v>
      </c>
      <c r="AQ16" s="122">
        <v>23033</v>
      </c>
      <c r="AR16" s="122">
        <v>6216</v>
      </c>
      <c r="AS16" s="122">
        <v>7016</v>
      </c>
      <c r="AT16" s="122">
        <v>9147</v>
      </c>
      <c r="AU16" s="122">
        <v>6126</v>
      </c>
      <c r="AV16" s="122">
        <v>28505</v>
      </c>
      <c r="AW16" s="122">
        <v>6422</v>
      </c>
      <c r="AX16" s="122">
        <v>10963</v>
      </c>
      <c r="AY16" s="122"/>
    </row>
    <row r="17" spans="2:51" ht="15" customHeight="1">
      <c r="B17" s="6" t="s">
        <v>136</v>
      </c>
      <c r="C17" s="315" t="s">
        <v>49</v>
      </c>
      <c r="D17" s="122">
        <v>184126</v>
      </c>
      <c r="E17" s="122">
        <v>208504</v>
      </c>
      <c r="F17" s="122">
        <v>219422</v>
      </c>
      <c r="G17" s="122">
        <v>215900</v>
      </c>
      <c r="H17" s="122">
        <v>827952</v>
      </c>
      <c r="I17" s="122">
        <v>189538</v>
      </c>
      <c r="J17" s="122">
        <v>219594</v>
      </c>
      <c r="K17" s="122">
        <v>257444</v>
      </c>
      <c r="L17" s="122">
        <v>217061</v>
      </c>
      <c r="M17" s="122">
        <v>883637</v>
      </c>
      <c r="N17" s="122">
        <v>207241</v>
      </c>
      <c r="O17" s="122">
        <v>242512</v>
      </c>
      <c r="P17" s="122">
        <v>245648</v>
      </c>
      <c r="Q17" s="122">
        <v>229794</v>
      </c>
      <c r="R17" s="122">
        <v>925195</v>
      </c>
      <c r="S17" s="122">
        <v>206873</v>
      </c>
      <c r="T17" s="122">
        <v>233665</v>
      </c>
      <c r="U17" s="122">
        <v>250887</v>
      </c>
      <c r="V17" s="122">
        <v>250258</v>
      </c>
      <c r="W17" s="122">
        <v>941683</v>
      </c>
      <c r="X17" s="122">
        <v>223564</v>
      </c>
      <c r="Y17" s="122">
        <v>241889</v>
      </c>
      <c r="Z17" s="122">
        <v>254834</v>
      </c>
      <c r="AA17" s="122">
        <v>234530</v>
      </c>
      <c r="AB17" s="122">
        <v>954817</v>
      </c>
      <c r="AC17" s="122">
        <v>230591</v>
      </c>
      <c r="AD17" s="122">
        <v>166148</v>
      </c>
      <c r="AE17" s="122">
        <v>241583</v>
      </c>
      <c r="AF17" s="122">
        <v>217388</v>
      </c>
      <c r="AG17" s="122">
        <v>855710</v>
      </c>
      <c r="AH17" s="122">
        <v>183013</v>
      </c>
      <c r="AI17" s="122">
        <v>218745</v>
      </c>
      <c r="AJ17" s="122">
        <v>267943</v>
      </c>
      <c r="AK17" s="122">
        <v>256371</v>
      </c>
      <c r="AL17" s="122">
        <v>926072</v>
      </c>
      <c r="AM17" s="122">
        <v>245172</v>
      </c>
      <c r="AN17" s="122">
        <v>264682</v>
      </c>
      <c r="AO17" s="122">
        <v>281286</v>
      </c>
      <c r="AP17" s="122">
        <v>262322</v>
      </c>
      <c r="AQ17" s="122">
        <v>1053462</v>
      </c>
      <c r="AR17" s="122">
        <v>258758</v>
      </c>
      <c r="AS17" s="122">
        <v>299725</v>
      </c>
      <c r="AT17" s="122">
        <v>295734</v>
      </c>
      <c r="AU17" s="122">
        <v>269851</v>
      </c>
      <c r="AV17" s="122">
        <v>1124077</v>
      </c>
      <c r="AW17" s="122">
        <v>257442</v>
      </c>
      <c r="AX17" s="122">
        <v>272939</v>
      </c>
      <c r="AY17" s="122"/>
    </row>
    <row r="18" spans="2:51" ht="15" customHeight="1">
      <c r="B18" s="201" t="s">
        <v>138</v>
      </c>
      <c r="C18" s="315" t="s">
        <v>13</v>
      </c>
      <c r="D18" s="4"/>
      <c r="E18" s="4"/>
      <c r="F18" s="4"/>
      <c r="G18" s="4"/>
      <c r="H18" s="122" t="s">
        <v>288</v>
      </c>
      <c r="I18" s="122"/>
      <c r="J18" s="122"/>
      <c r="K18" s="122"/>
      <c r="L18" s="122"/>
      <c r="M18" s="122" t="s">
        <v>288</v>
      </c>
      <c r="N18" s="122">
        <v>195</v>
      </c>
      <c r="O18" s="122">
        <v>516</v>
      </c>
      <c r="P18" s="122">
        <v>798</v>
      </c>
      <c r="Q18" s="122">
        <v>670</v>
      </c>
      <c r="R18" s="122">
        <v>2179</v>
      </c>
      <c r="S18" s="122">
        <v>169</v>
      </c>
      <c r="T18" s="122">
        <v>480</v>
      </c>
      <c r="U18" s="122">
        <v>778</v>
      </c>
      <c r="V18" s="122">
        <v>536</v>
      </c>
      <c r="W18" s="122">
        <v>1963</v>
      </c>
      <c r="X18" s="122">
        <v>208</v>
      </c>
      <c r="Y18" s="122">
        <v>480</v>
      </c>
      <c r="Z18" s="122">
        <v>801</v>
      </c>
      <c r="AA18" s="122">
        <v>535</v>
      </c>
      <c r="AB18" s="122">
        <v>2024</v>
      </c>
      <c r="AC18" s="122">
        <v>221</v>
      </c>
      <c r="AD18" s="122">
        <v>93</v>
      </c>
      <c r="AE18" s="122">
        <v>435</v>
      </c>
      <c r="AF18" s="122">
        <v>319</v>
      </c>
      <c r="AG18" s="122">
        <v>1068</v>
      </c>
      <c r="AH18" s="122">
        <v>120</v>
      </c>
      <c r="AI18" s="122">
        <v>319</v>
      </c>
      <c r="AJ18" s="122">
        <v>790</v>
      </c>
      <c r="AK18" s="122">
        <v>791</v>
      </c>
      <c r="AL18" s="122">
        <v>2020</v>
      </c>
      <c r="AM18" s="122">
        <v>275</v>
      </c>
      <c r="AN18" s="122">
        <v>616</v>
      </c>
      <c r="AO18" s="122">
        <v>802</v>
      </c>
      <c r="AP18" s="122">
        <v>718</v>
      </c>
      <c r="AQ18" s="122">
        <v>2411</v>
      </c>
      <c r="AR18" s="122">
        <v>355</v>
      </c>
      <c r="AS18" s="122" t="s">
        <v>288</v>
      </c>
      <c r="AT18" s="122" t="s">
        <v>288</v>
      </c>
      <c r="AU18" s="122" t="s">
        <v>288</v>
      </c>
      <c r="AV18" s="122" t="s">
        <v>288</v>
      </c>
      <c r="AW18" s="122" t="s">
        <v>288</v>
      </c>
      <c r="AX18" s="122">
        <v>624</v>
      </c>
      <c r="AY18" s="122"/>
    </row>
    <row r="19" spans="2:51" ht="15" customHeight="1" thickBot="1">
      <c r="B19" s="20" t="s">
        <v>139</v>
      </c>
      <c r="C19" s="7" t="s">
        <v>13</v>
      </c>
      <c r="D19" s="316"/>
      <c r="E19" s="316"/>
      <c r="F19" s="316"/>
      <c r="G19" s="316"/>
      <c r="H19" s="208" t="s">
        <v>288</v>
      </c>
      <c r="I19" s="208"/>
      <c r="J19" s="208"/>
      <c r="K19" s="208"/>
      <c r="L19" s="208"/>
      <c r="M19" s="208" t="s">
        <v>288</v>
      </c>
      <c r="N19" s="208">
        <v>944</v>
      </c>
      <c r="O19" s="208">
        <v>1880</v>
      </c>
      <c r="P19" s="208">
        <v>2260</v>
      </c>
      <c r="Q19" s="208">
        <v>2601</v>
      </c>
      <c r="R19" s="208">
        <v>7685</v>
      </c>
      <c r="S19" s="208">
        <v>661</v>
      </c>
      <c r="T19" s="208">
        <v>1552</v>
      </c>
      <c r="U19" s="208">
        <v>2189</v>
      </c>
      <c r="V19" s="208">
        <v>1992</v>
      </c>
      <c r="W19" s="208">
        <v>6394</v>
      </c>
      <c r="X19" s="208">
        <v>886</v>
      </c>
      <c r="Y19" s="208">
        <v>1637</v>
      </c>
      <c r="Z19" s="208">
        <v>1495</v>
      </c>
      <c r="AA19" s="208">
        <v>1539</v>
      </c>
      <c r="AB19" s="208">
        <v>5557</v>
      </c>
      <c r="AC19" s="208">
        <v>558</v>
      </c>
      <c r="AD19" s="208">
        <v>173</v>
      </c>
      <c r="AE19" s="208">
        <v>722</v>
      </c>
      <c r="AF19" s="208">
        <v>1184</v>
      </c>
      <c r="AG19" s="208">
        <v>2637</v>
      </c>
      <c r="AH19" s="208">
        <v>253</v>
      </c>
      <c r="AI19" s="208">
        <v>643</v>
      </c>
      <c r="AJ19" s="208">
        <v>1409</v>
      </c>
      <c r="AK19" s="208">
        <v>2076</v>
      </c>
      <c r="AL19" s="208">
        <v>4381</v>
      </c>
      <c r="AM19" s="208">
        <v>752</v>
      </c>
      <c r="AN19" s="208">
        <v>1222</v>
      </c>
      <c r="AO19" s="208">
        <v>1354</v>
      </c>
      <c r="AP19" s="208">
        <v>1779</v>
      </c>
      <c r="AQ19" s="208">
        <v>5107</v>
      </c>
      <c r="AR19" s="208">
        <v>1397</v>
      </c>
      <c r="AS19" s="208" t="s">
        <v>288</v>
      </c>
      <c r="AT19" s="208" t="s">
        <v>288</v>
      </c>
      <c r="AU19" s="208" t="s">
        <v>288</v>
      </c>
      <c r="AV19" s="208" t="s">
        <v>288</v>
      </c>
      <c r="AW19" s="208" t="s">
        <v>288</v>
      </c>
      <c r="AX19" s="208">
        <v>1319</v>
      </c>
      <c r="AY19" s="122"/>
    </row>
    <row r="20" spans="2:51" ht="12" customHeight="1" thickTop="1">
      <c r="B20" s="38" t="s">
        <v>234</v>
      </c>
    </row>
    <row r="21" spans="2:51" ht="12" customHeight="1">
      <c r="B21" s="38" t="s">
        <v>235</v>
      </c>
    </row>
    <row r="22" spans="2:51" ht="12" customHeight="1">
      <c r="B22" s="38" t="s">
        <v>236</v>
      </c>
    </row>
    <row r="23" spans="2:51" ht="12" customHeight="1">
      <c r="B23" s="38" t="s">
        <v>237</v>
      </c>
    </row>
  </sheetData>
  <mergeCells count="3">
    <mergeCell ref="C2:C3"/>
    <mergeCell ref="B1:AR1"/>
    <mergeCell ref="D2:AR2"/>
  </mergeCells>
  <phoneticPr fontId="13" type="noConversion"/>
  <hyperlinks>
    <hyperlink ref="AZ1" location="ÍNDICE!A1" display="ÍNDICE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Q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hidden="1" customWidth="1" outlineLevel="1"/>
    <col min="33" max="34" width="7" hidden="1" customWidth="1" outlineLevel="1"/>
    <col min="35" max="35" width="7" customWidth="1" collapsed="1"/>
    <col min="36" max="36" width="7" hidden="1" customWidth="1" outlineLevel="1" collapsed="1"/>
    <col min="37" max="38" width="7" hidden="1" customWidth="1" outlineLevel="1"/>
    <col min="39" max="40" width="7" customWidth="1" collapsed="1"/>
    <col min="41" max="41" width="7" customWidth="1"/>
    <col min="42" max="42" width="6.7109375" customWidth="1"/>
  </cols>
  <sheetData>
    <row r="1" spans="2:43" ht="34.5" customHeight="1" thickBot="1">
      <c r="B1" s="498" t="s">
        <v>140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151"/>
      <c r="AJ1" s="151"/>
      <c r="AK1" s="151"/>
      <c r="AL1" s="151"/>
      <c r="AM1" s="151"/>
      <c r="AN1" s="151"/>
      <c r="AO1" s="151"/>
      <c r="AP1" s="151"/>
      <c r="AQ1" s="64" t="s">
        <v>287</v>
      </c>
    </row>
    <row r="2" spans="2:43" ht="18" customHeight="1" thickTop="1">
      <c r="B2" s="21"/>
      <c r="C2" s="474"/>
      <c r="D2" s="489" t="s">
        <v>307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185"/>
      <c r="AL2" s="185"/>
      <c r="AM2" s="185"/>
      <c r="AN2" s="463"/>
      <c r="AO2" s="463"/>
      <c r="AP2" s="150"/>
    </row>
    <row r="3" spans="2:43" ht="20.45" customHeight="1">
      <c r="B3" s="39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55" t="s">
        <v>299</v>
      </c>
      <c r="I3" s="55" t="s">
        <v>298</v>
      </c>
      <c r="J3" s="55" t="s">
        <v>297</v>
      </c>
      <c r="K3" s="55" t="s">
        <v>296</v>
      </c>
      <c r="L3" s="55" t="s">
        <v>292</v>
      </c>
      <c r="M3" s="55" t="s">
        <v>293</v>
      </c>
      <c r="N3" s="55" t="s">
        <v>294</v>
      </c>
      <c r="O3" s="55" t="s">
        <v>295</v>
      </c>
      <c r="P3" s="28" t="s">
        <v>272</v>
      </c>
      <c r="Q3" s="28" t="s">
        <v>273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306</v>
      </c>
      <c r="Y3" s="28" t="s">
        <v>330</v>
      </c>
      <c r="Z3" s="28" t="s">
        <v>339</v>
      </c>
      <c r="AA3" s="28" t="s">
        <v>356</v>
      </c>
      <c r="AB3" s="28" t="s">
        <v>365</v>
      </c>
      <c r="AC3" s="28" t="s">
        <v>385</v>
      </c>
      <c r="AD3" s="28" t="s">
        <v>394</v>
      </c>
      <c r="AE3" s="28" t="s">
        <v>403</v>
      </c>
      <c r="AF3" s="28" t="s">
        <v>415</v>
      </c>
      <c r="AG3" s="28" t="s">
        <v>416</v>
      </c>
      <c r="AH3" s="28" t="s">
        <v>439</v>
      </c>
      <c r="AI3" s="28" t="s">
        <v>451</v>
      </c>
      <c r="AJ3" s="28" t="s">
        <v>467</v>
      </c>
      <c r="AK3" s="28" t="s">
        <v>468</v>
      </c>
      <c r="AL3" s="28" t="s">
        <v>483</v>
      </c>
      <c r="AM3" s="28" t="s">
        <v>496</v>
      </c>
      <c r="AN3" s="199" t="s">
        <v>508</v>
      </c>
      <c r="AO3" s="199" t="s">
        <v>567</v>
      </c>
      <c r="AP3" s="10"/>
    </row>
    <row r="4" spans="2:43" ht="21.75" customHeight="1">
      <c r="B4" s="2" t="s">
        <v>141</v>
      </c>
      <c r="C4" s="315"/>
      <c r="D4" s="403">
        <v>45292</v>
      </c>
      <c r="E4" s="403">
        <v>46572</v>
      </c>
      <c r="F4" s="403">
        <v>48352</v>
      </c>
      <c r="G4" s="403">
        <v>49958</v>
      </c>
      <c r="H4" s="401">
        <v>50351</v>
      </c>
      <c r="I4" s="401">
        <v>51387</v>
      </c>
      <c r="J4" s="401">
        <v>52613</v>
      </c>
      <c r="K4" s="401">
        <v>54115</v>
      </c>
      <c r="L4" s="401">
        <v>55427</v>
      </c>
      <c r="M4" s="401">
        <v>56988</v>
      </c>
      <c r="N4" s="401">
        <v>59452</v>
      </c>
      <c r="O4" s="401">
        <v>60793</v>
      </c>
      <c r="P4" s="401">
        <v>61047</v>
      </c>
      <c r="Q4" s="401">
        <v>60787</v>
      </c>
      <c r="R4" s="401">
        <v>62821</v>
      </c>
      <c r="S4" s="401">
        <v>64652</v>
      </c>
      <c r="T4" s="130">
        <v>66817</v>
      </c>
      <c r="U4" s="130">
        <v>68358</v>
      </c>
      <c r="V4" s="130">
        <v>69959</v>
      </c>
      <c r="W4" s="130">
        <v>71219</v>
      </c>
      <c r="X4" s="130">
        <v>77354</v>
      </c>
      <c r="Y4" s="130">
        <v>75514</v>
      </c>
      <c r="Z4" s="130">
        <v>75206</v>
      </c>
      <c r="AA4" s="130">
        <v>76844</v>
      </c>
      <c r="AB4" s="130">
        <v>78454</v>
      </c>
      <c r="AC4" s="130">
        <v>80063</v>
      </c>
      <c r="AD4" s="130">
        <v>81564</v>
      </c>
      <c r="AE4" s="130">
        <v>82696</v>
      </c>
      <c r="AF4" s="130">
        <v>84037</v>
      </c>
      <c r="AG4" s="122">
        <v>85319</v>
      </c>
      <c r="AH4" s="122">
        <v>86436</v>
      </c>
      <c r="AI4" s="122">
        <v>87504</v>
      </c>
      <c r="AJ4" s="122">
        <v>88351</v>
      </c>
      <c r="AK4" s="122">
        <v>89045</v>
      </c>
      <c r="AL4" s="122">
        <v>90073</v>
      </c>
      <c r="AM4" s="122">
        <v>90795</v>
      </c>
      <c r="AN4" s="464">
        <v>91234</v>
      </c>
      <c r="AO4" s="464">
        <v>92025</v>
      </c>
      <c r="AP4" s="122"/>
    </row>
    <row r="5" spans="2:43" ht="15" customHeight="1" thickBot="1">
      <c r="B5" s="16" t="s">
        <v>142</v>
      </c>
      <c r="C5" s="7"/>
      <c r="D5" s="317">
        <v>30623</v>
      </c>
      <c r="E5" s="317">
        <v>30870</v>
      </c>
      <c r="F5" s="317">
        <v>30714</v>
      </c>
      <c r="G5" s="271">
        <v>30975</v>
      </c>
      <c r="H5" s="318">
        <v>31102</v>
      </c>
      <c r="I5" s="318">
        <v>36196</v>
      </c>
      <c r="J5" s="318">
        <v>44665</v>
      </c>
      <c r="K5" s="318">
        <v>55398</v>
      </c>
      <c r="L5" s="318">
        <v>63434</v>
      </c>
      <c r="M5" s="318">
        <v>73830</v>
      </c>
      <c r="N5" s="318">
        <v>85424</v>
      </c>
      <c r="O5" s="318">
        <v>91285</v>
      </c>
      <c r="P5" s="318">
        <v>97411</v>
      </c>
      <c r="Q5" s="318">
        <v>102645</v>
      </c>
      <c r="R5" s="318">
        <v>105032</v>
      </c>
      <c r="S5" s="318">
        <v>107984</v>
      </c>
      <c r="T5" s="271">
        <v>109832</v>
      </c>
      <c r="U5" s="271">
        <v>114004</v>
      </c>
      <c r="V5" s="271">
        <v>115891</v>
      </c>
      <c r="W5" s="271">
        <v>118803</v>
      </c>
      <c r="X5" s="271">
        <v>124210</v>
      </c>
      <c r="Y5" s="271">
        <v>128228</v>
      </c>
      <c r="Z5" s="271">
        <v>144284</v>
      </c>
      <c r="AA5" s="271">
        <v>153578</v>
      </c>
      <c r="AB5" s="271">
        <v>155816</v>
      </c>
      <c r="AC5" s="271">
        <v>161103</v>
      </c>
      <c r="AD5" s="271">
        <v>163133</v>
      </c>
      <c r="AE5" s="271">
        <v>163874</v>
      </c>
      <c r="AF5" s="271">
        <v>173850</v>
      </c>
      <c r="AG5" s="208">
        <v>173887</v>
      </c>
      <c r="AH5" s="208">
        <v>173988</v>
      </c>
      <c r="AI5" s="208">
        <v>181797</v>
      </c>
      <c r="AJ5" s="208">
        <v>187228</v>
      </c>
      <c r="AK5" s="208">
        <v>192688</v>
      </c>
      <c r="AL5" s="208">
        <v>194726</v>
      </c>
      <c r="AM5" s="208">
        <v>219640</v>
      </c>
      <c r="AN5" s="465">
        <v>218981</v>
      </c>
      <c r="AO5" s="465">
        <v>219576</v>
      </c>
      <c r="AP5" s="122"/>
    </row>
    <row r="6" spans="2:43" ht="9.9499999999999993" customHeight="1" thickTop="1">
      <c r="B6" s="38" t="s">
        <v>238</v>
      </c>
    </row>
    <row r="7" spans="2:43" ht="9.9499999999999993" customHeight="1">
      <c r="B7" s="38" t="s">
        <v>239</v>
      </c>
    </row>
    <row r="8" spans="2:43" ht="9.9499999999999993" customHeight="1">
      <c r="B8" s="38" t="s">
        <v>240</v>
      </c>
    </row>
  </sheetData>
  <mergeCells count="3">
    <mergeCell ref="C2:C3"/>
    <mergeCell ref="B1:AH1"/>
    <mergeCell ref="D2:AJ2"/>
  </mergeCells>
  <phoneticPr fontId="13" type="noConversion"/>
  <hyperlinks>
    <hyperlink ref="AQ1" location="ÍNDICE!A1" display="ÍNDICE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FS27"/>
  <sheetViews>
    <sheetView showGridLines="0" zoomScaleNormal="100" workbookViewId="0">
      <pane xSplit="6" ySplit="3" topLeftCell="T4" activePane="bottomRight" state="frozen"/>
      <selection activeCell="B1" sqref="B1:CX1"/>
      <selection pane="topRight" activeCell="B1" sqref="B1:CX1"/>
      <selection pane="bottomLeft" activeCell="B1" sqref="B1:CX1"/>
      <selection pane="bottomRight" activeCell="B1" sqref="B1:EM1"/>
    </sheetView>
  </sheetViews>
  <sheetFormatPr defaultRowHeight="15" outlineLevelCol="5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 collapsed="1"/>
    <col min="8" max="10" width="7.5703125" hidden="1" customWidth="1" outlineLevel="2"/>
    <col min="11" max="11" width="7.5703125" hidden="1" customWidth="1" outlineLevel="1" collapsed="1"/>
    <col min="12" max="14" width="7.5703125" hidden="1" customWidth="1" outlineLevel="2"/>
    <col min="15" max="15" width="7.5703125" hidden="1" customWidth="1" outlineLevel="1" collapsed="1"/>
    <col min="16" max="18" width="7.5703125" hidden="1" customWidth="1" outlineLevel="2"/>
    <col min="19" max="19" width="7.5703125" hidden="1" customWidth="1" outlineLevel="1" collapsed="1"/>
    <col min="20" max="20" width="7.5703125" customWidth="1" collapsed="1"/>
    <col min="21" max="23" width="7.5703125" hidden="1" customWidth="1" outlineLevel="2"/>
    <col min="24" max="24" width="7.5703125" hidden="1" customWidth="1" outlineLevel="1" collapsed="1"/>
    <col min="25" max="27" width="7.5703125" hidden="1" customWidth="1" outlineLevel="2"/>
    <col min="28" max="28" width="7.5703125" hidden="1" customWidth="1" outlineLevel="1" collapsed="1"/>
    <col min="29" max="31" width="7.5703125" hidden="1" customWidth="1" outlineLevel="2"/>
    <col min="32" max="32" width="7.5703125" hidden="1" customWidth="1" outlineLevel="1" collapsed="1"/>
    <col min="33" max="35" width="7.5703125" hidden="1" customWidth="1" outlineLevel="2"/>
    <col min="36" max="36" width="7.5703125" hidden="1" customWidth="1" outlineLevel="1" collapsed="1"/>
    <col min="37" max="37" width="7.5703125" customWidth="1" collapsed="1"/>
    <col min="38" max="40" width="7.5703125" hidden="1" customWidth="1" outlineLevel="2"/>
    <col min="41" max="41" width="7.5703125" hidden="1" customWidth="1" outlineLevel="1" collapsed="1"/>
    <col min="42" max="44" width="7.5703125" hidden="1" customWidth="1" outlineLevel="2"/>
    <col min="45" max="45" width="7.5703125" hidden="1" customWidth="1" outlineLevel="1" collapsed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/>
    <col min="93" max="95" width="7.5703125" hidden="1" customWidth="1" outlineLevel="2"/>
    <col min="96" max="96" width="7.5703125" hidden="1" customWidth="1" outlineLevel="1"/>
    <col min="97" max="99" width="7.5703125" hidden="1" customWidth="1" outlineLevel="2"/>
    <col min="100" max="100" width="7.5703125" hidden="1" customWidth="1" outlineLevel="1"/>
    <col min="101" max="103" width="7.5703125" hidden="1" customWidth="1" outlineLevel="2"/>
    <col min="104" max="104" width="7.5703125" hidden="1" customWidth="1" outlineLevel="1"/>
    <col min="105" max="105" width="7.5703125" customWidth="1" collapsed="1"/>
    <col min="106" max="108" width="7.5703125" hidden="1" customWidth="1" outlineLevel="2"/>
    <col min="109" max="109" width="7.5703125" hidden="1" customWidth="1" outlineLevel="1"/>
    <col min="110" max="112" width="7.5703125" hidden="1" customWidth="1" outlineLevel="2"/>
    <col min="113" max="113" width="7.5703125" hidden="1" customWidth="1" outlineLevel="1"/>
    <col min="114" max="116" width="7.5703125" hidden="1" customWidth="1" outlineLevel="2"/>
    <col min="117" max="117" width="7.5703125" hidden="1" customWidth="1" outlineLevel="1"/>
    <col min="118" max="120" width="7.5703125" hidden="1" customWidth="1" outlineLevel="2"/>
    <col min="121" max="121" width="7.5703125" hidden="1" customWidth="1" outlineLevel="1"/>
    <col min="122" max="122" width="7.5703125" customWidth="1" collapsed="1"/>
    <col min="123" max="125" width="7.5703125" hidden="1" customWidth="1" outlineLevel="2"/>
    <col min="126" max="126" width="7.5703125" hidden="1" customWidth="1" outlineLevel="1"/>
    <col min="127" max="127" width="7.5703125" hidden="1" customWidth="1" outlineLevel="3" collapsed="1"/>
    <col min="128" max="128" width="7.5703125" hidden="1" customWidth="1" outlineLevel="3"/>
    <col min="129" max="129" width="7" hidden="1" customWidth="1" outlineLevel="3"/>
    <col min="130" max="130" width="9.140625" hidden="1" customWidth="1" outlineLevel="1"/>
    <col min="131" max="131" width="7.5703125" hidden="1" customWidth="1" outlineLevel="3" collapsed="1"/>
    <col min="132" max="132" width="7.5703125" hidden="1" customWidth="1" outlineLevel="3"/>
    <col min="133" max="133" width="7" hidden="1" customWidth="1" outlineLevel="3"/>
    <col min="134" max="134" width="9.140625" hidden="1" customWidth="1" outlineLevel="1"/>
    <col min="135" max="137" width="7.5703125" hidden="1" customWidth="1" outlineLevel="4"/>
    <col min="138" max="138" width="7.5703125" hidden="1" customWidth="1" outlineLevel="1"/>
    <col min="139" max="139" width="7.5703125" customWidth="1" collapsed="1"/>
    <col min="140" max="142" width="7.5703125" hidden="1" customWidth="1" outlineLevel="2"/>
    <col min="143" max="143" width="7.85546875" hidden="1" customWidth="1" outlineLevel="1"/>
    <col min="144" max="144" width="7" hidden="1" customWidth="1" outlineLevel="2" collapsed="1"/>
    <col min="145" max="146" width="7" hidden="1" customWidth="1" outlineLevel="2"/>
    <col min="147" max="147" width="7.85546875" hidden="1" customWidth="1" outlineLevel="1" collapsed="1"/>
    <col min="148" max="148" width="7.85546875" hidden="1" customWidth="1" outlineLevel="2" collapsed="1"/>
    <col min="149" max="150" width="7.85546875" hidden="1" customWidth="1" outlineLevel="2"/>
    <col min="151" max="151" width="7.85546875" hidden="1" customWidth="1" outlineLevel="1" collapsed="1"/>
    <col min="152" max="154" width="7.5703125" hidden="1" customWidth="1" outlineLevel="5"/>
    <col min="155" max="155" width="8.5703125" hidden="1" customWidth="1" outlineLevel="1" collapsed="1"/>
    <col min="156" max="156" width="8.7109375" bestFit="1" customWidth="1" collapsed="1"/>
    <col min="157" max="159" width="7.5703125" hidden="1" customWidth="1" outlineLevel="2"/>
    <col min="160" max="160" width="7.85546875" customWidth="1" outlineLevel="1" collapsed="1"/>
    <col min="161" max="161" width="7" customWidth="1" outlineLevel="2" collapsed="1"/>
    <col min="162" max="163" width="8.42578125" customWidth="1" outlineLevel="2"/>
    <col min="164" max="164" width="7.85546875" customWidth="1" outlineLevel="1"/>
    <col min="165" max="165" width="7.85546875" hidden="1" customWidth="1" outlineLevel="2" collapsed="1"/>
    <col min="166" max="167" width="7.85546875" hidden="1" customWidth="1" outlineLevel="2"/>
    <col min="168" max="168" width="7.85546875" hidden="1" customWidth="1" outlineLevel="1" collapsed="1"/>
    <col min="169" max="171" width="7.5703125" hidden="1" customWidth="1" outlineLevel="5"/>
    <col min="172" max="172" width="8.5703125" hidden="1" customWidth="1" outlineLevel="1" collapsed="1"/>
    <col min="173" max="173" width="10.85546875" customWidth="1"/>
    <col min="174" max="174" width="6.7109375" customWidth="1"/>
  </cols>
  <sheetData>
    <row r="1" spans="2:175" ht="20.100000000000001" customHeight="1" thickBot="1">
      <c r="B1" s="479" t="s">
        <v>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479"/>
      <c r="EF1" s="479"/>
      <c r="EG1" s="479"/>
      <c r="EH1" s="479"/>
      <c r="EI1" s="479"/>
      <c r="EJ1" s="479"/>
      <c r="EK1" s="479"/>
      <c r="EL1" s="479"/>
      <c r="EM1" s="479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43"/>
      <c r="FQ1" s="143"/>
      <c r="FR1" s="143"/>
      <c r="FS1" s="64" t="s">
        <v>287</v>
      </c>
    </row>
    <row r="2" spans="2:175" ht="22.5" customHeight="1" thickTop="1">
      <c r="B2" s="15"/>
      <c r="C2" s="521" t="s">
        <v>209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87" t="s">
        <v>87</v>
      </c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487"/>
      <c r="CZ2" s="487"/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  <c r="DY2" s="487"/>
      <c r="DZ2" s="487"/>
      <c r="EA2" s="487"/>
      <c r="EB2" s="487"/>
      <c r="EC2" s="487"/>
      <c r="ED2" s="487"/>
      <c r="EE2" s="193"/>
      <c r="EF2" s="193"/>
      <c r="EG2" s="193"/>
      <c r="EH2" s="193"/>
      <c r="EI2" s="193"/>
      <c r="EJ2" s="193"/>
      <c r="EK2" s="193"/>
      <c r="EL2" s="193"/>
      <c r="EM2" s="193"/>
      <c r="EN2" s="193"/>
      <c r="EO2" s="193"/>
      <c r="EP2" s="193"/>
      <c r="EQ2" s="193"/>
      <c r="ER2" s="193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3"/>
      <c r="FF2" s="193"/>
      <c r="FG2" s="193"/>
      <c r="FH2" s="193"/>
      <c r="FI2" s="193"/>
      <c r="FJ2" s="193"/>
      <c r="FK2" s="193"/>
      <c r="FL2" s="193"/>
      <c r="FM2" s="193"/>
      <c r="FN2" s="193"/>
      <c r="FO2" s="193"/>
      <c r="FP2" s="193"/>
      <c r="FQ2" s="193"/>
      <c r="FR2" s="54"/>
    </row>
    <row r="3" spans="2:175" ht="22.5">
      <c r="B3" s="28"/>
      <c r="C3" s="522"/>
      <c r="D3" s="78">
        <v>42005</v>
      </c>
      <c r="E3" s="78">
        <v>42036</v>
      </c>
      <c r="F3" s="78">
        <v>42064</v>
      </c>
      <c r="G3" s="119" t="s">
        <v>300</v>
      </c>
      <c r="H3" s="78">
        <v>42095</v>
      </c>
      <c r="I3" s="78">
        <v>42125</v>
      </c>
      <c r="J3" s="78">
        <v>42156</v>
      </c>
      <c r="K3" s="119" t="s">
        <v>301</v>
      </c>
      <c r="L3" s="78">
        <v>42186</v>
      </c>
      <c r="M3" s="78">
        <v>42217</v>
      </c>
      <c r="N3" s="78">
        <v>42248</v>
      </c>
      <c r="O3" s="119" t="s">
        <v>302</v>
      </c>
      <c r="P3" s="78">
        <v>42278</v>
      </c>
      <c r="Q3" s="78">
        <v>42309</v>
      </c>
      <c r="R3" s="78">
        <v>42339</v>
      </c>
      <c r="S3" s="119" t="s">
        <v>303</v>
      </c>
      <c r="T3" s="82">
        <v>2015</v>
      </c>
      <c r="U3" s="78">
        <v>42370</v>
      </c>
      <c r="V3" s="78">
        <v>42401</v>
      </c>
      <c r="W3" s="78">
        <v>42430</v>
      </c>
      <c r="X3" s="119" t="s">
        <v>299</v>
      </c>
      <c r="Y3" s="78">
        <v>42461</v>
      </c>
      <c r="Z3" s="78">
        <v>42491</v>
      </c>
      <c r="AA3" s="78">
        <v>42522</v>
      </c>
      <c r="AB3" s="119" t="s">
        <v>298</v>
      </c>
      <c r="AC3" s="78">
        <v>42552</v>
      </c>
      <c r="AD3" s="78">
        <v>42583</v>
      </c>
      <c r="AE3" s="78">
        <v>42614</v>
      </c>
      <c r="AF3" s="119" t="s">
        <v>297</v>
      </c>
      <c r="AG3" s="78">
        <v>42644</v>
      </c>
      <c r="AH3" s="78">
        <v>42675</v>
      </c>
      <c r="AI3" s="78">
        <v>42705</v>
      </c>
      <c r="AJ3" s="119" t="s">
        <v>296</v>
      </c>
      <c r="AK3" s="82">
        <v>2016</v>
      </c>
      <c r="AL3" s="78">
        <v>42736</v>
      </c>
      <c r="AM3" s="78">
        <v>42767</v>
      </c>
      <c r="AN3" s="78">
        <v>42795</v>
      </c>
      <c r="AO3" s="119" t="s">
        <v>292</v>
      </c>
      <c r="AP3" s="78">
        <v>42826</v>
      </c>
      <c r="AQ3" s="78">
        <v>42856</v>
      </c>
      <c r="AR3" s="78">
        <v>42887</v>
      </c>
      <c r="AS3" s="119" t="s">
        <v>293</v>
      </c>
      <c r="AT3" s="78">
        <v>42917</v>
      </c>
      <c r="AU3" s="78">
        <v>42948</v>
      </c>
      <c r="AV3" s="78">
        <v>42979</v>
      </c>
      <c r="AW3" s="119" t="s">
        <v>294</v>
      </c>
      <c r="AX3" s="78">
        <v>43009</v>
      </c>
      <c r="AY3" s="78">
        <v>43040</v>
      </c>
      <c r="AZ3" s="78">
        <v>43070</v>
      </c>
      <c r="BA3" s="119" t="s">
        <v>295</v>
      </c>
      <c r="BB3" s="82">
        <v>2017</v>
      </c>
      <c r="BC3" s="78">
        <v>43101</v>
      </c>
      <c r="BD3" s="78">
        <v>43132</v>
      </c>
      <c r="BE3" s="78">
        <v>43160</v>
      </c>
      <c r="BF3" s="119" t="s">
        <v>272</v>
      </c>
      <c r="BG3" s="78">
        <v>43191</v>
      </c>
      <c r="BH3" s="78">
        <v>43221</v>
      </c>
      <c r="BI3" s="78">
        <v>43252</v>
      </c>
      <c r="BJ3" s="119" t="s">
        <v>273</v>
      </c>
      <c r="BK3" s="78">
        <v>43282</v>
      </c>
      <c r="BL3" s="78">
        <v>43313</v>
      </c>
      <c r="BM3" s="78">
        <v>43344</v>
      </c>
      <c r="BN3" s="119" t="s">
        <v>89</v>
      </c>
      <c r="BO3" s="78">
        <v>43374</v>
      </c>
      <c r="BP3" s="78">
        <v>43405</v>
      </c>
      <c r="BQ3" s="78">
        <v>43435</v>
      </c>
      <c r="BR3" s="119" t="s">
        <v>10</v>
      </c>
      <c r="BS3" s="82">
        <v>2018</v>
      </c>
      <c r="BT3" s="78">
        <v>43466</v>
      </c>
      <c r="BU3" s="78">
        <v>43497</v>
      </c>
      <c r="BV3" s="78">
        <v>43525</v>
      </c>
      <c r="BW3" s="119" t="s">
        <v>17</v>
      </c>
      <c r="BX3" s="78">
        <v>43556</v>
      </c>
      <c r="BY3" s="78">
        <v>43586</v>
      </c>
      <c r="BZ3" s="78">
        <v>43617</v>
      </c>
      <c r="CA3" s="119" t="s">
        <v>18</v>
      </c>
      <c r="CB3" s="78">
        <v>43647</v>
      </c>
      <c r="CC3" s="78">
        <v>43678</v>
      </c>
      <c r="CD3" s="78">
        <v>43709</v>
      </c>
      <c r="CE3" s="119" t="s">
        <v>19</v>
      </c>
      <c r="CF3" s="75">
        <v>43739</v>
      </c>
      <c r="CG3" s="75">
        <v>43770</v>
      </c>
      <c r="CH3" s="75">
        <v>43800</v>
      </c>
      <c r="CI3" s="119" t="s">
        <v>11</v>
      </c>
      <c r="CJ3" s="136">
        <v>2019</v>
      </c>
      <c r="CK3" s="109">
        <v>43831</v>
      </c>
      <c r="CL3" s="110" t="s">
        <v>371</v>
      </c>
      <c r="CM3" s="110" t="s">
        <v>372</v>
      </c>
      <c r="CN3" s="111" t="s">
        <v>306</v>
      </c>
      <c r="CO3" s="109">
        <v>43922</v>
      </c>
      <c r="CP3" s="110" t="s">
        <v>374</v>
      </c>
      <c r="CQ3" s="110" t="s">
        <v>375</v>
      </c>
      <c r="CR3" s="111" t="s">
        <v>330</v>
      </c>
      <c r="CS3" s="109">
        <v>44013</v>
      </c>
      <c r="CT3" s="110" t="s">
        <v>377</v>
      </c>
      <c r="CU3" s="110" t="s">
        <v>378</v>
      </c>
      <c r="CV3" s="111" t="s">
        <v>339</v>
      </c>
      <c r="CW3" s="110" t="s">
        <v>379</v>
      </c>
      <c r="CX3" s="110" t="s">
        <v>380</v>
      </c>
      <c r="CY3" s="110" t="s">
        <v>381</v>
      </c>
      <c r="CZ3" s="111" t="s">
        <v>356</v>
      </c>
      <c r="DA3" s="136">
        <v>2020</v>
      </c>
      <c r="DB3" s="109">
        <v>44197</v>
      </c>
      <c r="DC3" s="110" t="s">
        <v>418</v>
      </c>
      <c r="DD3" s="110" t="s">
        <v>419</v>
      </c>
      <c r="DE3" s="111" t="s">
        <v>365</v>
      </c>
      <c r="DF3" s="109">
        <v>44287</v>
      </c>
      <c r="DG3" s="110" t="s">
        <v>420</v>
      </c>
      <c r="DH3" s="110" t="s">
        <v>421</v>
      </c>
      <c r="DI3" s="111" t="s">
        <v>385</v>
      </c>
      <c r="DJ3" s="109">
        <v>44378</v>
      </c>
      <c r="DK3" s="110" t="s">
        <v>423</v>
      </c>
      <c r="DL3" s="110" t="s">
        <v>424</v>
      </c>
      <c r="DM3" s="111" t="s">
        <v>394</v>
      </c>
      <c r="DN3" s="109">
        <v>44470</v>
      </c>
      <c r="DO3" s="110" t="s">
        <v>425</v>
      </c>
      <c r="DP3" s="110" t="s">
        <v>426</v>
      </c>
      <c r="DQ3" s="111" t="s">
        <v>403</v>
      </c>
      <c r="DR3" s="136">
        <v>2021</v>
      </c>
      <c r="DS3" s="109">
        <v>44562</v>
      </c>
      <c r="DT3" s="110" t="s">
        <v>436</v>
      </c>
      <c r="DU3" s="110" t="s">
        <v>437</v>
      </c>
      <c r="DV3" s="111" t="s">
        <v>415</v>
      </c>
      <c r="DW3" s="109">
        <v>44652</v>
      </c>
      <c r="DX3" s="110" t="s">
        <v>444</v>
      </c>
      <c r="DY3" s="110" t="s">
        <v>445</v>
      </c>
      <c r="DZ3" s="111" t="s">
        <v>416</v>
      </c>
      <c r="EA3" s="109">
        <v>44743</v>
      </c>
      <c r="EB3" s="110" t="s">
        <v>454</v>
      </c>
      <c r="EC3" s="110" t="s">
        <v>455</v>
      </c>
      <c r="ED3" s="111" t="s">
        <v>439</v>
      </c>
      <c r="EE3" s="109">
        <v>44835</v>
      </c>
      <c r="EF3" s="110" t="s">
        <v>469</v>
      </c>
      <c r="EG3" s="110" t="s">
        <v>471</v>
      </c>
      <c r="EH3" s="111" t="s">
        <v>451</v>
      </c>
      <c r="EI3" s="136">
        <v>2022</v>
      </c>
      <c r="EJ3" s="109">
        <v>44927</v>
      </c>
      <c r="EK3" s="110" t="s">
        <v>478</v>
      </c>
      <c r="EL3" s="110" t="s">
        <v>479</v>
      </c>
      <c r="EM3" s="111" t="s">
        <v>467</v>
      </c>
      <c r="EN3" s="109">
        <v>45017</v>
      </c>
      <c r="EO3" s="110" t="s">
        <v>485</v>
      </c>
      <c r="EP3" s="110" t="s">
        <v>486</v>
      </c>
      <c r="EQ3" s="111" t="s">
        <v>468</v>
      </c>
      <c r="ER3" s="109">
        <v>45108</v>
      </c>
      <c r="ES3" s="110" t="s">
        <v>497</v>
      </c>
      <c r="ET3" s="110" t="s">
        <v>498</v>
      </c>
      <c r="EU3" s="111" t="s">
        <v>483</v>
      </c>
      <c r="EV3" s="109">
        <v>45200</v>
      </c>
      <c r="EW3" s="110" t="s">
        <v>522</v>
      </c>
      <c r="EX3" s="110" t="s">
        <v>511</v>
      </c>
      <c r="EY3" s="111" t="s">
        <v>496</v>
      </c>
      <c r="EZ3" s="136">
        <v>2023</v>
      </c>
      <c r="FA3" s="109" t="s">
        <v>512</v>
      </c>
      <c r="FB3" s="110" t="s">
        <v>513</v>
      </c>
      <c r="FC3" s="110" t="s">
        <v>514</v>
      </c>
      <c r="FD3" s="111" t="s">
        <v>515</v>
      </c>
      <c r="FE3" s="109" t="s">
        <v>568</v>
      </c>
      <c r="FF3" s="110" t="s">
        <v>569</v>
      </c>
      <c r="FG3" s="110" t="s">
        <v>570</v>
      </c>
      <c r="FH3" s="111" t="s">
        <v>571</v>
      </c>
      <c r="FI3" s="109" t="s">
        <v>572</v>
      </c>
      <c r="FJ3" s="110" t="s">
        <v>573</v>
      </c>
      <c r="FK3" s="110" t="s">
        <v>574</v>
      </c>
      <c r="FL3" s="111" t="s">
        <v>575</v>
      </c>
      <c r="FM3" s="109" t="s">
        <v>576</v>
      </c>
      <c r="FN3" s="110" t="s">
        <v>577</v>
      </c>
      <c r="FO3" s="110" t="s">
        <v>578</v>
      </c>
      <c r="FP3" s="111" t="s">
        <v>579</v>
      </c>
      <c r="FQ3" s="136" t="s">
        <v>580</v>
      </c>
      <c r="FR3" s="18"/>
    </row>
    <row r="4" spans="2:175" ht="15" customHeight="1">
      <c r="B4" s="40" t="s">
        <v>143</v>
      </c>
      <c r="C4" s="41"/>
      <c r="D4" s="41"/>
      <c r="E4" s="41"/>
      <c r="F4" s="41"/>
      <c r="G4" s="104"/>
      <c r="H4" s="41"/>
      <c r="I4" s="41"/>
      <c r="J4" s="41"/>
      <c r="K4" s="104"/>
      <c r="L4" s="41"/>
      <c r="M4" s="41"/>
      <c r="N4" s="41"/>
      <c r="O4" s="104"/>
      <c r="P4" s="41"/>
      <c r="Q4" s="41"/>
      <c r="R4" s="41"/>
      <c r="S4" s="104"/>
      <c r="T4" s="41"/>
      <c r="U4" s="41"/>
      <c r="V4" s="41"/>
      <c r="W4" s="41"/>
      <c r="X4" s="104"/>
      <c r="Y4" s="41"/>
      <c r="Z4" s="41"/>
      <c r="AA4" s="41"/>
      <c r="AB4" s="104"/>
      <c r="AC4" s="41"/>
      <c r="AD4" s="41"/>
      <c r="AE4" s="41"/>
      <c r="AF4" s="104"/>
      <c r="AG4" s="41"/>
      <c r="AH4" s="41"/>
      <c r="AI4" s="41"/>
      <c r="AJ4" s="104"/>
      <c r="AK4" s="41"/>
      <c r="AL4" s="41"/>
      <c r="AM4" s="41"/>
      <c r="AN4" s="41"/>
      <c r="AO4" s="104"/>
      <c r="AP4" s="41"/>
      <c r="AQ4" s="41"/>
      <c r="AR4" s="41"/>
      <c r="AS4" s="104"/>
      <c r="AT4" s="41"/>
      <c r="AU4" s="41"/>
      <c r="AV4" s="41"/>
      <c r="AW4" s="104"/>
      <c r="AX4" s="41"/>
      <c r="AY4" s="41"/>
      <c r="AZ4" s="41"/>
      <c r="BA4" s="104"/>
      <c r="BB4" s="41"/>
      <c r="BC4" s="41"/>
      <c r="BD4" s="41"/>
      <c r="BE4" s="41"/>
      <c r="BF4" s="104"/>
      <c r="BG4" s="41"/>
      <c r="BH4" s="41"/>
      <c r="BI4" s="41"/>
      <c r="BJ4" s="104"/>
      <c r="BK4" s="41"/>
      <c r="BL4" s="41"/>
      <c r="BM4" s="41"/>
      <c r="BN4" s="104"/>
      <c r="BO4" s="41"/>
      <c r="BP4" s="41"/>
      <c r="BQ4" s="41"/>
      <c r="BR4" s="104"/>
      <c r="BS4" s="41"/>
      <c r="BT4" s="41"/>
      <c r="BU4" s="41"/>
      <c r="BV4" s="41"/>
      <c r="BW4" s="104"/>
      <c r="BX4" s="41"/>
      <c r="BY4" s="41"/>
      <c r="BZ4" s="41"/>
      <c r="CA4" s="104"/>
      <c r="CB4" s="41"/>
      <c r="CC4" s="41"/>
      <c r="CD4" s="41"/>
      <c r="CE4" s="104"/>
      <c r="CF4" s="42"/>
      <c r="CG4" s="43"/>
      <c r="CH4" s="43"/>
      <c r="CI4" s="104"/>
      <c r="CJ4" s="43"/>
      <c r="CK4" s="43"/>
      <c r="CL4" s="43"/>
      <c r="CM4" s="43"/>
      <c r="CN4" s="104"/>
      <c r="CO4" s="43"/>
      <c r="CP4" s="43"/>
      <c r="CQ4" s="43"/>
      <c r="CR4" s="104"/>
      <c r="CS4" s="43"/>
      <c r="CT4" s="43"/>
      <c r="CU4" s="43"/>
      <c r="CV4" s="104"/>
      <c r="CW4" s="319"/>
      <c r="CX4" s="319"/>
      <c r="CY4" s="319"/>
      <c r="CZ4" s="104"/>
      <c r="DA4" s="43"/>
      <c r="DB4" s="43"/>
      <c r="DC4" s="43"/>
      <c r="DD4" s="43"/>
      <c r="DE4" s="104"/>
      <c r="DF4" s="43"/>
      <c r="DG4" s="43"/>
      <c r="DH4" s="43"/>
      <c r="DI4" s="104"/>
      <c r="DJ4" s="43"/>
      <c r="DK4" s="43"/>
      <c r="DL4" s="43"/>
      <c r="DM4" s="104"/>
      <c r="DN4" s="319"/>
      <c r="DO4" s="319"/>
      <c r="DP4" s="319"/>
      <c r="DQ4" s="319"/>
      <c r="DR4" s="43"/>
      <c r="DS4" s="43"/>
      <c r="DT4" s="43"/>
      <c r="DU4" s="43"/>
      <c r="DV4" s="104"/>
      <c r="DW4" s="319"/>
      <c r="DX4" s="319"/>
      <c r="DY4" s="4"/>
      <c r="EA4" s="319"/>
      <c r="EB4" s="319"/>
      <c r="EC4" s="4"/>
      <c r="EE4" s="319"/>
      <c r="EF4" s="319"/>
      <c r="EG4" s="319"/>
      <c r="EH4" s="319"/>
      <c r="EI4" s="43"/>
      <c r="EJ4" s="43"/>
      <c r="EK4" s="43"/>
      <c r="EL4" s="43"/>
      <c r="EM4" s="104"/>
      <c r="EN4" s="319"/>
      <c r="EO4" s="319"/>
      <c r="EP4" s="4"/>
      <c r="ER4" s="319"/>
      <c r="ES4" s="319"/>
      <c r="ET4" s="4"/>
      <c r="EV4" s="319"/>
      <c r="EW4" s="319"/>
      <c r="EX4" s="319"/>
      <c r="EY4" s="319"/>
      <c r="EZ4" s="43"/>
      <c r="FA4" s="43"/>
      <c r="FB4" s="43"/>
      <c r="FC4" s="43"/>
      <c r="FD4" s="104"/>
      <c r="FE4" s="319"/>
      <c r="FF4" s="319"/>
      <c r="FG4" s="4"/>
      <c r="FI4" s="319"/>
      <c r="FJ4" s="319"/>
      <c r="FK4" s="4"/>
      <c r="FM4" s="319"/>
      <c r="FN4" s="319"/>
      <c r="FO4" s="319"/>
      <c r="FP4" s="319"/>
      <c r="FQ4" s="43"/>
    </row>
    <row r="5" spans="2:175" ht="15" customHeight="1">
      <c r="B5" s="2" t="s">
        <v>144</v>
      </c>
      <c r="C5" s="14" t="s">
        <v>13</v>
      </c>
      <c r="D5" s="320">
        <v>52752</v>
      </c>
      <c r="E5" s="320">
        <v>66544</v>
      </c>
      <c r="F5" s="320">
        <v>88212</v>
      </c>
      <c r="G5" s="321">
        <v>207508</v>
      </c>
      <c r="H5" s="320">
        <v>98820</v>
      </c>
      <c r="I5" s="320">
        <v>107443</v>
      </c>
      <c r="J5" s="320">
        <v>109069</v>
      </c>
      <c r="K5" s="321">
        <v>315332</v>
      </c>
      <c r="L5" s="320">
        <v>116630</v>
      </c>
      <c r="M5" s="320">
        <v>125205</v>
      </c>
      <c r="N5" s="320">
        <v>104345</v>
      </c>
      <c r="O5" s="321">
        <v>346180</v>
      </c>
      <c r="P5" s="320">
        <v>95875</v>
      </c>
      <c r="Q5" s="320">
        <v>72173</v>
      </c>
      <c r="R5" s="320">
        <v>66848</v>
      </c>
      <c r="S5" s="321">
        <v>234896</v>
      </c>
      <c r="T5" s="320">
        <v>1103916</v>
      </c>
      <c r="U5" s="320">
        <v>60400</v>
      </c>
      <c r="V5" s="320">
        <v>80768</v>
      </c>
      <c r="W5" s="320">
        <v>99816</v>
      </c>
      <c r="X5" s="321">
        <v>240984</v>
      </c>
      <c r="Y5" s="320">
        <v>117111</v>
      </c>
      <c r="Z5" s="320">
        <v>130765</v>
      </c>
      <c r="AA5" s="320">
        <v>124410</v>
      </c>
      <c r="AB5" s="321">
        <v>372286</v>
      </c>
      <c r="AC5" s="320">
        <v>130514</v>
      </c>
      <c r="AD5" s="320">
        <v>139380</v>
      </c>
      <c r="AE5" s="320">
        <v>117820</v>
      </c>
      <c r="AF5" s="321">
        <v>387714</v>
      </c>
      <c r="AG5" s="320">
        <v>117843</v>
      </c>
      <c r="AH5" s="320">
        <v>81742</v>
      </c>
      <c r="AI5" s="320">
        <v>75980</v>
      </c>
      <c r="AJ5" s="321">
        <v>275565</v>
      </c>
      <c r="AK5" s="320">
        <v>1276549</v>
      </c>
      <c r="AL5" s="322">
        <v>73039</v>
      </c>
      <c r="AM5" s="322">
        <v>85887</v>
      </c>
      <c r="AN5" s="322">
        <v>113983</v>
      </c>
      <c r="AO5" s="323">
        <v>272909</v>
      </c>
      <c r="AP5" s="322">
        <v>128337</v>
      </c>
      <c r="AQ5" s="322">
        <v>135269</v>
      </c>
      <c r="AR5" s="322">
        <v>134461</v>
      </c>
      <c r="AS5" s="323">
        <v>398067</v>
      </c>
      <c r="AT5" s="322">
        <v>142804</v>
      </c>
      <c r="AU5" s="322">
        <v>147842</v>
      </c>
      <c r="AV5" s="322">
        <v>130912</v>
      </c>
      <c r="AW5" s="323">
        <v>421558</v>
      </c>
      <c r="AX5" s="322">
        <v>131152</v>
      </c>
      <c r="AY5" s="322">
        <v>91119</v>
      </c>
      <c r="AZ5" s="322">
        <v>81176</v>
      </c>
      <c r="BA5" s="323">
        <v>303447</v>
      </c>
      <c r="BB5" s="322">
        <v>1395981</v>
      </c>
      <c r="BC5" s="324">
        <v>79421</v>
      </c>
      <c r="BD5" s="324">
        <v>87846</v>
      </c>
      <c r="BE5" s="325">
        <v>114945</v>
      </c>
      <c r="BF5" s="323">
        <v>282212</v>
      </c>
      <c r="BG5" s="325">
        <v>133328</v>
      </c>
      <c r="BH5" s="325">
        <v>135166</v>
      </c>
      <c r="BI5" s="324">
        <v>130425</v>
      </c>
      <c r="BJ5" s="323">
        <v>398919</v>
      </c>
      <c r="BK5" s="324">
        <v>134296</v>
      </c>
      <c r="BL5" s="324">
        <v>143870</v>
      </c>
      <c r="BM5" s="324">
        <v>127643</v>
      </c>
      <c r="BN5" s="323">
        <v>405809</v>
      </c>
      <c r="BO5" s="324">
        <v>127065</v>
      </c>
      <c r="BP5" s="324">
        <v>96654</v>
      </c>
      <c r="BQ5" s="324">
        <v>84364</v>
      </c>
      <c r="BR5" s="323">
        <v>308083</v>
      </c>
      <c r="BS5" s="326">
        <v>1395023</v>
      </c>
      <c r="BT5" s="327">
        <v>76144</v>
      </c>
      <c r="BU5" s="327">
        <v>91089</v>
      </c>
      <c r="BV5" s="325">
        <v>115569</v>
      </c>
      <c r="BW5" s="326">
        <v>282802</v>
      </c>
      <c r="BX5" s="325">
        <v>124885</v>
      </c>
      <c r="BY5" s="325">
        <v>133620</v>
      </c>
      <c r="BZ5" s="327">
        <v>132527</v>
      </c>
      <c r="CA5" s="326">
        <v>391032</v>
      </c>
      <c r="CB5" s="327">
        <v>134799</v>
      </c>
      <c r="CC5" s="327">
        <v>145020</v>
      </c>
      <c r="CD5" s="327">
        <v>129039</v>
      </c>
      <c r="CE5" s="326">
        <v>408858</v>
      </c>
      <c r="CF5" s="327">
        <v>119785</v>
      </c>
      <c r="CG5" s="327">
        <v>92729</v>
      </c>
      <c r="CH5" s="327">
        <v>87781</v>
      </c>
      <c r="CI5" s="326">
        <v>300295</v>
      </c>
      <c r="CJ5" s="326">
        <v>1382987</v>
      </c>
      <c r="CK5" s="326">
        <v>77209</v>
      </c>
      <c r="CL5" s="326">
        <v>98950</v>
      </c>
      <c r="CM5" s="326">
        <v>50406</v>
      </c>
      <c r="CN5" s="326">
        <v>226565</v>
      </c>
      <c r="CO5" s="326">
        <v>86</v>
      </c>
      <c r="CP5" s="326">
        <v>973</v>
      </c>
      <c r="CQ5" s="326">
        <v>6347</v>
      </c>
      <c r="CR5" s="326">
        <v>7406</v>
      </c>
      <c r="CS5" s="326">
        <v>28749</v>
      </c>
      <c r="CT5" s="326">
        <v>61042</v>
      </c>
      <c r="CU5" s="326">
        <v>54951</v>
      </c>
      <c r="CV5" s="326">
        <v>144742</v>
      </c>
      <c r="CW5" s="326">
        <v>57424</v>
      </c>
      <c r="CX5" s="326">
        <v>25081</v>
      </c>
      <c r="CY5" s="326">
        <v>31797</v>
      </c>
      <c r="CZ5" s="326">
        <v>114302</v>
      </c>
      <c r="DA5" s="326">
        <v>493015</v>
      </c>
      <c r="DB5" s="326">
        <v>18578</v>
      </c>
      <c r="DC5" s="326">
        <v>11908</v>
      </c>
      <c r="DD5" s="326">
        <v>18965</v>
      </c>
      <c r="DE5" s="326">
        <v>49451</v>
      </c>
      <c r="DF5" s="326">
        <v>26774</v>
      </c>
      <c r="DG5" s="326">
        <v>49500</v>
      </c>
      <c r="DH5" s="326">
        <v>72882</v>
      </c>
      <c r="DI5" s="326">
        <v>149156</v>
      </c>
      <c r="DJ5" s="326">
        <v>121957</v>
      </c>
      <c r="DK5" s="326">
        <v>149332</v>
      </c>
      <c r="DL5" s="326">
        <v>129586</v>
      </c>
      <c r="DM5" s="326">
        <v>400875</v>
      </c>
      <c r="DN5" s="326">
        <v>132693</v>
      </c>
      <c r="DO5" s="326">
        <v>97913</v>
      </c>
      <c r="DP5" s="326">
        <v>79870</v>
      </c>
      <c r="DQ5" s="326">
        <v>310476</v>
      </c>
      <c r="DR5" s="326">
        <v>909958</v>
      </c>
      <c r="DS5" s="326">
        <v>61931</v>
      </c>
      <c r="DT5" s="326">
        <v>91555</v>
      </c>
      <c r="DU5" s="326">
        <v>123229</v>
      </c>
      <c r="DV5" s="326">
        <v>276715</v>
      </c>
      <c r="DW5" s="326">
        <v>170787</v>
      </c>
      <c r="DX5" s="326">
        <v>174679</v>
      </c>
      <c r="DY5" s="326">
        <v>173080</v>
      </c>
      <c r="DZ5" s="326">
        <v>518546</v>
      </c>
      <c r="EA5" s="326">
        <v>187279</v>
      </c>
      <c r="EB5" s="326">
        <v>188483</v>
      </c>
      <c r="EC5" s="326">
        <v>168809</v>
      </c>
      <c r="ED5" s="326">
        <v>544571</v>
      </c>
      <c r="EE5" s="326">
        <v>171991</v>
      </c>
      <c r="EF5" s="326">
        <v>133013</v>
      </c>
      <c r="EG5" s="326">
        <v>127940</v>
      </c>
      <c r="EH5" s="326">
        <v>432944</v>
      </c>
      <c r="EI5" s="326">
        <v>1772776</v>
      </c>
      <c r="EJ5" s="326">
        <v>120137</v>
      </c>
      <c r="EK5" s="326">
        <v>140442</v>
      </c>
      <c r="EL5" s="326">
        <v>170174</v>
      </c>
      <c r="EM5" s="326">
        <v>430753</v>
      </c>
      <c r="EN5" s="326">
        <v>192212</v>
      </c>
      <c r="EO5" s="326">
        <v>200139</v>
      </c>
      <c r="EP5" s="326">
        <v>192723</v>
      </c>
      <c r="EQ5" s="326">
        <v>585074</v>
      </c>
      <c r="ER5" s="326">
        <v>202053</v>
      </c>
      <c r="ES5" s="326">
        <v>203178</v>
      </c>
      <c r="ET5" s="326">
        <v>194299</v>
      </c>
      <c r="EU5" s="326">
        <v>599530</v>
      </c>
      <c r="EV5" s="326">
        <v>193735</v>
      </c>
      <c r="EW5" s="326">
        <v>147574</v>
      </c>
      <c r="EX5" s="326">
        <v>134183</v>
      </c>
      <c r="EY5" s="326">
        <v>475492</v>
      </c>
      <c r="EZ5" s="326">
        <v>2090849</v>
      </c>
      <c r="FA5" s="326">
        <v>118385</v>
      </c>
      <c r="FB5" s="326">
        <v>148320</v>
      </c>
      <c r="FC5" s="326">
        <v>182818</v>
      </c>
      <c r="FD5" s="326">
        <v>449523</v>
      </c>
      <c r="FE5" s="326">
        <v>197884</v>
      </c>
      <c r="FF5" s="326">
        <v>216876</v>
      </c>
      <c r="FG5" s="326">
        <v>201292</v>
      </c>
      <c r="FH5" s="326">
        <v>616052</v>
      </c>
      <c r="FI5" s="326"/>
      <c r="FJ5" s="326"/>
      <c r="FK5" s="326"/>
      <c r="FL5" s="326"/>
      <c r="FM5" s="326"/>
      <c r="FN5" s="326"/>
      <c r="FO5" s="326"/>
      <c r="FP5" s="326"/>
      <c r="FQ5" s="326">
        <v>1065575</v>
      </c>
      <c r="FR5" s="326"/>
    </row>
    <row r="6" spans="2:175" ht="15" customHeight="1">
      <c r="B6" s="13" t="s">
        <v>145</v>
      </c>
      <c r="C6" s="14" t="s">
        <v>13</v>
      </c>
      <c r="D6" s="320">
        <v>10422</v>
      </c>
      <c r="E6" s="320">
        <v>12343</v>
      </c>
      <c r="F6" s="320">
        <v>14934</v>
      </c>
      <c r="G6" s="321">
        <v>37699</v>
      </c>
      <c r="H6" s="320">
        <v>17220</v>
      </c>
      <c r="I6" s="320">
        <v>19275</v>
      </c>
      <c r="J6" s="320">
        <v>24394</v>
      </c>
      <c r="K6" s="321">
        <v>60889</v>
      </c>
      <c r="L6" s="320">
        <v>25022</v>
      </c>
      <c r="M6" s="320">
        <v>28064</v>
      </c>
      <c r="N6" s="320">
        <v>22306</v>
      </c>
      <c r="O6" s="321">
        <v>75392</v>
      </c>
      <c r="P6" s="320">
        <v>18554</v>
      </c>
      <c r="Q6" s="320">
        <v>12547</v>
      </c>
      <c r="R6" s="320">
        <v>16530</v>
      </c>
      <c r="S6" s="321">
        <v>47631</v>
      </c>
      <c r="T6" s="320">
        <v>221611</v>
      </c>
      <c r="U6" s="320">
        <v>11255</v>
      </c>
      <c r="V6" s="320">
        <v>16541</v>
      </c>
      <c r="W6" s="320">
        <v>19059</v>
      </c>
      <c r="X6" s="321">
        <v>46855</v>
      </c>
      <c r="Y6" s="320">
        <v>22749</v>
      </c>
      <c r="Z6" s="320">
        <v>23188</v>
      </c>
      <c r="AA6" s="320">
        <v>30071</v>
      </c>
      <c r="AB6" s="321">
        <v>76008</v>
      </c>
      <c r="AC6" s="320">
        <v>29562</v>
      </c>
      <c r="AD6" s="320">
        <v>32090</v>
      </c>
      <c r="AE6" s="320">
        <v>25751</v>
      </c>
      <c r="AF6" s="321">
        <v>87403</v>
      </c>
      <c r="AG6" s="320">
        <v>25458</v>
      </c>
      <c r="AH6" s="320">
        <v>14680</v>
      </c>
      <c r="AI6" s="320">
        <v>17794</v>
      </c>
      <c r="AJ6" s="321">
        <v>57932</v>
      </c>
      <c r="AK6" s="320">
        <v>268198</v>
      </c>
      <c r="AL6" s="322">
        <v>12354</v>
      </c>
      <c r="AM6" s="322">
        <v>16408</v>
      </c>
      <c r="AN6" s="322">
        <v>22458</v>
      </c>
      <c r="AO6" s="323">
        <v>51220</v>
      </c>
      <c r="AP6" s="322">
        <v>25182</v>
      </c>
      <c r="AQ6" s="322">
        <v>25790</v>
      </c>
      <c r="AR6" s="322">
        <v>30494</v>
      </c>
      <c r="AS6" s="323">
        <v>81466</v>
      </c>
      <c r="AT6" s="322">
        <v>30915</v>
      </c>
      <c r="AU6" s="322">
        <v>32516</v>
      </c>
      <c r="AV6" s="322">
        <v>27860</v>
      </c>
      <c r="AW6" s="323">
        <v>91291</v>
      </c>
      <c r="AX6" s="322">
        <v>25000</v>
      </c>
      <c r="AY6" s="322">
        <v>16578</v>
      </c>
      <c r="AZ6" s="322">
        <v>18849</v>
      </c>
      <c r="BA6" s="323">
        <v>60427</v>
      </c>
      <c r="BB6" s="322">
        <v>284404</v>
      </c>
      <c r="BC6" s="324">
        <v>12957</v>
      </c>
      <c r="BD6" s="324">
        <v>16972</v>
      </c>
      <c r="BE6" s="325">
        <v>22640</v>
      </c>
      <c r="BF6" s="323">
        <v>52569</v>
      </c>
      <c r="BG6" s="325">
        <v>26568</v>
      </c>
      <c r="BH6" s="325">
        <v>25029</v>
      </c>
      <c r="BI6" s="324">
        <v>28894</v>
      </c>
      <c r="BJ6" s="323">
        <v>80491</v>
      </c>
      <c r="BK6" s="324">
        <v>27591</v>
      </c>
      <c r="BL6" s="324">
        <v>32991</v>
      </c>
      <c r="BM6" s="324">
        <v>27070</v>
      </c>
      <c r="BN6" s="323">
        <v>87652</v>
      </c>
      <c r="BO6" s="324">
        <v>26714</v>
      </c>
      <c r="BP6" s="324">
        <v>20136</v>
      </c>
      <c r="BQ6" s="324">
        <v>19199</v>
      </c>
      <c r="BR6" s="323">
        <v>66049</v>
      </c>
      <c r="BS6" s="326">
        <v>286761</v>
      </c>
      <c r="BT6" s="327">
        <v>14419</v>
      </c>
      <c r="BU6" s="327">
        <v>18065</v>
      </c>
      <c r="BV6" s="325">
        <v>23335</v>
      </c>
      <c r="BW6" s="326">
        <v>55819</v>
      </c>
      <c r="BX6" s="325">
        <v>24807</v>
      </c>
      <c r="BY6" s="325">
        <v>28767</v>
      </c>
      <c r="BZ6" s="327">
        <v>33807</v>
      </c>
      <c r="CA6" s="326">
        <v>87381</v>
      </c>
      <c r="CB6" s="327">
        <v>30917</v>
      </c>
      <c r="CC6" s="327">
        <v>37404</v>
      </c>
      <c r="CD6" s="327">
        <v>30827</v>
      </c>
      <c r="CE6" s="326">
        <v>99148</v>
      </c>
      <c r="CF6" s="327">
        <v>27738</v>
      </c>
      <c r="CG6" s="327">
        <v>21902</v>
      </c>
      <c r="CH6" s="327">
        <v>21273</v>
      </c>
      <c r="CI6" s="326">
        <v>70913</v>
      </c>
      <c r="CJ6" s="326">
        <v>313261</v>
      </c>
      <c r="CK6" s="326">
        <v>16388</v>
      </c>
      <c r="CL6" s="326">
        <v>22273</v>
      </c>
      <c r="CM6" s="326">
        <v>10280</v>
      </c>
      <c r="CN6" s="326">
        <v>48941</v>
      </c>
      <c r="CO6" s="326">
        <v>43</v>
      </c>
      <c r="CP6" s="326">
        <v>914</v>
      </c>
      <c r="CQ6" s="326">
        <v>6128</v>
      </c>
      <c r="CR6" s="326">
        <v>7085</v>
      </c>
      <c r="CS6" s="326">
        <v>18816</v>
      </c>
      <c r="CT6" s="326">
        <v>37709</v>
      </c>
      <c r="CU6" s="326">
        <v>28128</v>
      </c>
      <c r="CV6" s="326">
        <v>84653</v>
      </c>
      <c r="CW6" s="326">
        <v>24335</v>
      </c>
      <c r="CX6" s="326">
        <v>9632</v>
      </c>
      <c r="CY6" s="326">
        <v>11594</v>
      </c>
      <c r="CZ6" s="326">
        <v>45561</v>
      </c>
      <c r="DA6" s="326">
        <v>186240</v>
      </c>
      <c r="DB6" s="326">
        <v>7454</v>
      </c>
      <c r="DC6" s="326">
        <v>7581</v>
      </c>
      <c r="DD6" s="326">
        <v>11747</v>
      </c>
      <c r="DE6" s="326">
        <v>26782</v>
      </c>
      <c r="DF6" s="326">
        <v>14945</v>
      </c>
      <c r="DG6" s="326">
        <v>21879</v>
      </c>
      <c r="DH6" s="326">
        <v>35948</v>
      </c>
      <c r="DI6" s="326">
        <v>72772</v>
      </c>
      <c r="DJ6" s="326">
        <v>46893</v>
      </c>
      <c r="DK6" s="326">
        <v>55320</v>
      </c>
      <c r="DL6" s="326">
        <v>42619</v>
      </c>
      <c r="DM6" s="326">
        <v>144832</v>
      </c>
      <c r="DN6" s="326">
        <v>40464</v>
      </c>
      <c r="DO6" s="326">
        <v>22314</v>
      </c>
      <c r="DP6" s="326">
        <v>23005</v>
      </c>
      <c r="DQ6" s="326">
        <v>85783</v>
      </c>
      <c r="DR6" s="326">
        <v>330169</v>
      </c>
      <c r="DS6" s="326">
        <v>13915</v>
      </c>
      <c r="DT6" s="326">
        <v>26607</v>
      </c>
      <c r="DU6" s="326">
        <v>30811</v>
      </c>
      <c r="DV6" s="326">
        <v>71333</v>
      </c>
      <c r="DW6" s="326">
        <v>44741</v>
      </c>
      <c r="DX6" s="326">
        <v>41982</v>
      </c>
      <c r="DY6" s="326">
        <v>51920</v>
      </c>
      <c r="DZ6" s="326">
        <v>138643</v>
      </c>
      <c r="EA6" s="326">
        <v>50384</v>
      </c>
      <c r="EB6" s="326">
        <v>51726</v>
      </c>
      <c r="EC6" s="326">
        <v>44918</v>
      </c>
      <c r="ED6" s="326">
        <v>147028</v>
      </c>
      <c r="EE6" s="326">
        <v>45117</v>
      </c>
      <c r="EF6" s="326">
        <v>31402</v>
      </c>
      <c r="EG6" s="326">
        <v>33661</v>
      </c>
      <c r="EH6" s="326">
        <v>110180</v>
      </c>
      <c r="EI6" s="326">
        <v>467184</v>
      </c>
      <c r="EJ6" s="326">
        <v>26477</v>
      </c>
      <c r="EK6" s="326">
        <v>36023</v>
      </c>
      <c r="EL6" s="326">
        <v>43635</v>
      </c>
      <c r="EM6" s="326">
        <v>106135</v>
      </c>
      <c r="EN6" s="326">
        <v>48542</v>
      </c>
      <c r="EO6" s="326">
        <v>40416</v>
      </c>
      <c r="EP6" s="326">
        <v>47628</v>
      </c>
      <c r="EQ6" s="326">
        <v>136586</v>
      </c>
      <c r="ER6" s="326">
        <v>44411</v>
      </c>
      <c r="ES6" s="326">
        <v>47324</v>
      </c>
      <c r="ET6" s="326">
        <v>42609</v>
      </c>
      <c r="EU6" s="326">
        <v>134344</v>
      </c>
      <c r="EV6" s="326">
        <v>44229</v>
      </c>
      <c r="EW6" s="326">
        <v>30864</v>
      </c>
      <c r="EX6" s="326">
        <v>32877</v>
      </c>
      <c r="EY6" s="326">
        <v>107970</v>
      </c>
      <c r="EZ6" s="326">
        <v>485035</v>
      </c>
      <c r="FA6" s="326">
        <v>24434</v>
      </c>
      <c r="FB6" s="326">
        <v>34669</v>
      </c>
      <c r="FC6" s="326">
        <v>40324</v>
      </c>
      <c r="FD6" s="326">
        <v>99427</v>
      </c>
      <c r="FE6" s="326">
        <v>37769</v>
      </c>
      <c r="FF6" s="326">
        <v>43762</v>
      </c>
      <c r="FG6" s="326">
        <v>43985</v>
      </c>
      <c r="FH6" s="326">
        <v>125516</v>
      </c>
      <c r="FI6" s="326"/>
      <c r="FJ6" s="326"/>
      <c r="FK6" s="326"/>
      <c r="FL6" s="326"/>
      <c r="FM6" s="326"/>
      <c r="FN6" s="326"/>
      <c r="FO6" s="326"/>
      <c r="FP6" s="326"/>
      <c r="FQ6" s="326">
        <v>224943</v>
      </c>
      <c r="FR6" s="326"/>
    </row>
    <row r="7" spans="2:175" ht="15" customHeight="1">
      <c r="B7" s="13" t="s">
        <v>146</v>
      </c>
      <c r="C7" s="14" t="s">
        <v>13</v>
      </c>
      <c r="D7" s="320">
        <v>42330</v>
      </c>
      <c r="E7" s="320">
        <v>54201</v>
      </c>
      <c r="F7" s="320">
        <v>73278</v>
      </c>
      <c r="G7" s="321">
        <v>169809</v>
      </c>
      <c r="H7" s="320">
        <v>81600</v>
      </c>
      <c r="I7" s="320">
        <v>88168</v>
      </c>
      <c r="J7" s="320">
        <v>84675</v>
      </c>
      <c r="K7" s="321">
        <v>254443</v>
      </c>
      <c r="L7" s="320">
        <v>91608</v>
      </c>
      <c r="M7" s="320">
        <v>97141</v>
      </c>
      <c r="N7" s="320">
        <v>82039</v>
      </c>
      <c r="O7" s="321">
        <v>270788</v>
      </c>
      <c r="P7" s="320">
        <v>77321</v>
      </c>
      <c r="Q7" s="320">
        <v>59626</v>
      </c>
      <c r="R7" s="320">
        <v>50318</v>
      </c>
      <c r="S7" s="321">
        <v>187265</v>
      </c>
      <c r="T7" s="320">
        <v>882305</v>
      </c>
      <c r="U7" s="320">
        <v>49145</v>
      </c>
      <c r="V7" s="320">
        <v>64227</v>
      </c>
      <c r="W7" s="320">
        <v>80757</v>
      </c>
      <c r="X7" s="321">
        <v>194129</v>
      </c>
      <c r="Y7" s="320">
        <v>94362</v>
      </c>
      <c r="Z7" s="320">
        <v>107577</v>
      </c>
      <c r="AA7" s="320">
        <v>94339</v>
      </c>
      <c r="AB7" s="321">
        <v>296278</v>
      </c>
      <c r="AC7" s="320">
        <v>100952</v>
      </c>
      <c r="AD7" s="320">
        <v>107290</v>
      </c>
      <c r="AE7" s="320">
        <v>92069</v>
      </c>
      <c r="AF7" s="321">
        <v>300311</v>
      </c>
      <c r="AG7" s="320">
        <v>92385</v>
      </c>
      <c r="AH7" s="320">
        <v>67062</v>
      </c>
      <c r="AI7" s="320">
        <v>58186</v>
      </c>
      <c r="AJ7" s="321">
        <v>217633</v>
      </c>
      <c r="AK7" s="320">
        <v>1008351</v>
      </c>
      <c r="AL7" s="322">
        <v>60685</v>
      </c>
      <c r="AM7" s="322">
        <v>69479</v>
      </c>
      <c r="AN7" s="322">
        <v>91525</v>
      </c>
      <c r="AO7" s="323">
        <v>221689</v>
      </c>
      <c r="AP7" s="322">
        <v>103155</v>
      </c>
      <c r="AQ7" s="322">
        <v>109479</v>
      </c>
      <c r="AR7" s="322">
        <v>103967</v>
      </c>
      <c r="AS7" s="323">
        <v>316601</v>
      </c>
      <c r="AT7" s="322">
        <v>111889</v>
      </c>
      <c r="AU7" s="322">
        <v>115326</v>
      </c>
      <c r="AV7" s="322">
        <v>103052</v>
      </c>
      <c r="AW7" s="323">
        <v>330267</v>
      </c>
      <c r="AX7" s="322">
        <v>106152</v>
      </c>
      <c r="AY7" s="322">
        <v>74541</v>
      </c>
      <c r="AZ7" s="322">
        <v>62327</v>
      </c>
      <c r="BA7" s="323">
        <v>243020</v>
      </c>
      <c r="BB7" s="322">
        <v>1111577</v>
      </c>
      <c r="BC7" s="324">
        <v>66464</v>
      </c>
      <c r="BD7" s="324">
        <v>70874</v>
      </c>
      <c r="BE7" s="325">
        <v>92305</v>
      </c>
      <c r="BF7" s="323">
        <v>229643</v>
      </c>
      <c r="BG7" s="325">
        <v>106760</v>
      </c>
      <c r="BH7" s="325">
        <v>110137</v>
      </c>
      <c r="BI7" s="324">
        <v>101531</v>
      </c>
      <c r="BJ7" s="323">
        <v>318428</v>
      </c>
      <c r="BK7" s="324">
        <v>106705</v>
      </c>
      <c r="BL7" s="324">
        <v>110879</v>
      </c>
      <c r="BM7" s="324">
        <v>100573</v>
      </c>
      <c r="BN7" s="323">
        <v>318157</v>
      </c>
      <c r="BO7" s="324">
        <v>100351</v>
      </c>
      <c r="BP7" s="324">
        <v>76518</v>
      </c>
      <c r="BQ7" s="324">
        <v>65165</v>
      </c>
      <c r="BR7" s="323">
        <v>242034</v>
      </c>
      <c r="BS7" s="326">
        <v>1108262</v>
      </c>
      <c r="BT7" s="327">
        <v>61725</v>
      </c>
      <c r="BU7" s="327">
        <v>73024</v>
      </c>
      <c r="BV7" s="325">
        <v>92234</v>
      </c>
      <c r="BW7" s="326">
        <v>226983</v>
      </c>
      <c r="BX7" s="325">
        <v>100078</v>
      </c>
      <c r="BY7" s="325">
        <v>104853</v>
      </c>
      <c r="BZ7" s="327">
        <v>98720</v>
      </c>
      <c r="CA7" s="326">
        <v>303651</v>
      </c>
      <c r="CB7" s="327">
        <v>103882</v>
      </c>
      <c r="CC7" s="327">
        <v>107616</v>
      </c>
      <c r="CD7" s="327">
        <v>98212</v>
      </c>
      <c r="CE7" s="326">
        <v>309710</v>
      </c>
      <c r="CF7" s="327">
        <v>92047</v>
      </c>
      <c r="CG7" s="327">
        <v>70827</v>
      </c>
      <c r="CH7" s="327">
        <v>66508</v>
      </c>
      <c r="CI7" s="326">
        <v>229382</v>
      </c>
      <c r="CJ7" s="326">
        <v>1069726</v>
      </c>
      <c r="CK7" s="326">
        <v>60821</v>
      </c>
      <c r="CL7" s="326">
        <v>76677</v>
      </c>
      <c r="CM7" s="326">
        <v>40126</v>
      </c>
      <c r="CN7" s="326">
        <v>177624</v>
      </c>
      <c r="CO7" s="326">
        <v>43</v>
      </c>
      <c r="CP7" s="326">
        <v>59</v>
      </c>
      <c r="CQ7" s="326">
        <v>219</v>
      </c>
      <c r="CR7" s="326">
        <v>321</v>
      </c>
      <c r="CS7" s="326">
        <v>9933</v>
      </c>
      <c r="CT7" s="326">
        <v>23333</v>
      </c>
      <c r="CU7" s="326">
        <v>26823</v>
      </c>
      <c r="CV7" s="326">
        <v>60089</v>
      </c>
      <c r="CW7" s="326">
        <v>33089</v>
      </c>
      <c r="CX7" s="326">
        <v>15449</v>
      </c>
      <c r="CY7" s="326">
        <v>20203</v>
      </c>
      <c r="CZ7" s="326">
        <v>68741</v>
      </c>
      <c r="DA7" s="326">
        <v>306775</v>
      </c>
      <c r="DB7" s="326">
        <v>11124</v>
      </c>
      <c r="DC7" s="326">
        <v>4327</v>
      </c>
      <c r="DD7" s="326">
        <v>7218</v>
      </c>
      <c r="DE7" s="326">
        <v>22669</v>
      </c>
      <c r="DF7" s="326">
        <v>11829</v>
      </c>
      <c r="DG7" s="326">
        <v>27621</v>
      </c>
      <c r="DH7" s="326">
        <v>36934</v>
      </c>
      <c r="DI7" s="326">
        <v>76384</v>
      </c>
      <c r="DJ7" s="326">
        <v>75064</v>
      </c>
      <c r="DK7" s="326">
        <v>94012</v>
      </c>
      <c r="DL7" s="326">
        <v>86967</v>
      </c>
      <c r="DM7" s="326">
        <v>256043</v>
      </c>
      <c r="DN7" s="326">
        <v>92229</v>
      </c>
      <c r="DO7" s="326">
        <v>75599</v>
      </c>
      <c r="DP7" s="326">
        <v>56865</v>
      </c>
      <c r="DQ7" s="326">
        <v>224693</v>
      </c>
      <c r="DR7" s="326">
        <v>579789</v>
      </c>
      <c r="DS7" s="326">
        <v>48016</v>
      </c>
      <c r="DT7" s="326">
        <v>64948</v>
      </c>
      <c r="DU7" s="326">
        <v>92418</v>
      </c>
      <c r="DV7" s="326">
        <v>205382</v>
      </c>
      <c r="DW7" s="326">
        <v>126046</v>
      </c>
      <c r="DX7" s="326">
        <v>132697</v>
      </c>
      <c r="DY7" s="326">
        <v>121160</v>
      </c>
      <c r="DZ7" s="326">
        <v>379903</v>
      </c>
      <c r="EA7" s="326">
        <v>136895</v>
      </c>
      <c r="EB7" s="326">
        <v>136757</v>
      </c>
      <c r="EC7" s="326">
        <v>123891</v>
      </c>
      <c r="ED7" s="326">
        <v>397543</v>
      </c>
      <c r="EE7" s="326">
        <v>126874</v>
      </c>
      <c r="EF7" s="326">
        <v>101611</v>
      </c>
      <c r="EG7" s="326">
        <v>94279</v>
      </c>
      <c r="EH7" s="326">
        <v>322764</v>
      </c>
      <c r="EI7" s="326">
        <v>1305592</v>
      </c>
      <c r="EJ7" s="326">
        <v>93660</v>
      </c>
      <c r="EK7" s="326">
        <v>104419</v>
      </c>
      <c r="EL7" s="326">
        <v>126539</v>
      </c>
      <c r="EM7" s="326">
        <v>324618</v>
      </c>
      <c r="EN7" s="326">
        <v>143670</v>
      </c>
      <c r="EO7" s="326">
        <v>159723</v>
      </c>
      <c r="EP7" s="326">
        <v>145095</v>
      </c>
      <c r="EQ7" s="326">
        <v>448488</v>
      </c>
      <c r="ER7" s="326">
        <v>157642</v>
      </c>
      <c r="ES7" s="326">
        <v>155854</v>
      </c>
      <c r="ET7" s="326">
        <v>151690</v>
      </c>
      <c r="EU7" s="326">
        <v>465186</v>
      </c>
      <c r="EV7" s="326">
        <v>149506</v>
      </c>
      <c r="EW7" s="326">
        <v>116710</v>
      </c>
      <c r="EX7" s="326">
        <v>101306</v>
      </c>
      <c r="EY7" s="326">
        <v>367522</v>
      </c>
      <c r="EZ7" s="326">
        <v>1605814</v>
      </c>
      <c r="FA7" s="326">
        <v>93951</v>
      </c>
      <c r="FB7" s="326">
        <v>113651</v>
      </c>
      <c r="FC7" s="326">
        <v>142494</v>
      </c>
      <c r="FD7" s="326">
        <v>350096</v>
      </c>
      <c r="FE7" s="326">
        <v>160115</v>
      </c>
      <c r="FF7" s="326">
        <v>173114</v>
      </c>
      <c r="FG7" s="326">
        <v>157307</v>
      </c>
      <c r="FH7" s="326">
        <v>490536</v>
      </c>
      <c r="FI7" s="326"/>
      <c r="FJ7" s="326"/>
      <c r="FK7" s="326"/>
      <c r="FL7" s="326"/>
      <c r="FM7" s="326"/>
      <c r="FN7" s="326"/>
      <c r="FO7" s="326"/>
      <c r="FP7" s="326"/>
      <c r="FQ7" s="326">
        <v>840632</v>
      </c>
      <c r="FR7" s="326"/>
    </row>
    <row r="8" spans="2:175" ht="15" customHeight="1">
      <c r="B8" s="2" t="s">
        <v>147</v>
      </c>
      <c r="C8" s="14" t="s">
        <v>13</v>
      </c>
      <c r="D8" s="320">
        <v>70798</v>
      </c>
      <c r="E8" s="320">
        <v>78321</v>
      </c>
      <c r="F8" s="320">
        <v>102633</v>
      </c>
      <c r="G8" s="321">
        <v>251752</v>
      </c>
      <c r="H8" s="320">
        <v>115101</v>
      </c>
      <c r="I8" s="320">
        <v>124862</v>
      </c>
      <c r="J8" s="320">
        <v>125000</v>
      </c>
      <c r="K8" s="321">
        <v>364963</v>
      </c>
      <c r="L8" s="320">
        <v>135067</v>
      </c>
      <c r="M8" s="320">
        <v>147401</v>
      </c>
      <c r="N8" s="320">
        <v>123871</v>
      </c>
      <c r="O8" s="321">
        <v>406339</v>
      </c>
      <c r="P8" s="320">
        <v>112336</v>
      </c>
      <c r="Q8" s="320">
        <v>85609</v>
      </c>
      <c r="R8" s="320">
        <v>76927</v>
      </c>
      <c r="S8" s="321">
        <v>274872</v>
      </c>
      <c r="T8" s="320">
        <v>1297926</v>
      </c>
      <c r="U8" s="320">
        <v>79581</v>
      </c>
      <c r="V8" s="320">
        <v>92346</v>
      </c>
      <c r="W8" s="320">
        <v>114357</v>
      </c>
      <c r="X8" s="321">
        <v>286284</v>
      </c>
      <c r="Y8" s="320">
        <v>134406</v>
      </c>
      <c r="Z8" s="320">
        <v>149037</v>
      </c>
      <c r="AA8" s="320">
        <v>144555</v>
      </c>
      <c r="AB8" s="321">
        <v>427998</v>
      </c>
      <c r="AC8" s="320">
        <v>151928</v>
      </c>
      <c r="AD8" s="320">
        <v>161879</v>
      </c>
      <c r="AE8" s="320">
        <v>138062</v>
      </c>
      <c r="AF8" s="321">
        <v>451869</v>
      </c>
      <c r="AG8" s="320">
        <v>137276</v>
      </c>
      <c r="AH8" s="320">
        <v>96470</v>
      </c>
      <c r="AI8" s="320">
        <v>87588</v>
      </c>
      <c r="AJ8" s="321">
        <v>321334</v>
      </c>
      <c r="AK8" s="320">
        <v>1487485</v>
      </c>
      <c r="AL8" s="322">
        <v>93565</v>
      </c>
      <c r="AM8" s="322">
        <v>99877</v>
      </c>
      <c r="AN8" s="322">
        <v>131799</v>
      </c>
      <c r="AO8" s="323">
        <v>325241</v>
      </c>
      <c r="AP8" s="322">
        <v>145272</v>
      </c>
      <c r="AQ8" s="322">
        <v>152058</v>
      </c>
      <c r="AR8" s="322">
        <v>153864</v>
      </c>
      <c r="AS8" s="323">
        <v>451194</v>
      </c>
      <c r="AT8" s="322">
        <v>164350</v>
      </c>
      <c r="AU8" s="322">
        <v>171108</v>
      </c>
      <c r="AV8" s="322">
        <v>153134</v>
      </c>
      <c r="AW8" s="323">
        <v>488592</v>
      </c>
      <c r="AX8" s="322">
        <v>151640</v>
      </c>
      <c r="AY8" s="322">
        <v>109644</v>
      </c>
      <c r="AZ8" s="322">
        <v>94399</v>
      </c>
      <c r="BA8" s="323">
        <v>355683</v>
      </c>
      <c r="BB8" s="322">
        <v>1620710</v>
      </c>
      <c r="BC8" s="324">
        <v>98033</v>
      </c>
      <c r="BD8" s="324">
        <v>101319</v>
      </c>
      <c r="BE8" s="325">
        <v>129992</v>
      </c>
      <c r="BF8" s="323">
        <v>329344</v>
      </c>
      <c r="BG8" s="325">
        <v>150456</v>
      </c>
      <c r="BH8" s="325">
        <v>152013</v>
      </c>
      <c r="BI8" s="324">
        <v>150928</v>
      </c>
      <c r="BJ8" s="323">
        <v>453397</v>
      </c>
      <c r="BK8" s="324">
        <v>154711</v>
      </c>
      <c r="BL8" s="324">
        <v>166942</v>
      </c>
      <c r="BM8" s="324">
        <v>148190</v>
      </c>
      <c r="BN8" s="323">
        <v>469843</v>
      </c>
      <c r="BO8" s="324">
        <v>144576</v>
      </c>
      <c r="BP8" s="324">
        <v>113143</v>
      </c>
      <c r="BQ8" s="324">
        <v>97596</v>
      </c>
      <c r="BR8" s="323">
        <v>355315</v>
      </c>
      <c r="BS8" s="326">
        <v>1607899</v>
      </c>
      <c r="BT8" s="327">
        <v>96184</v>
      </c>
      <c r="BU8" s="327">
        <v>104319</v>
      </c>
      <c r="BV8" s="325">
        <v>131830</v>
      </c>
      <c r="BW8" s="326">
        <v>332333</v>
      </c>
      <c r="BX8" s="325">
        <v>139653</v>
      </c>
      <c r="BY8" s="325">
        <v>150310</v>
      </c>
      <c r="BZ8" s="327">
        <v>151452</v>
      </c>
      <c r="CA8" s="326">
        <v>441415</v>
      </c>
      <c r="CB8" s="327">
        <v>154264</v>
      </c>
      <c r="CC8" s="327">
        <v>167292</v>
      </c>
      <c r="CD8" s="327">
        <v>149359</v>
      </c>
      <c r="CE8" s="326">
        <v>470915</v>
      </c>
      <c r="CF8" s="327">
        <v>137422</v>
      </c>
      <c r="CG8" s="327">
        <v>108663</v>
      </c>
      <c r="CH8" s="327">
        <v>100134</v>
      </c>
      <c r="CI8" s="326">
        <v>346219</v>
      </c>
      <c r="CJ8" s="326">
        <v>1590882</v>
      </c>
      <c r="CK8" s="326">
        <v>98825</v>
      </c>
      <c r="CL8" s="326">
        <v>112438</v>
      </c>
      <c r="CM8" s="326">
        <v>66247</v>
      </c>
      <c r="CN8" s="326">
        <v>277510</v>
      </c>
      <c r="CO8" s="326">
        <v>193</v>
      </c>
      <c r="CP8" s="326">
        <v>1052</v>
      </c>
      <c r="CQ8" s="326">
        <v>6449</v>
      </c>
      <c r="CR8" s="326">
        <v>7694</v>
      </c>
      <c r="CS8" s="326">
        <v>29313</v>
      </c>
      <c r="CT8" s="326">
        <v>65304</v>
      </c>
      <c r="CU8" s="326">
        <v>61112</v>
      </c>
      <c r="CV8" s="326">
        <v>155729</v>
      </c>
      <c r="CW8" s="326">
        <v>63770</v>
      </c>
      <c r="CX8" s="326">
        <v>30221</v>
      </c>
      <c r="CY8" s="326">
        <v>33966</v>
      </c>
      <c r="CZ8" s="326">
        <v>127957</v>
      </c>
      <c r="DA8" s="326">
        <v>568890</v>
      </c>
      <c r="DB8" s="326">
        <v>25682</v>
      </c>
      <c r="DC8" s="326">
        <v>13235</v>
      </c>
      <c r="DD8" s="326">
        <v>20073</v>
      </c>
      <c r="DE8" s="326">
        <v>58990</v>
      </c>
      <c r="DF8" s="326">
        <v>30181</v>
      </c>
      <c r="DG8" s="326">
        <v>52330</v>
      </c>
      <c r="DH8" s="326">
        <v>80514</v>
      </c>
      <c r="DI8" s="326">
        <v>163025</v>
      </c>
      <c r="DJ8" s="326">
        <v>131064</v>
      </c>
      <c r="DK8" s="326">
        <v>169539</v>
      </c>
      <c r="DL8" s="326">
        <v>149144</v>
      </c>
      <c r="DM8" s="326">
        <v>449747</v>
      </c>
      <c r="DN8" s="326">
        <v>149789</v>
      </c>
      <c r="DO8" s="326">
        <v>112497</v>
      </c>
      <c r="DP8" s="326">
        <v>90899</v>
      </c>
      <c r="DQ8" s="326">
        <v>353185</v>
      </c>
      <c r="DR8" s="326">
        <v>1024947</v>
      </c>
      <c r="DS8" s="326">
        <v>81225</v>
      </c>
      <c r="DT8" s="326">
        <v>100378</v>
      </c>
      <c r="DU8" s="326">
        <v>138172</v>
      </c>
      <c r="DV8" s="326">
        <v>319775</v>
      </c>
      <c r="DW8" s="326">
        <v>188458</v>
      </c>
      <c r="DX8" s="326">
        <v>194064</v>
      </c>
      <c r="DY8" s="326">
        <v>195101</v>
      </c>
      <c r="DZ8" s="326">
        <v>577623</v>
      </c>
      <c r="EA8" s="326">
        <v>210613</v>
      </c>
      <c r="EB8" s="326">
        <v>213430</v>
      </c>
      <c r="EC8" s="326">
        <v>192356</v>
      </c>
      <c r="ED8" s="326">
        <v>616399</v>
      </c>
      <c r="EE8" s="326">
        <v>192794</v>
      </c>
      <c r="EF8" s="326">
        <v>152018</v>
      </c>
      <c r="EG8" s="326">
        <v>143776</v>
      </c>
      <c r="EH8" s="326">
        <v>488588</v>
      </c>
      <c r="EI8" s="326">
        <v>2002385</v>
      </c>
      <c r="EJ8" s="326">
        <v>142834</v>
      </c>
      <c r="EK8" s="326">
        <v>157173</v>
      </c>
      <c r="EL8" s="326">
        <v>189424</v>
      </c>
      <c r="EM8" s="326">
        <v>489431</v>
      </c>
      <c r="EN8" s="326">
        <v>211000</v>
      </c>
      <c r="EO8" s="326">
        <v>219744</v>
      </c>
      <c r="EP8" s="326">
        <v>214466</v>
      </c>
      <c r="EQ8" s="326">
        <v>645210</v>
      </c>
      <c r="ER8" s="326">
        <v>224880</v>
      </c>
      <c r="ES8" s="326">
        <v>229147</v>
      </c>
      <c r="ET8" s="326">
        <v>218459</v>
      </c>
      <c r="EU8" s="326">
        <v>672486</v>
      </c>
      <c r="EV8" s="326">
        <v>217005</v>
      </c>
      <c r="EW8" s="326">
        <v>168823</v>
      </c>
      <c r="EX8" s="326">
        <v>150657</v>
      </c>
      <c r="EY8" s="326">
        <v>536485</v>
      </c>
      <c r="EZ8" s="326">
        <v>2343612</v>
      </c>
      <c r="FA8" s="326">
        <v>142052</v>
      </c>
      <c r="FB8" s="326">
        <v>164480</v>
      </c>
      <c r="FC8" s="326">
        <v>203187</v>
      </c>
      <c r="FD8" s="326">
        <v>509719</v>
      </c>
      <c r="FE8" s="326">
        <v>216115</v>
      </c>
      <c r="FF8" s="326">
        <v>238267</v>
      </c>
      <c r="FG8" s="326">
        <v>224431</v>
      </c>
      <c r="FH8" s="326">
        <v>678813</v>
      </c>
      <c r="FI8" s="326"/>
      <c r="FJ8" s="326"/>
      <c r="FK8" s="326"/>
      <c r="FL8" s="326"/>
      <c r="FM8" s="326"/>
      <c r="FN8" s="326"/>
      <c r="FO8" s="326"/>
      <c r="FP8" s="326"/>
      <c r="FQ8" s="326">
        <v>1188532</v>
      </c>
      <c r="FR8" s="326"/>
    </row>
    <row r="9" spans="2:175" ht="15" customHeight="1">
      <c r="B9" s="13" t="s">
        <v>145</v>
      </c>
      <c r="C9" s="14" t="s">
        <v>13</v>
      </c>
      <c r="D9" s="320">
        <v>14012</v>
      </c>
      <c r="E9" s="320">
        <v>13155</v>
      </c>
      <c r="F9" s="320">
        <v>15825</v>
      </c>
      <c r="G9" s="321">
        <v>42992</v>
      </c>
      <c r="H9" s="320">
        <v>18673</v>
      </c>
      <c r="I9" s="320">
        <v>20878</v>
      </c>
      <c r="J9" s="320">
        <v>25396</v>
      </c>
      <c r="K9" s="321">
        <v>64947</v>
      </c>
      <c r="L9" s="320">
        <v>27194</v>
      </c>
      <c r="M9" s="320">
        <v>31004</v>
      </c>
      <c r="N9" s="320">
        <v>25161</v>
      </c>
      <c r="O9" s="321">
        <v>83359</v>
      </c>
      <c r="P9" s="320">
        <v>19676</v>
      </c>
      <c r="Q9" s="320">
        <v>13431</v>
      </c>
      <c r="R9" s="320">
        <v>17533</v>
      </c>
      <c r="S9" s="321">
        <v>50640</v>
      </c>
      <c r="T9" s="320">
        <v>241938</v>
      </c>
      <c r="U9" s="320">
        <v>15414</v>
      </c>
      <c r="V9" s="320">
        <v>17171</v>
      </c>
      <c r="W9" s="320">
        <v>19848</v>
      </c>
      <c r="X9" s="321">
        <v>52433</v>
      </c>
      <c r="Y9" s="320">
        <v>24270</v>
      </c>
      <c r="Z9" s="320">
        <v>24680</v>
      </c>
      <c r="AA9" s="320">
        <v>31615</v>
      </c>
      <c r="AB9" s="321">
        <v>80565</v>
      </c>
      <c r="AC9" s="320">
        <v>32455</v>
      </c>
      <c r="AD9" s="320">
        <v>34959</v>
      </c>
      <c r="AE9" s="320">
        <v>29131</v>
      </c>
      <c r="AF9" s="321">
        <v>96545</v>
      </c>
      <c r="AG9" s="320">
        <v>27448</v>
      </c>
      <c r="AH9" s="320">
        <v>15687</v>
      </c>
      <c r="AI9" s="320">
        <v>18852</v>
      </c>
      <c r="AJ9" s="321">
        <v>61987</v>
      </c>
      <c r="AK9" s="320">
        <v>291530</v>
      </c>
      <c r="AL9" s="322">
        <v>16037</v>
      </c>
      <c r="AM9" s="322">
        <v>17026</v>
      </c>
      <c r="AN9" s="322">
        <v>23599</v>
      </c>
      <c r="AO9" s="323">
        <v>56662</v>
      </c>
      <c r="AP9" s="322">
        <v>27001</v>
      </c>
      <c r="AQ9" s="322">
        <v>28014</v>
      </c>
      <c r="AR9" s="322">
        <v>32124</v>
      </c>
      <c r="AS9" s="323">
        <v>87139</v>
      </c>
      <c r="AT9" s="322">
        <v>34172</v>
      </c>
      <c r="AU9" s="322">
        <v>35371</v>
      </c>
      <c r="AV9" s="322">
        <v>31242</v>
      </c>
      <c r="AW9" s="323">
        <v>100785</v>
      </c>
      <c r="AX9" s="322">
        <v>26482</v>
      </c>
      <c r="AY9" s="322">
        <v>17681</v>
      </c>
      <c r="AZ9" s="322">
        <v>20046</v>
      </c>
      <c r="BA9" s="323">
        <v>64209</v>
      </c>
      <c r="BB9" s="322">
        <v>308795</v>
      </c>
      <c r="BC9" s="324">
        <v>16529</v>
      </c>
      <c r="BD9" s="324">
        <v>17701</v>
      </c>
      <c r="BE9" s="325">
        <v>23434</v>
      </c>
      <c r="BF9" s="323">
        <v>57664</v>
      </c>
      <c r="BG9" s="325">
        <v>28446</v>
      </c>
      <c r="BH9" s="325">
        <v>26548</v>
      </c>
      <c r="BI9" s="324">
        <v>32018</v>
      </c>
      <c r="BJ9" s="323">
        <v>87012</v>
      </c>
      <c r="BK9" s="324">
        <v>30346</v>
      </c>
      <c r="BL9" s="324">
        <v>35606</v>
      </c>
      <c r="BM9" s="324">
        <v>30596</v>
      </c>
      <c r="BN9" s="323">
        <v>96548</v>
      </c>
      <c r="BO9" s="324">
        <v>28170</v>
      </c>
      <c r="BP9" s="324">
        <v>21172</v>
      </c>
      <c r="BQ9" s="324">
        <v>20713</v>
      </c>
      <c r="BR9" s="323">
        <v>70055</v>
      </c>
      <c r="BS9" s="326">
        <v>311279</v>
      </c>
      <c r="BT9" s="327">
        <v>18165</v>
      </c>
      <c r="BU9" s="327">
        <v>18909</v>
      </c>
      <c r="BV9" s="325">
        <v>24287</v>
      </c>
      <c r="BW9" s="326">
        <v>61361</v>
      </c>
      <c r="BX9" s="325">
        <v>25817</v>
      </c>
      <c r="BY9" s="325">
        <v>30225</v>
      </c>
      <c r="BZ9" s="327">
        <v>36294</v>
      </c>
      <c r="CA9" s="326">
        <v>92336</v>
      </c>
      <c r="CB9" s="327">
        <v>33787</v>
      </c>
      <c r="CC9" s="327">
        <v>41083</v>
      </c>
      <c r="CD9" s="327">
        <v>34130</v>
      </c>
      <c r="CE9" s="326">
        <v>109000</v>
      </c>
      <c r="CF9" s="327">
        <v>29271</v>
      </c>
      <c r="CG9" s="327">
        <v>23796</v>
      </c>
      <c r="CH9" s="327">
        <v>22427</v>
      </c>
      <c r="CI9" s="326">
        <v>75494</v>
      </c>
      <c r="CJ9" s="326">
        <v>338191</v>
      </c>
      <c r="CK9" s="326">
        <v>20484</v>
      </c>
      <c r="CL9" s="326">
        <v>23600</v>
      </c>
      <c r="CM9" s="326">
        <v>11339</v>
      </c>
      <c r="CN9" s="326">
        <v>55423</v>
      </c>
      <c r="CO9" s="326">
        <v>94</v>
      </c>
      <c r="CP9" s="326">
        <v>954</v>
      </c>
      <c r="CQ9" s="326">
        <v>6204</v>
      </c>
      <c r="CR9" s="326">
        <v>7252</v>
      </c>
      <c r="CS9" s="326">
        <v>19264</v>
      </c>
      <c r="CT9" s="326">
        <v>39806</v>
      </c>
      <c r="CU9" s="326">
        <v>30600</v>
      </c>
      <c r="CV9" s="326">
        <v>89670</v>
      </c>
      <c r="CW9" s="326">
        <v>26019</v>
      </c>
      <c r="CX9" s="326">
        <v>10416</v>
      </c>
      <c r="CY9" s="326">
        <v>12129</v>
      </c>
      <c r="CZ9" s="326">
        <v>48564</v>
      </c>
      <c r="DA9" s="326">
        <v>200909</v>
      </c>
      <c r="DB9" s="326">
        <v>9532</v>
      </c>
      <c r="DC9" s="326">
        <v>7797</v>
      </c>
      <c r="DD9" s="326">
        <v>12028</v>
      </c>
      <c r="DE9" s="326">
        <v>29357</v>
      </c>
      <c r="DF9" s="326">
        <v>16652</v>
      </c>
      <c r="DG9" s="326">
        <v>23145</v>
      </c>
      <c r="DH9" s="326">
        <v>38063</v>
      </c>
      <c r="DI9" s="326">
        <v>77860</v>
      </c>
      <c r="DJ9" s="326">
        <v>49973</v>
      </c>
      <c r="DK9" s="326">
        <v>60626</v>
      </c>
      <c r="DL9" s="326">
        <v>47910</v>
      </c>
      <c r="DM9" s="326">
        <v>158509</v>
      </c>
      <c r="DN9" s="326">
        <v>43642</v>
      </c>
      <c r="DO9" s="326">
        <v>24600</v>
      </c>
      <c r="DP9" s="326">
        <v>24331</v>
      </c>
      <c r="DQ9" s="326">
        <v>92573</v>
      </c>
      <c r="DR9" s="326">
        <v>358299</v>
      </c>
      <c r="DS9" s="326">
        <v>19195</v>
      </c>
      <c r="DT9" s="326">
        <v>27557</v>
      </c>
      <c r="DU9" s="326">
        <v>33263</v>
      </c>
      <c r="DV9" s="326">
        <v>80015</v>
      </c>
      <c r="DW9" s="326">
        <v>46672</v>
      </c>
      <c r="DX9" s="326">
        <v>44582</v>
      </c>
      <c r="DY9" s="326">
        <v>54418</v>
      </c>
      <c r="DZ9" s="326">
        <v>145672</v>
      </c>
      <c r="EA9" s="326">
        <v>55057</v>
      </c>
      <c r="EB9" s="326">
        <v>57013</v>
      </c>
      <c r="EC9" s="326">
        <v>50227</v>
      </c>
      <c r="ED9" s="326">
        <v>162297</v>
      </c>
      <c r="EE9" s="326">
        <v>48633</v>
      </c>
      <c r="EF9" s="326">
        <v>33590</v>
      </c>
      <c r="EG9" s="326">
        <v>35723</v>
      </c>
      <c r="EH9" s="326">
        <v>117946</v>
      </c>
      <c r="EI9" s="326">
        <v>505930</v>
      </c>
      <c r="EJ9" s="326">
        <v>31906</v>
      </c>
      <c r="EK9" s="326">
        <v>37912</v>
      </c>
      <c r="EL9" s="326">
        <v>45312</v>
      </c>
      <c r="EM9" s="326">
        <v>115130</v>
      </c>
      <c r="EN9" s="326">
        <v>51987</v>
      </c>
      <c r="EO9" s="326">
        <v>44384</v>
      </c>
      <c r="EP9" s="326">
        <v>50104</v>
      </c>
      <c r="EQ9" s="326">
        <v>146475</v>
      </c>
      <c r="ER9" s="326">
        <v>49166</v>
      </c>
      <c r="ES9" s="326">
        <v>51355</v>
      </c>
      <c r="ET9" s="326">
        <v>47018</v>
      </c>
      <c r="EU9" s="326">
        <v>147539</v>
      </c>
      <c r="EV9" s="326">
        <v>47193</v>
      </c>
      <c r="EW9" s="326">
        <v>32806</v>
      </c>
      <c r="EX9" s="326">
        <v>35233</v>
      </c>
      <c r="EY9" s="326">
        <v>115232</v>
      </c>
      <c r="EZ9" s="326">
        <v>524376</v>
      </c>
      <c r="FA9" s="326">
        <v>29919</v>
      </c>
      <c r="FB9" s="326">
        <v>36282</v>
      </c>
      <c r="FC9" s="326">
        <v>42206</v>
      </c>
      <c r="FD9" s="326">
        <v>108407</v>
      </c>
      <c r="FE9" s="326">
        <v>40483</v>
      </c>
      <c r="FF9" s="326">
        <v>45809</v>
      </c>
      <c r="FG9" s="326">
        <v>48291</v>
      </c>
      <c r="FH9" s="326">
        <v>134583</v>
      </c>
      <c r="FI9" s="326"/>
      <c r="FJ9" s="326"/>
      <c r="FK9" s="326"/>
      <c r="FL9" s="326"/>
      <c r="FM9" s="326"/>
      <c r="FN9" s="326"/>
      <c r="FO9" s="326"/>
      <c r="FP9" s="326"/>
      <c r="FQ9" s="326">
        <v>242990</v>
      </c>
      <c r="FR9" s="326"/>
    </row>
    <row r="10" spans="2:175" ht="15" customHeight="1">
      <c r="B10" s="13" t="s">
        <v>146</v>
      </c>
      <c r="C10" s="14" t="s">
        <v>13</v>
      </c>
      <c r="D10" s="320">
        <v>56786</v>
      </c>
      <c r="E10" s="320">
        <v>65166</v>
      </c>
      <c r="F10" s="320">
        <v>86808</v>
      </c>
      <c r="G10" s="321">
        <v>208760</v>
      </c>
      <c r="H10" s="320">
        <v>96428</v>
      </c>
      <c r="I10" s="320">
        <v>103984</v>
      </c>
      <c r="J10" s="320">
        <v>99604</v>
      </c>
      <c r="K10" s="321">
        <v>300016</v>
      </c>
      <c r="L10" s="320">
        <v>107873</v>
      </c>
      <c r="M10" s="320">
        <v>116397</v>
      </c>
      <c r="N10" s="320">
        <v>98710</v>
      </c>
      <c r="O10" s="321">
        <v>322980</v>
      </c>
      <c r="P10" s="320">
        <v>92660</v>
      </c>
      <c r="Q10" s="320">
        <v>72178</v>
      </c>
      <c r="R10" s="320">
        <v>59394</v>
      </c>
      <c r="S10" s="321">
        <v>224232</v>
      </c>
      <c r="T10" s="320">
        <v>1055988</v>
      </c>
      <c r="U10" s="320">
        <v>64167</v>
      </c>
      <c r="V10" s="320">
        <v>75175</v>
      </c>
      <c r="W10" s="320">
        <v>94509</v>
      </c>
      <c r="X10" s="321">
        <v>233851</v>
      </c>
      <c r="Y10" s="320">
        <v>110136</v>
      </c>
      <c r="Z10" s="320">
        <v>124357</v>
      </c>
      <c r="AA10" s="320">
        <v>112940</v>
      </c>
      <c r="AB10" s="321">
        <v>347433</v>
      </c>
      <c r="AC10" s="320">
        <v>119473</v>
      </c>
      <c r="AD10" s="320">
        <v>126920</v>
      </c>
      <c r="AE10" s="320">
        <v>108931</v>
      </c>
      <c r="AF10" s="321">
        <v>355324</v>
      </c>
      <c r="AG10" s="320">
        <v>109828</v>
      </c>
      <c r="AH10" s="320">
        <v>80783</v>
      </c>
      <c r="AI10" s="320">
        <v>68736</v>
      </c>
      <c r="AJ10" s="321">
        <v>259347</v>
      </c>
      <c r="AK10" s="320">
        <v>1195955</v>
      </c>
      <c r="AL10" s="322">
        <v>77528</v>
      </c>
      <c r="AM10" s="322">
        <v>82851</v>
      </c>
      <c r="AN10" s="322">
        <v>108200</v>
      </c>
      <c r="AO10" s="323">
        <v>268579</v>
      </c>
      <c r="AP10" s="322">
        <v>118271</v>
      </c>
      <c r="AQ10" s="322">
        <v>124044</v>
      </c>
      <c r="AR10" s="322">
        <v>121740</v>
      </c>
      <c r="AS10" s="323">
        <v>364055</v>
      </c>
      <c r="AT10" s="322">
        <v>130178</v>
      </c>
      <c r="AU10" s="322">
        <v>135737</v>
      </c>
      <c r="AV10" s="322">
        <v>121892</v>
      </c>
      <c r="AW10" s="323">
        <v>387807</v>
      </c>
      <c r="AX10" s="322">
        <v>125158</v>
      </c>
      <c r="AY10" s="322">
        <v>91963</v>
      </c>
      <c r="AZ10" s="322">
        <v>74353</v>
      </c>
      <c r="BA10" s="323">
        <v>291474</v>
      </c>
      <c r="BB10" s="322">
        <v>1311915</v>
      </c>
      <c r="BC10" s="324">
        <v>81504</v>
      </c>
      <c r="BD10" s="324">
        <v>83618</v>
      </c>
      <c r="BE10" s="325">
        <v>106558</v>
      </c>
      <c r="BF10" s="323">
        <v>271680</v>
      </c>
      <c r="BG10" s="325">
        <v>122010</v>
      </c>
      <c r="BH10" s="325">
        <v>125465</v>
      </c>
      <c r="BI10" s="324">
        <v>118910</v>
      </c>
      <c r="BJ10" s="323">
        <v>366385</v>
      </c>
      <c r="BK10" s="324">
        <v>124365</v>
      </c>
      <c r="BL10" s="324">
        <v>131336</v>
      </c>
      <c r="BM10" s="324">
        <v>117594</v>
      </c>
      <c r="BN10" s="323">
        <v>373295</v>
      </c>
      <c r="BO10" s="324">
        <v>116406</v>
      </c>
      <c r="BP10" s="324">
        <v>91971</v>
      </c>
      <c r="BQ10" s="324">
        <v>76883</v>
      </c>
      <c r="BR10" s="323">
        <v>285260</v>
      </c>
      <c r="BS10" s="326">
        <v>1296620</v>
      </c>
      <c r="BT10" s="327">
        <v>78019</v>
      </c>
      <c r="BU10" s="327">
        <v>85410</v>
      </c>
      <c r="BV10" s="325">
        <v>107543</v>
      </c>
      <c r="BW10" s="326">
        <v>270972</v>
      </c>
      <c r="BX10" s="325">
        <v>113836</v>
      </c>
      <c r="BY10" s="325">
        <v>120085</v>
      </c>
      <c r="BZ10" s="327">
        <v>115158</v>
      </c>
      <c r="CA10" s="326">
        <v>349079</v>
      </c>
      <c r="CB10" s="327">
        <v>120477</v>
      </c>
      <c r="CC10" s="327">
        <v>126209</v>
      </c>
      <c r="CD10" s="327">
        <v>115229</v>
      </c>
      <c r="CE10" s="326">
        <v>361915</v>
      </c>
      <c r="CF10" s="327">
        <v>108151</v>
      </c>
      <c r="CG10" s="327">
        <v>84867</v>
      </c>
      <c r="CH10" s="327">
        <v>77707</v>
      </c>
      <c r="CI10" s="326">
        <v>270725</v>
      </c>
      <c r="CJ10" s="326">
        <v>1252691</v>
      </c>
      <c r="CK10" s="326">
        <v>78341</v>
      </c>
      <c r="CL10" s="326">
        <v>88838</v>
      </c>
      <c r="CM10" s="326">
        <v>54908</v>
      </c>
      <c r="CN10" s="326">
        <v>222087</v>
      </c>
      <c r="CO10" s="326">
        <v>99</v>
      </c>
      <c r="CP10" s="326">
        <v>98</v>
      </c>
      <c r="CQ10" s="326">
        <v>245</v>
      </c>
      <c r="CR10" s="326">
        <v>442</v>
      </c>
      <c r="CS10" s="326">
        <v>10049</v>
      </c>
      <c r="CT10" s="326">
        <v>25498</v>
      </c>
      <c r="CU10" s="326">
        <v>30512</v>
      </c>
      <c r="CV10" s="326">
        <v>66059</v>
      </c>
      <c r="CW10" s="326">
        <v>37751</v>
      </c>
      <c r="CX10" s="326">
        <v>19805</v>
      </c>
      <c r="CY10" s="326">
        <v>21837</v>
      </c>
      <c r="CZ10" s="326">
        <v>79393</v>
      </c>
      <c r="DA10" s="326">
        <v>367981</v>
      </c>
      <c r="DB10" s="326">
        <v>16150</v>
      </c>
      <c r="DC10" s="326">
        <v>5438</v>
      </c>
      <c r="DD10" s="326">
        <v>8045</v>
      </c>
      <c r="DE10" s="326">
        <v>29633</v>
      </c>
      <c r="DF10" s="326">
        <v>13529</v>
      </c>
      <c r="DG10" s="326">
        <v>29185</v>
      </c>
      <c r="DH10" s="326">
        <v>42451</v>
      </c>
      <c r="DI10" s="326">
        <v>85165</v>
      </c>
      <c r="DJ10" s="326">
        <v>81091</v>
      </c>
      <c r="DK10" s="326">
        <v>108913</v>
      </c>
      <c r="DL10" s="326">
        <v>101234</v>
      </c>
      <c r="DM10" s="326">
        <v>291238</v>
      </c>
      <c r="DN10" s="326">
        <v>106147</v>
      </c>
      <c r="DO10" s="326">
        <v>87897</v>
      </c>
      <c r="DP10" s="326">
        <v>66568</v>
      </c>
      <c r="DQ10" s="326">
        <v>260612</v>
      </c>
      <c r="DR10" s="326">
        <v>666648</v>
      </c>
      <c r="DS10" s="326">
        <v>62030</v>
      </c>
      <c r="DT10" s="326">
        <v>72821</v>
      </c>
      <c r="DU10" s="326">
        <v>104909</v>
      </c>
      <c r="DV10" s="326">
        <v>239760</v>
      </c>
      <c r="DW10" s="326">
        <v>141786</v>
      </c>
      <c r="DX10" s="326">
        <v>149482</v>
      </c>
      <c r="DY10" s="326">
        <v>140683</v>
      </c>
      <c r="DZ10" s="326">
        <v>431951</v>
      </c>
      <c r="EA10" s="326">
        <v>155556</v>
      </c>
      <c r="EB10" s="326">
        <v>156417</v>
      </c>
      <c r="EC10" s="326">
        <v>142129</v>
      </c>
      <c r="ED10" s="326">
        <v>454102</v>
      </c>
      <c r="EE10" s="326">
        <v>144161</v>
      </c>
      <c r="EF10" s="326">
        <v>118428</v>
      </c>
      <c r="EG10" s="326">
        <v>108053</v>
      </c>
      <c r="EH10" s="326">
        <v>370642</v>
      </c>
      <c r="EI10" s="326">
        <v>1496455</v>
      </c>
      <c r="EJ10" s="326">
        <v>110928</v>
      </c>
      <c r="EK10" s="326">
        <v>119261</v>
      </c>
      <c r="EL10" s="326">
        <v>144112</v>
      </c>
      <c r="EM10" s="326">
        <v>374301</v>
      </c>
      <c r="EN10" s="326">
        <v>159013</v>
      </c>
      <c r="EO10" s="326">
        <v>175360</v>
      </c>
      <c r="EP10" s="326">
        <v>164362</v>
      </c>
      <c r="EQ10" s="326">
        <v>498735</v>
      </c>
      <c r="ER10" s="326">
        <v>175714</v>
      </c>
      <c r="ES10" s="326">
        <v>177792</v>
      </c>
      <c r="ET10" s="326">
        <v>171441</v>
      </c>
      <c r="EU10" s="326">
        <v>524947</v>
      </c>
      <c r="EV10" s="326">
        <v>169812</v>
      </c>
      <c r="EW10" s="326">
        <v>136017</v>
      </c>
      <c r="EX10" s="326">
        <v>115424</v>
      </c>
      <c r="EY10" s="326">
        <v>421253</v>
      </c>
      <c r="EZ10" s="326">
        <v>1819236</v>
      </c>
      <c r="FA10" s="326">
        <v>112133</v>
      </c>
      <c r="FB10" s="326">
        <v>128198</v>
      </c>
      <c r="FC10" s="326">
        <v>160981</v>
      </c>
      <c r="FD10" s="326">
        <v>401312</v>
      </c>
      <c r="FE10" s="326">
        <v>175632</v>
      </c>
      <c r="FF10" s="326">
        <v>192458</v>
      </c>
      <c r="FG10" s="326">
        <v>176140</v>
      </c>
      <c r="FH10" s="326">
        <v>544230</v>
      </c>
      <c r="FI10" s="326"/>
      <c r="FJ10" s="326"/>
      <c r="FK10" s="326"/>
      <c r="FL10" s="326"/>
      <c r="FM10" s="326"/>
      <c r="FN10" s="326"/>
      <c r="FO10" s="326"/>
      <c r="FP10" s="326"/>
      <c r="FQ10" s="326">
        <v>945542</v>
      </c>
      <c r="FR10" s="326"/>
    </row>
    <row r="11" spans="2:175" ht="15" customHeight="1">
      <c r="B11" s="2" t="s">
        <v>148</v>
      </c>
      <c r="C11" s="14" t="s">
        <v>13</v>
      </c>
      <c r="D11" s="320">
        <v>400498</v>
      </c>
      <c r="E11" s="320">
        <v>444713</v>
      </c>
      <c r="F11" s="320">
        <v>546967</v>
      </c>
      <c r="G11" s="321">
        <v>1392178</v>
      </c>
      <c r="H11" s="320">
        <v>587961</v>
      </c>
      <c r="I11" s="320">
        <v>630494</v>
      </c>
      <c r="J11" s="320">
        <v>656127</v>
      </c>
      <c r="K11" s="321">
        <v>1874582</v>
      </c>
      <c r="L11" s="320">
        <v>768855</v>
      </c>
      <c r="M11" s="320">
        <v>831667</v>
      </c>
      <c r="N11" s="320">
        <v>698097</v>
      </c>
      <c r="O11" s="321">
        <v>2298619</v>
      </c>
      <c r="P11" s="320">
        <v>598747</v>
      </c>
      <c r="Q11" s="320">
        <v>475800</v>
      </c>
      <c r="R11" s="320">
        <v>408055</v>
      </c>
      <c r="S11" s="321">
        <v>1482602</v>
      </c>
      <c r="T11" s="320">
        <v>7047981</v>
      </c>
      <c r="U11" s="320">
        <v>449471</v>
      </c>
      <c r="V11" s="320">
        <v>507149</v>
      </c>
      <c r="W11" s="320">
        <v>613098</v>
      </c>
      <c r="X11" s="321">
        <v>1569718</v>
      </c>
      <c r="Y11" s="320">
        <v>665103</v>
      </c>
      <c r="Z11" s="320">
        <v>727949</v>
      </c>
      <c r="AA11" s="320">
        <v>760700</v>
      </c>
      <c r="AB11" s="321">
        <v>2153752</v>
      </c>
      <c r="AC11" s="320">
        <v>850635</v>
      </c>
      <c r="AD11" s="320">
        <v>892755</v>
      </c>
      <c r="AE11" s="320">
        <v>769252</v>
      </c>
      <c r="AF11" s="321">
        <v>2512642</v>
      </c>
      <c r="AG11" s="320">
        <v>703431</v>
      </c>
      <c r="AH11" s="320">
        <v>546068</v>
      </c>
      <c r="AI11" s="320">
        <v>458387</v>
      </c>
      <c r="AJ11" s="321">
        <v>1707886</v>
      </c>
      <c r="AK11" s="320">
        <v>7943998</v>
      </c>
      <c r="AL11" s="322">
        <v>504690</v>
      </c>
      <c r="AM11" s="322">
        <v>542649</v>
      </c>
      <c r="AN11" s="322">
        <v>649273</v>
      </c>
      <c r="AO11" s="323">
        <v>1696612</v>
      </c>
      <c r="AP11" s="322">
        <v>712674</v>
      </c>
      <c r="AQ11" s="322">
        <v>747082</v>
      </c>
      <c r="AR11" s="322">
        <v>796070</v>
      </c>
      <c r="AS11" s="323">
        <v>2255826</v>
      </c>
      <c r="AT11" s="322">
        <v>866813</v>
      </c>
      <c r="AU11" s="322">
        <v>941832</v>
      </c>
      <c r="AV11" s="322">
        <v>820818</v>
      </c>
      <c r="AW11" s="323">
        <v>2629463</v>
      </c>
      <c r="AX11" s="322">
        <v>736040</v>
      </c>
      <c r="AY11" s="322">
        <v>584466</v>
      </c>
      <c r="AZ11" s="322">
        <v>479977</v>
      </c>
      <c r="BA11" s="323">
        <v>1800483</v>
      </c>
      <c r="BB11" s="322">
        <v>8382384</v>
      </c>
      <c r="BC11" s="324">
        <v>535549</v>
      </c>
      <c r="BD11" s="324">
        <v>556737</v>
      </c>
      <c r="BE11" s="325">
        <v>653172</v>
      </c>
      <c r="BF11" s="323">
        <v>1745458</v>
      </c>
      <c r="BG11" s="325">
        <v>690649</v>
      </c>
      <c r="BH11" s="325">
        <v>757141</v>
      </c>
      <c r="BI11" s="324">
        <v>783938</v>
      </c>
      <c r="BJ11" s="323">
        <v>2231728</v>
      </c>
      <c r="BK11" s="324">
        <v>839425</v>
      </c>
      <c r="BL11" s="324">
        <v>938638</v>
      </c>
      <c r="BM11" s="324">
        <v>807725</v>
      </c>
      <c r="BN11" s="323">
        <v>2585788</v>
      </c>
      <c r="BO11" s="324">
        <v>723667</v>
      </c>
      <c r="BP11" s="324">
        <v>576142</v>
      </c>
      <c r="BQ11" s="324">
        <v>498061</v>
      </c>
      <c r="BR11" s="323">
        <v>1797870</v>
      </c>
      <c r="BS11" s="326">
        <v>8360844</v>
      </c>
      <c r="BT11" s="327">
        <v>526713</v>
      </c>
      <c r="BU11" s="327">
        <v>541535</v>
      </c>
      <c r="BV11" s="325">
        <v>653781</v>
      </c>
      <c r="BW11" s="326">
        <v>1722029</v>
      </c>
      <c r="BX11" s="325">
        <v>666931</v>
      </c>
      <c r="BY11" s="325">
        <v>715710</v>
      </c>
      <c r="BZ11" s="327">
        <v>770408</v>
      </c>
      <c r="CA11" s="326">
        <v>2153049</v>
      </c>
      <c r="CB11" s="327">
        <v>829125</v>
      </c>
      <c r="CC11" s="327">
        <v>916476</v>
      </c>
      <c r="CD11" s="327">
        <v>777813</v>
      </c>
      <c r="CE11" s="326">
        <v>2523414</v>
      </c>
      <c r="CF11" s="327">
        <v>686332</v>
      </c>
      <c r="CG11" s="327">
        <v>547852</v>
      </c>
      <c r="CH11" s="327">
        <v>490633</v>
      </c>
      <c r="CI11" s="326">
        <v>1724817</v>
      </c>
      <c r="CJ11" s="326">
        <v>8123309</v>
      </c>
      <c r="CK11" s="326">
        <v>532493</v>
      </c>
      <c r="CL11" s="326">
        <v>586535</v>
      </c>
      <c r="CM11" s="326">
        <v>324843</v>
      </c>
      <c r="CN11" s="326">
        <v>1443871</v>
      </c>
      <c r="CO11" s="326">
        <v>4052</v>
      </c>
      <c r="CP11" s="326">
        <v>5056</v>
      </c>
      <c r="CQ11" s="326">
        <v>19813</v>
      </c>
      <c r="CR11" s="326">
        <v>28921</v>
      </c>
      <c r="CS11" s="326">
        <v>116732</v>
      </c>
      <c r="CT11" s="326">
        <v>281745</v>
      </c>
      <c r="CU11" s="326">
        <v>281885</v>
      </c>
      <c r="CV11" s="326">
        <v>680362</v>
      </c>
      <c r="CW11" s="326">
        <v>285566</v>
      </c>
      <c r="CX11" s="326">
        <v>141386</v>
      </c>
      <c r="CY11" s="326">
        <v>167502</v>
      </c>
      <c r="CZ11" s="326">
        <v>594454</v>
      </c>
      <c r="DA11" s="326">
        <v>2747608</v>
      </c>
      <c r="DB11" s="326">
        <v>119443</v>
      </c>
      <c r="DC11" s="326">
        <v>58950</v>
      </c>
      <c r="DD11" s="326">
        <v>83615</v>
      </c>
      <c r="DE11" s="326">
        <v>262008</v>
      </c>
      <c r="DF11" s="326">
        <v>123485</v>
      </c>
      <c r="DG11" s="326">
        <v>215586</v>
      </c>
      <c r="DH11" s="326">
        <v>367308</v>
      </c>
      <c r="DI11" s="326">
        <v>706379</v>
      </c>
      <c r="DJ11" s="326">
        <v>621667</v>
      </c>
      <c r="DK11" s="326">
        <v>868760</v>
      </c>
      <c r="DL11" s="326">
        <v>768253</v>
      </c>
      <c r="DM11" s="326">
        <v>2258680</v>
      </c>
      <c r="DN11" s="326">
        <v>725541</v>
      </c>
      <c r="DO11" s="326">
        <v>579798</v>
      </c>
      <c r="DP11" s="326">
        <v>452726</v>
      </c>
      <c r="DQ11" s="326">
        <v>1758065</v>
      </c>
      <c r="DR11" s="326">
        <v>4985132</v>
      </c>
      <c r="DS11" s="326">
        <v>407228</v>
      </c>
      <c r="DT11" s="326">
        <v>461990</v>
      </c>
      <c r="DU11" s="326">
        <v>661502</v>
      </c>
      <c r="DV11" s="326">
        <v>1530720</v>
      </c>
      <c r="DW11" s="326">
        <v>843865</v>
      </c>
      <c r="DX11" s="326">
        <v>888500</v>
      </c>
      <c r="DY11" s="326">
        <v>936003</v>
      </c>
      <c r="DZ11" s="326">
        <v>2668368</v>
      </c>
      <c r="EA11" s="326">
        <v>1054237</v>
      </c>
      <c r="EB11" s="326">
        <v>1120944</v>
      </c>
      <c r="EC11" s="326">
        <v>951635</v>
      </c>
      <c r="ED11" s="326">
        <v>3126816</v>
      </c>
      <c r="EE11" s="326">
        <v>896083</v>
      </c>
      <c r="EF11" s="326">
        <v>726770</v>
      </c>
      <c r="EG11" s="326">
        <v>667244</v>
      </c>
      <c r="EH11" s="326">
        <v>2290097</v>
      </c>
      <c r="EI11" s="326">
        <v>9616001</v>
      </c>
      <c r="EJ11" s="326">
        <v>687643</v>
      </c>
      <c r="EK11" s="326">
        <v>722701</v>
      </c>
      <c r="EL11" s="326">
        <v>859452</v>
      </c>
      <c r="EM11" s="326">
        <v>2269796</v>
      </c>
      <c r="EN11" s="326">
        <v>940646</v>
      </c>
      <c r="EO11" s="326">
        <v>967566</v>
      </c>
      <c r="EP11" s="326">
        <v>973532</v>
      </c>
      <c r="EQ11" s="326">
        <v>2881744</v>
      </c>
      <c r="ER11" s="326">
        <v>1103907</v>
      </c>
      <c r="ES11" s="326">
        <v>1173081</v>
      </c>
      <c r="ET11" s="326">
        <v>1045306</v>
      </c>
      <c r="EU11" s="326">
        <v>3322294</v>
      </c>
      <c r="EV11" s="326">
        <v>983705</v>
      </c>
      <c r="EW11" s="326">
        <v>795018</v>
      </c>
      <c r="EX11" s="326">
        <v>700577</v>
      </c>
      <c r="EY11" s="326">
        <v>2479300</v>
      </c>
      <c r="EZ11" s="326">
        <v>10953134</v>
      </c>
      <c r="FA11" s="326">
        <v>694213</v>
      </c>
      <c r="FB11" s="326">
        <v>786980</v>
      </c>
      <c r="FC11" s="326">
        <v>926993</v>
      </c>
      <c r="FD11" s="326">
        <v>2408186</v>
      </c>
      <c r="FE11" s="326">
        <v>974483</v>
      </c>
      <c r="FF11" s="326">
        <v>1061314</v>
      </c>
      <c r="FG11" s="326">
        <v>1051814</v>
      </c>
      <c r="FH11" s="326">
        <v>3087611</v>
      </c>
      <c r="FI11" s="326"/>
      <c r="FJ11" s="326"/>
      <c r="FK11" s="326"/>
      <c r="FL11" s="326"/>
      <c r="FM11" s="326"/>
      <c r="FN11" s="326"/>
      <c r="FO11" s="326"/>
      <c r="FP11" s="326"/>
      <c r="FQ11" s="326">
        <v>5495797</v>
      </c>
      <c r="FR11" s="326"/>
    </row>
    <row r="12" spans="2:175" ht="15" customHeight="1">
      <c r="B12" s="13" t="s">
        <v>145</v>
      </c>
      <c r="C12" s="14" t="s">
        <v>13</v>
      </c>
      <c r="D12" s="320">
        <v>33857</v>
      </c>
      <c r="E12" s="320">
        <v>32557</v>
      </c>
      <c r="F12" s="320">
        <v>41845</v>
      </c>
      <c r="G12" s="321">
        <v>108259</v>
      </c>
      <c r="H12" s="320">
        <v>54457</v>
      </c>
      <c r="I12" s="320">
        <v>55032</v>
      </c>
      <c r="J12" s="320">
        <v>83266</v>
      </c>
      <c r="K12" s="321">
        <v>192755</v>
      </c>
      <c r="L12" s="320">
        <v>99173</v>
      </c>
      <c r="M12" s="320">
        <v>122504</v>
      </c>
      <c r="N12" s="320">
        <v>82726</v>
      </c>
      <c r="O12" s="321">
        <v>304403</v>
      </c>
      <c r="P12" s="320">
        <v>54860</v>
      </c>
      <c r="Q12" s="320">
        <v>35712</v>
      </c>
      <c r="R12" s="320">
        <v>46085</v>
      </c>
      <c r="S12" s="321">
        <v>136657</v>
      </c>
      <c r="T12" s="320">
        <v>742074</v>
      </c>
      <c r="U12" s="320">
        <v>38417</v>
      </c>
      <c r="V12" s="320">
        <v>40829</v>
      </c>
      <c r="W12" s="320">
        <v>57524</v>
      </c>
      <c r="X12" s="321">
        <v>136770</v>
      </c>
      <c r="Y12" s="320">
        <v>67844</v>
      </c>
      <c r="Z12" s="320">
        <v>69502</v>
      </c>
      <c r="AA12" s="320">
        <v>107625</v>
      </c>
      <c r="AB12" s="321">
        <v>244971</v>
      </c>
      <c r="AC12" s="320">
        <v>115672</v>
      </c>
      <c r="AD12" s="320">
        <v>135441</v>
      </c>
      <c r="AE12" s="320">
        <v>98753</v>
      </c>
      <c r="AF12" s="321">
        <v>349866</v>
      </c>
      <c r="AG12" s="320">
        <v>72082</v>
      </c>
      <c r="AH12" s="320">
        <v>40360</v>
      </c>
      <c r="AI12" s="320">
        <v>49652</v>
      </c>
      <c r="AJ12" s="321">
        <v>162094</v>
      </c>
      <c r="AK12" s="320">
        <v>893701</v>
      </c>
      <c r="AL12" s="322">
        <v>36740</v>
      </c>
      <c r="AM12" s="322">
        <v>41380</v>
      </c>
      <c r="AN12" s="322">
        <v>56476</v>
      </c>
      <c r="AO12" s="323">
        <v>134596</v>
      </c>
      <c r="AP12" s="322">
        <v>77030</v>
      </c>
      <c r="AQ12" s="322">
        <v>78112</v>
      </c>
      <c r="AR12" s="322">
        <v>103683</v>
      </c>
      <c r="AS12" s="323">
        <v>258825</v>
      </c>
      <c r="AT12" s="322">
        <v>118213</v>
      </c>
      <c r="AU12" s="322">
        <v>139312</v>
      </c>
      <c r="AV12" s="322">
        <v>102178</v>
      </c>
      <c r="AW12" s="323">
        <v>359703</v>
      </c>
      <c r="AX12" s="322">
        <v>71452</v>
      </c>
      <c r="AY12" s="322">
        <v>46150</v>
      </c>
      <c r="AZ12" s="322">
        <v>56374</v>
      </c>
      <c r="BA12" s="323">
        <v>173976</v>
      </c>
      <c r="BB12" s="322">
        <v>927100</v>
      </c>
      <c r="BC12" s="324">
        <v>40819</v>
      </c>
      <c r="BD12" s="324">
        <v>45750</v>
      </c>
      <c r="BE12" s="325">
        <v>65054</v>
      </c>
      <c r="BF12" s="323">
        <v>151623</v>
      </c>
      <c r="BG12" s="325">
        <v>77888</v>
      </c>
      <c r="BH12" s="325">
        <v>72633</v>
      </c>
      <c r="BI12" s="324">
        <v>103045</v>
      </c>
      <c r="BJ12" s="323">
        <v>253566</v>
      </c>
      <c r="BK12" s="324">
        <v>103185</v>
      </c>
      <c r="BL12" s="324">
        <v>141507</v>
      </c>
      <c r="BM12" s="324">
        <v>103129</v>
      </c>
      <c r="BN12" s="323">
        <v>347821</v>
      </c>
      <c r="BO12" s="324">
        <v>77934</v>
      </c>
      <c r="BP12" s="324">
        <v>51895</v>
      </c>
      <c r="BQ12" s="324">
        <v>55430</v>
      </c>
      <c r="BR12" s="323">
        <v>185259</v>
      </c>
      <c r="BS12" s="326">
        <v>938269</v>
      </c>
      <c r="BT12" s="327">
        <v>44710</v>
      </c>
      <c r="BU12" s="327">
        <v>47147</v>
      </c>
      <c r="BV12" s="325">
        <v>62837</v>
      </c>
      <c r="BW12" s="326">
        <v>154694</v>
      </c>
      <c r="BX12" s="325">
        <v>74793</v>
      </c>
      <c r="BY12" s="325">
        <v>82979</v>
      </c>
      <c r="BZ12" s="327">
        <v>116580</v>
      </c>
      <c r="CA12" s="326">
        <v>274352</v>
      </c>
      <c r="CB12" s="327">
        <v>118372</v>
      </c>
      <c r="CC12" s="327">
        <v>157685</v>
      </c>
      <c r="CD12" s="327">
        <v>115210</v>
      </c>
      <c r="CE12" s="326">
        <v>391267</v>
      </c>
      <c r="CF12" s="327">
        <v>80358</v>
      </c>
      <c r="CG12" s="327">
        <v>58759</v>
      </c>
      <c r="CH12" s="327">
        <v>58757</v>
      </c>
      <c r="CI12" s="326">
        <v>197874</v>
      </c>
      <c r="CJ12" s="326">
        <v>1018187</v>
      </c>
      <c r="CK12" s="326">
        <v>49971</v>
      </c>
      <c r="CL12" s="326">
        <v>58246</v>
      </c>
      <c r="CM12" s="326">
        <v>31687</v>
      </c>
      <c r="CN12" s="326">
        <v>139904</v>
      </c>
      <c r="CO12" s="326">
        <v>1804</v>
      </c>
      <c r="CP12" s="326">
        <v>3213</v>
      </c>
      <c r="CQ12" s="326">
        <v>17783</v>
      </c>
      <c r="CR12" s="326">
        <v>22800</v>
      </c>
      <c r="CS12" s="326">
        <v>57751</v>
      </c>
      <c r="CT12" s="326">
        <v>139267</v>
      </c>
      <c r="CU12" s="326">
        <v>101179</v>
      </c>
      <c r="CV12" s="326">
        <v>298197</v>
      </c>
      <c r="CW12" s="326">
        <v>71561</v>
      </c>
      <c r="CX12" s="326">
        <v>25963</v>
      </c>
      <c r="CY12" s="326">
        <v>32309</v>
      </c>
      <c r="CZ12" s="326">
        <v>129833</v>
      </c>
      <c r="DA12" s="326">
        <v>590734</v>
      </c>
      <c r="DB12" s="326">
        <v>23210</v>
      </c>
      <c r="DC12" s="326">
        <v>18052</v>
      </c>
      <c r="DD12" s="326">
        <v>32700</v>
      </c>
      <c r="DE12" s="326">
        <v>73962</v>
      </c>
      <c r="DF12" s="326">
        <v>45807</v>
      </c>
      <c r="DG12" s="326">
        <v>66115</v>
      </c>
      <c r="DH12" s="326">
        <v>140024</v>
      </c>
      <c r="DI12" s="326">
        <v>251946</v>
      </c>
      <c r="DJ12" s="326">
        <v>186711</v>
      </c>
      <c r="DK12" s="326">
        <v>252079</v>
      </c>
      <c r="DL12" s="326">
        <v>177368</v>
      </c>
      <c r="DM12" s="326">
        <v>616158</v>
      </c>
      <c r="DN12" s="326">
        <v>135260</v>
      </c>
      <c r="DO12" s="326">
        <v>68004</v>
      </c>
      <c r="DP12" s="326">
        <v>72830</v>
      </c>
      <c r="DQ12" s="326">
        <v>276094</v>
      </c>
      <c r="DR12" s="326">
        <v>1218160</v>
      </c>
      <c r="DS12" s="326">
        <v>50921</v>
      </c>
      <c r="DT12" s="326">
        <v>70033</v>
      </c>
      <c r="DU12" s="326">
        <v>96618</v>
      </c>
      <c r="DV12" s="326">
        <v>217572</v>
      </c>
      <c r="DW12" s="326">
        <v>149051</v>
      </c>
      <c r="DX12" s="326">
        <v>141609</v>
      </c>
      <c r="DY12" s="326">
        <v>198916</v>
      </c>
      <c r="DZ12" s="326">
        <v>489576</v>
      </c>
      <c r="EA12" s="326">
        <v>215163</v>
      </c>
      <c r="EB12" s="326">
        <v>246864</v>
      </c>
      <c r="EC12" s="326">
        <v>184758</v>
      </c>
      <c r="ED12" s="326">
        <v>646785</v>
      </c>
      <c r="EE12" s="326">
        <v>152651</v>
      </c>
      <c r="EF12" s="326">
        <v>96724</v>
      </c>
      <c r="EG12" s="326">
        <v>109614</v>
      </c>
      <c r="EH12" s="326">
        <v>358989</v>
      </c>
      <c r="EI12" s="326">
        <v>1712922</v>
      </c>
      <c r="EJ12" s="326">
        <v>90813</v>
      </c>
      <c r="EK12" s="326">
        <v>107364</v>
      </c>
      <c r="EL12" s="326">
        <v>130583</v>
      </c>
      <c r="EM12" s="326">
        <v>328760</v>
      </c>
      <c r="EN12" s="326">
        <v>165940</v>
      </c>
      <c r="EO12" s="326">
        <v>131620</v>
      </c>
      <c r="EP12" s="326">
        <v>169529</v>
      </c>
      <c r="EQ12" s="326">
        <v>467089</v>
      </c>
      <c r="ER12" s="326">
        <v>179290</v>
      </c>
      <c r="ES12" s="326">
        <v>214534</v>
      </c>
      <c r="ET12" s="326">
        <v>166657</v>
      </c>
      <c r="EU12" s="326">
        <v>560481</v>
      </c>
      <c r="EV12" s="326">
        <v>147000</v>
      </c>
      <c r="EW12" s="326">
        <v>95340</v>
      </c>
      <c r="EX12" s="326">
        <v>106790</v>
      </c>
      <c r="EY12" s="326">
        <v>349130</v>
      </c>
      <c r="EZ12" s="326">
        <v>1705460</v>
      </c>
      <c r="FA12" s="326">
        <v>88576</v>
      </c>
      <c r="FB12" s="326">
        <v>111943</v>
      </c>
      <c r="FC12" s="326">
        <v>129094</v>
      </c>
      <c r="FD12" s="326">
        <v>329613</v>
      </c>
      <c r="FE12" s="326">
        <v>130631</v>
      </c>
      <c r="FF12" s="326">
        <v>145731</v>
      </c>
      <c r="FG12" s="326">
        <v>171097</v>
      </c>
      <c r="FH12" s="326">
        <v>447459</v>
      </c>
      <c r="FI12" s="326"/>
      <c r="FJ12" s="326"/>
      <c r="FK12" s="326"/>
      <c r="FL12" s="326"/>
      <c r="FM12" s="326"/>
      <c r="FN12" s="326"/>
      <c r="FO12" s="326"/>
      <c r="FP12" s="326"/>
      <c r="FQ12" s="326">
        <v>777072</v>
      </c>
      <c r="FR12" s="326"/>
    </row>
    <row r="13" spans="2:175" ht="15" customHeight="1">
      <c r="B13" s="13" t="s">
        <v>146</v>
      </c>
      <c r="C13" s="14" t="s">
        <v>13</v>
      </c>
      <c r="D13" s="320">
        <v>366641</v>
      </c>
      <c r="E13" s="320">
        <v>412156</v>
      </c>
      <c r="F13" s="320">
        <v>505122</v>
      </c>
      <c r="G13" s="321">
        <v>1283919</v>
      </c>
      <c r="H13" s="320">
        <v>533504</v>
      </c>
      <c r="I13" s="320">
        <v>575462</v>
      </c>
      <c r="J13" s="320">
        <v>572861</v>
      </c>
      <c r="K13" s="321">
        <v>1681827</v>
      </c>
      <c r="L13" s="320">
        <v>669682</v>
      </c>
      <c r="M13" s="320">
        <v>709163</v>
      </c>
      <c r="N13" s="320">
        <v>615371</v>
      </c>
      <c r="O13" s="321">
        <v>1994216</v>
      </c>
      <c r="P13" s="320">
        <v>543887</v>
      </c>
      <c r="Q13" s="320">
        <v>440088</v>
      </c>
      <c r="R13" s="320">
        <v>361970</v>
      </c>
      <c r="S13" s="321">
        <v>1345945</v>
      </c>
      <c r="T13" s="320">
        <v>6305907</v>
      </c>
      <c r="U13" s="320">
        <v>411054</v>
      </c>
      <c r="V13" s="320">
        <v>466320</v>
      </c>
      <c r="W13" s="320">
        <v>555574</v>
      </c>
      <c r="X13" s="321">
        <v>1432948</v>
      </c>
      <c r="Y13" s="320">
        <v>597259</v>
      </c>
      <c r="Z13" s="320">
        <v>658447</v>
      </c>
      <c r="AA13" s="320">
        <v>653075</v>
      </c>
      <c r="AB13" s="321">
        <v>1908781</v>
      </c>
      <c r="AC13" s="320">
        <v>734963</v>
      </c>
      <c r="AD13" s="320">
        <v>757314</v>
      </c>
      <c r="AE13" s="320">
        <v>670499</v>
      </c>
      <c r="AF13" s="321">
        <v>2162776</v>
      </c>
      <c r="AG13" s="320">
        <v>631349</v>
      </c>
      <c r="AH13" s="320">
        <v>505708</v>
      </c>
      <c r="AI13" s="320">
        <v>408735</v>
      </c>
      <c r="AJ13" s="321">
        <v>1545792</v>
      </c>
      <c r="AK13" s="320">
        <v>7050297</v>
      </c>
      <c r="AL13" s="322">
        <v>467950</v>
      </c>
      <c r="AM13" s="322">
        <v>501269</v>
      </c>
      <c r="AN13" s="322">
        <v>592797</v>
      </c>
      <c r="AO13" s="323">
        <v>1562016</v>
      </c>
      <c r="AP13" s="322">
        <v>635644</v>
      </c>
      <c r="AQ13" s="322">
        <v>668970</v>
      </c>
      <c r="AR13" s="322">
        <v>692387</v>
      </c>
      <c r="AS13" s="323">
        <v>1997001</v>
      </c>
      <c r="AT13" s="322">
        <v>748600</v>
      </c>
      <c r="AU13" s="322">
        <v>802520</v>
      </c>
      <c r="AV13" s="322">
        <v>718640</v>
      </c>
      <c r="AW13" s="323">
        <v>2269760</v>
      </c>
      <c r="AX13" s="322">
        <v>664588</v>
      </c>
      <c r="AY13" s="322">
        <v>538316</v>
      </c>
      <c r="AZ13" s="322">
        <v>423603</v>
      </c>
      <c r="BA13" s="323">
        <v>1626507</v>
      </c>
      <c r="BB13" s="322">
        <v>7455284</v>
      </c>
      <c r="BC13" s="324">
        <v>494730</v>
      </c>
      <c r="BD13" s="324">
        <v>510987</v>
      </c>
      <c r="BE13" s="325">
        <v>588118</v>
      </c>
      <c r="BF13" s="323">
        <v>1593835</v>
      </c>
      <c r="BG13" s="325">
        <v>612761</v>
      </c>
      <c r="BH13" s="325">
        <v>684508</v>
      </c>
      <c r="BI13" s="324">
        <v>680893</v>
      </c>
      <c r="BJ13" s="323">
        <v>1978162</v>
      </c>
      <c r="BK13" s="324">
        <v>736240</v>
      </c>
      <c r="BL13" s="324">
        <v>797131</v>
      </c>
      <c r="BM13" s="324">
        <v>704596</v>
      </c>
      <c r="BN13" s="323">
        <v>2237967</v>
      </c>
      <c r="BO13" s="324">
        <v>645733</v>
      </c>
      <c r="BP13" s="324">
        <v>524247</v>
      </c>
      <c r="BQ13" s="324">
        <v>442631</v>
      </c>
      <c r="BR13" s="323">
        <v>1612611</v>
      </c>
      <c r="BS13" s="326">
        <v>7422575</v>
      </c>
      <c r="BT13" s="327">
        <v>482003</v>
      </c>
      <c r="BU13" s="327">
        <v>494388</v>
      </c>
      <c r="BV13" s="325">
        <v>590944</v>
      </c>
      <c r="BW13" s="326">
        <v>1567335</v>
      </c>
      <c r="BX13" s="325">
        <v>592138</v>
      </c>
      <c r="BY13" s="325">
        <v>632731</v>
      </c>
      <c r="BZ13" s="327">
        <v>653828</v>
      </c>
      <c r="CA13" s="326">
        <v>1878697</v>
      </c>
      <c r="CB13" s="327">
        <v>710753</v>
      </c>
      <c r="CC13" s="327">
        <v>758791</v>
      </c>
      <c r="CD13" s="327">
        <v>662603</v>
      </c>
      <c r="CE13" s="326">
        <v>2132147</v>
      </c>
      <c r="CF13" s="327">
        <v>605974</v>
      </c>
      <c r="CG13" s="327">
        <v>489093</v>
      </c>
      <c r="CH13" s="327">
        <v>431876</v>
      </c>
      <c r="CI13" s="326">
        <v>1526943</v>
      </c>
      <c r="CJ13" s="326">
        <v>7105122</v>
      </c>
      <c r="CK13" s="326">
        <v>482522</v>
      </c>
      <c r="CL13" s="326">
        <v>528289</v>
      </c>
      <c r="CM13" s="326">
        <v>293156</v>
      </c>
      <c r="CN13" s="326">
        <v>1303967</v>
      </c>
      <c r="CO13" s="326">
        <v>2248</v>
      </c>
      <c r="CP13" s="326">
        <v>1843</v>
      </c>
      <c r="CQ13" s="326">
        <v>2030</v>
      </c>
      <c r="CR13" s="326">
        <v>6121</v>
      </c>
      <c r="CS13" s="326">
        <v>58981</v>
      </c>
      <c r="CT13" s="326">
        <v>142478</v>
      </c>
      <c r="CU13" s="326">
        <v>180706</v>
      </c>
      <c r="CV13" s="326">
        <v>382165</v>
      </c>
      <c r="CW13" s="326">
        <v>214005</v>
      </c>
      <c r="CX13" s="326">
        <v>115423</v>
      </c>
      <c r="CY13" s="326">
        <v>135193</v>
      </c>
      <c r="CZ13" s="326">
        <v>464621</v>
      </c>
      <c r="DA13" s="326">
        <v>2156874</v>
      </c>
      <c r="DB13" s="326">
        <v>96233</v>
      </c>
      <c r="DC13" s="326">
        <v>40898</v>
      </c>
      <c r="DD13" s="326">
        <v>50915</v>
      </c>
      <c r="DE13" s="326">
        <v>188046</v>
      </c>
      <c r="DF13" s="326">
        <v>77678</v>
      </c>
      <c r="DG13" s="326">
        <v>149471</v>
      </c>
      <c r="DH13" s="326">
        <v>227284</v>
      </c>
      <c r="DI13" s="326">
        <v>454433</v>
      </c>
      <c r="DJ13" s="326">
        <v>434956</v>
      </c>
      <c r="DK13" s="326">
        <v>616681</v>
      </c>
      <c r="DL13" s="326">
        <v>590885</v>
      </c>
      <c r="DM13" s="326">
        <v>1642522</v>
      </c>
      <c r="DN13" s="326">
        <v>590281</v>
      </c>
      <c r="DO13" s="326">
        <v>511794</v>
      </c>
      <c r="DP13" s="326">
        <v>379896</v>
      </c>
      <c r="DQ13" s="326">
        <v>1481971</v>
      </c>
      <c r="DR13" s="326">
        <v>3766972</v>
      </c>
      <c r="DS13" s="326">
        <v>356307</v>
      </c>
      <c r="DT13" s="326">
        <v>391957</v>
      </c>
      <c r="DU13" s="326">
        <v>564884</v>
      </c>
      <c r="DV13" s="326">
        <v>1313148</v>
      </c>
      <c r="DW13" s="326">
        <v>694814</v>
      </c>
      <c r="DX13" s="326">
        <v>746891</v>
      </c>
      <c r="DY13" s="326">
        <v>737087</v>
      </c>
      <c r="DZ13" s="326">
        <v>2178792</v>
      </c>
      <c r="EA13" s="326">
        <v>839074</v>
      </c>
      <c r="EB13" s="326">
        <v>874080</v>
      </c>
      <c r="EC13" s="326">
        <v>766877</v>
      </c>
      <c r="ED13" s="326">
        <v>2480031</v>
      </c>
      <c r="EE13" s="326">
        <v>743432</v>
      </c>
      <c r="EF13" s="326">
        <v>630046</v>
      </c>
      <c r="EG13" s="326">
        <v>557630</v>
      </c>
      <c r="EH13" s="326">
        <v>1931108</v>
      </c>
      <c r="EI13" s="326">
        <v>7903079</v>
      </c>
      <c r="EJ13" s="326">
        <v>596830</v>
      </c>
      <c r="EK13" s="326">
        <v>615337</v>
      </c>
      <c r="EL13" s="326">
        <v>728869</v>
      </c>
      <c r="EM13" s="326">
        <v>1941036</v>
      </c>
      <c r="EN13" s="326">
        <v>774706</v>
      </c>
      <c r="EO13" s="326">
        <v>835946</v>
      </c>
      <c r="EP13" s="326">
        <v>804003</v>
      </c>
      <c r="EQ13" s="326">
        <v>2414655</v>
      </c>
      <c r="ER13" s="326">
        <v>924617</v>
      </c>
      <c r="ES13" s="326">
        <v>958547</v>
      </c>
      <c r="ET13" s="326">
        <v>878649</v>
      </c>
      <c r="EU13" s="326">
        <v>2761813</v>
      </c>
      <c r="EV13" s="326">
        <v>836705</v>
      </c>
      <c r="EW13" s="326">
        <v>699678</v>
      </c>
      <c r="EX13" s="326">
        <v>593787</v>
      </c>
      <c r="EY13" s="326">
        <v>2130170</v>
      </c>
      <c r="EZ13" s="326">
        <v>9247674</v>
      </c>
      <c r="FA13" s="326">
        <v>605637</v>
      </c>
      <c r="FB13" s="326">
        <v>675037</v>
      </c>
      <c r="FC13" s="326">
        <v>797899</v>
      </c>
      <c r="FD13" s="326">
        <v>2078573</v>
      </c>
      <c r="FE13" s="326">
        <v>843852</v>
      </c>
      <c r="FF13" s="326">
        <v>915583</v>
      </c>
      <c r="FG13" s="326">
        <v>880717</v>
      </c>
      <c r="FH13" s="326">
        <v>2640152</v>
      </c>
      <c r="FI13" s="326"/>
      <c r="FJ13" s="326"/>
      <c r="FK13" s="326"/>
      <c r="FL13" s="326"/>
      <c r="FM13" s="326"/>
      <c r="FN13" s="326"/>
      <c r="FO13" s="326"/>
      <c r="FP13" s="326"/>
      <c r="FQ13" s="326">
        <v>4718725</v>
      </c>
      <c r="FR13" s="326"/>
    </row>
    <row r="14" spans="2:175" ht="15" customHeight="1">
      <c r="B14" s="2" t="s">
        <v>149</v>
      </c>
      <c r="C14" s="14" t="s">
        <v>13</v>
      </c>
      <c r="D14" s="328">
        <v>5.6569112121811349</v>
      </c>
      <c r="E14" s="328">
        <v>5.6780812298106511</v>
      </c>
      <c r="F14" s="328">
        <v>5.3293482603061397</v>
      </c>
      <c r="G14" s="329">
        <v>5.5299580539578637</v>
      </c>
      <c r="H14" s="328">
        <v>5.1082179998436157</v>
      </c>
      <c r="I14" s="328">
        <v>5.0495266774519072</v>
      </c>
      <c r="J14" s="328">
        <v>5.2490160000000001</v>
      </c>
      <c r="K14" s="329">
        <v>5.1363617681792402</v>
      </c>
      <c r="L14" s="328">
        <v>5.6923971066211587</v>
      </c>
      <c r="M14" s="328">
        <v>5.6422073120263772</v>
      </c>
      <c r="N14" s="328">
        <v>5.6356774386256667</v>
      </c>
      <c r="O14" s="329">
        <v>5.6568997807249612</v>
      </c>
      <c r="P14" s="328">
        <v>5.3299654607605751</v>
      </c>
      <c r="Q14" s="328">
        <v>5.5578268639979438</v>
      </c>
      <c r="R14" s="328">
        <v>5.3044444733318601</v>
      </c>
      <c r="S14" s="329">
        <v>5.3937905643353998</v>
      </c>
      <c r="T14" s="328">
        <v>5.43018708308486</v>
      </c>
      <c r="U14" s="328">
        <v>5.6479687362561419</v>
      </c>
      <c r="V14" s="328">
        <v>5.4918350551187922</v>
      </c>
      <c r="W14" s="328">
        <v>5.3612634119467986</v>
      </c>
      <c r="X14" s="329">
        <v>5.4830797390004333</v>
      </c>
      <c r="Y14" s="328">
        <v>4.9484621222266867</v>
      </c>
      <c r="Z14" s="328">
        <v>4.8843508658923627</v>
      </c>
      <c r="AA14" s="328">
        <v>5.2623568883815848</v>
      </c>
      <c r="AB14" s="329">
        <v>5.0321543558614756</v>
      </c>
      <c r="AC14" s="328">
        <v>5.5989350218524567</v>
      </c>
      <c r="AD14" s="328">
        <v>5.5149525262696208</v>
      </c>
      <c r="AE14" s="328">
        <v>5.571786588634092</v>
      </c>
      <c r="AF14" s="329">
        <v>5.5605540543830179</v>
      </c>
      <c r="AG14" s="328">
        <v>5.1242096214924677</v>
      </c>
      <c r="AH14" s="328">
        <v>5.6604954908261638</v>
      </c>
      <c r="AI14" s="328">
        <v>5.2334452208065034</v>
      </c>
      <c r="AJ14" s="329">
        <v>5.3149868983674304</v>
      </c>
      <c r="AK14" s="328">
        <v>5.3405567114962507</v>
      </c>
      <c r="AL14" s="330">
        <v>5.3940041682252975</v>
      </c>
      <c r="AM14" s="330">
        <v>5.4331728025471326</v>
      </c>
      <c r="AN14" s="330">
        <v>4.9262361626415982</v>
      </c>
      <c r="AO14" s="331">
        <v>5.2164763975021602</v>
      </c>
      <c r="AP14" s="330">
        <v>4.9057905170989589</v>
      </c>
      <c r="AQ14" s="330">
        <v>4.9131384077128466</v>
      </c>
      <c r="AR14" s="330">
        <v>5.1738548328393907</v>
      </c>
      <c r="AS14" s="331">
        <v>4.9996808468197713</v>
      </c>
      <c r="AT14" s="330">
        <v>5.2741892303011868</v>
      </c>
      <c r="AU14" s="330">
        <v>5.5043130654323589</v>
      </c>
      <c r="AV14" s="330">
        <v>5.3601290373137251</v>
      </c>
      <c r="AW14" s="331">
        <v>5.381715214330157</v>
      </c>
      <c r="AX14" s="330">
        <v>4.8538644157214454</v>
      </c>
      <c r="AY14" s="330">
        <v>5.3305789646492281</v>
      </c>
      <c r="AZ14" s="330">
        <v>5.0845559804658951</v>
      </c>
      <c r="BA14" s="331">
        <v>5.0620440110997711</v>
      </c>
      <c r="BB14" s="330">
        <v>5.1720443509326159</v>
      </c>
      <c r="BC14" s="332">
        <v>5.4629461507859602</v>
      </c>
      <c r="BD14" s="332">
        <v>5.4948923696443908</v>
      </c>
      <c r="BE14" s="333">
        <v>5.0247092128746385</v>
      </c>
      <c r="BF14" s="331">
        <v>5.299802030703459</v>
      </c>
      <c r="BG14" s="333">
        <v>4.5903719359812838</v>
      </c>
      <c r="BH14" s="333">
        <v>4.9807648030102687</v>
      </c>
      <c r="BI14" s="332">
        <v>5.1941190501431143</v>
      </c>
      <c r="BJ14" s="331">
        <v>4.9222381268513029</v>
      </c>
      <c r="BK14" s="332">
        <v>5.4257615812708861</v>
      </c>
      <c r="BL14" s="332">
        <v>5.622539564639216</v>
      </c>
      <c r="BM14" s="332">
        <v>5.4506039543828866</v>
      </c>
      <c r="BN14" s="331">
        <v>5.5035150039481273</v>
      </c>
      <c r="BO14" s="332">
        <v>5.0054435037627272</v>
      </c>
      <c r="BP14" s="332">
        <v>5.0921577119220807</v>
      </c>
      <c r="BQ14" s="332">
        <v>5.1032931677527769</v>
      </c>
      <c r="BR14" s="331">
        <v>5.0599327357415254</v>
      </c>
      <c r="BS14" s="334">
        <v>5.1998564586457237</v>
      </c>
      <c r="BT14" s="332">
        <v>5.4760978956999082</v>
      </c>
      <c r="BU14" s="332">
        <v>5.1911444703265941</v>
      </c>
      <c r="BV14" s="333">
        <v>4.9592733065311387</v>
      </c>
      <c r="BW14" s="334">
        <v>5.1816370929158406</v>
      </c>
      <c r="BX14" s="333">
        <v>4.7756295962134718</v>
      </c>
      <c r="BY14" s="333">
        <v>4.7615594438161137</v>
      </c>
      <c r="BZ14" s="332">
        <v>5.0868129836515861</v>
      </c>
      <c r="CA14" s="334">
        <v>4.8776072403520496</v>
      </c>
      <c r="CB14" s="332">
        <v>5.3747147746719905</v>
      </c>
      <c r="CC14" s="332">
        <v>5.4783014130980563</v>
      </c>
      <c r="CD14" s="332">
        <v>5.2076741274379179</v>
      </c>
      <c r="CE14" s="334">
        <v>5.3585339180106812</v>
      </c>
      <c r="CF14" s="332">
        <v>4.9943386066277595</v>
      </c>
      <c r="CG14" s="332">
        <v>5.041752942583952</v>
      </c>
      <c r="CH14" s="332">
        <v>4.8997643158168058</v>
      </c>
      <c r="CI14" s="334">
        <v>4.9818669685950221</v>
      </c>
      <c r="CJ14" s="334">
        <v>5.1061668935848168</v>
      </c>
      <c r="CK14" s="332">
        <v>5.3882418416392612</v>
      </c>
      <c r="CL14" s="332">
        <v>5.2165193262064431</v>
      </c>
      <c r="CM14" s="332">
        <v>4.9035126118918591</v>
      </c>
      <c r="CN14" s="334">
        <v>5.2029512450001798</v>
      </c>
      <c r="CO14" s="332">
        <v>20.994818652849741</v>
      </c>
      <c r="CP14" s="332">
        <v>4.8060836501901143</v>
      </c>
      <c r="CQ14" s="332">
        <v>3.0722592650023262</v>
      </c>
      <c r="CR14" s="334">
        <v>3.7589030413309072</v>
      </c>
      <c r="CS14" s="332">
        <v>3.9822604305257054</v>
      </c>
      <c r="CT14" s="332">
        <v>4.3143605292171996</v>
      </c>
      <c r="CU14" s="332">
        <v>4.6125965440502688</v>
      </c>
      <c r="CV14" s="334">
        <v>4.3688844081706044</v>
      </c>
      <c r="CW14" s="334">
        <v>4.478061784538184</v>
      </c>
      <c r="CX14" s="334">
        <v>4.6784024353926075</v>
      </c>
      <c r="CY14" s="334">
        <v>4.9314608726373432</v>
      </c>
      <c r="CZ14" s="334">
        <v>4.645732550778777</v>
      </c>
      <c r="DA14" s="334">
        <v>4.8297702543549716</v>
      </c>
      <c r="DB14" s="332">
        <v>4.6508449497702671</v>
      </c>
      <c r="DC14" s="332">
        <v>4.4540989799773332</v>
      </c>
      <c r="DD14" s="332">
        <v>4.1655457579833604</v>
      </c>
      <c r="DE14" s="334">
        <v>4.4415663671808785</v>
      </c>
      <c r="DF14" s="334">
        <v>4.0914813955800007</v>
      </c>
      <c r="DG14" s="334">
        <v>4.1197401108350853</v>
      </c>
      <c r="DH14" s="334">
        <v>4.5620389000670691</v>
      </c>
      <c r="DI14" s="334">
        <v>4.3329489342125438</v>
      </c>
      <c r="DJ14" s="334">
        <v>4.7432323139840076</v>
      </c>
      <c r="DK14" s="334">
        <v>5.1242486979397075</v>
      </c>
      <c r="DL14" s="334">
        <v>5.151082175615513</v>
      </c>
      <c r="DM14" s="334">
        <v>5.0221124321007142</v>
      </c>
      <c r="DN14" s="334">
        <v>4.8437535466556287</v>
      </c>
      <c r="DO14" s="334">
        <v>5.1538974372649937</v>
      </c>
      <c r="DP14" s="334">
        <v>4.9805388398112189</v>
      </c>
      <c r="DQ14" s="334">
        <v>4.9777453742372977</v>
      </c>
      <c r="DR14" s="334">
        <v>4.8637949084196546</v>
      </c>
      <c r="DS14" s="332">
        <v>5.0135795629424438</v>
      </c>
      <c r="DT14" s="332">
        <v>4.6025025403972979</v>
      </c>
      <c r="DU14" s="332">
        <v>4.7875256926150014</v>
      </c>
      <c r="DV14" s="332">
        <v>4.7868657649910089</v>
      </c>
      <c r="DW14" s="332">
        <v>4.4777350921690777</v>
      </c>
      <c r="DX14" s="332">
        <v>4.5783865116662543</v>
      </c>
      <c r="DY14" s="332">
        <v>4.7975305098384942</v>
      </c>
      <c r="DZ14" s="332">
        <v>4.6195667416290558</v>
      </c>
      <c r="EA14" s="332">
        <v>5.0055647087311801</v>
      </c>
      <c r="EB14" s="332">
        <v>5.2520451670336881</v>
      </c>
      <c r="EC14" s="332">
        <v>4.947259248476783</v>
      </c>
      <c r="ED14" s="332">
        <v>5.0727142646240502</v>
      </c>
      <c r="EE14" s="334">
        <v>4.6478780459972819</v>
      </c>
      <c r="EF14" s="334">
        <v>4.7808154297517396</v>
      </c>
      <c r="EG14" s="334">
        <v>4.6408580013354106</v>
      </c>
      <c r="EH14" s="334">
        <v>4.6871740607628514</v>
      </c>
      <c r="EI14" s="334">
        <v>4.8022737885072049</v>
      </c>
      <c r="EJ14" s="332">
        <v>4.8142809135079885</v>
      </c>
      <c r="EK14" s="332">
        <v>4.5981243597818962</v>
      </c>
      <c r="EL14" s="332">
        <v>4.5371864177717711</v>
      </c>
      <c r="EM14" s="332">
        <v>4.6376220549985598</v>
      </c>
      <c r="EN14" s="332">
        <v>4.4580379146919435</v>
      </c>
      <c r="EO14" s="332">
        <v>4.4031509392747923</v>
      </c>
      <c r="EP14" s="332">
        <v>4.5393302434884788</v>
      </c>
      <c r="EQ14" s="332">
        <v>4.4663659893678025</v>
      </c>
      <c r="ER14" s="332">
        <v>4.9088713980789755</v>
      </c>
      <c r="ES14" s="332">
        <v>5.1193382413908974</v>
      </c>
      <c r="ET14" s="332">
        <v>4.7849070077222731</v>
      </c>
      <c r="EU14" s="332">
        <v>4.9403169731414485</v>
      </c>
      <c r="EV14" s="334">
        <v>4.5330983157070115</v>
      </c>
      <c r="EW14" s="334">
        <v>4.7091806211238989</v>
      </c>
      <c r="EX14" s="334">
        <v>4.6501456951884084</v>
      </c>
      <c r="EY14" s="334">
        <v>4.621378044120525</v>
      </c>
      <c r="EZ14" s="334">
        <v>4.6736123556288325</v>
      </c>
      <c r="FA14" s="332">
        <v>4.8870343254582833</v>
      </c>
      <c r="FB14" s="332">
        <v>4.7846546692607008</v>
      </c>
      <c r="FC14" s="332">
        <v>4.5622653024061579</v>
      </c>
      <c r="FD14" s="332">
        <v>4.7245364602849804</v>
      </c>
      <c r="FE14" s="332">
        <v>4.5090946949540758</v>
      </c>
      <c r="FF14" s="332">
        <v>4.4543054640382431</v>
      </c>
      <c r="FG14" s="332">
        <v>4.6865807308259555</v>
      </c>
      <c r="FH14" s="332">
        <v>4.5485442971775729</v>
      </c>
      <c r="FI14" s="332"/>
      <c r="FJ14" s="332"/>
      <c r="FK14" s="332"/>
      <c r="FL14" s="332"/>
      <c r="FM14" s="334"/>
      <c r="FN14" s="334"/>
      <c r="FO14" s="334"/>
      <c r="FP14" s="334"/>
      <c r="FQ14" s="334">
        <v>4.6240210612755908</v>
      </c>
      <c r="FR14" s="332"/>
    </row>
    <row r="15" spans="2:175" ht="15" customHeight="1">
      <c r="B15" s="2" t="s">
        <v>150</v>
      </c>
      <c r="C15" s="14" t="s">
        <v>13</v>
      </c>
      <c r="D15" s="4" t="s">
        <v>288</v>
      </c>
      <c r="E15" s="4" t="s">
        <v>288</v>
      </c>
      <c r="F15" s="4" t="s">
        <v>288</v>
      </c>
      <c r="G15" s="4" t="s">
        <v>288</v>
      </c>
      <c r="H15" s="4" t="s">
        <v>288</v>
      </c>
      <c r="I15" s="4" t="s">
        <v>288</v>
      </c>
      <c r="J15" s="4" t="s">
        <v>288</v>
      </c>
      <c r="K15" s="4" t="s">
        <v>288</v>
      </c>
      <c r="L15" s="4" t="s">
        <v>288</v>
      </c>
      <c r="M15" s="4" t="s">
        <v>288</v>
      </c>
      <c r="N15" s="4" t="s">
        <v>288</v>
      </c>
      <c r="O15" s="4" t="s">
        <v>288</v>
      </c>
      <c r="P15" s="4" t="s">
        <v>288</v>
      </c>
      <c r="Q15" s="4" t="s">
        <v>288</v>
      </c>
      <c r="R15" s="4" t="s">
        <v>288</v>
      </c>
      <c r="S15" s="4" t="s">
        <v>288</v>
      </c>
      <c r="T15" s="201">
        <v>283</v>
      </c>
      <c r="U15" s="4" t="s">
        <v>288</v>
      </c>
      <c r="V15" s="4" t="s">
        <v>288</v>
      </c>
      <c r="W15" s="4" t="s">
        <v>288</v>
      </c>
      <c r="X15" s="4" t="s">
        <v>288</v>
      </c>
      <c r="Y15" s="4" t="s">
        <v>288</v>
      </c>
      <c r="Z15" s="4" t="s">
        <v>288</v>
      </c>
      <c r="AA15" s="4" t="s">
        <v>288</v>
      </c>
      <c r="AB15" s="4" t="s">
        <v>288</v>
      </c>
      <c r="AC15" s="4" t="s">
        <v>288</v>
      </c>
      <c r="AD15" s="4" t="s">
        <v>288</v>
      </c>
      <c r="AE15" s="4" t="s">
        <v>288</v>
      </c>
      <c r="AF15" s="4" t="s">
        <v>288</v>
      </c>
      <c r="AG15" s="4" t="s">
        <v>288</v>
      </c>
      <c r="AH15" s="4" t="s">
        <v>288</v>
      </c>
      <c r="AI15" s="4" t="s">
        <v>288</v>
      </c>
      <c r="AJ15" s="4" t="s">
        <v>288</v>
      </c>
      <c r="AK15" s="201">
        <v>310</v>
      </c>
      <c r="AL15" s="322">
        <v>299</v>
      </c>
      <c r="AM15" s="322">
        <v>302</v>
      </c>
      <c r="AN15" s="322">
        <v>308</v>
      </c>
      <c r="AO15" s="323">
        <v>303</v>
      </c>
      <c r="AP15" s="322">
        <v>310</v>
      </c>
      <c r="AQ15" s="322">
        <v>317</v>
      </c>
      <c r="AR15" s="322">
        <v>324</v>
      </c>
      <c r="AS15" s="323">
        <v>317</v>
      </c>
      <c r="AT15" s="322">
        <v>327</v>
      </c>
      <c r="AU15" s="322">
        <v>331</v>
      </c>
      <c r="AV15" s="322">
        <v>332</v>
      </c>
      <c r="AW15" s="323">
        <v>330</v>
      </c>
      <c r="AX15" s="322">
        <v>334</v>
      </c>
      <c r="AY15" s="322">
        <v>330</v>
      </c>
      <c r="AZ15" s="322">
        <v>324</v>
      </c>
      <c r="BA15" s="323">
        <v>329.33333333333331</v>
      </c>
      <c r="BB15" s="322">
        <v>319.83333333333331</v>
      </c>
      <c r="BC15" s="327">
        <v>335</v>
      </c>
      <c r="BD15" s="327">
        <v>332</v>
      </c>
      <c r="BE15" s="325">
        <v>345</v>
      </c>
      <c r="BF15" s="323">
        <v>337.33333333333331</v>
      </c>
      <c r="BG15" s="325">
        <v>349</v>
      </c>
      <c r="BH15" s="325">
        <v>358</v>
      </c>
      <c r="BI15" s="327">
        <v>367</v>
      </c>
      <c r="BJ15" s="323">
        <v>358</v>
      </c>
      <c r="BK15" s="327">
        <v>367</v>
      </c>
      <c r="BL15" s="327">
        <v>371</v>
      </c>
      <c r="BM15" s="327">
        <v>370</v>
      </c>
      <c r="BN15" s="323">
        <v>369.33333333333331</v>
      </c>
      <c r="BO15" s="327">
        <v>369</v>
      </c>
      <c r="BP15" s="327">
        <v>368</v>
      </c>
      <c r="BQ15" s="327">
        <v>369</v>
      </c>
      <c r="BR15" s="323">
        <v>368.66666666666669</v>
      </c>
      <c r="BS15" s="326">
        <v>358.33333333333331</v>
      </c>
      <c r="BT15" s="327">
        <v>378</v>
      </c>
      <c r="BU15" s="327">
        <v>378</v>
      </c>
      <c r="BV15" s="325">
        <v>380</v>
      </c>
      <c r="BW15" s="326">
        <v>378.66666666666669</v>
      </c>
      <c r="BX15" s="325">
        <v>381</v>
      </c>
      <c r="BY15" s="325">
        <v>392</v>
      </c>
      <c r="BZ15" s="327">
        <v>397</v>
      </c>
      <c r="CA15" s="326">
        <v>390</v>
      </c>
      <c r="CB15" s="327">
        <v>399</v>
      </c>
      <c r="CC15" s="327">
        <v>399</v>
      </c>
      <c r="CD15" s="327">
        <v>401</v>
      </c>
      <c r="CE15" s="326">
        <v>399.66666666666669</v>
      </c>
      <c r="CF15" s="327">
        <v>399</v>
      </c>
      <c r="CG15" s="327">
        <v>393</v>
      </c>
      <c r="CH15" s="327">
        <v>389</v>
      </c>
      <c r="CI15" s="326">
        <v>393.66666666666669</v>
      </c>
      <c r="CJ15" s="326">
        <v>390.5</v>
      </c>
      <c r="CK15" s="326">
        <v>390</v>
      </c>
      <c r="CL15" s="326">
        <v>393</v>
      </c>
      <c r="CM15" s="326">
        <v>391</v>
      </c>
      <c r="CN15" s="326">
        <v>391.33333333333331</v>
      </c>
      <c r="CO15" s="326">
        <v>95</v>
      </c>
      <c r="CP15" s="326">
        <v>119</v>
      </c>
      <c r="CQ15" s="326">
        <v>168</v>
      </c>
      <c r="CR15" s="326">
        <v>127.33333333333333</v>
      </c>
      <c r="CS15" s="326">
        <v>310</v>
      </c>
      <c r="CT15" s="326">
        <v>340</v>
      </c>
      <c r="CU15" s="326">
        <v>347</v>
      </c>
      <c r="CV15" s="326">
        <v>332.33333333333331</v>
      </c>
      <c r="CW15" s="326">
        <v>352</v>
      </c>
      <c r="CX15" s="326">
        <v>339</v>
      </c>
      <c r="CY15" s="326">
        <v>336</v>
      </c>
      <c r="CZ15" s="326">
        <v>342.33333333333331</v>
      </c>
      <c r="DA15" s="326">
        <v>298.33333333333331</v>
      </c>
      <c r="DB15" s="326">
        <v>328</v>
      </c>
      <c r="DC15" s="326">
        <v>306</v>
      </c>
      <c r="DD15" s="326">
        <v>303</v>
      </c>
      <c r="DE15" s="326">
        <v>312</v>
      </c>
      <c r="DF15" s="326">
        <v>311</v>
      </c>
      <c r="DG15" s="326">
        <v>333</v>
      </c>
      <c r="DH15" s="326">
        <v>350</v>
      </c>
      <c r="DI15" s="326">
        <v>331.33333333333331</v>
      </c>
      <c r="DJ15" s="326">
        <v>365</v>
      </c>
      <c r="DK15" s="326">
        <v>374</v>
      </c>
      <c r="DL15" s="326">
        <v>376</v>
      </c>
      <c r="DM15" s="326">
        <v>371.66666666666669</v>
      </c>
      <c r="DN15" s="326">
        <v>373</v>
      </c>
      <c r="DO15" s="326">
        <v>368</v>
      </c>
      <c r="DP15" s="326">
        <v>364</v>
      </c>
      <c r="DQ15" s="326">
        <v>368.33333333333331</v>
      </c>
      <c r="DR15" s="326">
        <v>345.91666666666669</v>
      </c>
      <c r="DS15" s="326">
        <v>378</v>
      </c>
      <c r="DT15" s="326">
        <v>378</v>
      </c>
      <c r="DU15" s="326">
        <v>388</v>
      </c>
      <c r="DV15" s="326">
        <v>381.33333333333331</v>
      </c>
      <c r="DW15" s="326">
        <v>396</v>
      </c>
      <c r="DX15" s="326">
        <v>403</v>
      </c>
      <c r="DY15" s="326">
        <v>406</v>
      </c>
      <c r="DZ15" s="326">
        <v>401.66666666666669</v>
      </c>
      <c r="EA15" s="326">
        <v>406</v>
      </c>
      <c r="EB15" s="326">
        <v>411</v>
      </c>
      <c r="EC15" s="326">
        <v>412</v>
      </c>
      <c r="ED15" s="326">
        <v>409.66666666666669</v>
      </c>
      <c r="EE15" s="326">
        <v>413</v>
      </c>
      <c r="EF15" s="326">
        <v>406</v>
      </c>
      <c r="EG15" s="326">
        <v>409</v>
      </c>
      <c r="EH15" s="326">
        <v>409.33333333333331</v>
      </c>
      <c r="EI15" s="326">
        <v>400.5</v>
      </c>
      <c r="EJ15" s="326">
        <v>415</v>
      </c>
      <c r="EK15" s="326">
        <v>414</v>
      </c>
      <c r="EL15" s="326">
        <v>423</v>
      </c>
      <c r="EM15" s="326">
        <v>417.33333333333331</v>
      </c>
      <c r="EN15" s="326">
        <v>427</v>
      </c>
      <c r="EO15" s="326">
        <v>436</v>
      </c>
      <c r="EP15" s="326">
        <v>441</v>
      </c>
      <c r="EQ15" s="326">
        <v>434.66666666666669</v>
      </c>
      <c r="ER15" s="326">
        <v>451</v>
      </c>
      <c r="ES15" s="326">
        <v>456</v>
      </c>
      <c r="ET15" s="326">
        <v>457</v>
      </c>
      <c r="EU15" s="326">
        <v>454.66666666666669</v>
      </c>
      <c r="EV15" s="326">
        <v>452</v>
      </c>
      <c r="EW15" s="326">
        <v>453</v>
      </c>
      <c r="EX15" s="326">
        <v>451</v>
      </c>
      <c r="EY15" s="326">
        <v>452</v>
      </c>
      <c r="EZ15" s="326">
        <v>439.66666666666669</v>
      </c>
      <c r="FA15" s="326">
        <v>457</v>
      </c>
      <c r="FB15" s="326">
        <v>461</v>
      </c>
      <c r="FC15" s="326">
        <v>463</v>
      </c>
      <c r="FD15" s="326">
        <v>460.33333333333331</v>
      </c>
      <c r="FE15" s="326">
        <v>474</v>
      </c>
      <c r="FF15" s="326">
        <v>482</v>
      </c>
      <c r="FG15" s="326">
        <v>489</v>
      </c>
      <c r="FH15" s="326">
        <v>481.66666666666669</v>
      </c>
      <c r="FI15" s="326"/>
      <c r="FJ15" s="326"/>
      <c r="FK15" s="326"/>
      <c r="FL15" s="326"/>
      <c r="FM15" s="326"/>
      <c r="FN15" s="326"/>
      <c r="FO15" s="326"/>
      <c r="FP15" s="326"/>
      <c r="FQ15" s="326">
        <v>471</v>
      </c>
      <c r="FR15" s="326"/>
    </row>
    <row r="16" spans="2:175" ht="15" customHeight="1">
      <c r="B16" s="2" t="s">
        <v>151</v>
      </c>
      <c r="C16" s="14" t="s">
        <v>13</v>
      </c>
      <c r="D16" s="4" t="s">
        <v>288</v>
      </c>
      <c r="E16" s="4" t="s">
        <v>288</v>
      </c>
      <c r="F16" s="4" t="s">
        <v>288</v>
      </c>
      <c r="G16" s="4" t="s">
        <v>288</v>
      </c>
      <c r="H16" s="4" t="s">
        <v>288</v>
      </c>
      <c r="I16" s="4" t="s">
        <v>288</v>
      </c>
      <c r="J16" s="4" t="s">
        <v>288</v>
      </c>
      <c r="K16" s="4" t="s">
        <v>288</v>
      </c>
      <c r="L16" s="4" t="s">
        <v>288</v>
      </c>
      <c r="M16" s="4" t="s">
        <v>288</v>
      </c>
      <c r="N16" s="4" t="s">
        <v>288</v>
      </c>
      <c r="O16" s="4" t="s">
        <v>288</v>
      </c>
      <c r="P16" s="4" t="s">
        <v>288</v>
      </c>
      <c r="Q16" s="4" t="s">
        <v>288</v>
      </c>
      <c r="R16" s="4" t="s">
        <v>288</v>
      </c>
      <c r="S16" s="4" t="s">
        <v>288</v>
      </c>
      <c r="T16" s="320">
        <v>31258</v>
      </c>
      <c r="U16" s="4" t="s">
        <v>288</v>
      </c>
      <c r="V16" s="4" t="s">
        <v>288</v>
      </c>
      <c r="W16" s="4" t="s">
        <v>288</v>
      </c>
      <c r="X16" s="4" t="s">
        <v>288</v>
      </c>
      <c r="Y16" s="4" t="s">
        <v>288</v>
      </c>
      <c r="Z16" s="4" t="s">
        <v>288</v>
      </c>
      <c r="AA16" s="4" t="s">
        <v>288</v>
      </c>
      <c r="AB16" s="4" t="s">
        <v>288</v>
      </c>
      <c r="AC16" s="4" t="s">
        <v>288</v>
      </c>
      <c r="AD16" s="4" t="s">
        <v>288</v>
      </c>
      <c r="AE16" s="4" t="s">
        <v>288</v>
      </c>
      <c r="AF16" s="4" t="s">
        <v>288</v>
      </c>
      <c r="AG16" s="4" t="s">
        <v>288</v>
      </c>
      <c r="AH16" s="4" t="s">
        <v>288</v>
      </c>
      <c r="AI16" s="4" t="s">
        <v>288</v>
      </c>
      <c r="AJ16" s="4" t="s">
        <v>288</v>
      </c>
      <c r="AK16" s="320">
        <v>32138</v>
      </c>
      <c r="AL16" s="322">
        <v>30837</v>
      </c>
      <c r="AM16" s="322">
        <v>30945</v>
      </c>
      <c r="AN16" s="322">
        <v>30973</v>
      </c>
      <c r="AO16" s="323">
        <v>30918.333333333332</v>
      </c>
      <c r="AP16" s="322">
        <v>32412</v>
      </c>
      <c r="AQ16" s="322">
        <v>33697</v>
      </c>
      <c r="AR16" s="322">
        <v>34120</v>
      </c>
      <c r="AS16" s="323">
        <v>33409.666666666664</v>
      </c>
      <c r="AT16" s="322">
        <v>35228</v>
      </c>
      <c r="AU16" s="322">
        <v>36132</v>
      </c>
      <c r="AV16" s="322">
        <v>35102</v>
      </c>
      <c r="AW16" s="323">
        <v>35487.333333333336</v>
      </c>
      <c r="AX16" s="322">
        <v>34982</v>
      </c>
      <c r="AY16" s="322">
        <v>32382</v>
      </c>
      <c r="AZ16" s="322">
        <v>32044</v>
      </c>
      <c r="BA16" s="323">
        <v>33136</v>
      </c>
      <c r="BB16" s="322">
        <v>33237.833333333336</v>
      </c>
      <c r="BC16" s="327">
        <v>32076</v>
      </c>
      <c r="BD16" s="327">
        <v>32083</v>
      </c>
      <c r="BE16" s="325">
        <v>32668</v>
      </c>
      <c r="BF16" s="323">
        <v>32275.666666666668</v>
      </c>
      <c r="BG16" s="325">
        <v>33375</v>
      </c>
      <c r="BH16" s="325">
        <v>34999</v>
      </c>
      <c r="BI16" s="327">
        <v>35591</v>
      </c>
      <c r="BJ16" s="323">
        <v>34655</v>
      </c>
      <c r="BK16" s="327">
        <v>36396</v>
      </c>
      <c r="BL16" s="327">
        <v>36953</v>
      </c>
      <c r="BM16" s="327">
        <v>35779</v>
      </c>
      <c r="BN16" s="323">
        <v>36376</v>
      </c>
      <c r="BO16" s="327">
        <v>34888</v>
      </c>
      <c r="BP16" s="327">
        <v>34003</v>
      </c>
      <c r="BQ16" s="327">
        <v>33972</v>
      </c>
      <c r="BR16" s="323">
        <v>34287.666666666664</v>
      </c>
      <c r="BS16" s="326">
        <v>34398.583333333336</v>
      </c>
      <c r="BT16" s="327">
        <v>34113</v>
      </c>
      <c r="BU16" s="327">
        <v>33713</v>
      </c>
      <c r="BV16" s="325">
        <v>33872</v>
      </c>
      <c r="BW16" s="326">
        <v>33899.333333333336</v>
      </c>
      <c r="BX16" s="325">
        <v>34345</v>
      </c>
      <c r="BY16" s="325">
        <v>36013</v>
      </c>
      <c r="BZ16" s="327">
        <v>36581</v>
      </c>
      <c r="CA16" s="326">
        <v>35646.333333333336</v>
      </c>
      <c r="CB16" s="327">
        <v>37775</v>
      </c>
      <c r="CC16" s="327">
        <v>38228</v>
      </c>
      <c r="CD16" s="327">
        <v>37203</v>
      </c>
      <c r="CE16" s="326">
        <v>37735.333333333336</v>
      </c>
      <c r="CF16" s="327">
        <v>36518</v>
      </c>
      <c r="CG16" s="327">
        <v>35401</v>
      </c>
      <c r="CH16" s="327">
        <v>35283</v>
      </c>
      <c r="CI16" s="326">
        <v>35734</v>
      </c>
      <c r="CJ16" s="326">
        <v>35753.75</v>
      </c>
      <c r="CK16" s="326">
        <v>35863</v>
      </c>
      <c r="CL16" s="326">
        <v>35718</v>
      </c>
      <c r="CM16" s="326">
        <v>35530</v>
      </c>
      <c r="CN16" s="326">
        <v>35703.666666666664</v>
      </c>
      <c r="CO16" s="326">
        <v>2606</v>
      </c>
      <c r="CP16" s="326">
        <v>2859</v>
      </c>
      <c r="CQ16" s="326">
        <v>6518</v>
      </c>
      <c r="CR16" s="326">
        <v>3994.3333333333335</v>
      </c>
      <c r="CS16" s="326">
        <v>23860</v>
      </c>
      <c r="CT16" s="326">
        <v>27110</v>
      </c>
      <c r="CU16" s="326">
        <v>27936</v>
      </c>
      <c r="CV16" s="326">
        <v>26302</v>
      </c>
      <c r="CW16" s="326">
        <v>28101</v>
      </c>
      <c r="CX16" s="326">
        <v>25094</v>
      </c>
      <c r="CY16" s="326">
        <v>23605</v>
      </c>
      <c r="CZ16" s="326">
        <v>25600</v>
      </c>
      <c r="DA16" s="326">
        <v>22900</v>
      </c>
      <c r="DB16" s="326">
        <v>22629</v>
      </c>
      <c r="DC16" s="326">
        <v>17734</v>
      </c>
      <c r="DD16" s="326">
        <v>17168</v>
      </c>
      <c r="DE16" s="326">
        <v>19177</v>
      </c>
      <c r="DF16" s="326">
        <v>18606</v>
      </c>
      <c r="DG16" s="326">
        <v>24515</v>
      </c>
      <c r="DH16" s="326">
        <v>28304</v>
      </c>
      <c r="DI16" s="326">
        <v>23808.333333333332</v>
      </c>
      <c r="DJ16" s="326">
        <v>31613</v>
      </c>
      <c r="DK16" s="326">
        <v>34809</v>
      </c>
      <c r="DL16" s="326">
        <v>34790</v>
      </c>
      <c r="DM16" s="326">
        <v>33737.333333333336</v>
      </c>
      <c r="DN16" s="326">
        <v>35305</v>
      </c>
      <c r="DO16" s="326">
        <v>33537</v>
      </c>
      <c r="DP16" s="326">
        <v>33271</v>
      </c>
      <c r="DQ16" s="326">
        <v>34037.666666666664</v>
      </c>
      <c r="DR16" s="326">
        <v>27690.083333333332</v>
      </c>
      <c r="DS16" s="326">
        <v>33441</v>
      </c>
      <c r="DT16" s="326">
        <v>32526</v>
      </c>
      <c r="DU16" s="326">
        <v>34567</v>
      </c>
      <c r="DV16" s="326">
        <v>33511.333333333336</v>
      </c>
      <c r="DW16" s="326">
        <v>36846</v>
      </c>
      <c r="DX16" s="326">
        <v>38179</v>
      </c>
      <c r="DY16" s="326">
        <v>39068</v>
      </c>
      <c r="DZ16" s="326">
        <v>38031</v>
      </c>
      <c r="EA16" s="326">
        <v>41060</v>
      </c>
      <c r="EB16" s="326">
        <v>42143</v>
      </c>
      <c r="EC16" s="326">
        <v>39253</v>
      </c>
      <c r="ED16" s="326">
        <v>40818.666666666664</v>
      </c>
      <c r="EE16" s="326">
        <v>39806</v>
      </c>
      <c r="EF16" s="326">
        <v>37143</v>
      </c>
      <c r="EG16" s="326">
        <v>37977</v>
      </c>
      <c r="EH16" s="326">
        <v>38308.666666666664</v>
      </c>
      <c r="EI16" s="326">
        <v>37667.416666666664</v>
      </c>
      <c r="EJ16" s="326">
        <v>37496</v>
      </c>
      <c r="EK16" s="326">
        <v>37140</v>
      </c>
      <c r="EL16" s="326">
        <v>37714</v>
      </c>
      <c r="EM16" s="326">
        <v>37450</v>
      </c>
      <c r="EN16" s="326">
        <v>38813</v>
      </c>
      <c r="EO16" s="326">
        <v>38416</v>
      </c>
      <c r="EP16" s="326">
        <v>39542</v>
      </c>
      <c r="EQ16" s="326">
        <v>38923.666666666664</v>
      </c>
      <c r="ER16" s="326">
        <v>41326</v>
      </c>
      <c r="ES16" s="326">
        <v>42076</v>
      </c>
      <c r="ET16" s="326">
        <v>39790</v>
      </c>
      <c r="EU16" s="326">
        <v>41064</v>
      </c>
      <c r="EV16" s="326">
        <v>39913</v>
      </c>
      <c r="EW16" s="326">
        <v>37425</v>
      </c>
      <c r="EX16" s="326">
        <v>37505</v>
      </c>
      <c r="EY16" s="326">
        <v>38281</v>
      </c>
      <c r="EZ16" s="326">
        <v>38929.666666666664</v>
      </c>
      <c r="FA16" s="326">
        <v>37022</v>
      </c>
      <c r="FB16" s="326">
        <v>37507</v>
      </c>
      <c r="FC16" s="326">
        <v>37792</v>
      </c>
      <c r="FD16" s="326">
        <v>37440.333333333336</v>
      </c>
      <c r="FE16" s="326">
        <v>38271</v>
      </c>
      <c r="FF16" s="326">
        <v>39082</v>
      </c>
      <c r="FG16" s="326">
        <v>39521</v>
      </c>
      <c r="FH16" s="326">
        <v>38958</v>
      </c>
      <c r="FI16" s="326"/>
      <c r="FJ16" s="326"/>
      <c r="FK16" s="326"/>
      <c r="FL16" s="326"/>
      <c r="FM16" s="326"/>
      <c r="FN16" s="326"/>
      <c r="FO16" s="326"/>
      <c r="FP16" s="326"/>
      <c r="FQ16" s="326">
        <v>38199.166666666664</v>
      </c>
      <c r="FR16" s="326"/>
    </row>
    <row r="17" spans="2:174" ht="15" customHeight="1">
      <c r="B17" s="2" t="s">
        <v>152</v>
      </c>
      <c r="C17" s="10" t="s">
        <v>23</v>
      </c>
      <c r="D17" s="257">
        <v>44.059344988918987</v>
      </c>
      <c r="E17" s="257">
        <v>53.748134429443262</v>
      </c>
      <c r="F17" s="257">
        <v>58.083724423562323</v>
      </c>
      <c r="G17" s="335">
        <v>51.98593413005991</v>
      </c>
      <c r="H17" s="257">
        <v>63.408474222500523</v>
      </c>
      <c r="I17" s="257">
        <v>62.965831249872963</v>
      </c>
      <c r="J17" s="257">
        <v>66.328454783546448</v>
      </c>
      <c r="K17" s="335">
        <v>64.247946218112332</v>
      </c>
      <c r="L17" s="257">
        <v>74.231047410044397</v>
      </c>
      <c r="M17" s="257">
        <v>79.106180968336432</v>
      </c>
      <c r="N17" s="257">
        <v>71.577459204540716</v>
      </c>
      <c r="O17" s="335">
        <v>75.051999831730882</v>
      </c>
      <c r="P17" s="257">
        <v>61.637704193054674</v>
      </c>
      <c r="Q17" s="257">
        <v>53.252843334813349</v>
      </c>
      <c r="R17" s="257">
        <v>43.80459448025011</v>
      </c>
      <c r="S17" s="335">
        <v>53.028148917986506</v>
      </c>
      <c r="T17" s="257">
        <v>61.518965169977669</v>
      </c>
      <c r="U17" s="257">
        <v>47.929982766703567</v>
      </c>
      <c r="V17" s="257">
        <v>57.547023794977072</v>
      </c>
      <c r="W17" s="257">
        <v>62.942372152669698</v>
      </c>
      <c r="X17" s="335">
        <v>56.195676639894899</v>
      </c>
      <c r="Y17" s="257">
        <v>69.292253596620995</v>
      </c>
      <c r="Z17" s="257">
        <v>70.709928944224359</v>
      </c>
      <c r="AA17" s="257">
        <v>74.531509999092378</v>
      </c>
      <c r="AB17" s="335">
        <v>71.552975276962471</v>
      </c>
      <c r="AC17" s="257">
        <v>77.718119659578818</v>
      </c>
      <c r="AD17" s="257">
        <v>79.780919872248234</v>
      </c>
      <c r="AE17" s="257">
        <v>75.459661909100106</v>
      </c>
      <c r="AF17" s="335">
        <v>77.713474449159008</v>
      </c>
      <c r="AG17" s="257">
        <v>68.054090937286773</v>
      </c>
      <c r="AH17" s="257">
        <v>58.554492926877863</v>
      </c>
      <c r="AI17" s="257">
        <v>46.143294601283614</v>
      </c>
      <c r="AJ17" s="335">
        <v>57.735319179326183</v>
      </c>
      <c r="AK17" s="257">
        <v>66.210754420740187</v>
      </c>
      <c r="AL17" s="336">
        <v>51.381843484912061</v>
      </c>
      <c r="AM17" s="336">
        <v>60.692124049041773</v>
      </c>
      <c r="AN17" s="336">
        <v>65.504187268803136</v>
      </c>
      <c r="AO17" s="337">
        <v>59.200948726016314</v>
      </c>
      <c r="AP17" s="336">
        <v>69.672378823626801</v>
      </c>
      <c r="AQ17" s="336">
        <v>69.377883664391405</v>
      </c>
      <c r="AR17" s="336">
        <v>74.482524701371474</v>
      </c>
      <c r="AS17" s="337">
        <v>71.236049512612098</v>
      </c>
      <c r="AT17" s="336">
        <v>75.069224301455506</v>
      </c>
      <c r="AU17" s="336">
        <v>79.317663022290176</v>
      </c>
      <c r="AV17" s="336">
        <v>74.366345043471625</v>
      </c>
      <c r="AW17" s="337">
        <v>76.338787971161082</v>
      </c>
      <c r="AX17" s="336">
        <v>65.244745795792142</v>
      </c>
      <c r="AY17" s="336">
        <v>57.874773479972511</v>
      </c>
      <c r="AZ17" s="336">
        <v>45.402507233968215</v>
      </c>
      <c r="BA17" s="337">
        <v>56.430710097438272</v>
      </c>
      <c r="BB17" s="336">
        <v>66.159604008209584</v>
      </c>
      <c r="BC17" s="338">
        <v>50.779618309639496</v>
      </c>
      <c r="BD17" s="338">
        <v>58.485440132747755</v>
      </c>
      <c r="BE17" s="339">
        <v>60.391631962144501</v>
      </c>
      <c r="BF17" s="337">
        <v>56.522825139345677</v>
      </c>
      <c r="BG17" s="339">
        <v>64.220856184334764</v>
      </c>
      <c r="BH17" s="339">
        <v>66.157314019325241</v>
      </c>
      <c r="BI17" s="338">
        <v>69.874163473088146</v>
      </c>
      <c r="BJ17" s="337">
        <v>66.790590884292627</v>
      </c>
      <c r="BK17" s="338">
        <v>68.418003771580544</v>
      </c>
      <c r="BL17" s="338">
        <v>75.37706593908554</v>
      </c>
      <c r="BM17" s="338">
        <v>71.014480520698527</v>
      </c>
      <c r="BN17" s="337">
        <v>71.634034952487582</v>
      </c>
      <c r="BO17" s="338">
        <v>62.666255003157431</v>
      </c>
      <c r="BP17" s="338">
        <v>54.032842887537079</v>
      </c>
      <c r="BQ17" s="338">
        <v>43.991441679137935</v>
      </c>
      <c r="BR17" s="337">
        <v>53.650219007359347</v>
      </c>
      <c r="BS17" s="340">
        <v>62.421507706925638</v>
      </c>
      <c r="BT17" s="338">
        <v>46.963716799630703</v>
      </c>
      <c r="BU17" s="338">
        <v>53.890172810012849</v>
      </c>
      <c r="BV17" s="339">
        <v>58.654331468485488</v>
      </c>
      <c r="BW17" s="340">
        <v>53.140298473563675</v>
      </c>
      <c r="BX17" s="339">
        <v>59.65520284781266</v>
      </c>
      <c r="BY17" s="339">
        <v>61.218870953948191</v>
      </c>
      <c r="BZ17" s="338">
        <v>65.935416551240138</v>
      </c>
      <c r="CA17" s="340">
        <v>62.320151693400781</v>
      </c>
      <c r="CB17" s="338">
        <v>64.183832050851407</v>
      </c>
      <c r="CC17" s="338">
        <v>70.308135848979731</v>
      </c>
      <c r="CD17" s="338">
        <v>65.818737531799627</v>
      </c>
      <c r="CE17" s="340">
        <v>66.804654799687228</v>
      </c>
      <c r="CF17" s="338">
        <v>56.498054823902109</v>
      </c>
      <c r="CG17" s="338">
        <v>48.735797497483105</v>
      </c>
      <c r="CH17" s="338">
        <v>41.577455008390714</v>
      </c>
      <c r="CI17" s="340">
        <v>49.039278439058599</v>
      </c>
      <c r="CJ17" s="340">
        <v>58.042458684271303</v>
      </c>
      <c r="CK17" s="338">
        <v>44.803111978199276</v>
      </c>
      <c r="CL17" s="338">
        <v>53.217872010118462</v>
      </c>
      <c r="CM17" s="338">
        <v>27.914006003899438</v>
      </c>
      <c r="CN17" s="340">
        <v>41.81844551221419</v>
      </c>
      <c r="CO17" s="338">
        <v>7.904040404040404</v>
      </c>
      <c r="CP17" s="338">
        <v>12.283837712005322</v>
      </c>
      <c r="CQ17" s="338">
        <v>12.244362443624436</v>
      </c>
      <c r="CR17" s="340">
        <v>11.557279854483497</v>
      </c>
      <c r="CS17" s="338">
        <v>13.894708072439265</v>
      </c>
      <c r="CT17" s="338">
        <v>29.479874436799484</v>
      </c>
      <c r="CU17" s="338">
        <v>30.791415404226115</v>
      </c>
      <c r="CV17" s="340">
        <v>25.318355839247658</v>
      </c>
      <c r="CW17" s="340">
        <v>30.026988159270353</v>
      </c>
      <c r="CX17" s="340">
        <v>16.224856022034889</v>
      </c>
      <c r="CY17" s="340">
        <v>19.737099071776491</v>
      </c>
      <c r="CZ17" s="340">
        <v>22.468816348195329</v>
      </c>
      <c r="DA17" s="340">
        <v>30.807278864663466</v>
      </c>
      <c r="DB17" s="338">
        <v>13.967132272780514</v>
      </c>
      <c r="DC17" s="338">
        <v>9.2201764514848623</v>
      </c>
      <c r="DD17" s="338">
        <v>12.537092606484954</v>
      </c>
      <c r="DE17" s="340">
        <v>12.210881999458858</v>
      </c>
      <c r="DF17" s="340">
        <v>18.203670743143672</v>
      </c>
      <c r="DG17" s="340">
        <v>24.389644392659164</v>
      </c>
      <c r="DH17" s="340">
        <v>38.592043915477085</v>
      </c>
      <c r="DI17" s="340">
        <v>28.50640211655378</v>
      </c>
      <c r="DJ17" s="340">
        <v>56.872598559444533</v>
      </c>
      <c r="DK17" s="340">
        <v>72.8287841191067</v>
      </c>
      <c r="DL17" s="340">
        <v>67.265679240916455</v>
      </c>
      <c r="DM17" s="340">
        <v>65.922716175906132</v>
      </c>
      <c r="DN17" s="340">
        <v>60.307459677419352</v>
      </c>
      <c r="DO17" s="340">
        <v>52.344913400365265</v>
      </c>
      <c r="DP17" s="340">
        <v>39.067740068527144</v>
      </c>
      <c r="DQ17" s="340">
        <v>50.779517203288371</v>
      </c>
      <c r="DR17" s="340">
        <v>44.566332512826939</v>
      </c>
      <c r="DS17" s="338">
        <v>34.40744906491345</v>
      </c>
      <c r="DT17" s="338">
        <v>44.135517766904627</v>
      </c>
      <c r="DU17" s="338">
        <v>54.773158328232796</v>
      </c>
      <c r="DV17" s="338">
        <v>44.613785050035141</v>
      </c>
      <c r="DW17" s="338">
        <v>67.063620194281029</v>
      </c>
      <c r="DX17" s="338">
        <v>66.998642697687771</v>
      </c>
      <c r="DY17" s="338">
        <v>70.594732370433306</v>
      </c>
      <c r="DZ17" s="338">
        <v>68.242909244224023</v>
      </c>
      <c r="EA17" s="338">
        <v>72.343765917977152</v>
      </c>
      <c r="EB17" s="338">
        <v>75.225221410948734</v>
      </c>
      <c r="EC17" s="338">
        <v>71.311809191390338</v>
      </c>
      <c r="ED17" s="338">
        <v>73.023127647130664</v>
      </c>
      <c r="EE17" s="340">
        <v>63.803185551099041</v>
      </c>
      <c r="EF17" s="340">
        <v>57.715758615369261</v>
      </c>
      <c r="EG17" s="340">
        <v>49.374869746589297</v>
      </c>
      <c r="EH17" s="340">
        <v>57.081079625256507</v>
      </c>
      <c r="EI17" s="340">
        <v>61.542660340561881</v>
      </c>
      <c r="EJ17" s="338">
        <v>51.44562372289537</v>
      </c>
      <c r="EK17" s="338">
        <v>59.567401699804471</v>
      </c>
      <c r="EL17" s="338">
        <v>63.088300340661306</v>
      </c>
      <c r="EM17" s="338">
        <v>57.995785110021558</v>
      </c>
      <c r="EN17" s="338">
        <v>68.06627447931514</v>
      </c>
      <c r="EO17" s="338">
        <v>68.788701911714057</v>
      </c>
      <c r="EP17" s="338">
        <v>70.103499135388063</v>
      </c>
      <c r="EQ17" s="338">
        <v>68.991654235374753</v>
      </c>
      <c r="ER17" s="338">
        <v>72.676366420982092</v>
      </c>
      <c r="ES17" s="338">
        <v>75.618369389483405</v>
      </c>
      <c r="ET17" s="338">
        <v>73.98331181924793</v>
      </c>
      <c r="EU17" s="338">
        <v>74.105170292739203</v>
      </c>
      <c r="EV17" s="340">
        <v>67.435637589242006</v>
      </c>
      <c r="EW17" s="340">
        <v>60.927544834781358</v>
      </c>
      <c r="EX17" s="340">
        <v>50.56790170522136</v>
      </c>
      <c r="EY17" s="340">
        <v>59.796146120931716</v>
      </c>
      <c r="EZ17" s="340">
        <v>65.473195884977869</v>
      </c>
      <c r="FA17" s="338">
        <v>51.133784435554794</v>
      </c>
      <c r="FB17" s="338">
        <v>60.451981605226734</v>
      </c>
      <c r="FC17" s="338">
        <v>65.536530189799763</v>
      </c>
      <c r="FD17" s="338">
        <v>59.09061759623777</v>
      </c>
      <c r="FE17" s="338">
        <v>68.781624909079753</v>
      </c>
      <c r="FF17" s="338">
        <v>71.420518695485654</v>
      </c>
      <c r="FG17" s="338">
        <v>72.70631088521813</v>
      </c>
      <c r="FH17" s="338">
        <v>70.99721537530074</v>
      </c>
      <c r="FI17" s="338"/>
      <c r="FJ17" s="338"/>
      <c r="FK17" s="338"/>
      <c r="FL17" s="338"/>
      <c r="FM17" s="340"/>
      <c r="FN17" s="340"/>
      <c r="FO17" s="340"/>
      <c r="FP17" s="340"/>
      <c r="FQ17" s="340">
        <v>65.181802520937723</v>
      </c>
      <c r="FR17" s="338"/>
    </row>
    <row r="18" spans="2:174" ht="15" customHeight="1">
      <c r="B18" s="2" t="s">
        <v>153</v>
      </c>
      <c r="C18" s="10" t="s">
        <v>23</v>
      </c>
      <c r="D18" s="257">
        <v>49.535988715245551</v>
      </c>
      <c r="E18" s="257">
        <v>59.303271975265673</v>
      </c>
      <c r="F18" s="257">
        <v>65.016920757996218</v>
      </c>
      <c r="G18" s="335">
        <v>57.995283186238446</v>
      </c>
      <c r="H18" s="257">
        <v>68.595831909805256</v>
      </c>
      <c r="I18" s="257">
        <v>68.774840558277106</v>
      </c>
      <c r="J18" s="257">
        <v>71.635074145712437</v>
      </c>
      <c r="K18" s="335">
        <v>69.68203096814949</v>
      </c>
      <c r="L18" s="257">
        <v>76.687633746190258</v>
      </c>
      <c r="M18" s="257">
        <v>82.241229675328071</v>
      </c>
      <c r="N18" s="257">
        <v>78.039139197711464</v>
      </c>
      <c r="O18" s="335">
        <v>79.000758999362333</v>
      </c>
      <c r="P18" s="257">
        <v>67.044611288140032</v>
      </c>
      <c r="Q18" s="257">
        <v>59.797432105720247</v>
      </c>
      <c r="R18" s="257">
        <v>49.152907948270851</v>
      </c>
      <c r="S18" s="335">
        <v>58.764828355696338</v>
      </c>
      <c r="T18" s="257">
        <v>66.700674410662799</v>
      </c>
      <c r="U18" s="257">
        <v>53.35865761777594</v>
      </c>
      <c r="V18" s="257">
        <v>63.761239542025486</v>
      </c>
      <c r="W18" s="257">
        <v>68.909990298983587</v>
      </c>
      <c r="X18" s="335">
        <v>62.043485949298017</v>
      </c>
      <c r="Y18" s="257">
        <v>76.179269461344745</v>
      </c>
      <c r="Z18" s="257">
        <v>77.9766074115214</v>
      </c>
      <c r="AA18" s="257">
        <v>81.115566588165393</v>
      </c>
      <c r="AB18" s="335">
        <v>78.4564368958481</v>
      </c>
      <c r="AC18" s="257">
        <v>81.538335818913566</v>
      </c>
      <c r="AD18" s="257">
        <v>83.625574725539238</v>
      </c>
      <c r="AE18" s="257">
        <v>82.613134657836639</v>
      </c>
      <c r="AF18" s="335">
        <v>82.592615057166725</v>
      </c>
      <c r="AG18" s="257">
        <v>74.975020246747377</v>
      </c>
      <c r="AH18" s="257">
        <v>65.193676070194712</v>
      </c>
      <c r="AI18" s="257">
        <v>51.447694919681339</v>
      </c>
      <c r="AJ18" s="335">
        <v>63.97980865603644</v>
      </c>
      <c r="AK18" s="257">
        <v>72.054543033769519</v>
      </c>
      <c r="AL18" s="336">
        <v>57.472798849169372</v>
      </c>
      <c r="AM18" s="336">
        <v>66.791702367970089</v>
      </c>
      <c r="AN18" s="336">
        <v>72.637473630935631</v>
      </c>
      <c r="AO18" s="337">
        <v>65.619893798567958</v>
      </c>
      <c r="AP18" s="336">
        <v>75.160821567224062</v>
      </c>
      <c r="AQ18" s="336">
        <v>76.692389633833969</v>
      </c>
      <c r="AR18" s="336">
        <v>80.714093570881701</v>
      </c>
      <c r="AS18" s="337">
        <v>77.553946115155597</v>
      </c>
      <c r="AT18" s="336">
        <v>79.110411100921084</v>
      </c>
      <c r="AU18" s="336">
        <v>82.974624395111789</v>
      </c>
      <c r="AV18" s="336">
        <v>82.127084729924633</v>
      </c>
      <c r="AW18" s="337">
        <v>81.403187132981344</v>
      </c>
      <c r="AX18" s="336">
        <v>72.080116454819006</v>
      </c>
      <c r="AY18" s="336">
        <v>65.413471412029452</v>
      </c>
      <c r="AZ18" s="336">
        <v>50.602355890256725</v>
      </c>
      <c r="BA18" s="337">
        <v>62.880064084372165</v>
      </c>
      <c r="BB18" s="336">
        <v>72.102371104482231</v>
      </c>
      <c r="BC18" s="338">
        <v>57.237162041105364</v>
      </c>
      <c r="BD18" s="338">
        <v>65.14106730723941</v>
      </c>
      <c r="BE18" s="339">
        <v>68.01288739771617</v>
      </c>
      <c r="BF18" s="337">
        <v>63.447175826263823</v>
      </c>
      <c r="BG18" s="339">
        <v>70.164141414141412</v>
      </c>
      <c r="BH18" s="339">
        <v>72.698423283391222</v>
      </c>
      <c r="BI18" s="338">
        <v>76.136038810717238</v>
      </c>
      <c r="BJ18" s="337">
        <v>73.038148177891216</v>
      </c>
      <c r="BK18" s="338">
        <v>72.381461908849118</v>
      </c>
      <c r="BL18" s="338">
        <v>78.463268566874461</v>
      </c>
      <c r="BM18" s="338">
        <v>78.62222222222222</v>
      </c>
      <c r="BN18" s="337">
        <v>76.470432194616976</v>
      </c>
      <c r="BO18" s="338">
        <v>69.049546186790295</v>
      </c>
      <c r="BP18" s="338">
        <v>60.988424612928306</v>
      </c>
      <c r="BQ18" s="338">
        <v>49.783997885378646</v>
      </c>
      <c r="BR18" s="337">
        <v>60.009374406923556</v>
      </c>
      <c r="BS18" s="340">
        <v>68.420384186346851</v>
      </c>
      <c r="BT18" s="338">
        <v>53.749855529128368</v>
      </c>
      <c r="BU18" s="338">
        <v>60.542715529371179</v>
      </c>
      <c r="BV18" s="339">
        <v>65.84377198586435</v>
      </c>
      <c r="BW18" s="340">
        <v>60.033070787867416</v>
      </c>
      <c r="BX18" s="339">
        <v>65.673152883455984</v>
      </c>
      <c r="BY18" s="339">
        <v>68.929907873121664</v>
      </c>
      <c r="BZ18" s="338">
        <v>72.969556702866299</v>
      </c>
      <c r="CA18" s="340">
        <v>69.247163639080412</v>
      </c>
      <c r="CB18" s="338">
        <v>67.996432184389505</v>
      </c>
      <c r="CC18" s="338">
        <v>74.577773779334663</v>
      </c>
      <c r="CD18" s="338">
        <v>74.609519317690527</v>
      </c>
      <c r="CE18" s="340">
        <v>72.356456008247619</v>
      </c>
      <c r="CF18" s="338">
        <v>63.037911637730282</v>
      </c>
      <c r="CG18" s="338">
        <v>55.3272752803354</v>
      </c>
      <c r="CH18" s="338">
        <v>47.430392973304215</v>
      </c>
      <c r="CI18" s="340">
        <v>55.350386289824627</v>
      </c>
      <c r="CJ18" s="340">
        <v>64.349971764183735</v>
      </c>
      <c r="CK18" s="338">
        <v>50.240317959145941</v>
      </c>
      <c r="CL18" s="338">
        <v>59.156701807540593</v>
      </c>
      <c r="CM18" s="338">
        <v>31.364077035464948</v>
      </c>
      <c r="CN18" s="340">
        <v>46.697140956349735</v>
      </c>
      <c r="CO18" s="338">
        <v>13.256704980842912</v>
      </c>
      <c r="CP18" s="338">
        <v>16.075268817204304</v>
      </c>
      <c r="CQ18" s="338">
        <v>14.170649672508409</v>
      </c>
      <c r="CR18" s="340">
        <v>14.286245353159851</v>
      </c>
      <c r="CS18" s="338">
        <v>15.026845761698404</v>
      </c>
      <c r="CT18" s="338">
        <v>30.606714944042135</v>
      </c>
      <c r="CU18" s="338">
        <v>34.726344963348616</v>
      </c>
      <c r="CV18" s="340">
        <v>27.42917783366628</v>
      </c>
      <c r="CW18" s="340">
        <v>33.556146428977399</v>
      </c>
      <c r="CX18" s="340">
        <v>19.094949494949496</v>
      </c>
      <c r="CY18" s="340">
        <v>23.3711495698726</v>
      </c>
      <c r="CZ18" s="340">
        <v>25.800529330349253</v>
      </c>
      <c r="DA18" s="340">
        <v>34.417017270293329</v>
      </c>
      <c r="DB18" s="338">
        <v>16.359668727805506</v>
      </c>
      <c r="DC18" s="338">
        <v>11.769321302471559</v>
      </c>
      <c r="DD18" s="338">
        <v>15.328160489450813</v>
      </c>
      <c r="DE18" s="340">
        <v>14.766288905538797</v>
      </c>
      <c r="DF18" s="340">
        <v>21.283146250203352</v>
      </c>
      <c r="DG18" s="340">
        <v>27.791365695090942</v>
      </c>
      <c r="DH18" s="340">
        <v>42.852228383651678</v>
      </c>
      <c r="DI18" s="340">
        <v>32.119116285061871</v>
      </c>
      <c r="DJ18" s="340">
        <v>61.782133297037348</v>
      </c>
      <c r="DK18" s="340">
        <v>78.737175414292707</v>
      </c>
      <c r="DL18" s="340">
        <v>76.296712676701446</v>
      </c>
      <c r="DM18" s="340">
        <v>72.566434839082632</v>
      </c>
      <c r="DN18" s="340">
        <v>67.839167238618174</v>
      </c>
      <c r="DO18" s="340">
        <v>59.99169063598594</v>
      </c>
      <c r="DP18" s="340">
        <v>45.663731586195382</v>
      </c>
      <c r="DQ18" s="340">
        <v>58.007784859780465</v>
      </c>
      <c r="DR18" s="340">
        <v>49.718658686159394</v>
      </c>
      <c r="DS18" s="338">
        <v>39.038964220684441</v>
      </c>
      <c r="DT18" s="338">
        <v>50.145232371794869</v>
      </c>
      <c r="DU18" s="338">
        <v>63.10116386774596</v>
      </c>
      <c r="DV18" s="338">
        <v>50.92147582096387</v>
      </c>
      <c r="DW18" s="338">
        <v>75.673411859458369</v>
      </c>
      <c r="DX18" s="338">
        <v>77.647585175788322</v>
      </c>
      <c r="DY18" s="338">
        <v>81.430163304514892</v>
      </c>
      <c r="DZ18" s="338">
        <v>78.286522919066655</v>
      </c>
      <c r="EA18" s="338">
        <v>82.332717884641482</v>
      </c>
      <c r="EB18" s="338">
        <v>85.699672174894417</v>
      </c>
      <c r="EC18" s="338">
        <v>83.178441508711458</v>
      </c>
      <c r="ED18" s="338">
        <v>83.744567853695855</v>
      </c>
      <c r="EE18" s="340">
        <v>75.047933187515369</v>
      </c>
      <c r="EF18" s="340">
        <v>68.140744742581589</v>
      </c>
      <c r="EG18" s="340">
        <v>58.842300341692244</v>
      </c>
      <c r="EH18" s="340">
        <v>67.447263217798621</v>
      </c>
      <c r="EI18" s="340">
        <v>70.682153867228507</v>
      </c>
      <c r="EJ18" s="338">
        <v>60.910383958318839</v>
      </c>
      <c r="EK18" s="338">
        <v>70.283581058322611</v>
      </c>
      <c r="EL18" s="338">
        <v>75.003567738510455</v>
      </c>
      <c r="EM18" s="338">
        <v>68.710275186353485</v>
      </c>
      <c r="EN18" s="338">
        <v>78.060142771002319</v>
      </c>
      <c r="EO18" s="338">
        <v>80.155080393407403</v>
      </c>
      <c r="EP18" s="338">
        <v>81.311728395061735</v>
      </c>
      <c r="EQ18" s="338">
        <v>79.856757244030703</v>
      </c>
      <c r="ER18" s="338">
        <v>82.823773349480717</v>
      </c>
      <c r="ES18" s="338">
        <v>85.646684265490833</v>
      </c>
      <c r="ET18" s="338">
        <v>85.837135507613738</v>
      </c>
      <c r="EU18" s="338">
        <v>84.764615541377509</v>
      </c>
      <c r="EV18" s="340">
        <v>78.323635305669711</v>
      </c>
      <c r="EW18" s="340">
        <v>71.216676339717537</v>
      </c>
      <c r="EX18" s="340">
        <v>59.894156759568482</v>
      </c>
      <c r="EY18" s="340">
        <v>69.902518786355145</v>
      </c>
      <c r="EZ18" s="340">
        <v>75.942008859009036</v>
      </c>
      <c r="FA18" s="338">
        <v>58.520618196052034</v>
      </c>
      <c r="FB18" s="338">
        <v>69.206432477149377</v>
      </c>
      <c r="FC18" s="338">
        <v>75.23128317739878</v>
      </c>
      <c r="FD18" s="338">
        <v>67.647853040123408</v>
      </c>
      <c r="FE18" s="338">
        <v>78.279693707179447</v>
      </c>
      <c r="FF18" s="338">
        <v>81.023155783333848</v>
      </c>
      <c r="FG18" s="338">
        <v>81.821275171528967</v>
      </c>
      <c r="FH18" s="338">
        <v>80.402341260211671</v>
      </c>
      <c r="FI18" s="338"/>
      <c r="FJ18" s="338"/>
      <c r="FK18" s="338"/>
      <c r="FL18" s="338"/>
      <c r="FM18" s="340"/>
      <c r="FN18" s="340"/>
      <c r="FO18" s="340"/>
      <c r="FP18" s="340"/>
      <c r="FQ18" s="340">
        <v>74.130107427166976</v>
      </c>
      <c r="FR18" s="338"/>
    </row>
    <row r="19" spans="2:174" ht="15" customHeight="1">
      <c r="B19" s="2" t="s">
        <v>154</v>
      </c>
      <c r="C19" s="286" t="s">
        <v>241</v>
      </c>
      <c r="D19" s="320">
        <v>17378.507000000001</v>
      </c>
      <c r="E19" s="320">
        <v>19097.974999999999</v>
      </c>
      <c r="F19" s="320">
        <v>25973.707999999999</v>
      </c>
      <c r="G19" s="321">
        <v>62450.19</v>
      </c>
      <c r="H19" s="320">
        <v>27766.884999999998</v>
      </c>
      <c r="I19" s="320">
        <v>29295.375</v>
      </c>
      <c r="J19" s="320">
        <v>30155.737000000001</v>
      </c>
      <c r="K19" s="321">
        <v>87217.997000000003</v>
      </c>
      <c r="L19" s="320">
        <v>36010.218000000001</v>
      </c>
      <c r="M19" s="320">
        <v>40202.877</v>
      </c>
      <c r="N19" s="320">
        <v>33568.076999999997</v>
      </c>
      <c r="O19" s="321">
        <v>109781.17199999999</v>
      </c>
      <c r="P19" s="320">
        <v>28347.258000000002</v>
      </c>
      <c r="Q19" s="320">
        <v>21346.07</v>
      </c>
      <c r="R19" s="320">
        <v>21758.787</v>
      </c>
      <c r="S19" s="321">
        <v>71452.115000000005</v>
      </c>
      <c r="T19" s="320">
        <v>330901.47399999999</v>
      </c>
      <c r="U19" s="320">
        <v>20516.938999999998</v>
      </c>
      <c r="V19" s="320">
        <v>23558.99</v>
      </c>
      <c r="W19" s="320">
        <v>28971.192999999999</v>
      </c>
      <c r="X19" s="321">
        <v>73047.122000000003</v>
      </c>
      <c r="Y19" s="320">
        <v>32725.759999999998</v>
      </c>
      <c r="Z19" s="320">
        <v>35027.694000000003</v>
      </c>
      <c r="AA19" s="320">
        <v>35668.572</v>
      </c>
      <c r="AB19" s="321">
        <v>103422.026</v>
      </c>
      <c r="AC19" s="320">
        <v>41490.686999999998</v>
      </c>
      <c r="AD19" s="320">
        <v>46171.785000000003</v>
      </c>
      <c r="AE19" s="320">
        <v>39383.85</v>
      </c>
      <c r="AF19" s="321">
        <v>127046.32200000001</v>
      </c>
      <c r="AG19" s="320">
        <v>34669.258000000002</v>
      </c>
      <c r="AH19" s="320">
        <v>24608.877</v>
      </c>
      <c r="AI19" s="320">
        <v>24256.226999999999</v>
      </c>
      <c r="AJ19" s="321">
        <v>83534.361999999994</v>
      </c>
      <c r="AK19" s="320">
        <v>387049.83199999994</v>
      </c>
      <c r="AL19" s="322">
        <v>23264.6</v>
      </c>
      <c r="AM19" s="322">
        <v>24428.048999999999</v>
      </c>
      <c r="AN19" s="322">
        <v>32164.156999999999</v>
      </c>
      <c r="AO19" s="323">
        <v>79856.805999999997</v>
      </c>
      <c r="AP19" s="322">
        <v>35730.949999999997</v>
      </c>
      <c r="AQ19" s="322">
        <v>37579.319000000003</v>
      </c>
      <c r="AR19" s="322">
        <v>39743.588000000003</v>
      </c>
      <c r="AS19" s="323">
        <v>113053.857</v>
      </c>
      <c r="AT19" s="322">
        <v>44702.777999999998</v>
      </c>
      <c r="AU19" s="322">
        <v>49261.088000000003</v>
      </c>
      <c r="AV19" s="322">
        <v>42426.127999999997</v>
      </c>
      <c r="AW19" s="323">
        <v>136389.99400000001</v>
      </c>
      <c r="AX19" s="322">
        <v>37068.256000000001</v>
      </c>
      <c r="AY19" s="322">
        <v>27174.266</v>
      </c>
      <c r="AZ19" s="322">
        <v>26126.581999999999</v>
      </c>
      <c r="BA19" s="323">
        <v>90369.103999999992</v>
      </c>
      <c r="BB19" s="322">
        <v>419669.761</v>
      </c>
      <c r="BC19" s="324">
        <v>25530.169000000002</v>
      </c>
      <c r="BD19" s="324">
        <v>26315.736000000001</v>
      </c>
      <c r="BE19" s="325">
        <v>33997.642999999996</v>
      </c>
      <c r="BF19" s="323">
        <v>85843.547999999995</v>
      </c>
      <c r="BG19" s="325">
        <v>36927.046999999999</v>
      </c>
      <c r="BH19" s="325">
        <v>38581.396999999997</v>
      </c>
      <c r="BI19" s="324">
        <v>40420.392999999996</v>
      </c>
      <c r="BJ19" s="323">
        <v>115928.83699999998</v>
      </c>
      <c r="BK19" s="324">
        <v>42837.324000000001</v>
      </c>
      <c r="BL19" s="324">
        <v>49139.601000000002</v>
      </c>
      <c r="BM19" s="324">
        <v>42839.373</v>
      </c>
      <c r="BN19" s="323">
        <v>134816.29800000001</v>
      </c>
      <c r="BO19" s="324">
        <v>36129.866999999998</v>
      </c>
      <c r="BP19" s="324">
        <v>26558.784</v>
      </c>
      <c r="BQ19" s="324">
        <v>27473.784</v>
      </c>
      <c r="BR19" s="323">
        <v>90162.434999999998</v>
      </c>
      <c r="BS19" s="326">
        <v>426751.11799999996</v>
      </c>
      <c r="BT19" s="327">
        <v>24843.338</v>
      </c>
      <c r="BU19" s="327">
        <v>24599.739000000001</v>
      </c>
      <c r="BV19" s="325">
        <v>32014.071</v>
      </c>
      <c r="BW19" s="326">
        <v>81457.148000000001</v>
      </c>
      <c r="BX19" s="325">
        <v>32949.044999999998</v>
      </c>
      <c r="BY19" s="325">
        <v>38533.603000000003</v>
      </c>
      <c r="BZ19" s="327">
        <v>39067.762999999999</v>
      </c>
      <c r="CA19" s="326">
        <v>110550.41099999999</v>
      </c>
      <c r="CB19" s="327">
        <v>42147.144999999997</v>
      </c>
      <c r="CC19" s="327">
        <v>46635.281999999999</v>
      </c>
      <c r="CD19" s="327">
        <v>40428.303999999996</v>
      </c>
      <c r="CE19" s="326">
        <v>129210.731</v>
      </c>
      <c r="CF19" s="327">
        <v>33514.644999999997</v>
      </c>
      <c r="CG19" s="327">
        <v>25403.886999999999</v>
      </c>
      <c r="CH19" s="327">
        <v>27320.100999999999</v>
      </c>
      <c r="CI19" s="326">
        <v>86238.632999999987</v>
      </c>
      <c r="CJ19" s="326">
        <v>407456.92300000001</v>
      </c>
      <c r="CK19" s="327">
        <v>24906.924999999999</v>
      </c>
      <c r="CL19" s="327">
        <v>26774.672999999999</v>
      </c>
      <c r="CM19" s="325">
        <v>16285.842000000001</v>
      </c>
      <c r="CN19" s="326">
        <v>67967.44</v>
      </c>
      <c r="CO19" s="327">
        <v>91.02</v>
      </c>
      <c r="CP19" s="327">
        <v>80.462000000000003</v>
      </c>
      <c r="CQ19" s="325">
        <v>528.31500000000005</v>
      </c>
      <c r="CR19" s="326">
        <v>699.79700000000003</v>
      </c>
      <c r="CS19" s="327">
        <v>5176.5309999999999</v>
      </c>
      <c r="CT19" s="327">
        <v>13032.141</v>
      </c>
      <c r="CU19" s="325">
        <v>13644.593999999999</v>
      </c>
      <c r="CV19" s="326">
        <v>31853.265999999996</v>
      </c>
      <c r="CW19" s="326">
        <v>13772.398999999999</v>
      </c>
      <c r="CX19" s="326">
        <v>6457.34</v>
      </c>
      <c r="CY19" s="326">
        <v>9197.1910000000007</v>
      </c>
      <c r="CZ19" s="326">
        <v>29426.93</v>
      </c>
      <c r="DA19" s="326">
        <v>129947.43299999999</v>
      </c>
      <c r="DB19" s="327">
        <v>5373.5990000000002</v>
      </c>
      <c r="DC19" s="327">
        <v>2205.703</v>
      </c>
      <c r="DD19" s="325">
        <v>3325.25</v>
      </c>
      <c r="DE19" s="326">
        <v>10904.552</v>
      </c>
      <c r="DF19" s="326">
        <v>5300.7979999999998</v>
      </c>
      <c r="DG19" s="326">
        <v>11212.745000000001</v>
      </c>
      <c r="DH19" s="326">
        <v>18443.238000000001</v>
      </c>
      <c r="DI19" s="326">
        <v>34956.781000000003</v>
      </c>
      <c r="DJ19" s="326">
        <v>34551.358999999997</v>
      </c>
      <c r="DK19" s="326">
        <v>49912.271000000001</v>
      </c>
      <c r="DL19" s="326">
        <v>41718.324000000001</v>
      </c>
      <c r="DM19" s="326">
        <v>126181.954</v>
      </c>
      <c r="DN19" s="326">
        <v>37592.385999999999</v>
      </c>
      <c r="DO19" s="326">
        <v>28910.241000000002</v>
      </c>
      <c r="DP19" s="326">
        <v>26832.432000000001</v>
      </c>
      <c r="DQ19" s="326">
        <v>93335.059000000008</v>
      </c>
      <c r="DR19" s="326">
        <v>265378.34600000002</v>
      </c>
      <c r="DS19" s="327">
        <v>19718.97</v>
      </c>
      <c r="DT19" s="327">
        <v>21099.007000000001</v>
      </c>
      <c r="DU19" s="327">
        <v>33481.838000000003</v>
      </c>
      <c r="DV19" s="327">
        <v>74299.815000000002</v>
      </c>
      <c r="DW19" s="327">
        <v>43767.58</v>
      </c>
      <c r="DX19" s="327">
        <v>49227.103000000003</v>
      </c>
      <c r="DY19" s="327">
        <v>53203.858</v>
      </c>
      <c r="DZ19" s="327">
        <v>146198.541</v>
      </c>
      <c r="EA19" s="327">
        <v>61153.591</v>
      </c>
      <c r="EB19" s="327">
        <v>65929.531000000003</v>
      </c>
      <c r="EC19" s="327">
        <v>55485.355000000003</v>
      </c>
      <c r="ED19" s="327">
        <v>182568.47700000001</v>
      </c>
      <c r="EE19" s="326">
        <v>49336.123</v>
      </c>
      <c r="EF19" s="326">
        <v>36632.141000000003</v>
      </c>
      <c r="EG19" s="326">
        <v>40545.599000000002</v>
      </c>
      <c r="EH19" s="326">
        <v>126513.863</v>
      </c>
      <c r="EI19" s="326">
        <v>529580.696</v>
      </c>
      <c r="EJ19" s="327">
        <v>35874.711000000003</v>
      </c>
      <c r="EK19" s="327">
        <v>37179.498</v>
      </c>
      <c r="EL19" s="327">
        <v>48325.940999999999</v>
      </c>
      <c r="EM19" s="327">
        <v>121380.15</v>
      </c>
      <c r="EN19" s="327">
        <v>54158.216999999997</v>
      </c>
      <c r="EO19" s="327">
        <v>58702.900999999998</v>
      </c>
      <c r="EP19" s="327">
        <v>59732.442999999999</v>
      </c>
      <c r="EQ19" s="327">
        <v>172593.56099999999</v>
      </c>
      <c r="ER19" s="327">
        <v>69731.665999999997</v>
      </c>
      <c r="ES19" s="327">
        <v>76800.873999999996</v>
      </c>
      <c r="ET19" s="327">
        <v>65830.290999999997</v>
      </c>
      <c r="EU19" s="327">
        <v>212362.83099999998</v>
      </c>
      <c r="EV19" s="326">
        <v>60456.885000000002</v>
      </c>
      <c r="EW19" s="326">
        <v>43748.868000000002</v>
      </c>
      <c r="EX19" s="326">
        <v>45565.406999999999</v>
      </c>
      <c r="EY19" s="326">
        <v>149771.16</v>
      </c>
      <c r="EZ19" s="326">
        <v>656107.70200000005</v>
      </c>
      <c r="FA19" s="327">
        <v>38742.305999999997</v>
      </c>
      <c r="FB19" s="327">
        <v>42105.296000000002</v>
      </c>
      <c r="FC19" s="327">
        <v>54200.786999999997</v>
      </c>
      <c r="FD19" s="327">
        <v>135048.389</v>
      </c>
      <c r="FE19" s="327">
        <v>60120.082000000002</v>
      </c>
      <c r="FF19" s="327">
        <v>70018.884999999995</v>
      </c>
      <c r="FG19" s="327">
        <v>69400.339000000007</v>
      </c>
      <c r="FH19" s="327">
        <v>199539.30600000001</v>
      </c>
      <c r="FI19" s="327"/>
      <c r="FJ19" s="327"/>
      <c r="FK19" s="327"/>
      <c r="FL19" s="327"/>
      <c r="FM19" s="326"/>
      <c r="FN19" s="326"/>
      <c r="FO19" s="326"/>
      <c r="FP19" s="326"/>
      <c r="FQ19" s="326">
        <v>334587.69500000001</v>
      </c>
      <c r="FR19" s="327"/>
    </row>
    <row r="20" spans="2:174" ht="15" customHeight="1">
      <c r="B20" s="13" t="s">
        <v>155</v>
      </c>
      <c r="C20" s="286" t="s">
        <v>241</v>
      </c>
      <c r="D20" s="320">
        <v>11142.716</v>
      </c>
      <c r="E20" s="320">
        <v>12148.558000000001</v>
      </c>
      <c r="F20" s="320">
        <v>16839.824000000001</v>
      </c>
      <c r="G20" s="321">
        <v>40131.097999999998</v>
      </c>
      <c r="H20" s="320">
        <v>18408.239000000001</v>
      </c>
      <c r="I20" s="320">
        <v>18273.982</v>
      </c>
      <c r="J20" s="320">
        <v>18522.695</v>
      </c>
      <c r="K20" s="321">
        <v>55204.916000000005</v>
      </c>
      <c r="L20" s="320">
        <v>23009.917000000001</v>
      </c>
      <c r="M20" s="320">
        <v>26909.857</v>
      </c>
      <c r="N20" s="320">
        <v>21439.475999999999</v>
      </c>
      <c r="O20" s="321">
        <v>71359.25</v>
      </c>
      <c r="P20" s="320">
        <v>18215.037</v>
      </c>
      <c r="Q20" s="320">
        <v>13376.549000000001</v>
      </c>
      <c r="R20" s="320">
        <v>13457.048000000001</v>
      </c>
      <c r="S20" s="321">
        <v>45048.634000000005</v>
      </c>
      <c r="T20" s="320">
        <v>211743.89799999999</v>
      </c>
      <c r="U20" s="320">
        <v>13479.348</v>
      </c>
      <c r="V20" s="320">
        <v>14773.526</v>
      </c>
      <c r="W20" s="320">
        <v>19062.784</v>
      </c>
      <c r="X20" s="321">
        <v>47315.657999999996</v>
      </c>
      <c r="Y20" s="320">
        <v>21752.296999999999</v>
      </c>
      <c r="Z20" s="320">
        <v>22321.242999999999</v>
      </c>
      <c r="AA20" s="320">
        <v>22706.523000000001</v>
      </c>
      <c r="AB20" s="321">
        <v>66780.062999999995</v>
      </c>
      <c r="AC20" s="320">
        <v>27031.212</v>
      </c>
      <c r="AD20" s="320">
        <v>30870.776000000002</v>
      </c>
      <c r="AE20" s="320">
        <v>24986.625</v>
      </c>
      <c r="AF20" s="321">
        <v>82888.612999999998</v>
      </c>
      <c r="AG20" s="320">
        <v>21933.941999999999</v>
      </c>
      <c r="AH20" s="320">
        <v>15466.254000000001</v>
      </c>
      <c r="AI20" s="320">
        <v>15523.326999999999</v>
      </c>
      <c r="AJ20" s="321">
        <v>52923.522999999994</v>
      </c>
      <c r="AK20" s="320">
        <v>249907.85699999996</v>
      </c>
      <c r="AL20" s="322">
        <v>15156.531000000001</v>
      </c>
      <c r="AM20" s="322">
        <v>15875.698</v>
      </c>
      <c r="AN20" s="322">
        <v>21002.636999999999</v>
      </c>
      <c r="AO20" s="323">
        <v>52034.865999999995</v>
      </c>
      <c r="AP20" s="322">
        <v>23779.97</v>
      </c>
      <c r="AQ20" s="322">
        <v>23903.71</v>
      </c>
      <c r="AR20" s="322">
        <v>24988.754000000001</v>
      </c>
      <c r="AS20" s="323">
        <v>72672.434000000008</v>
      </c>
      <c r="AT20" s="322">
        <v>29675.657999999999</v>
      </c>
      <c r="AU20" s="322">
        <v>32990.731</v>
      </c>
      <c r="AV20" s="322">
        <v>27381.786</v>
      </c>
      <c r="AW20" s="323">
        <v>90048.174999999988</v>
      </c>
      <c r="AX20" s="322">
        <v>24300.964</v>
      </c>
      <c r="AY20" s="322">
        <v>17692.121999999999</v>
      </c>
      <c r="AZ20" s="322">
        <v>17063.307000000001</v>
      </c>
      <c r="BA20" s="323">
        <v>59056.392999999996</v>
      </c>
      <c r="BB20" s="322">
        <v>273811.86799999996</v>
      </c>
      <c r="BC20" s="324">
        <v>16676.27</v>
      </c>
      <c r="BD20" s="324">
        <v>16945.722000000002</v>
      </c>
      <c r="BE20" s="325">
        <v>22532.159</v>
      </c>
      <c r="BF20" s="323">
        <v>56154.150999999998</v>
      </c>
      <c r="BG20" s="325">
        <v>24720.832999999999</v>
      </c>
      <c r="BH20" s="325">
        <v>25064.429</v>
      </c>
      <c r="BI20" s="324">
        <v>25717.352999999999</v>
      </c>
      <c r="BJ20" s="323">
        <v>75502.615000000005</v>
      </c>
      <c r="BK20" s="324">
        <v>28583.581999999999</v>
      </c>
      <c r="BL20" s="324">
        <v>33336.167999999998</v>
      </c>
      <c r="BM20" s="324">
        <v>27695.261999999999</v>
      </c>
      <c r="BN20" s="323">
        <v>89615.012000000002</v>
      </c>
      <c r="BO20" s="324">
        <v>23488.607</v>
      </c>
      <c r="BP20" s="324">
        <v>16921.772000000001</v>
      </c>
      <c r="BQ20" s="324">
        <v>17504.718000000001</v>
      </c>
      <c r="BR20" s="323">
        <v>57915.097000000002</v>
      </c>
      <c r="BS20" s="326">
        <v>279186.875</v>
      </c>
      <c r="BT20" s="327">
        <v>16574.918000000001</v>
      </c>
      <c r="BU20" s="327">
        <v>15926.523999999999</v>
      </c>
      <c r="BV20" s="325">
        <v>21210.598000000002</v>
      </c>
      <c r="BW20" s="326">
        <v>53712.040000000008</v>
      </c>
      <c r="BX20" s="325">
        <v>22047.917000000001</v>
      </c>
      <c r="BY20" s="325">
        <v>25617.965</v>
      </c>
      <c r="BZ20" s="327">
        <v>24809.058000000001</v>
      </c>
      <c r="CA20" s="326">
        <v>72474.94</v>
      </c>
      <c r="CB20" s="327">
        <v>27996.595000000001</v>
      </c>
      <c r="CC20" s="327">
        <v>31528.074000000001</v>
      </c>
      <c r="CD20" s="327">
        <v>26401.539000000001</v>
      </c>
      <c r="CE20" s="326">
        <v>85926.207999999999</v>
      </c>
      <c r="CF20" s="327">
        <v>21842.36</v>
      </c>
      <c r="CG20" s="327">
        <v>16106.975</v>
      </c>
      <c r="CH20" s="327">
        <v>17387.325000000001</v>
      </c>
      <c r="CI20" s="326">
        <v>55336.66</v>
      </c>
      <c r="CJ20" s="326">
        <v>267449.848</v>
      </c>
      <c r="CK20" s="327">
        <v>16208.127</v>
      </c>
      <c r="CL20" s="327">
        <v>17524.670999999998</v>
      </c>
      <c r="CM20" s="325">
        <v>10577.464</v>
      </c>
      <c r="CN20" s="326">
        <v>44310.261999999995</v>
      </c>
      <c r="CO20" s="327">
        <v>85.816999999999993</v>
      </c>
      <c r="CP20" s="327">
        <v>76.367999999999995</v>
      </c>
      <c r="CQ20" s="325">
        <v>400.197</v>
      </c>
      <c r="CR20" s="326">
        <v>562.38200000000006</v>
      </c>
      <c r="CS20" s="327">
        <v>3471.0120000000002</v>
      </c>
      <c r="CT20" s="327">
        <v>8798.6890000000003</v>
      </c>
      <c r="CU20" s="325">
        <v>8757.857</v>
      </c>
      <c r="CV20" s="326">
        <v>21027.558000000001</v>
      </c>
      <c r="CW20" s="326">
        <v>8974.6080000000002</v>
      </c>
      <c r="CX20" s="326">
        <v>4173.12</v>
      </c>
      <c r="CY20" s="326">
        <v>5986.5069999999996</v>
      </c>
      <c r="CZ20" s="326">
        <v>19134.235000000001</v>
      </c>
      <c r="DA20" s="326">
        <v>85034.436999999991</v>
      </c>
      <c r="DB20" s="327">
        <v>3534.4340000000002</v>
      </c>
      <c r="DC20" s="327">
        <v>1275.0509999999999</v>
      </c>
      <c r="DD20" s="325">
        <v>2027.4459999999999</v>
      </c>
      <c r="DE20" s="326">
        <v>6836.9310000000005</v>
      </c>
      <c r="DF20" s="326">
        <v>3403.6689999999999</v>
      </c>
      <c r="DG20" s="326">
        <v>7263.8770000000004</v>
      </c>
      <c r="DH20" s="326">
        <v>12271.065000000001</v>
      </c>
      <c r="DI20" s="326">
        <v>22938.611000000001</v>
      </c>
      <c r="DJ20" s="326">
        <v>24008.048999999999</v>
      </c>
      <c r="DK20" s="326">
        <v>34951.792999999998</v>
      </c>
      <c r="DL20" s="326">
        <v>28146.006000000001</v>
      </c>
      <c r="DM20" s="326">
        <v>87105.847999999998</v>
      </c>
      <c r="DN20" s="326">
        <v>25436.84</v>
      </c>
      <c r="DO20" s="326">
        <v>19079.399000000001</v>
      </c>
      <c r="DP20" s="326">
        <v>17634.664000000001</v>
      </c>
      <c r="DQ20" s="326">
        <v>62150.903000000006</v>
      </c>
      <c r="DR20" s="326">
        <v>179032.29300000001</v>
      </c>
      <c r="DS20" s="327">
        <v>13073.522000000001</v>
      </c>
      <c r="DT20" s="327">
        <v>13853.496999999999</v>
      </c>
      <c r="DU20" s="327">
        <v>22416.254000000001</v>
      </c>
      <c r="DV20" s="327">
        <v>49343.273000000001</v>
      </c>
      <c r="DW20" s="327">
        <v>30475.845000000001</v>
      </c>
      <c r="DX20" s="327">
        <v>34093.379000000001</v>
      </c>
      <c r="DY20" s="327">
        <v>36382.83</v>
      </c>
      <c r="DZ20" s="327">
        <v>100952.054</v>
      </c>
      <c r="EA20" s="327">
        <v>43227.21</v>
      </c>
      <c r="EB20" s="327">
        <v>47424.502999999997</v>
      </c>
      <c r="EC20" s="327">
        <v>38634.987000000001</v>
      </c>
      <c r="ED20" s="327">
        <v>129286.69999999998</v>
      </c>
      <c r="EE20" s="326">
        <v>33820.940999999999</v>
      </c>
      <c r="EF20" s="326">
        <v>24934.927</v>
      </c>
      <c r="EG20" s="326">
        <v>26845.47</v>
      </c>
      <c r="EH20" s="326">
        <v>85601.338000000003</v>
      </c>
      <c r="EI20" s="326">
        <v>365183.36499999999</v>
      </c>
      <c r="EJ20" s="327">
        <v>24826.562999999998</v>
      </c>
      <c r="EK20" s="327">
        <v>26155.776999999998</v>
      </c>
      <c r="EL20" s="327">
        <v>34175.347999999998</v>
      </c>
      <c r="EM20" s="327">
        <v>85157.687999999995</v>
      </c>
      <c r="EN20" s="327">
        <v>38694.302000000003</v>
      </c>
      <c r="EO20" s="327">
        <v>41736.351000000002</v>
      </c>
      <c r="EP20" s="327">
        <v>41980.241999999998</v>
      </c>
      <c r="EQ20" s="327">
        <v>122410.895</v>
      </c>
      <c r="ER20" s="327">
        <v>49886.050999999999</v>
      </c>
      <c r="ES20" s="327">
        <v>56369.038999999997</v>
      </c>
      <c r="ET20" s="327">
        <v>46558.256000000001</v>
      </c>
      <c r="EU20" s="327">
        <v>152813.34599999999</v>
      </c>
      <c r="EV20" s="326">
        <v>41491.665999999997</v>
      </c>
      <c r="EW20" s="326">
        <v>30167.475999999999</v>
      </c>
      <c r="EX20" s="326">
        <v>30685.938999999998</v>
      </c>
      <c r="EY20" s="326">
        <v>102345.08099999999</v>
      </c>
      <c r="EZ20" s="326">
        <v>462727.01</v>
      </c>
      <c r="FA20" s="327">
        <v>26704.918000000001</v>
      </c>
      <c r="FB20" s="327">
        <v>28956.239000000001</v>
      </c>
      <c r="FC20" s="327">
        <v>38230.650999999998</v>
      </c>
      <c r="FD20" s="327">
        <v>93891.808000000005</v>
      </c>
      <c r="FE20" s="327">
        <v>42583.603000000003</v>
      </c>
      <c r="FF20" s="327">
        <v>50399.396000000001</v>
      </c>
      <c r="FG20" s="327">
        <v>49042.588000000003</v>
      </c>
      <c r="FH20" s="327">
        <v>142025.587</v>
      </c>
      <c r="FI20" s="327"/>
      <c r="FJ20" s="327"/>
      <c r="FK20" s="327"/>
      <c r="FL20" s="327"/>
      <c r="FM20" s="326"/>
      <c r="FN20" s="326"/>
      <c r="FO20" s="326"/>
      <c r="FP20" s="326"/>
      <c r="FQ20" s="326">
        <v>235917.39500000002</v>
      </c>
      <c r="FR20" s="327"/>
    </row>
    <row r="21" spans="2:174" ht="15" customHeight="1">
      <c r="B21" s="2" t="s">
        <v>156</v>
      </c>
      <c r="C21" s="10" t="s">
        <v>16</v>
      </c>
      <c r="D21" s="108">
        <v>25.851729834069566</v>
      </c>
      <c r="E21" s="108">
        <v>31.093383361657693</v>
      </c>
      <c r="F21" s="108">
        <v>37.715762621138516</v>
      </c>
      <c r="G21" s="341">
        <v>31.643416133837029</v>
      </c>
      <c r="H21" s="108">
        <v>41.927431955358159</v>
      </c>
      <c r="I21" s="108">
        <v>38.387815207253233</v>
      </c>
      <c r="J21" s="108">
        <v>39.808070062325385</v>
      </c>
      <c r="K21" s="341">
        <v>39.992376045540887</v>
      </c>
      <c r="L21" s="108">
        <v>48.132766169299927</v>
      </c>
      <c r="M21" s="108">
        <v>56.276168766664924</v>
      </c>
      <c r="N21" s="108">
        <v>46.463116832455626</v>
      </c>
      <c r="O21" s="341">
        <v>50.336082942547414</v>
      </c>
      <c r="P21" s="108">
        <v>39.755198830154086</v>
      </c>
      <c r="Q21" s="108">
        <v>31.398138628735065</v>
      </c>
      <c r="R21" s="108">
        <v>30.553091397849464</v>
      </c>
      <c r="S21" s="341">
        <v>34.007746905238939</v>
      </c>
      <c r="T21" s="108">
        <v>39.277812414149771</v>
      </c>
      <c r="U21" s="108">
        <v>30.351645778260146</v>
      </c>
      <c r="V21" s="108">
        <v>35.527716788791601</v>
      </c>
      <c r="W21" s="108">
        <v>41.65053617779953</v>
      </c>
      <c r="X21" s="341">
        <v>35.909914914835149</v>
      </c>
      <c r="Y21" s="108">
        <v>48.477406342626644</v>
      </c>
      <c r="Z21" s="108">
        <v>46.257233507271849</v>
      </c>
      <c r="AA21" s="108">
        <v>48.175424861561964</v>
      </c>
      <c r="AB21" s="341">
        <v>47.612098652061263</v>
      </c>
      <c r="AC21" s="108">
        <v>55.223216000326872</v>
      </c>
      <c r="AD21" s="108">
        <v>62.97151156386542</v>
      </c>
      <c r="AE21" s="108">
        <v>53.036646714212942</v>
      </c>
      <c r="AF21" s="341">
        <v>57.131306329281436</v>
      </c>
      <c r="AG21" s="108">
        <v>46.139322864625512</v>
      </c>
      <c r="AH21" s="108">
        <v>35.386217310728256</v>
      </c>
      <c r="AI21" s="108">
        <v>33.788966523007268</v>
      </c>
      <c r="AJ21" s="341">
        <v>38.577511070615031</v>
      </c>
      <c r="AK21" s="108">
        <v>45.085908958553659</v>
      </c>
      <c r="AL21" s="330">
        <v>33.367305605149667</v>
      </c>
      <c r="AM21" s="330">
        <v>38.617982174479927</v>
      </c>
      <c r="AN21" s="330">
        <v>45.786918446851693</v>
      </c>
      <c r="AO21" s="331">
        <v>39.326624575065793</v>
      </c>
      <c r="AP21" s="330">
        <v>51.549069076879725</v>
      </c>
      <c r="AQ21" s="330">
        <v>48.565719485024566</v>
      </c>
      <c r="AR21" s="330">
        <v>51.672626726205245</v>
      </c>
      <c r="AS21" s="331">
        <v>50.598806055778667</v>
      </c>
      <c r="AT21" s="330">
        <v>59.125436962822057</v>
      </c>
      <c r="AU21" s="330">
        <v>65.284494883455949</v>
      </c>
      <c r="AV21" s="330">
        <v>55.590619418736807</v>
      </c>
      <c r="AW21" s="331">
        <v>60.076092366278786</v>
      </c>
      <c r="AX21" s="330">
        <v>48.356810323217289</v>
      </c>
      <c r="AY21" s="330">
        <v>38.628848000698447</v>
      </c>
      <c r="AZ21" s="330">
        <v>36.221880305602717</v>
      </c>
      <c r="BA21" s="331">
        <v>41.280452309288179</v>
      </c>
      <c r="BB21" s="330">
        <v>48.130813811433121</v>
      </c>
      <c r="BC21" s="342">
        <v>35.568909914598457</v>
      </c>
      <c r="BD21" s="342">
        <v>39.907969478592626</v>
      </c>
      <c r="BE21" s="333">
        <v>46.926453528935205</v>
      </c>
      <c r="BF21" s="331">
        <v>40.880322330071643</v>
      </c>
      <c r="BG21" s="333">
        <v>52.021954966329965</v>
      </c>
      <c r="BH21" s="333">
        <v>49.159723216509725</v>
      </c>
      <c r="BI21" s="342">
        <v>51.769134609577875</v>
      </c>
      <c r="BJ21" s="331">
        <v>50.95238175576501</v>
      </c>
      <c r="BK21" s="342">
        <v>55.008413808499256</v>
      </c>
      <c r="BL21" s="342">
        <v>63.865082436424522</v>
      </c>
      <c r="BM21" s="342">
        <v>54.950916666666664</v>
      </c>
      <c r="BN21" s="331">
        <v>57.980727225672879</v>
      </c>
      <c r="BO21" s="342">
        <v>46.144762484774667</v>
      </c>
      <c r="BP21" s="342">
        <v>35.549194344656627</v>
      </c>
      <c r="BQ21" s="342">
        <v>35.320468041574102</v>
      </c>
      <c r="BR21" s="331">
        <v>39.11525117399588</v>
      </c>
      <c r="BS21" s="334">
        <v>47.467223208618904</v>
      </c>
      <c r="BT21" s="332">
        <v>33.608320711141388</v>
      </c>
      <c r="BU21" s="332">
        <v>36.144400366742616</v>
      </c>
      <c r="BV21" s="333">
        <v>42.881225790278101</v>
      </c>
      <c r="BW21" s="334">
        <v>37.601597814695779</v>
      </c>
      <c r="BX21" s="333">
        <v>45.835759427882415</v>
      </c>
      <c r="BY21" s="333">
        <v>49.981006879275157</v>
      </c>
      <c r="BZ21" s="332">
        <v>49.075342709631478</v>
      </c>
      <c r="CA21" s="334">
        <v>48.345505048348883</v>
      </c>
      <c r="CB21" s="332">
        <v>52.351513984229058</v>
      </c>
      <c r="CC21" s="332">
        <v>59.092129751977822</v>
      </c>
      <c r="CD21" s="332">
        <v>51.883698856266946</v>
      </c>
      <c r="CE21" s="334">
        <v>54.48084495004381</v>
      </c>
      <c r="CF21" s="332">
        <v>41.522320588397442</v>
      </c>
      <c r="CG21" s="332">
        <v>32.310234498806444</v>
      </c>
      <c r="CH21" s="332">
        <v>34.15011273824301</v>
      </c>
      <c r="CI21" s="334">
        <v>36.080662818438896</v>
      </c>
      <c r="CJ21" s="334">
        <v>44.291288960872279</v>
      </c>
      <c r="CK21" s="332">
        <v>31.210769248544228</v>
      </c>
      <c r="CL21" s="332">
        <v>36.268095066618656</v>
      </c>
      <c r="CM21" s="332">
        <v>20.633035987726448</v>
      </c>
      <c r="CN21" s="334">
        <v>29.244667054305264</v>
      </c>
      <c r="CO21" s="332">
        <v>6.5760153256704985</v>
      </c>
      <c r="CP21" s="332">
        <v>6.8430107526881718</v>
      </c>
      <c r="CQ21" s="332">
        <v>7.084386617100372</v>
      </c>
      <c r="CR21" s="334">
        <v>6.9687980173482034</v>
      </c>
      <c r="CS21" s="332">
        <v>10.698273364442773</v>
      </c>
      <c r="CT21" s="332">
        <v>23.169687952600395</v>
      </c>
      <c r="CU21" s="332">
        <v>22.684634910767478</v>
      </c>
      <c r="CV21" s="334">
        <v>19.286630968956199</v>
      </c>
      <c r="CW21" s="334">
        <v>22.177377345715318</v>
      </c>
      <c r="CX21" s="334">
        <v>12.043636363636363</v>
      </c>
      <c r="CY21" s="334">
        <v>17.844495382762712</v>
      </c>
      <c r="CZ21" s="334">
        <v>17.608364560633724</v>
      </c>
      <c r="DA21" s="334">
        <v>22.538939333578774</v>
      </c>
      <c r="DB21" s="332">
        <v>10.971324095458044</v>
      </c>
      <c r="DC21" s="332">
        <v>5.9549543238244693</v>
      </c>
      <c r="DD21" s="332">
        <v>8.8728101846381424</v>
      </c>
      <c r="DE21" s="334">
        <v>8.9398641942861179</v>
      </c>
      <c r="DF21" s="334">
        <v>13.842805433544818</v>
      </c>
      <c r="DG21" s="334">
        <v>20.730656719740406</v>
      </c>
      <c r="DH21" s="334">
        <v>31.503042205791743</v>
      </c>
      <c r="DI21" s="334">
        <v>23.26919647431053</v>
      </c>
      <c r="DJ21" s="334">
        <v>54.462249897917516</v>
      </c>
      <c r="DK21" s="334">
        <v>72.810926286624934</v>
      </c>
      <c r="DL21" s="334">
        <v>58.597226906501781</v>
      </c>
      <c r="DM21" s="334">
        <v>62.16584391068988</v>
      </c>
      <c r="DN21" s="334">
        <v>50.167719846322548</v>
      </c>
      <c r="DO21" s="334">
        <v>40.650684989879622</v>
      </c>
      <c r="DP21" s="334">
        <v>36.795609898593668</v>
      </c>
      <c r="DQ21" s="334">
        <v>42.696440618117315</v>
      </c>
      <c r="DR21" s="334">
        <v>38.857612754110619</v>
      </c>
      <c r="DS21" s="332">
        <v>27.14336848355746</v>
      </c>
      <c r="DT21" s="332">
        <v>33.037376469017097</v>
      </c>
      <c r="DU21" s="332">
        <v>45.137638435826183</v>
      </c>
      <c r="DV21" s="332">
        <v>35.305845398702772</v>
      </c>
      <c r="DW21" s="332">
        <v>61.362820900030201</v>
      </c>
      <c r="DX21" s="332">
        <v>64.360160308686716</v>
      </c>
      <c r="DY21" s="332">
        <v>69.899769452449561</v>
      </c>
      <c r="DZ21" s="332">
        <v>65.261807330636287</v>
      </c>
      <c r="EA21" s="332">
        <v>80.375014642472649</v>
      </c>
      <c r="EB21" s="332">
        <v>87.885487299325263</v>
      </c>
      <c r="EC21" s="332">
        <v>73.970873061458931</v>
      </c>
      <c r="ED21" s="332">
        <v>80.817522391194544</v>
      </c>
      <c r="EE21" s="334">
        <v>62.532131413663869</v>
      </c>
      <c r="EF21" s="334">
        <v>49.892804690157476</v>
      </c>
      <c r="EG21" s="334">
        <v>51.824231192448025</v>
      </c>
      <c r="EH21" s="334">
        <v>54.920637711025726</v>
      </c>
      <c r="EI21" s="334">
        <v>59.838207452719601</v>
      </c>
      <c r="EJ21" s="332">
        <v>47.978484960923915</v>
      </c>
      <c r="EK21" s="332">
        <v>56.473906828918615</v>
      </c>
      <c r="EL21" s="332">
        <v>65.028642756158874</v>
      </c>
      <c r="EM21" s="332">
        <v>56.540240866903076</v>
      </c>
      <c r="EN21" s="332">
        <v>75.264635972846278</v>
      </c>
      <c r="EO21" s="332">
        <v>77.83176686471306</v>
      </c>
      <c r="EP21" s="332">
        <v>79.980647005029724</v>
      </c>
      <c r="EQ21" s="332">
        <v>77.709953733681729</v>
      </c>
      <c r="ER21" s="332">
        <v>91.537397702667988</v>
      </c>
      <c r="ES21" s="332">
        <v>102.20076982768624</v>
      </c>
      <c r="ET21" s="332">
        <v>87.418569631423793</v>
      </c>
      <c r="EU21" s="332">
        <v>93.801044980056744</v>
      </c>
      <c r="EV21" s="334">
        <v>75.447623377095681</v>
      </c>
      <c r="EW21" s="334">
        <v>58.362306055329853</v>
      </c>
      <c r="EX21" s="334">
        <v>57.832963309184386</v>
      </c>
      <c r="EY21" s="334">
        <v>64.068345148099823</v>
      </c>
      <c r="EZ21" s="334">
        <v>73.356407467490513</v>
      </c>
      <c r="FA21" s="332">
        <v>50.498210196490739</v>
      </c>
      <c r="FB21" s="332">
        <v>58.425453481568169</v>
      </c>
      <c r="FC21" s="332">
        <v>71.509150321907271</v>
      </c>
      <c r="FD21" s="332">
        <v>60.223151696690003</v>
      </c>
      <c r="FE21" s="332">
        <v>81.723382654921608</v>
      </c>
      <c r="FF21" s="332">
        <v>91.238956604856355</v>
      </c>
      <c r="FG21" s="332">
        <v>91.189431211766234</v>
      </c>
      <c r="FH21" s="332">
        <v>88.145174393599078</v>
      </c>
      <c r="FI21" s="332"/>
      <c r="FJ21" s="332"/>
      <c r="FK21" s="332"/>
      <c r="FL21" s="332"/>
      <c r="FM21" s="334"/>
      <c r="FN21" s="334"/>
      <c r="FO21" s="334"/>
      <c r="FP21" s="334"/>
      <c r="FQ21" s="334">
        <v>74.414050696235805</v>
      </c>
      <c r="FR21" s="332"/>
    </row>
    <row r="22" spans="2:174" ht="15" customHeight="1">
      <c r="B22" s="2" t="s">
        <v>157</v>
      </c>
      <c r="C22" s="10" t="s">
        <v>16</v>
      </c>
      <c r="D22" s="343">
        <v>52.187773989283976</v>
      </c>
      <c r="E22" s="343">
        <v>52.427772382986987</v>
      </c>
      <c r="F22" s="343">
        <v>58.005645961363577</v>
      </c>
      <c r="G22" s="341">
        <v>54.562051248584318</v>
      </c>
      <c r="H22" s="343">
        <v>61.118670518311916</v>
      </c>
      <c r="I22" s="343">
        <v>55.813377194991951</v>
      </c>
      <c r="J22" s="343">
        <v>55.56760510983505</v>
      </c>
      <c r="K22" s="341">
        <v>57.392667076280745</v>
      </c>
      <c r="L22" s="343">
        <v>62.761801498066042</v>
      </c>
      <c r="M22" s="343">
        <v>68.424684112425211</v>
      </c>
      <c r="N22" s="343">
        <v>59.526817848573714</v>
      </c>
      <c r="O22" s="341">
        <v>63.7159485302587</v>
      </c>
      <c r="P22" s="343">
        <v>59.288607842179793</v>
      </c>
      <c r="Q22" s="343">
        <v>52.500170752291417</v>
      </c>
      <c r="R22" s="343">
        <v>62.150702332177019</v>
      </c>
      <c r="S22" s="341">
        <v>57.870920169108963</v>
      </c>
      <c r="T22" s="343">
        <v>58.886679574368443</v>
      </c>
      <c r="U22" s="343">
        <v>56.874734669935727</v>
      </c>
      <c r="V22" s="343">
        <v>55.712614892565789</v>
      </c>
      <c r="W22" s="343">
        <v>60.431006055994168</v>
      </c>
      <c r="X22" s="341">
        <v>57.869830874203977</v>
      </c>
      <c r="Y22" s="343">
        <v>63.623762521063469</v>
      </c>
      <c r="Z22" s="343">
        <v>59.310261432523724</v>
      </c>
      <c r="AA22" s="343">
        <v>59.377611018983998</v>
      </c>
      <c r="AB22" s="341">
        <v>60.673567068543889</v>
      </c>
      <c r="AC22" s="343">
        <v>67.70901879625778</v>
      </c>
      <c r="AD22" s="343">
        <v>75.281443844658398</v>
      </c>
      <c r="AE22" s="343">
        <v>64.179996762648159</v>
      </c>
      <c r="AF22" s="341">
        <v>69.153476203590117</v>
      </c>
      <c r="AG22" s="343">
        <v>61.519510689635823</v>
      </c>
      <c r="AH22" s="343">
        <v>54.259758126215161</v>
      </c>
      <c r="AI22" s="343">
        <v>65.660701215513555</v>
      </c>
      <c r="AJ22" s="341">
        <v>60.277897468791409</v>
      </c>
      <c r="AK22" s="343">
        <v>62.556938404028109</v>
      </c>
      <c r="AL22" s="330">
        <v>58.095930054276167</v>
      </c>
      <c r="AM22" s="330">
        <v>57.857939947009925</v>
      </c>
      <c r="AN22" s="330">
        <v>63.07704343960981</v>
      </c>
      <c r="AO22" s="331">
        <v>59.930948220955557</v>
      </c>
      <c r="AP22" s="330">
        <v>68.62034835403297</v>
      </c>
      <c r="AQ22" s="330">
        <v>63.362040630235171</v>
      </c>
      <c r="AR22" s="330">
        <v>64.062722557919543</v>
      </c>
      <c r="AS22" s="331">
        <v>65.243367475650146</v>
      </c>
      <c r="AT22" s="330">
        <v>74.787067605506024</v>
      </c>
      <c r="AU22" s="330">
        <v>78.724615513106556</v>
      </c>
      <c r="AV22" s="330">
        <v>67.728583902029996</v>
      </c>
      <c r="AW22" s="331">
        <v>73.800663686714955</v>
      </c>
      <c r="AX22" s="330">
        <v>67.136411355825445</v>
      </c>
      <c r="AY22" s="330">
        <v>59.091134386982141</v>
      </c>
      <c r="AZ22" s="330">
        <v>71.633468092341403</v>
      </c>
      <c r="BA22" s="331">
        <v>65.649507376293812</v>
      </c>
      <c r="BB22" s="330">
        <v>66.753441078501623</v>
      </c>
      <c r="BC22" s="330">
        <v>62.143035479387223</v>
      </c>
      <c r="BD22" s="330">
        <v>61.263917108336166</v>
      </c>
      <c r="BE22" s="330">
        <v>68.996414245031687</v>
      </c>
      <c r="BF22" s="331">
        <v>64.432059895011619</v>
      </c>
      <c r="BG22" s="330">
        <v>74.143221762341796</v>
      </c>
      <c r="BH22" s="330">
        <v>67.621443486987999</v>
      </c>
      <c r="BI22" s="330">
        <v>67.995571372292915</v>
      </c>
      <c r="BJ22" s="331">
        <v>69.761327507463278</v>
      </c>
      <c r="BK22" s="330">
        <v>75.997931456222915</v>
      </c>
      <c r="BL22" s="330">
        <v>81.394878906927175</v>
      </c>
      <c r="BM22" s="330">
        <v>69.892347371396269</v>
      </c>
      <c r="BN22" s="331">
        <v>75.821105702805667</v>
      </c>
      <c r="BO22" s="330">
        <v>66.82848046523803</v>
      </c>
      <c r="BP22" s="330">
        <v>58.288428616208137</v>
      </c>
      <c r="BQ22" s="330">
        <v>70.947431989883597</v>
      </c>
      <c r="BR22" s="331">
        <v>65.181901262218418</v>
      </c>
      <c r="BS22" s="334">
        <v>69.375850155034485</v>
      </c>
      <c r="BT22" s="334">
        <v>62.527276362497787</v>
      </c>
      <c r="BU22" s="334">
        <v>59.700659362079371</v>
      </c>
      <c r="BV22" s="334">
        <v>65.125712724179962</v>
      </c>
      <c r="BW22" s="334">
        <v>62.634806651095047</v>
      </c>
      <c r="BX22" s="334">
        <v>69.793755005523877</v>
      </c>
      <c r="BY22" s="334">
        <v>72.509899434762801</v>
      </c>
      <c r="BZ22" s="334">
        <v>67.254544123746555</v>
      </c>
      <c r="CA22" s="334">
        <v>69.815863217630124</v>
      </c>
      <c r="CB22" s="334">
        <v>76.991560148721788</v>
      </c>
      <c r="CC22" s="334">
        <v>79.235577515123026</v>
      </c>
      <c r="CD22" s="334">
        <v>69.54032049897539</v>
      </c>
      <c r="CE22" s="334">
        <v>75.295071035311295</v>
      </c>
      <c r="CF22" s="334">
        <v>65.8688073726493</v>
      </c>
      <c r="CG22" s="334">
        <v>58.398383681638215</v>
      </c>
      <c r="CH22" s="334">
        <v>72.000484494117742</v>
      </c>
      <c r="CI22" s="334">
        <v>65.185927753988963</v>
      </c>
      <c r="CJ22" s="334">
        <v>68.828762074957382</v>
      </c>
      <c r="CK22" s="334">
        <v>62.122953270168338</v>
      </c>
      <c r="CL22" s="334">
        <v>61.308514434446764</v>
      </c>
      <c r="CM22" s="334">
        <v>65.785567241132682</v>
      </c>
      <c r="CN22" s="334">
        <v>62.626247464789728</v>
      </c>
      <c r="CO22" s="334">
        <v>49.605202312138729</v>
      </c>
      <c r="CP22" s="334">
        <v>42.568561872909697</v>
      </c>
      <c r="CQ22" s="334">
        <v>49.993379138038726</v>
      </c>
      <c r="CR22" s="334">
        <v>48.779772746985863</v>
      </c>
      <c r="CS22" s="334">
        <v>71.19440456167699</v>
      </c>
      <c r="CT22" s="334">
        <v>75.701322389420881</v>
      </c>
      <c r="CU22" s="334">
        <v>65.3239923024137</v>
      </c>
      <c r="CV22" s="334">
        <v>70.314287529551819</v>
      </c>
      <c r="CW22" s="334">
        <v>66.090358118607</v>
      </c>
      <c r="CX22" s="334">
        <v>63.072365636902241</v>
      </c>
      <c r="CY22" s="334">
        <v>76.352664336912994</v>
      </c>
      <c r="CZ22" s="334">
        <v>68.248074817290444</v>
      </c>
      <c r="DA22" s="334">
        <v>65.48777645828423</v>
      </c>
      <c r="DB22" s="334">
        <v>67.063241181716407</v>
      </c>
      <c r="DC22" s="334">
        <v>50.597261904761908</v>
      </c>
      <c r="DD22" s="334">
        <v>57.885681655960028</v>
      </c>
      <c r="DE22" s="334">
        <v>60.542389841314822</v>
      </c>
      <c r="DF22" s="334">
        <v>65.041161070875773</v>
      </c>
      <c r="DG22" s="334">
        <v>74.593875476232043</v>
      </c>
      <c r="DH22" s="334">
        <v>73.515528582896991</v>
      </c>
      <c r="DI22" s="334">
        <v>72.446565054259253</v>
      </c>
      <c r="DJ22" s="334">
        <v>88.152103191504992</v>
      </c>
      <c r="DK22" s="334">
        <v>92.473378557859704</v>
      </c>
      <c r="DL22" s="334">
        <v>76.801771466617183</v>
      </c>
      <c r="DM22" s="334">
        <v>85.6674908289814</v>
      </c>
      <c r="DN22" s="334">
        <v>73.950966511517024</v>
      </c>
      <c r="DO22" s="334">
        <v>67.760525764372048</v>
      </c>
      <c r="DP22" s="334">
        <v>80.579507237900273</v>
      </c>
      <c r="DQ22" s="334">
        <v>73.604673443961786</v>
      </c>
      <c r="DR22" s="334">
        <v>78.154990059954585</v>
      </c>
      <c r="DS22" s="334">
        <v>69.528915598574699</v>
      </c>
      <c r="DT22" s="334">
        <v>65.883384932920535</v>
      </c>
      <c r="DU22" s="334">
        <v>71.53218050055365</v>
      </c>
      <c r="DV22" s="334">
        <v>69.333900539009321</v>
      </c>
      <c r="DW22" s="334">
        <v>81.089010515336639</v>
      </c>
      <c r="DX22" s="334">
        <v>82.887523369825516</v>
      </c>
      <c r="DY22" s="334">
        <v>85.8401440152509</v>
      </c>
      <c r="DZ22" s="334">
        <v>83.362761427154652</v>
      </c>
      <c r="EA22" s="334">
        <v>97.622205008570447</v>
      </c>
      <c r="EB22" s="334">
        <v>102.55055249216132</v>
      </c>
      <c r="EC22" s="334">
        <v>88.930342670236001</v>
      </c>
      <c r="ED22" s="334">
        <v>96.504793639134959</v>
      </c>
      <c r="EE22" s="334">
        <v>83.322922774462796</v>
      </c>
      <c r="EF22" s="334">
        <v>73.22022217197626</v>
      </c>
      <c r="EG22" s="334">
        <v>88.073088393059265</v>
      </c>
      <c r="EH22" s="334">
        <v>81.427525878518878</v>
      </c>
      <c r="EI22" s="334">
        <v>84.658155105348797</v>
      </c>
      <c r="EJ22" s="334">
        <v>78.768974751096195</v>
      </c>
      <c r="EK22" s="334">
        <v>80.351493163183491</v>
      </c>
      <c r="EL22" s="334">
        <v>86.70073266764085</v>
      </c>
      <c r="EM22" s="334">
        <v>82.28789757217055</v>
      </c>
      <c r="EN22" s="334">
        <v>96.418778266449053</v>
      </c>
      <c r="EO22" s="334">
        <v>97.101476890433716</v>
      </c>
      <c r="EP22" s="334">
        <v>98.36298967405439</v>
      </c>
      <c r="EQ22" s="334">
        <v>97.311682086227648</v>
      </c>
      <c r="ER22" s="334">
        <v>110.5206802356366</v>
      </c>
      <c r="ES22" s="334">
        <v>119.32834376971375</v>
      </c>
      <c r="ET22" s="334">
        <v>101.84236591127832</v>
      </c>
      <c r="EU22" s="334">
        <v>110.66061514107633</v>
      </c>
      <c r="EV22" s="334">
        <v>96.328040804860549</v>
      </c>
      <c r="EW22" s="334">
        <v>81.950336711769836</v>
      </c>
      <c r="EX22" s="334">
        <v>96.558606779191678</v>
      </c>
      <c r="EY22" s="334">
        <v>91.653843467234083</v>
      </c>
      <c r="EZ22" s="334">
        <v>96.59529497525034</v>
      </c>
      <c r="FA22" s="334">
        <v>86.291313648319402</v>
      </c>
      <c r="FB22" s="334">
        <v>84.421998635544639</v>
      </c>
      <c r="FC22" s="334">
        <v>95.052413439879061</v>
      </c>
      <c r="FD22" s="334">
        <v>89.024483394868938</v>
      </c>
      <c r="FE22" s="334">
        <v>104.39921106567425</v>
      </c>
      <c r="FF22" s="334">
        <v>112.6084953403208</v>
      </c>
      <c r="FG22" s="334">
        <v>111.44953561356503</v>
      </c>
      <c r="FH22" s="334">
        <v>109.63010903914942</v>
      </c>
      <c r="FI22" s="334"/>
      <c r="FJ22" s="334"/>
      <c r="FK22" s="334"/>
      <c r="FL22" s="334"/>
      <c r="FM22" s="334"/>
      <c r="FN22" s="334"/>
      <c r="FO22" s="334"/>
      <c r="FP22" s="334"/>
      <c r="FQ22" s="334">
        <v>100.38303366732309</v>
      </c>
      <c r="FR22" s="334"/>
    </row>
    <row r="23" spans="2:174" ht="15" customHeight="1">
      <c r="B23" s="24" t="s">
        <v>158</v>
      </c>
      <c r="C23" s="10"/>
      <c r="D23" s="10"/>
      <c r="E23" s="10"/>
      <c r="F23" s="10"/>
      <c r="G23" s="321"/>
      <c r="H23" s="10"/>
      <c r="I23" s="10"/>
      <c r="J23" s="10"/>
      <c r="K23" s="321"/>
      <c r="L23" s="10"/>
      <c r="M23" s="10"/>
      <c r="N23" s="10"/>
      <c r="O23" s="321"/>
      <c r="P23" s="10"/>
      <c r="Q23" s="10"/>
      <c r="R23" s="10"/>
      <c r="S23" s="321"/>
      <c r="T23" s="2"/>
      <c r="U23" s="2"/>
      <c r="V23" s="2"/>
      <c r="W23" s="2"/>
      <c r="X23" s="321"/>
      <c r="Y23" s="2"/>
      <c r="Z23" s="2"/>
      <c r="AA23" s="2"/>
      <c r="AB23" s="321"/>
      <c r="AC23" s="2"/>
      <c r="AD23" s="2"/>
      <c r="AE23" s="2"/>
      <c r="AF23" s="321"/>
      <c r="AG23" s="2"/>
      <c r="AH23" s="2"/>
      <c r="AI23" s="2"/>
      <c r="AJ23" s="321"/>
      <c r="AK23" s="2"/>
      <c r="AL23" s="344"/>
      <c r="AM23" s="344"/>
      <c r="AN23" s="344"/>
      <c r="AO23" s="345"/>
      <c r="AP23" s="344"/>
      <c r="AQ23" s="344"/>
      <c r="AR23" s="344"/>
      <c r="AS23" s="345"/>
      <c r="AT23" s="344"/>
      <c r="AU23" s="344"/>
      <c r="AV23" s="344"/>
      <c r="AW23" s="345"/>
      <c r="AX23" s="344"/>
      <c r="AY23" s="344"/>
      <c r="AZ23" s="344"/>
      <c r="BA23" s="345"/>
      <c r="BB23" s="344"/>
      <c r="BC23" s="344"/>
      <c r="BD23" s="344"/>
      <c r="BE23" s="344"/>
      <c r="BF23" s="345"/>
      <c r="BG23" s="344"/>
      <c r="BH23" s="344"/>
      <c r="BI23" s="344"/>
      <c r="BJ23" s="345"/>
      <c r="BK23" s="344"/>
      <c r="BL23" s="344"/>
      <c r="BM23" s="344"/>
      <c r="BN23" s="345"/>
      <c r="BO23" s="344"/>
      <c r="BP23" s="344"/>
      <c r="BQ23" s="344"/>
      <c r="BR23" s="345"/>
      <c r="BS23" s="346"/>
      <c r="BT23" s="346"/>
      <c r="BU23" s="346"/>
      <c r="BV23" s="346"/>
      <c r="BW23" s="346"/>
      <c r="BX23" s="346"/>
      <c r="BY23" s="346"/>
      <c r="BZ23" s="346"/>
      <c r="CA23" s="346"/>
      <c r="CB23" s="346"/>
      <c r="CC23" s="346"/>
      <c r="CD23" s="346"/>
      <c r="CE23" s="346"/>
      <c r="CF23" s="346"/>
      <c r="CG23" s="346"/>
      <c r="CH23" s="346"/>
      <c r="CI23" s="346"/>
      <c r="CJ23" s="346"/>
      <c r="CK23" s="346"/>
      <c r="CL23" s="346"/>
      <c r="CM23" s="346"/>
      <c r="CN23" s="346"/>
      <c r="CO23" s="346"/>
      <c r="CP23" s="346"/>
      <c r="CQ23" s="346"/>
      <c r="CR23" s="346"/>
      <c r="CS23" s="346"/>
      <c r="CT23" s="346"/>
      <c r="CU23" s="346"/>
      <c r="CV23" s="346"/>
      <c r="CW23" s="346"/>
      <c r="CX23" s="346"/>
      <c r="CY23" s="346"/>
      <c r="CZ23" s="346"/>
      <c r="DA23" s="346"/>
      <c r="DB23" s="346"/>
      <c r="DC23" s="346"/>
      <c r="DD23" s="346"/>
      <c r="DE23" s="346"/>
      <c r="DF23" s="346"/>
      <c r="DG23" s="346"/>
      <c r="DH23" s="346"/>
      <c r="DI23" s="346"/>
      <c r="DJ23" s="346"/>
      <c r="DK23" s="346"/>
      <c r="DL23" s="346"/>
      <c r="DM23" s="346"/>
      <c r="DN23" s="346"/>
      <c r="DO23" s="346"/>
      <c r="DP23" s="346"/>
      <c r="DQ23" s="346"/>
      <c r="DR23" s="346"/>
      <c r="DS23" s="346"/>
      <c r="DT23" s="346"/>
      <c r="DU23" s="346"/>
      <c r="DV23" s="346"/>
      <c r="DW23" s="346"/>
      <c r="DX23" s="346"/>
      <c r="DY23" s="346"/>
      <c r="DZ23" s="346"/>
      <c r="EA23" s="346"/>
      <c r="EB23" s="346"/>
      <c r="EC23" s="346"/>
      <c r="ED23" s="346"/>
      <c r="EE23" s="346"/>
      <c r="EF23" s="346"/>
      <c r="EG23" s="346"/>
      <c r="EH23" s="346"/>
      <c r="EI23" s="346"/>
      <c r="EJ23" s="346"/>
      <c r="EK23" s="346"/>
      <c r="EL23" s="346"/>
      <c r="EM23" s="346"/>
      <c r="EN23" s="346"/>
      <c r="EO23" s="346"/>
      <c r="EP23" s="346"/>
      <c r="EQ23" s="346"/>
      <c r="ER23" s="346"/>
      <c r="ES23" s="346"/>
      <c r="ET23" s="346"/>
      <c r="EU23" s="346"/>
      <c r="EV23" s="346"/>
      <c r="EW23" s="346"/>
      <c r="EX23" s="346"/>
      <c r="EY23" s="346"/>
      <c r="EZ23" s="346"/>
      <c r="FA23" s="346"/>
      <c r="FB23" s="346"/>
      <c r="FC23" s="346"/>
      <c r="FD23" s="346"/>
      <c r="FE23" s="346"/>
      <c r="FF23" s="346"/>
      <c r="FG23" s="346"/>
      <c r="FH23" s="346"/>
      <c r="FI23" s="346"/>
      <c r="FJ23" s="346"/>
      <c r="FK23" s="346"/>
      <c r="FL23" s="346"/>
      <c r="FM23" s="346"/>
      <c r="FN23" s="346"/>
      <c r="FO23" s="346"/>
      <c r="FP23" s="346"/>
      <c r="FQ23" s="346"/>
      <c r="FR23" s="346"/>
    </row>
    <row r="24" spans="2:174" ht="15" customHeight="1">
      <c r="B24" s="13" t="s">
        <v>159</v>
      </c>
      <c r="C24" s="14" t="s">
        <v>13</v>
      </c>
      <c r="D24" s="288">
        <v>3739</v>
      </c>
      <c r="E24" s="288">
        <v>4166</v>
      </c>
      <c r="F24" s="288">
        <v>5938</v>
      </c>
      <c r="G24" s="321">
        <v>13843</v>
      </c>
      <c r="H24" s="288">
        <v>4173</v>
      </c>
      <c r="I24" s="288">
        <v>3179</v>
      </c>
      <c r="J24" s="288">
        <v>3017</v>
      </c>
      <c r="K24" s="321">
        <v>10369</v>
      </c>
      <c r="L24" s="288">
        <v>3176</v>
      </c>
      <c r="M24" s="288">
        <v>3380</v>
      </c>
      <c r="N24" s="288">
        <v>3090</v>
      </c>
      <c r="O24" s="321">
        <v>9646</v>
      </c>
      <c r="P24" s="288">
        <v>3363</v>
      </c>
      <c r="Q24" s="288">
        <v>4791</v>
      </c>
      <c r="R24" s="288">
        <v>3302</v>
      </c>
      <c r="S24" s="321">
        <v>11456</v>
      </c>
      <c r="T24" s="320">
        <v>45314</v>
      </c>
      <c r="U24" s="288">
        <v>4070</v>
      </c>
      <c r="V24" s="288">
        <v>6795</v>
      </c>
      <c r="W24" s="288">
        <v>9072</v>
      </c>
      <c r="X24" s="321">
        <v>19937</v>
      </c>
      <c r="Y24" s="288">
        <v>6362</v>
      </c>
      <c r="Z24" s="288">
        <v>3527</v>
      </c>
      <c r="AA24" s="288">
        <v>3473</v>
      </c>
      <c r="AB24" s="321">
        <v>13362</v>
      </c>
      <c r="AC24" s="288">
        <v>3177</v>
      </c>
      <c r="AD24" s="288">
        <v>2812</v>
      </c>
      <c r="AE24" s="288">
        <v>2867</v>
      </c>
      <c r="AF24" s="321">
        <v>8856</v>
      </c>
      <c r="AG24" s="288">
        <v>5675</v>
      </c>
      <c r="AH24" s="288">
        <v>8463</v>
      </c>
      <c r="AI24" s="288">
        <v>4183</v>
      </c>
      <c r="AJ24" s="321">
        <v>18321</v>
      </c>
      <c r="AK24" s="320">
        <v>60476</v>
      </c>
      <c r="AL24" s="347">
        <v>5273</v>
      </c>
      <c r="AM24" s="347">
        <v>6950</v>
      </c>
      <c r="AN24" s="347">
        <v>10159</v>
      </c>
      <c r="AO24" s="348">
        <v>22382</v>
      </c>
      <c r="AP24" s="347">
        <v>8317</v>
      </c>
      <c r="AQ24" s="347">
        <v>3342</v>
      </c>
      <c r="AR24" s="347">
        <v>3308</v>
      </c>
      <c r="AS24" s="348">
        <v>14967</v>
      </c>
      <c r="AT24" s="347">
        <v>3302</v>
      </c>
      <c r="AU24" s="347">
        <v>3175</v>
      </c>
      <c r="AV24" s="347">
        <v>3455</v>
      </c>
      <c r="AW24" s="348">
        <v>9932</v>
      </c>
      <c r="AX24" s="347">
        <v>6719</v>
      </c>
      <c r="AY24" s="347">
        <v>8048</v>
      </c>
      <c r="AZ24" s="347">
        <v>5171</v>
      </c>
      <c r="BA24" s="348">
        <v>19938</v>
      </c>
      <c r="BB24" s="322">
        <v>67219</v>
      </c>
      <c r="BC24" s="349">
        <v>6200</v>
      </c>
      <c r="BD24" s="349">
        <v>6220</v>
      </c>
      <c r="BE24" s="349">
        <v>9358</v>
      </c>
      <c r="BF24" s="348">
        <v>21778</v>
      </c>
      <c r="BG24" s="349">
        <v>7134</v>
      </c>
      <c r="BH24" s="349">
        <v>4298</v>
      </c>
      <c r="BI24" s="349">
        <v>3484</v>
      </c>
      <c r="BJ24" s="348">
        <v>14916</v>
      </c>
      <c r="BK24" s="349">
        <v>3172</v>
      </c>
      <c r="BL24" s="349">
        <v>3141</v>
      </c>
      <c r="BM24" s="349">
        <v>3694</v>
      </c>
      <c r="BN24" s="348">
        <v>10007</v>
      </c>
      <c r="BO24" s="349">
        <v>6367</v>
      </c>
      <c r="BP24" s="349">
        <v>7782</v>
      </c>
      <c r="BQ24" s="349">
        <v>5316</v>
      </c>
      <c r="BR24" s="348">
        <v>19465</v>
      </c>
      <c r="BS24" s="326">
        <v>66166</v>
      </c>
      <c r="BT24" s="350">
        <v>5590</v>
      </c>
      <c r="BU24" s="350">
        <v>7091</v>
      </c>
      <c r="BV24" s="350">
        <v>10089</v>
      </c>
      <c r="BW24" s="290">
        <v>22770</v>
      </c>
      <c r="BX24" s="350">
        <v>6690</v>
      </c>
      <c r="BY24" s="350">
        <v>4095</v>
      </c>
      <c r="BZ24" s="350">
        <v>3769</v>
      </c>
      <c r="CA24" s="290">
        <v>14554</v>
      </c>
      <c r="CB24" s="350">
        <v>2962</v>
      </c>
      <c r="CC24" s="350">
        <v>2761</v>
      </c>
      <c r="CD24" s="350">
        <v>3287</v>
      </c>
      <c r="CE24" s="290">
        <v>9010</v>
      </c>
      <c r="CF24" s="350">
        <v>5597</v>
      </c>
      <c r="CG24" s="350">
        <v>8556</v>
      </c>
      <c r="CH24" s="350">
        <v>4900</v>
      </c>
      <c r="CI24" s="290">
        <v>19053</v>
      </c>
      <c r="CJ24" s="326">
        <v>65387</v>
      </c>
      <c r="CK24" s="350">
        <v>6499</v>
      </c>
      <c r="CL24" s="350">
        <v>7959</v>
      </c>
      <c r="CM24" s="350">
        <v>4339</v>
      </c>
      <c r="CN24" s="290">
        <v>18797</v>
      </c>
      <c r="CO24" s="351">
        <v>0</v>
      </c>
      <c r="CP24" s="350">
        <v>1378</v>
      </c>
      <c r="CQ24" s="350">
        <v>1703</v>
      </c>
      <c r="CR24" s="290">
        <v>3081</v>
      </c>
      <c r="CS24" s="351">
        <v>2118</v>
      </c>
      <c r="CT24" s="350">
        <v>2186</v>
      </c>
      <c r="CU24" s="350">
        <v>2799</v>
      </c>
      <c r="CV24" s="290">
        <v>7103</v>
      </c>
      <c r="CW24" s="290">
        <v>3070</v>
      </c>
      <c r="CX24" s="290">
        <v>2609</v>
      </c>
      <c r="CY24" s="290">
        <v>2767</v>
      </c>
      <c r="CZ24" s="290">
        <v>8446</v>
      </c>
      <c r="DA24" s="326">
        <v>37427</v>
      </c>
      <c r="DB24" s="350">
        <v>1788</v>
      </c>
      <c r="DC24" s="351">
        <v>0</v>
      </c>
      <c r="DD24" s="350">
        <v>2039</v>
      </c>
      <c r="DE24" s="290">
        <v>3827</v>
      </c>
      <c r="DF24" s="290">
        <v>2353</v>
      </c>
      <c r="DG24" s="290">
        <v>2635</v>
      </c>
      <c r="DH24" s="290">
        <v>3046</v>
      </c>
      <c r="DI24" s="290">
        <v>8034</v>
      </c>
      <c r="DJ24" s="290">
        <v>3397</v>
      </c>
      <c r="DK24" s="290">
        <v>3325</v>
      </c>
      <c r="DL24" s="290">
        <v>4627</v>
      </c>
      <c r="DM24" s="290">
        <v>11349</v>
      </c>
      <c r="DN24" s="290">
        <v>8031</v>
      </c>
      <c r="DO24" s="290">
        <v>9289</v>
      </c>
      <c r="DP24" s="290">
        <v>5096</v>
      </c>
      <c r="DQ24" s="290">
        <v>22416</v>
      </c>
      <c r="DR24" s="326">
        <v>45626</v>
      </c>
      <c r="DS24" s="350">
        <v>6717</v>
      </c>
      <c r="DT24" s="350">
        <v>6079</v>
      </c>
      <c r="DU24" s="350">
        <v>10158</v>
      </c>
      <c r="DV24" s="350">
        <v>22954</v>
      </c>
      <c r="DW24" s="350">
        <v>6689</v>
      </c>
      <c r="DX24" s="350">
        <v>4578</v>
      </c>
      <c r="DY24" s="350">
        <v>3738</v>
      </c>
      <c r="DZ24" s="350">
        <v>15005</v>
      </c>
      <c r="EA24" s="350">
        <v>2884</v>
      </c>
      <c r="EB24" s="350">
        <v>3083</v>
      </c>
      <c r="EC24" s="350">
        <v>3757</v>
      </c>
      <c r="ED24" s="350">
        <v>9724</v>
      </c>
      <c r="EE24" s="290">
        <v>7439</v>
      </c>
      <c r="EF24" s="290">
        <v>9096</v>
      </c>
      <c r="EG24" s="290">
        <v>5070</v>
      </c>
      <c r="EH24" s="290">
        <v>21605</v>
      </c>
      <c r="EI24" s="326">
        <v>69288</v>
      </c>
      <c r="EJ24" s="350">
        <v>6301</v>
      </c>
      <c r="EK24" s="350">
        <v>7317</v>
      </c>
      <c r="EL24" s="350">
        <v>10143</v>
      </c>
      <c r="EM24" s="350">
        <v>23761</v>
      </c>
      <c r="EN24" s="350">
        <v>6860</v>
      </c>
      <c r="EO24" s="350">
        <v>5580</v>
      </c>
      <c r="EP24" s="350">
        <v>3683</v>
      </c>
      <c r="EQ24" s="350">
        <v>16123</v>
      </c>
      <c r="ER24" s="350">
        <v>3677</v>
      </c>
      <c r="ES24" s="350">
        <v>3171</v>
      </c>
      <c r="ET24" s="350">
        <v>3957</v>
      </c>
      <c r="EU24" s="350">
        <v>10805</v>
      </c>
      <c r="EV24" s="290">
        <v>7960</v>
      </c>
      <c r="EW24" s="290">
        <v>9846</v>
      </c>
      <c r="EX24" s="290">
        <v>6577</v>
      </c>
      <c r="EY24" s="290">
        <v>24383</v>
      </c>
      <c r="EZ24" s="326">
        <v>75072</v>
      </c>
      <c r="FA24" s="350">
        <v>6989</v>
      </c>
      <c r="FB24" s="350">
        <v>8634</v>
      </c>
      <c r="FC24" s="350">
        <v>9590</v>
      </c>
      <c r="FD24" s="350">
        <v>25213</v>
      </c>
      <c r="FE24" s="350">
        <v>8429</v>
      </c>
      <c r="FF24" s="350">
        <v>5770</v>
      </c>
      <c r="FG24" s="350">
        <v>4068</v>
      </c>
      <c r="FH24" s="350">
        <v>18267</v>
      </c>
      <c r="FI24" s="350"/>
      <c r="FJ24" s="350"/>
      <c r="FK24" s="350"/>
      <c r="FL24" s="350"/>
      <c r="FM24" s="290"/>
      <c r="FN24" s="290"/>
      <c r="FO24" s="290"/>
      <c r="FP24" s="290"/>
      <c r="FQ24" s="326">
        <v>43480</v>
      </c>
      <c r="FR24" s="350"/>
    </row>
    <row r="25" spans="2:174" ht="15" customHeight="1" thickBot="1">
      <c r="B25" s="23" t="s">
        <v>160</v>
      </c>
      <c r="C25" s="9" t="s">
        <v>16</v>
      </c>
      <c r="D25" s="352">
        <v>144257</v>
      </c>
      <c r="E25" s="352">
        <v>336627</v>
      </c>
      <c r="F25" s="352">
        <v>315609</v>
      </c>
      <c r="G25" s="353">
        <v>796493</v>
      </c>
      <c r="H25" s="352">
        <v>204959</v>
      </c>
      <c r="I25" s="352">
        <v>125839</v>
      </c>
      <c r="J25" s="352">
        <v>122002</v>
      </c>
      <c r="K25" s="353">
        <v>452800</v>
      </c>
      <c r="L25" s="352">
        <v>134934</v>
      </c>
      <c r="M25" s="352">
        <v>151525</v>
      </c>
      <c r="N25" s="352">
        <v>100112</v>
      </c>
      <c r="O25" s="353">
        <v>386571</v>
      </c>
      <c r="P25" s="352">
        <v>178597</v>
      </c>
      <c r="Q25" s="352">
        <v>208615</v>
      </c>
      <c r="R25" s="352">
        <v>181273</v>
      </c>
      <c r="S25" s="353">
        <v>568485</v>
      </c>
      <c r="T25" s="352">
        <v>2204349</v>
      </c>
      <c r="U25" s="352">
        <v>169116</v>
      </c>
      <c r="V25" s="352">
        <v>263453</v>
      </c>
      <c r="W25" s="352">
        <v>302188</v>
      </c>
      <c r="X25" s="353">
        <v>734757</v>
      </c>
      <c r="Y25" s="352">
        <v>224511</v>
      </c>
      <c r="Z25" s="352">
        <v>136695</v>
      </c>
      <c r="AA25" s="352">
        <v>163219</v>
      </c>
      <c r="AB25" s="353">
        <v>524425</v>
      </c>
      <c r="AC25" s="352">
        <v>129359</v>
      </c>
      <c r="AD25" s="352">
        <v>123648</v>
      </c>
      <c r="AE25" s="352">
        <v>118845</v>
      </c>
      <c r="AF25" s="353">
        <v>371852</v>
      </c>
      <c r="AG25" s="352">
        <v>210971</v>
      </c>
      <c r="AH25" s="352">
        <v>271738</v>
      </c>
      <c r="AI25" s="352">
        <v>195304</v>
      </c>
      <c r="AJ25" s="353">
        <v>678013</v>
      </c>
      <c r="AK25" s="352">
        <v>2309047</v>
      </c>
      <c r="AL25" s="354">
        <v>224730</v>
      </c>
      <c r="AM25" s="354">
        <v>302837</v>
      </c>
      <c r="AN25" s="354">
        <v>386876</v>
      </c>
      <c r="AO25" s="355">
        <v>914443</v>
      </c>
      <c r="AP25" s="354">
        <v>318918</v>
      </c>
      <c r="AQ25" s="354">
        <v>178704</v>
      </c>
      <c r="AR25" s="354">
        <v>143858</v>
      </c>
      <c r="AS25" s="355">
        <v>641480</v>
      </c>
      <c r="AT25" s="354">
        <v>133759</v>
      </c>
      <c r="AU25" s="354">
        <v>113080</v>
      </c>
      <c r="AV25" s="354">
        <v>159842</v>
      </c>
      <c r="AW25" s="355">
        <v>406681</v>
      </c>
      <c r="AX25" s="354">
        <v>262052</v>
      </c>
      <c r="AY25" s="354">
        <v>277626</v>
      </c>
      <c r="AZ25" s="354">
        <v>267176</v>
      </c>
      <c r="BA25" s="355">
        <v>806854</v>
      </c>
      <c r="BB25" s="356">
        <v>2769458</v>
      </c>
      <c r="BC25" s="357">
        <v>254142</v>
      </c>
      <c r="BD25" s="357">
        <v>259870</v>
      </c>
      <c r="BE25" s="357">
        <v>361599</v>
      </c>
      <c r="BF25" s="355">
        <v>875611</v>
      </c>
      <c r="BG25" s="357">
        <v>215584</v>
      </c>
      <c r="BH25" s="357">
        <v>172929</v>
      </c>
      <c r="BI25" s="357">
        <v>170490</v>
      </c>
      <c r="BJ25" s="355">
        <v>559003</v>
      </c>
      <c r="BK25" s="357">
        <v>110893</v>
      </c>
      <c r="BL25" s="357">
        <v>144689</v>
      </c>
      <c r="BM25" s="357">
        <v>135521</v>
      </c>
      <c r="BN25" s="355">
        <v>391103</v>
      </c>
      <c r="BO25" s="357">
        <v>256673</v>
      </c>
      <c r="BP25" s="357">
        <v>274096</v>
      </c>
      <c r="BQ25" s="357">
        <v>246847</v>
      </c>
      <c r="BR25" s="355">
        <v>777616</v>
      </c>
      <c r="BS25" s="358">
        <v>2603333</v>
      </c>
      <c r="BT25" s="359">
        <v>423814</v>
      </c>
      <c r="BU25" s="359">
        <v>247859</v>
      </c>
      <c r="BV25" s="359">
        <v>323428</v>
      </c>
      <c r="BW25" s="291">
        <v>995101</v>
      </c>
      <c r="BX25" s="359">
        <v>220405</v>
      </c>
      <c r="BY25" s="359">
        <v>149251</v>
      </c>
      <c r="BZ25" s="359">
        <v>137074</v>
      </c>
      <c r="CA25" s="291">
        <v>506730</v>
      </c>
      <c r="CB25" s="359">
        <v>130057</v>
      </c>
      <c r="CC25" s="359">
        <v>102502</v>
      </c>
      <c r="CD25" s="359">
        <v>141682</v>
      </c>
      <c r="CE25" s="291">
        <v>374241</v>
      </c>
      <c r="CF25" s="359">
        <v>210835</v>
      </c>
      <c r="CG25" s="359">
        <v>255967</v>
      </c>
      <c r="CH25" s="359">
        <v>216357</v>
      </c>
      <c r="CI25" s="291">
        <v>683159</v>
      </c>
      <c r="CJ25" s="358">
        <v>2559231</v>
      </c>
      <c r="CK25" s="359">
        <v>234654</v>
      </c>
      <c r="CL25" s="359">
        <v>364543</v>
      </c>
      <c r="CM25" s="359">
        <v>149619</v>
      </c>
      <c r="CN25" s="291">
        <v>748816</v>
      </c>
      <c r="CO25" s="360">
        <v>0</v>
      </c>
      <c r="CP25" s="359">
        <v>35153</v>
      </c>
      <c r="CQ25" s="359">
        <v>39755</v>
      </c>
      <c r="CR25" s="291">
        <v>74908</v>
      </c>
      <c r="CS25" s="360">
        <v>41833</v>
      </c>
      <c r="CT25" s="359">
        <v>40698</v>
      </c>
      <c r="CU25" s="359">
        <v>87095</v>
      </c>
      <c r="CV25" s="291">
        <v>169626</v>
      </c>
      <c r="CW25" s="291">
        <v>103617</v>
      </c>
      <c r="CX25" s="291">
        <v>91635</v>
      </c>
      <c r="CY25" s="291">
        <v>162858</v>
      </c>
      <c r="CZ25" s="291">
        <v>358110</v>
      </c>
      <c r="DA25" s="358">
        <v>1351460</v>
      </c>
      <c r="DB25" s="359">
        <v>263389</v>
      </c>
      <c r="DC25" s="360">
        <v>0</v>
      </c>
      <c r="DD25" s="359">
        <v>51023</v>
      </c>
      <c r="DE25" s="291">
        <v>314412</v>
      </c>
      <c r="DF25" s="291">
        <v>58668</v>
      </c>
      <c r="DG25" s="291">
        <v>93691</v>
      </c>
      <c r="DH25" s="291">
        <v>181883</v>
      </c>
      <c r="DI25" s="291">
        <v>334242</v>
      </c>
      <c r="DJ25" s="291">
        <v>111401</v>
      </c>
      <c r="DK25" s="291">
        <v>142961</v>
      </c>
      <c r="DL25" s="291">
        <v>139169</v>
      </c>
      <c r="DM25" s="291">
        <v>393531</v>
      </c>
      <c r="DN25" s="291">
        <v>324829</v>
      </c>
      <c r="DO25" s="291">
        <v>308977</v>
      </c>
      <c r="DP25" s="291">
        <v>177905</v>
      </c>
      <c r="DQ25" s="291">
        <v>811711</v>
      </c>
      <c r="DR25" s="358">
        <v>1853896</v>
      </c>
      <c r="DS25" s="359">
        <v>399879</v>
      </c>
      <c r="DT25" s="359">
        <v>201214</v>
      </c>
      <c r="DU25" s="359">
        <v>351649</v>
      </c>
      <c r="DV25" s="359">
        <v>952742</v>
      </c>
      <c r="DW25" s="359">
        <v>240426</v>
      </c>
      <c r="DX25" s="359">
        <v>187420</v>
      </c>
      <c r="DY25" s="359">
        <v>127831</v>
      </c>
      <c r="DZ25" s="359">
        <v>555677</v>
      </c>
      <c r="EA25" s="359">
        <v>159735</v>
      </c>
      <c r="EB25" s="359">
        <v>321952</v>
      </c>
      <c r="EC25" s="359">
        <v>149316</v>
      </c>
      <c r="ED25" s="359">
        <v>631003</v>
      </c>
      <c r="EE25" s="291">
        <v>299784</v>
      </c>
      <c r="EF25" s="291">
        <v>416655</v>
      </c>
      <c r="EG25" s="291">
        <v>216978</v>
      </c>
      <c r="EH25" s="291">
        <v>933417</v>
      </c>
      <c r="EI25" s="358">
        <v>3072839</v>
      </c>
      <c r="EJ25" s="359">
        <v>523236</v>
      </c>
      <c r="EK25" s="359">
        <v>314662</v>
      </c>
      <c r="EL25" s="359">
        <v>456000</v>
      </c>
      <c r="EM25" s="359">
        <v>1293898</v>
      </c>
      <c r="EN25" s="359">
        <v>358077</v>
      </c>
      <c r="EO25" s="359">
        <v>256165</v>
      </c>
      <c r="EP25" s="359">
        <v>184585</v>
      </c>
      <c r="EQ25" s="359">
        <v>798827</v>
      </c>
      <c r="ER25" s="359">
        <v>179002</v>
      </c>
      <c r="ES25" s="359">
        <v>182514</v>
      </c>
      <c r="ET25" s="359">
        <v>198070</v>
      </c>
      <c r="EU25" s="359">
        <v>559586</v>
      </c>
      <c r="EV25" s="291">
        <v>360121</v>
      </c>
      <c r="EW25" s="291">
        <v>442214</v>
      </c>
      <c r="EX25" s="291">
        <v>297381</v>
      </c>
      <c r="EY25" s="291">
        <v>1099716</v>
      </c>
      <c r="EZ25" s="358">
        <v>3752027</v>
      </c>
      <c r="FA25" s="359">
        <v>650953</v>
      </c>
      <c r="FB25" s="359">
        <v>334471</v>
      </c>
      <c r="FC25" s="359">
        <v>396512</v>
      </c>
      <c r="FD25" s="359">
        <v>1381936</v>
      </c>
      <c r="FE25" s="359">
        <v>402504</v>
      </c>
      <c r="FF25" s="359">
        <v>339833</v>
      </c>
      <c r="FG25" s="359">
        <v>221200</v>
      </c>
      <c r="FH25" s="359">
        <v>963537</v>
      </c>
      <c r="FI25" s="359"/>
      <c r="FJ25" s="359"/>
      <c r="FK25" s="359"/>
      <c r="FL25" s="359"/>
      <c r="FM25" s="291"/>
      <c r="FN25" s="291"/>
      <c r="FO25" s="291"/>
      <c r="FP25" s="291"/>
      <c r="FQ25" s="358">
        <v>2345473</v>
      </c>
      <c r="FR25" s="350"/>
    </row>
    <row r="26" spans="2:174" ht="12" customHeight="1" thickTop="1">
      <c r="B26" s="38" t="s">
        <v>258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 t="s">
        <v>249</v>
      </c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</row>
    <row r="27" spans="2:174" ht="12" customHeight="1">
      <c r="B27" s="38" t="s">
        <v>324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</row>
  </sheetData>
  <mergeCells count="3">
    <mergeCell ref="C2:C3"/>
    <mergeCell ref="T2:ED2"/>
    <mergeCell ref="B1:EM1"/>
  </mergeCells>
  <conditionalFormatting sqref="CK5:CU13">
    <cfRule type="expression" dxfId="11" priority="19">
      <formula>IF($D$5="Pe",$D$8:$D$39,"")</formula>
    </cfRule>
  </conditionalFormatting>
  <conditionalFormatting sqref="CO15:CQ16">
    <cfRule type="expression" dxfId="10" priority="18">
      <formula>IF($D$5="Pe",$D$8:$D$39,"")</formula>
    </cfRule>
  </conditionalFormatting>
  <conditionalFormatting sqref="CS15:CU16">
    <cfRule type="expression" dxfId="9" priority="23">
      <formula>IF($D$5="Pe",$D$8:$D$39,"")</formula>
    </cfRule>
  </conditionalFormatting>
  <conditionalFormatting sqref="DB5:DD13">
    <cfRule type="expression" dxfId="8" priority="13">
      <formula>IF($D$5="Pe",$D$8:$D$39,"")</formula>
    </cfRule>
  </conditionalFormatting>
  <conditionalFormatting sqref="DB15:DD16">
    <cfRule type="expression" dxfId="7" priority="12">
      <formula>IF($D$5="Pe",$D$8:$D$39,"")</formula>
    </cfRule>
  </conditionalFormatting>
  <conditionalFormatting sqref="DS5:ED13">
    <cfRule type="expression" dxfId="6" priority="10">
      <formula>IF($D$5="Pe",$D$8:$D$39,"")</formula>
    </cfRule>
  </conditionalFormatting>
  <conditionalFormatting sqref="DS15:ED16">
    <cfRule type="expression" dxfId="5" priority="9">
      <formula>IF($D$5="Pe",$D$8:$D$39,"")</formula>
    </cfRule>
  </conditionalFormatting>
  <conditionalFormatting sqref="EJ5:EU13">
    <cfRule type="expression" dxfId="4" priority="6">
      <formula>IF($D$5="Pe",$D$8:$D$39,"")</formula>
    </cfRule>
  </conditionalFormatting>
  <conditionalFormatting sqref="EJ15:EU16">
    <cfRule type="expression" dxfId="3" priority="5">
      <formula>IF($D$5="Pe",$D$8:$D$39,"")</formula>
    </cfRule>
  </conditionalFormatting>
  <conditionalFormatting sqref="FA5:FL13">
    <cfRule type="expression" dxfId="2" priority="2">
      <formula>IF($D$5="Pe",$D$8:$D$39,"")</formula>
    </cfRule>
  </conditionalFormatting>
  <conditionalFormatting sqref="FA15:FL16">
    <cfRule type="expression" dxfId="1" priority="1">
      <formula>IF($D$5="Pe",$D$8:$D$39,"")</formula>
    </cfRule>
  </conditionalFormatting>
  <conditionalFormatting sqref="FR5:FR13 CK15:CM16 FR15:FR16">
    <cfRule type="expression" dxfId="0" priority="21">
      <formula>IF($D$5="Pe",$D$8:$D$39,"")</formula>
    </cfRule>
  </conditionalFormatting>
  <hyperlinks>
    <hyperlink ref="FS1" location="ÍNDICE!A1" display="ÍNDICE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AZ12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hidden="1" customWidth="1" outlineLevel="1"/>
    <col min="43" max="43" width="6.5703125" customWidth="1" collapsed="1"/>
    <col min="44" max="47" width="6.5703125" hidden="1" customWidth="1" outlineLevel="1"/>
    <col min="48" max="48" width="6.5703125" customWidth="1" collapsed="1"/>
    <col min="49" max="49" width="6.5703125" customWidth="1"/>
    <col min="50" max="50" width="6.7109375" customWidth="1"/>
  </cols>
  <sheetData>
    <row r="1" spans="2:52" ht="20.100000000000001" customHeight="1" thickBot="1">
      <c r="B1" s="386" t="s">
        <v>161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386"/>
      <c r="AO1" s="386"/>
      <c r="AP1" s="386"/>
      <c r="AQ1" s="386"/>
      <c r="AR1" s="386"/>
      <c r="AS1" s="386"/>
      <c r="AT1" s="386"/>
      <c r="AU1" s="386"/>
      <c r="AV1" s="386"/>
      <c r="AW1" s="386"/>
      <c r="AX1" s="386"/>
      <c r="AZ1" s="64" t="s">
        <v>287</v>
      </c>
    </row>
    <row r="2" spans="2:52" ht="15.75" customHeight="1" thickTop="1">
      <c r="B2" s="19"/>
      <c r="C2" s="474"/>
      <c r="D2" s="523" t="s">
        <v>312</v>
      </c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523"/>
      <c r="AC2" s="523"/>
      <c r="AD2" s="523"/>
      <c r="AE2" s="523"/>
      <c r="AF2" s="523"/>
      <c r="AG2" s="523"/>
      <c r="AH2" s="523"/>
      <c r="AI2" s="523"/>
      <c r="AJ2" s="523"/>
      <c r="AK2" s="523"/>
      <c r="AL2" s="523"/>
      <c r="AM2" s="523"/>
      <c r="AN2" s="523"/>
      <c r="AO2" s="523"/>
      <c r="AP2" s="523"/>
      <c r="AQ2" s="523"/>
      <c r="AR2" s="523"/>
      <c r="AS2" s="523"/>
      <c r="AT2" s="523"/>
      <c r="AU2" s="523"/>
      <c r="AV2" s="523"/>
      <c r="AW2" s="523"/>
      <c r="AX2" s="523"/>
    </row>
    <row r="3" spans="2:52" ht="22.5">
      <c r="B3" s="27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28" t="s">
        <v>272</v>
      </c>
      <c r="T3" s="28" t="s">
        <v>273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306</v>
      </c>
      <c r="AD3" s="28" t="s">
        <v>330</v>
      </c>
      <c r="AE3" s="28" t="s">
        <v>339</v>
      </c>
      <c r="AF3" s="28" t="s">
        <v>356</v>
      </c>
      <c r="AG3" s="136">
        <v>2020</v>
      </c>
      <c r="AH3" s="28" t="s">
        <v>365</v>
      </c>
      <c r="AI3" s="28" t="s">
        <v>385</v>
      </c>
      <c r="AJ3" s="28" t="s">
        <v>394</v>
      </c>
      <c r="AK3" s="28" t="s">
        <v>403</v>
      </c>
      <c r="AL3" s="136">
        <v>2021</v>
      </c>
      <c r="AM3" s="28" t="s">
        <v>415</v>
      </c>
      <c r="AN3" s="28" t="s">
        <v>416</v>
      </c>
      <c r="AO3" s="28" t="s">
        <v>439</v>
      </c>
      <c r="AP3" s="28" t="s">
        <v>451</v>
      </c>
      <c r="AQ3" s="136">
        <v>2022</v>
      </c>
      <c r="AR3" s="28" t="s">
        <v>467</v>
      </c>
      <c r="AS3" s="28" t="s">
        <v>468</v>
      </c>
      <c r="AT3" s="28" t="s">
        <v>483</v>
      </c>
      <c r="AU3" s="28" t="s">
        <v>496</v>
      </c>
      <c r="AV3" s="136">
        <v>2023</v>
      </c>
      <c r="AW3" s="136" t="s">
        <v>508</v>
      </c>
      <c r="AX3" s="136" t="s">
        <v>567</v>
      </c>
    </row>
    <row r="4" spans="2:52" ht="15" customHeight="1">
      <c r="B4" s="24" t="s">
        <v>162</v>
      </c>
      <c r="C4" s="14"/>
      <c r="D4" s="130">
        <v>339</v>
      </c>
      <c r="E4" s="130">
        <v>314</v>
      </c>
      <c r="F4" s="130">
        <v>158</v>
      </c>
      <c r="G4" s="130">
        <v>179</v>
      </c>
      <c r="H4" s="130">
        <f>+SUM(D4:G4)</f>
        <v>990</v>
      </c>
      <c r="I4" s="130">
        <v>220</v>
      </c>
      <c r="J4" s="130">
        <v>236</v>
      </c>
      <c r="K4" s="130">
        <v>213</v>
      </c>
      <c r="L4" s="130">
        <v>209</v>
      </c>
      <c r="M4" s="130">
        <f t="shared" ref="M4:M11" si="0">+SUM(I4:L4)</f>
        <v>878</v>
      </c>
      <c r="N4" s="130">
        <v>277</v>
      </c>
      <c r="O4" s="130">
        <v>234</v>
      </c>
      <c r="P4" s="130">
        <v>242</v>
      </c>
      <c r="Q4" s="130">
        <v>228</v>
      </c>
      <c r="R4" s="130">
        <f t="shared" ref="R4:R11" si="1">+SUM(N4:Q4)</f>
        <v>981</v>
      </c>
      <c r="S4" s="130">
        <v>310</v>
      </c>
      <c r="T4" s="130">
        <v>268</v>
      </c>
      <c r="U4" s="130">
        <v>222</v>
      </c>
      <c r="V4" s="130">
        <v>257</v>
      </c>
      <c r="W4" s="130">
        <f t="shared" ref="W4:W11" si="2">+SUM(S4:V4)</f>
        <v>1057</v>
      </c>
      <c r="X4" s="88">
        <v>343</v>
      </c>
      <c r="Y4" s="88">
        <v>250</v>
      </c>
      <c r="Z4" s="88">
        <v>240</v>
      </c>
      <c r="AA4" s="88">
        <v>226</v>
      </c>
      <c r="AB4" s="88">
        <f>+SUM(X4:AA4)</f>
        <v>1059</v>
      </c>
      <c r="AC4" s="88">
        <v>244</v>
      </c>
      <c r="AD4" s="88">
        <v>111</v>
      </c>
      <c r="AE4" s="88">
        <v>214</v>
      </c>
      <c r="AF4" s="88">
        <v>234</v>
      </c>
      <c r="AG4" s="88">
        <f t="shared" ref="AG4:AG11" si="3">AD4+AE4+AC4+AF4</f>
        <v>803</v>
      </c>
      <c r="AH4" s="88">
        <v>322</v>
      </c>
      <c r="AI4" s="88">
        <v>294</v>
      </c>
      <c r="AJ4" s="88">
        <v>257</v>
      </c>
      <c r="AK4" s="88">
        <v>279</v>
      </c>
      <c r="AL4" s="88">
        <f t="shared" ref="AL4:AL11" si="4">AI4+AJ4+AH4+AK4</f>
        <v>1152</v>
      </c>
      <c r="AM4" s="88">
        <v>414</v>
      </c>
      <c r="AN4" s="88">
        <v>346</v>
      </c>
      <c r="AO4" s="88">
        <v>278</v>
      </c>
      <c r="AP4" s="88">
        <v>279</v>
      </c>
      <c r="AQ4" s="88">
        <v>1317</v>
      </c>
      <c r="AR4" s="88">
        <v>418</v>
      </c>
      <c r="AS4" s="88">
        <v>333</v>
      </c>
      <c r="AT4" s="88">
        <v>271</v>
      </c>
      <c r="AU4" s="88">
        <v>341</v>
      </c>
      <c r="AV4" s="88">
        <f>+AU4+AT4+AS4+AR4</f>
        <v>1363</v>
      </c>
      <c r="AW4" s="88">
        <v>423</v>
      </c>
      <c r="AX4" s="88">
        <v>385</v>
      </c>
    </row>
    <row r="5" spans="2:52" ht="15" customHeight="1">
      <c r="B5" s="13" t="s">
        <v>163</v>
      </c>
      <c r="C5" s="14"/>
      <c r="D5" s="140">
        <v>4</v>
      </c>
      <c r="E5" s="140">
        <v>1</v>
      </c>
      <c r="F5" s="140">
        <v>2</v>
      </c>
      <c r="G5" s="140">
        <v>3</v>
      </c>
      <c r="H5" s="140">
        <f t="shared" ref="H5:H11" si="5">+SUM(D5:G5)</f>
        <v>10</v>
      </c>
      <c r="I5" s="140">
        <v>8</v>
      </c>
      <c r="J5" s="140">
        <v>6</v>
      </c>
      <c r="K5" s="140">
        <v>8</v>
      </c>
      <c r="L5" s="140">
        <v>1</v>
      </c>
      <c r="M5" s="140">
        <f t="shared" si="0"/>
        <v>23</v>
      </c>
      <c r="N5" s="140">
        <v>6</v>
      </c>
      <c r="O5" s="140">
        <v>1</v>
      </c>
      <c r="P5" s="140">
        <v>7</v>
      </c>
      <c r="Q5" s="140">
        <v>5</v>
      </c>
      <c r="R5" s="140">
        <f t="shared" si="1"/>
        <v>19</v>
      </c>
      <c r="S5" s="140">
        <v>6</v>
      </c>
      <c r="T5" s="140">
        <v>1</v>
      </c>
      <c r="U5" s="140">
        <v>1</v>
      </c>
      <c r="V5" s="140">
        <v>8</v>
      </c>
      <c r="W5" s="140">
        <f t="shared" si="2"/>
        <v>16</v>
      </c>
      <c r="X5" s="128">
        <v>5</v>
      </c>
      <c r="Y5" s="128">
        <v>1</v>
      </c>
      <c r="Z5" s="128">
        <v>3</v>
      </c>
      <c r="AA5" s="128">
        <v>7</v>
      </c>
      <c r="AB5" s="128">
        <f t="shared" ref="AB5:AB11" si="6">+SUM(X5:AA5)</f>
        <v>16</v>
      </c>
      <c r="AC5" s="128">
        <v>7</v>
      </c>
      <c r="AD5" s="128">
        <v>4</v>
      </c>
      <c r="AE5" s="128">
        <v>7</v>
      </c>
      <c r="AF5" s="128">
        <v>5</v>
      </c>
      <c r="AG5" s="128">
        <f t="shared" si="3"/>
        <v>23</v>
      </c>
      <c r="AH5" s="128">
        <v>8</v>
      </c>
      <c r="AI5" s="128">
        <v>3</v>
      </c>
      <c r="AJ5" s="128">
        <v>2</v>
      </c>
      <c r="AK5" s="128">
        <v>2</v>
      </c>
      <c r="AL5" s="128">
        <f t="shared" si="4"/>
        <v>15</v>
      </c>
      <c r="AM5" s="128">
        <v>4</v>
      </c>
      <c r="AN5" s="128">
        <v>2</v>
      </c>
      <c r="AO5" s="128">
        <v>2</v>
      </c>
      <c r="AP5" s="128">
        <v>2</v>
      </c>
      <c r="AQ5" s="128">
        <v>10</v>
      </c>
      <c r="AR5" s="128">
        <v>3</v>
      </c>
      <c r="AS5" s="128">
        <v>1</v>
      </c>
      <c r="AT5" s="128">
        <v>6</v>
      </c>
      <c r="AU5" s="128">
        <v>1</v>
      </c>
      <c r="AV5" s="128">
        <f t="shared" ref="AV5:AV11" si="7">+AU5+AT5+AS5+AR5</f>
        <v>11</v>
      </c>
      <c r="AW5" s="128">
        <v>4</v>
      </c>
      <c r="AX5" s="128">
        <v>5</v>
      </c>
    </row>
    <row r="6" spans="2:52" ht="15" customHeight="1">
      <c r="B6" s="13" t="s">
        <v>164</v>
      </c>
      <c r="C6" s="14"/>
      <c r="D6" s="130">
        <v>30</v>
      </c>
      <c r="E6" s="130">
        <v>19</v>
      </c>
      <c r="F6" s="130">
        <v>20</v>
      </c>
      <c r="G6" s="130">
        <v>15</v>
      </c>
      <c r="H6" s="130">
        <f t="shared" si="5"/>
        <v>84</v>
      </c>
      <c r="I6" s="130">
        <v>18</v>
      </c>
      <c r="J6" s="130">
        <v>28</v>
      </c>
      <c r="K6" s="130">
        <v>15</v>
      </c>
      <c r="L6" s="130">
        <v>16</v>
      </c>
      <c r="M6" s="130">
        <f t="shared" si="0"/>
        <v>77</v>
      </c>
      <c r="N6" s="130">
        <v>37</v>
      </c>
      <c r="O6" s="130">
        <v>20</v>
      </c>
      <c r="P6" s="130">
        <v>17</v>
      </c>
      <c r="Q6" s="130">
        <v>19</v>
      </c>
      <c r="R6" s="130">
        <f t="shared" si="1"/>
        <v>93</v>
      </c>
      <c r="S6" s="130">
        <v>39</v>
      </c>
      <c r="T6" s="130">
        <v>30</v>
      </c>
      <c r="U6" s="130">
        <v>19</v>
      </c>
      <c r="V6" s="130">
        <v>13</v>
      </c>
      <c r="W6" s="130">
        <f t="shared" si="2"/>
        <v>101</v>
      </c>
      <c r="X6" s="88">
        <v>56</v>
      </c>
      <c r="Y6" s="88">
        <v>37</v>
      </c>
      <c r="Z6" s="88">
        <v>18</v>
      </c>
      <c r="AA6" s="88">
        <v>20</v>
      </c>
      <c r="AB6" s="88">
        <f t="shared" si="6"/>
        <v>131</v>
      </c>
      <c r="AC6" s="88">
        <v>33</v>
      </c>
      <c r="AD6" s="88">
        <v>18</v>
      </c>
      <c r="AE6" s="88">
        <v>23</v>
      </c>
      <c r="AF6" s="88">
        <v>20</v>
      </c>
      <c r="AG6" s="88">
        <f t="shared" si="3"/>
        <v>94</v>
      </c>
      <c r="AH6" s="88">
        <v>37</v>
      </c>
      <c r="AI6" s="88">
        <v>39</v>
      </c>
      <c r="AJ6" s="88">
        <v>33</v>
      </c>
      <c r="AK6" s="88">
        <v>27</v>
      </c>
      <c r="AL6" s="88">
        <f t="shared" si="4"/>
        <v>136</v>
      </c>
      <c r="AM6" s="88">
        <v>46</v>
      </c>
      <c r="AN6" s="88">
        <v>32</v>
      </c>
      <c r="AO6" s="88">
        <v>34</v>
      </c>
      <c r="AP6" s="88">
        <v>26</v>
      </c>
      <c r="AQ6" s="88">
        <v>138</v>
      </c>
      <c r="AR6" s="88">
        <v>60</v>
      </c>
      <c r="AS6" s="88">
        <v>39</v>
      </c>
      <c r="AT6" s="88">
        <v>37</v>
      </c>
      <c r="AU6" s="88">
        <v>39</v>
      </c>
      <c r="AV6" s="88">
        <f t="shared" si="7"/>
        <v>175</v>
      </c>
      <c r="AW6" s="88">
        <v>64</v>
      </c>
      <c r="AX6" s="88">
        <v>37</v>
      </c>
    </row>
    <row r="7" spans="2:52" ht="15" customHeight="1">
      <c r="B7" s="13" t="s">
        <v>165</v>
      </c>
      <c r="C7" s="14"/>
      <c r="D7" s="130">
        <v>305</v>
      </c>
      <c r="E7" s="130">
        <v>294</v>
      </c>
      <c r="F7" s="130">
        <v>136</v>
      </c>
      <c r="G7" s="130">
        <v>161</v>
      </c>
      <c r="H7" s="130">
        <f t="shared" si="5"/>
        <v>896</v>
      </c>
      <c r="I7" s="130">
        <v>194</v>
      </c>
      <c r="J7" s="130">
        <v>202</v>
      </c>
      <c r="K7" s="130">
        <v>190</v>
      </c>
      <c r="L7" s="130">
        <v>192</v>
      </c>
      <c r="M7" s="130">
        <f t="shared" si="0"/>
        <v>778</v>
      </c>
      <c r="N7" s="130">
        <v>234</v>
      </c>
      <c r="O7" s="130">
        <v>213</v>
      </c>
      <c r="P7" s="130">
        <v>218</v>
      </c>
      <c r="Q7" s="130">
        <v>204</v>
      </c>
      <c r="R7" s="130">
        <f t="shared" si="1"/>
        <v>869</v>
      </c>
      <c r="S7" s="130">
        <v>265</v>
      </c>
      <c r="T7" s="130">
        <v>237</v>
      </c>
      <c r="U7" s="130">
        <v>202</v>
      </c>
      <c r="V7" s="130">
        <v>236</v>
      </c>
      <c r="W7" s="130">
        <f t="shared" si="2"/>
        <v>940</v>
      </c>
      <c r="X7" s="88">
        <v>282</v>
      </c>
      <c r="Y7" s="88">
        <v>212</v>
      </c>
      <c r="Z7" s="88">
        <v>219</v>
      </c>
      <c r="AA7" s="88">
        <v>199</v>
      </c>
      <c r="AB7" s="88">
        <f t="shared" si="6"/>
        <v>912</v>
      </c>
      <c r="AC7" s="88">
        <v>204</v>
      </c>
      <c r="AD7" s="88">
        <v>89</v>
      </c>
      <c r="AE7" s="88">
        <v>184</v>
      </c>
      <c r="AF7" s="88">
        <v>209</v>
      </c>
      <c r="AG7" s="88">
        <f t="shared" si="3"/>
        <v>686</v>
      </c>
      <c r="AH7" s="88">
        <v>277</v>
      </c>
      <c r="AI7" s="88">
        <v>252</v>
      </c>
      <c r="AJ7" s="88">
        <v>222</v>
      </c>
      <c r="AK7" s="88">
        <v>250</v>
      </c>
      <c r="AL7" s="88">
        <f t="shared" si="4"/>
        <v>1001</v>
      </c>
      <c r="AM7" s="88">
        <v>364</v>
      </c>
      <c r="AN7" s="88">
        <v>312</v>
      </c>
      <c r="AO7" s="88">
        <v>242</v>
      </c>
      <c r="AP7" s="88">
        <v>251</v>
      </c>
      <c r="AQ7" s="88">
        <v>1169</v>
      </c>
      <c r="AR7" s="88">
        <v>355</v>
      </c>
      <c r="AS7" s="88">
        <v>293</v>
      </c>
      <c r="AT7" s="88">
        <v>228</v>
      </c>
      <c r="AU7" s="88">
        <v>301</v>
      </c>
      <c r="AV7" s="88">
        <f t="shared" si="7"/>
        <v>1177</v>
      </c>
      <c r="AW7" s="88">
        <v>355</v>
      </c>
      <c r="AX7" s="88">
        <v>343</v>
      </c>
    </row>
    <row r="8" spans="2:52" ht="15" customHeight="1">
      <c r="B8" s="24" t="s">
        <v>166</v>
      </c>
      <c r="C8" s="14"/>
      <c r="D8" s="130">
        <v>209</v>
      </c>
      <c r="E8" s="130">
        <v>144</v>
      </c>
      <c r="F8" s="130">
        <v>132</v>
      </c>
      <c r="G8" s="130">
        <v>315</v>
      </c>
      <c r="H8" s="130">
        <f t="shared" si="5"/>
        <v>800</v>
      </c>
      <c r="I8" s="130">
        <v>220</v>
      </c>
      <c r="J8" s="130">
        <v>214</v>
      </c>
      <c r="K8" s="130">
        <v>165</v>
      </c>
      <c r="L8" s="130">
        <v>219</v>
      </c>
      <c r="M8" s="130">
        <f t="shared" si="0"/>
        <v>818</v>
      </c>
      <c r="N8" s="130">
        <v>154</v>
      </c>
      <c r="O8" s="130">
        <v>150</v>
      </c>
      <c r="P8" s="130">
        <v>111</v>
      </c>
      <c r="Q8" s="130">
        <v>160</v>
      </c>
      <c r="R8" s="130">
        <f t="shared" si="1"/>
        <v>575</v>
      </c>
      <c r="S8" s="130">
        <v>150</v>
      </c>
      <c r="T8" s="130">
        <v>190</v>
      </c>
      <c r="U8" s="130">
        <v>132</v>
      </c>
      <c r="V8" s="130">
        <v>204</v>
      </c>
      <c r="W8" s="130">
        <f t="shared" si="2"/>
        <v>676</v>
      </c>
      <c r="X8" s="88">
        <v>209</v>
      </c>
      <c r="Y8" s="88">
        <v>109</v>
      </c>
      <c r="Z8" s="88">
        <v>106</v>
      </c>
      <c r="AA8" s="88">
        <v>200</v>
      </c>
      <c r="AB8" s="88">
        <f t="shared" si="6"/>
        <v>624</v>
      </c>
      <c r="AC8" s="88">
        <v>160</v>
      </c>
      <c r="AD8" s="88">
        <v>84</v>
      </c>
      <c r="AE8" s="88">
        <v>111</v>
      </c>
      <c r="AF8" s="88">
        <v>218</v>
      </c>
      <c r="AG8" s="88">
        <f t="shared" si="3"/>
        <v>573</v>
      </c>
      <c r="AH8" s="88">
        <v>97</v>
      </c>
      <c r="AI8" s="88">
        <v>135</v>
      </c>
      <c r="AJ8" s="88">
        <v>98</v>
      </c>
      <c r="AK8" s="88">
        <v>126</v>
      </c>
      <c r="AL8" s="88">
        <f t="shared" si="4"/>
        <v>456</v>
      </c>
      <c r="AM8" s="88">
        <v>291</v>
      </c>
      <c r="AN8" s="88">
        <v>142</v>
      </c>
      <c r="AO8" s="88">
        <v>180</v>
      </c>
      <c r="AP8" s="88">
        <v>208</v>
      </c>
      <c r="AQ8" s="88">
        <v>821</v>
      </c>
      <c r="AR8" s="88">
        <v>188</v>
      </c>
      <c r="AS8" s="88">
        <v>90</v>
      </c>
      <c r="AT8" s="88">
        <v>218</v>
      </c>
      <c r="AU8" s="88">
        <v>154</v>
      </c>
      <c r="AV8" s="88">
        <f t="shared" si="7"/>
        <v>650</v>
      </c>
      <c r="AW8" s="88">
        <v>177</v>
      </c>
      <c r="AX8" s="88">
        <v>160</v>
      </c>
    </row>
    <row r="9" spans="2:52" ht="15" customHeight="1">
      <c r="B9" s="13" t="s">
        <v>163</v>
      </c>
      <c r="C9" s="14"/>
      <c r="D9" s="130">
        <v>2</v>
      </c>
      <c r="E9" s="130">
        <v>2</v>
      </c>
      <c r="F9" s="140">
        <v>0</v>
      </c>
      <c r="G9" s="140">
        <v>1</v>
      </c>
      <c r="H9" s="140">
        <f t="shared" si="5"/>
        <v>5</v>
      </c>
      <c r="I9" s="140">
        <v>2</v>
      </c>
      <c r="J9" s="140">
        <v>1</v>
      </c>
      <c r="K9" s="140">
        <v>2</v>
      </c>
      <c r="L9" s="140">
        <v>2</v>
      </c>
      <c r="M9" s="140">
        <f t="shared" si="0"/>
        <v>7</v>
      </c>
      <c r="N9" s="140">
        <v>2</v>
      </c>
      <c r="O9" s="140">
        <v>1</v>
      </c>
      <c r="P9" s="140">
        <v>0</v>
      </c>
      <c r="Q9" s="140">
        <v>1</v>
      </c>
      <c r="R9" s="140">
        <f t="shared" si="1"/>
        <v>4</v>
      </c>
      <c r="S9" s="140">
        <v>1</v>
      </c>
      <c r="T9" s="140">
        <v>2</v>
      </c>
      <c r="U9" s="140">
        <v>3</v>
      </c>
      <c r="V9" s="140">
        <v>0</v>
      </c>
      <c r="W9" s="140">
        <f t="shared" si="2"/>
        <v>6</v>
      </c>
      <c r="X9" s="128">
        <v>0</v>
      </c>
      <c r="Y9" s="128">
        <v>0</v>
      </c>
      <c r="Z9" s="128">
        <v>0</v>
      </c>
      <c r="AA9" s="128">
        <v>1</v>
      </c>
      <c r="AB9" s="88">
        <f t="shared" si="6"/>
        <v>1</v>
      </c>
      <c r="AC9" s="88">
        <v>2</v>
      </c>
      <c r="AD9" s="88">
        <v>1</v>
      </c>
      <c r="AE9" s="88">
        <v>1</v>
      </c>
      <c r="AF9" s="88">
        <v>5</v>
      </c>
      <c r="AG9" s="88">
        <f t="shared" si="3"/>
        <v>9</v>
      </c>
      <c r="AH9" s="88">
        <v>2</v>
      </c>
      <c r="AI9" s="159">
        <v>0</v>
      </c>
      <c r="AJ9" s="159">
        <v>3</v>
      </c>
      <c r="AK9" s="159">
        <v>1</v>
      </c>
      <c r="AL9" s="88">
        <f t="shared" si="4"/>
        <v>6</v>
      </c>
      <c r="AM9" s="88">
        <v>6</v>
      </c>
      <c r="AN9" s="88">
        <v>1</v>
      </c>
      <c r="AO9" s="88">
        <v>1</v>
      </c>
      <c r="AP9" s="88">
        <v>0</v>
      </c>
      <c r="AQ9" s="88">
        <v>8</v>
      </c>
      <c r="AR9" s="88">
        <v>3</v>
      </c>
      <c r="AS9" s="88">
        <v>1</v>
      </c>
      <c r="AT9" s="88">
        <v>3</v>
      </c>
      <c r="AU9" s="88">
        <v>2</v>
      </c>
      <c r="AV9" s="88">
        <f t="shared" si="7"/>
        <v>9</v>
      </c>
      <c r="AW9" s="88">
        <v>1</v>
      </c>
      <c r="AX9" s="88">
        <v>0</v>
      </c>
    </row>
    <row r="10" spans="2:52" ht="15" customHeight="1">
      <c r="B10" s="13" t="s">
        <v>164</v>
      </c>
      <c r="C10" s="14"/>
      <c r="D10" s="130">
        <v>37</v>
      </c>
      <c r="E10" s="130">
        <v>35</v>
      </c>
      <c r="F10" s="130">
        <v>30</v>
      </c>
      <c r="G10" s="130">
        <v>42</v>
      </c>
      <c r="H10" s="130">
        <f t="shared" si="5"/>
        <v>144</v>
      </c>
      <c r="I10" s="130">
        <v>39</v>
      </c>
      <c r="J10" s="130">
        <v>50</v>
      </c>
      <c r="K10" s="130">
        <v>31</v>
      </c>
      <c r="L10" s="130">
        <v>42</v>
      </c>
      <c r="M10" s="130">
        <f t="shared" si="0"/>
        <v>162</v>
      </c>
      <c r="N10" s="130">
        <v>27</v>
      </c>
      <c r="O10" s="130">
        <v>30</v>
      </c>
      <c r="P10" s="130">
        <v>17</v>
      </c>
      <c r="Q10" s="130">
        <v>20</v>
      </c>
      <c r="R10" s="130">
        <f t="shared" si="1"/>
        <v>94</v>
      </c>
      <c r="S10" s="130">
        <v>31</v>
      </c>
      <c r="T10" s="130">
        <v>40</v>
      </c>
      <c r="U10" s="130">
        <v>14</v>
      </c>
      <c r="V10" s="130">
        <v>31</v>
      </c>
      <c r="W10" s="130">
        <f t="shared" si="2"/>
        <v>116</v>
      </c>
      <c r="X10" s="88">
        <v>34</v>
      </c>
      <c r="Y10" s="88">
        <v>21</v>
      </c>
      <c r="Z10" s="88">
        <v>22</v>
      </c>
      <c r="AA10" s="88">
        <v>20</v>
      </c>
      <c r="AB10" s="88">
        <f t="shared" si="6"/>
        <v>97</v>
      </c>
      <c r="AC10" s="88">
        <v>21</v>
      </c>
      <c r="AD10" s="88">
        <v>11</v>
      </c>
      <c r="AE10" s="88">
        <v>21</v>
      </c>
      <c r="AF10" s="88">
        <v>21</v>
      </c>
      <c r="AG10" s="88">
        <f t="shared" si="3"/>
        <v>74</v>
      </c>
      <c r="AH10" s="88">
        <v>11</v>
      </c>
      <c r="AI10" s="88">
        <v>20</v>
      </c>
      <c r="AJ10" s="88">
        <v>20</v>
      </c>
      <c r="AK10" s="88">
        <v>18</v>
      </c>
      <c r="AL10" s="88">
        <f t="shared" si="4"/>
        <v>69</v>
      </c>
      <c r="AM10" s="88">
        <v>50</v>
      </c>
      <c r="AN10" s="88">
        <v>18</v>
      </c>
      <c r="AO10" s="88">
        <v>18</v>
      </c>
      <c r="AP10" s="88">
        <v>28</v>
      </c>
      <c r="AQ10" s="88">
        <v>114</v>
      </c>
      <c r="AR10" s="88">
        <v>26</v>
      </c>
      <c r="AS10" s="88">
        <v>8</v>
      </c>
      <c r="AT10" s="88">
        <v>30</v>
      </c>
      <c r="AU10" s="88">
        <v>20</v>
      </c>
      <c r="AV10" s="88">
        <f t="shared" si="7"/>
        <v>84</v>
      </c>
      <c r="AW10" s="88">
        <v>23</v>
      </c>
      <c r="AX10" s="88">
        <v>14</v>
      </c>
    </row>
    <row r="11" spans="2:52" ht="15" customHeight="1" thickBot="1">
      <c r="B11" s="23" t="s">
        <v>165</v>
      </c>
      <c r="C11" s="184"/>
      <c r="D11" s="271">
        <v>170</v>
      </c>
      <c r="E11" s="271">
        <v>107</v>
      </c>
      <c r="F11" s="271">
        <v>102</v>
      </c>
      <c r="G11" s="271">
        <v>272</v>
      </c>
      <c r="H11" s="271">
        <f t="shared" si="5"/>
        <v>651</v>
      </c>
      <c r="I11" s="271">
        <v>179</v>
      </c>
      <c r="J11" s="271">
        <v>163</v>
      </c>
      <c r="K11" s="271">
        <v>132</v>
      </c>
      <c r="L11" s="271">
        <v>175</v>
      </c>
      <c r="M11" s="271">
        <f t="shared" si="0"/>
        <v>649</v>
      </c>
      <c r="N11" s="271">
        <v>125</v>
      </c>
      <c r="O11" s="271">
        <v>119</v>
      </c>
      <c r="P11" s="271">
        <v>94</v>
      </c>
      <c r="Q11" s="271">
        <v>139</v>
      </c>
      <c r="R11" s="271">
        <f t="shared" si="1"/>
        <v>477</v>
      </c>
      <c r="S11" s="271">
        <v>118</v>
      </c>
      <c r="T11" s="271">
        <v>148</v>
      </c>
      <c r="U11" s="271">
        <v>115</v>
      </c>
      <c r="V11" s="271">
        <v>173</v>
      </c>
      <c r="W11" s="271">
        <f t="shared" si="2"/>
        <v>554</v>
      </c>
      <c r="X11" s="281">
        <v>175</v>
      </c>
      <c r="Y11" s="281">
        <v>88</v>
      </c>
      <c r="Z11" s="281">
        <v>84</v>
      </c>
      <c r="AA11" s="281">
        <v>179</v>
      </c>
      <c r="AB11" s="281">
        <f t="shared" si="6"/>
        <v>526</v>
      </c>
      <c r="AC11" s="281">
        <v>137</v>
      </c>
      <c r="AD11" s="281">
        <v>72</v>
      </c>
      <c r="AE11" s="281">
        <v>89</v>
      </c>
      <c r="AF11" s="281">
        <v>192</v>
      </c>
      <c r="AG11" s="281">
        <f t="shared" si="3"/>
        <v>490</v>
      </c>
      <c r="AH11" s="281">
        <v>84</v>
      </c>
      <c r="AI11" s="281">
        <v>115</v>
      </c>
      <c r="AJ11" s="281">
        <v>75</v>
      </c>
      <c r="AK11" s="281">
        <v>107</v>
      </c>
      <c r="AL11" s="281">
        <f t="shared" si="4"/>
        <v>381</v>
      </c>
      <c r="AM11" s="281">
        <v>235</v>
      </c>
      <c r="AN11" s="281">
        <v>123</v>
      </c>
      <c r="AO11" s="281">
        <v>161</v>
      </c>
      <c r="AP11" s="281">
        <v>180</v>
      </c>
      <c r="AQ11" s="281">
        <v>699</v>
      </c>
      <c r="AR11" s="281">
        <v>159</v>
      </c>
      <c r="AS11" s="281">
        <v>81</v>
      </c>
      <c r="AT11" s="281">
        <v>185</v>
      </c>
      <c r="AU11" s="281">
        <v>132</v>
      </c>
      <c r="AV11" s="281">
        <f t="shared" si="7"/>
        <v>557</v>
      </c>
      <c r="AW11" s="281">
        <v>153</v>
      </c>
      <c r="AX11" s="281">
        <v>146</v>
      </c>
    </row>
    <row r="12" spans="2:52" ht="15.75" thickTop="1">
      <c r="B12" s="38" t="s">
        <v>242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</row>
  </sheetData>
  <mergeCells count="2">
    <mergeCell ref="C2:C3"/>
    <mergeCell ref="D2:AX2"/>
  </mergeCells>
  <phoneticPr fontId="13" type="noConversion"/>
  <hyperlinks>
    <hyperlink ref="AZ1" location="ÍNDICE!A1" display="ÍNDICE" xr:uid="{00000000-0004-0000-19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AZ26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44.28515625" customWidth="1"/>
    <col min="3" max="3" width="6.5703125" style="5" customWidth="1"/>
    <col min="4" max="7" width="7" style="5" hidden="1" customWidth="1" outlineLevel="1"/>
    <col min="8" max="8" width="7" style="5" bestFit="1" customWidth="1" collapsed="1"/>
    <col min="9" max="12" width="6.140625" style="5" hidden="1" customWidth="1" outlineLevel="1"/>
    <col min="13" max="13" width="7" style="5" bestFit="1" customWidth="1" collapsed="1"/>
    <col min="14" max="17" width="6.140625" style="5" hidden="1" customWidth="1" outlineLevel="1"/>
    <col min="18" max="18" width="7" style="5" bestFit="1" customWidth="1" collapsed="1"/>
    <col min="19" max="21" width="6.140625" style="5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4.85546875" bestFit="1" customWidth="1" collapsed="1"/>
    <col min="39" max="42" width="6.140625" hidden="1" customWidth="1" outlineLevel="1"/>
    <col min="43" max="43" width="6.140625" customWidth="1" collapsed="1"/>
    <col min="44" max="47" width="7" hidden="1" customWidth="1" outlineLevel="1"/>
    <col min="48" max="48" width="4.85546875" bestFit="1" customWidth="1" collapsed="1"/>
    <col min="49" max="50" width="7.42578125" customWidth="1"/>
    <col min="51" max="51" width="6.7109375" customWidth="1"/>
  </cols>
  <sheetData>
    <row r="1" spans="2:52" ht="20.100000000000001" customHeight="1" thickBot="1">
      <c r="B1" s="479" t="s">
        <v>181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64" t="s">
        <v>287</v>
      </c>
    </row>
    <row r="2" spans="2:52" ht="15.75" customHeight="1" thickTop="1">
      <c r="B2" s="144"/>
      <c r="C2" s="524" t="s">
        <v>209</v>
      </c>
      <c r="D2" s="483" t="s">
        <v>310</v>
      </c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  <c r="AM2" s="483"/>
      <c r="AN2" s="483"/>
      <c r="AO2" s="483"/>
      <c r="AP2" s="483"/>
      <c r="AQ2" s="483"/>
      <c r="AR2" s="483"/>
      <c r="AS2" s="390"/>
      <c r="AT2" s="390"/>
      <c r="AU2" s="390"/>
      <c r="AV2" s="390"/>
      <c r="AW2" s="390"/>
      <c r="AX2" s="390"/>
      <c r="AY2" s="54"/>
    </row>
    <row r="3" spans="2:52" ht="20.45" customHeight="1">
      <c r="B3" s="27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28" t="s">
        <v>272</v>
      </c>
      <c r="T3" s="28" t="s">
        <v>273</v>
      </c>
      <c r="U3" s="28" t="s">
        <v>89</v>
      </c>
      <c r="V3" s="28" t="s">
        <v>10</v>
      </c>
      <c r="W3" s="136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6">
        <v>2019</v>
      </c>
      <c r="AC3" s="28" t="s">
        <v>306</v>
      </c>
      <c r="AD3" s="28" t="s">
        <v>330</v>
      </c>
      <c r="AE3" s="28" t="s">
        <v>339</v>
      </c>
      <c r="AF3" s="28" t="s">
        <v>356</v>
      </c>
      <c r="AG3" s="136">
        <v>2020</v>
      </c>
      <c r="AH3" s="28" t="s">
        <v>365</v>
      </c>
      <c r="AI3" s="28" t="s">
        <v>385</v>
      </c>
      <c r="AJ3" s="28" t="s">
        <v>394</v>
      </c>
      <c r="AK3" s="28" t="s">
        <v>403</v>
      </c>
      <c r="AL3" s="136">
        <v>2021</v>
      </c>
      <c r="AM3" s="28" t="s">
        <v>415</v>
      </c>
      <c r="AN3" s="28" t="s">
        <v>416</v>
      </c>
      <c r="AO3" s="28" t="s">
        <v>439</v>
      </c>
      <c r="AP3" s="28" t="s">
        <v>451</v>
      </c>
      <c r="AQ3" s="136">
        <v>2022</v>
      </c>
      <c r="AR3" s="28" t="s">
        <v>467</v>
      </c>
      <c r="AS3" s="28" t="s">
        <v>468</v>
      </c>
      <c r="AT3" s="28" t="s">
        <v>483</v>
      </c>
      <c r="AU3" s="28" t="s">
        <v>496</v>
      </c>
      <c r="AV3" s="136">
        <v>2023</v>
      </c>
      <c r="AW3" s="28" t="s">
        <v>508</v>
      </c>
      <c r="AX3" s="28" t="s">
        <v>567</v>
      </c>
      <c r="AY3" s="54"/>
    </row>
    <row r="4" spans="2:52" ht="15" customHeight="1">
      <c r="B4" s="24" t="s">
        <v>167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2:52" ht="15" customHeight="1">
      <c r="B5" s="13" t="s">
        <v>168</v>
      </c>
      <c r="C5" s="286" t="s">
        <v>243</v>
      </c>
      <c r="D5" s="411">
        <v>2904.4</v>
      </c>
      <c r="E5" s="411">
        <v>2824.8</v>
      </c>
      <c r="F5" s="411">
        <v>2477.1</v>
      </c>
      <c r="G5" s="411">
        <v>2311.1</v>
      </c>
      <c r="H5" s="411">
        <f>+G5</f>
        <v>2311.1</v>
      </c>
      <c r="I5" s="411">
        <v>2237</v>
      </c>
      <c r="J5" s="411">
        <v>2132.3000000000002</v>
      </c>
      <c r="K5" s="411">
        <v>2087.6</v>
      </c>
      <c r="L5" s="411">
        <v>1981</v>
      </c>
      <c r="M5" s="411">
        <f>+L5</f>
        <v>1981</v>
      </c>
      <c r="N5" s="411">
        <v>1885.8</v>
      </c>
      <c r="O5" s="411">
        <v>1825.6</v>
      </c>
      <c r="P5" s="411">
        <v>1818.7</v>
      </c>
      <c r="Q5" s="411">
        <v>1770.9</v>
      </c>
      <c r="R5" s="411">
        <f>+Q5</f>
        <v>1770.9</v>
      </c>
      <c r="S5" s="411">
        <v>1744.8</v>
      </c>
      <c r="T5" s="411">
        <v>1657.7</v>
      </c>
      <c r="U5" s="411">
        <v>1670.4</v>
      </c>
      <c r="V5" s="88">
        <v>1679.9</v>
      </c>
      <c r="W5" s="88">
        <f>+V5</f>
        <v>1679.9</v>
      </c>
      <c r="X5" s="88">
        <v>1654.1</v>
      </c>
      <c r="Y5" s="88">
        <v>1620.2</v>
      </c>
      <c r="Z5" s="88">
        <v>1609.4</v>
      </c>
      <c r="AA5" s="88">
        <v>1510.2</v>
      </c>
      <c r="AB5" s="88">
        <v>1510.2</v>
      </c>
      <c r="AC5" s="88">
        <v>1573.3</v>
      </c>
      <c r="AD5" s="88">
        <v>1873.9</v>
      </c>
      <c r="AE5" s="88">
        <v>1897.9</v>
      </c>
      <c r="AF5" s="88">
        <v>1941.5</v>
      </c>
      <c r="AG5" s="88">
        <f>+AF5</f>
        <v>1941.5</v>
      </c>
      <c r="AH5" s="88">
        <v>1964.1</v>
      </c>
      <c r="AI5" s="88">
        <v>1985.3</v>
      </c>
      <c r="AJ5" s="88">
        <v>2079.6999999999998</v>
      </c>
      <c r="AK5" s="88">
        <v>2040.9</v>
      </c>
      <c r="AL5" s="88">
        <f>+AK5</f>
        <v>2040.9</v>
      </c>
      <c r="AM5" s="88">
        <v>2062.6999999999998</v>
      </c>
      <c r="AN5" s="88">
        <v>2026.6</v>
      </c>
      <c r="AO5" s="88">
        <v>2001.6</v>
      </c>
      <c r="AP5" s="88">
        <v>1990.3</v>
      </c>
      <c r="AQ5" s="88">
        <f>AP5</f>
        <v>1990.3</v>
      </c>
      <c r="AR5" s="88">
        <v>1956.8</v>
      </c>
      <c r="AS5" s="88">
        <v>1976.6</v>
      </c>
      <c r="AT5" s="88">
        <v>1886.3</v>
      </c>
      <c r="AU5" s="88">
        <v>1889.7</v>
      </c>
      <c r="AV5" s="88">
        <f>AU5</f>
        <v>1889.7</v>
      </c>
      <c r="AW5" s="88">
        <v>1824.3</v>
      </c>
      <c r="AX5" s="88">
        <v>1844.9</v>
      </c>
      <c r="AY5" s="88"/>
    </row>
    <row r="6" spans="2:52" ht="15" customHeight="1">
      <c r="B6" s="13" t="s">
        <v>169</v>
      </c>
      <c r="C6" s="286" t="s">
        <v>243</v>
      </c>
      <c r="D6" s="411">
        <v>3858.1</v>
      </c>
      <c r="E6" s="411">
        <v>3808</v>
      </c>
      <c r="F6" s="411">
        <v>3792.1</v>
      </c>
      <c r="G6" s="411">
        <v>3689.7</v>
      </c>
      <c r="H6" s="411">
        <f t="shared" ref="H6:H22" si="0">+G6</f>
        <v>3689.7</v>
      </c>
      <c r="I6" s="411">
        <v>3685.9</v>
      </c>
      <c r="J6" s="411">
        <v>3660.4</v>
      </c>
      <c r="K6" s="411">
        <v>3636.4</v>
      </c>
      <c r="L6" s="411">
        <v>3585.2</v>
      </c>
      <c r="M6" s="411">
        <f t="shared" ref="M6:M22" si="1">+L6</f>
        <v>3585.2</v>
      </c>
      <c r="N6" s="411">
        <v>3565.9</v>
      </c>
      <c r="O6" s="411">
        <v>3520.7</v>
      </c>
      <c r="P6" s="411">
        <v>3513.6</v>
      </c>
      <c r="Q6" s="411">
        <v>3496.9</v>
      </c>
      <c r="R6" s="411">
        <f t="shared" ref="R6:R22" si="2">+Q6</f>
        <v>3496.9</v>
      </c>
      <c r="S6" s="411">
        <v>3485.8</v>
      </c>
      <c r="T6" s="411">
        <v>3495.8</v>
      </c>
      <c r="U6" s="411">
        <v>3497.3</v>
      </c>
      <c r="V6" s="88">
        <v>3468.1</v>
      </c>
      <c r="W6" s="88">
        <f t="shared" ref="W6:W22" si="3">+V6</f>
        <v>3468.1</v>
      </c>
      <c r="X6" s="88">
        <v>3297.8</v>
      </c>
      <c r="Y6" s="88">
        <v>3377.2</v>
      </c>
      <c r="Z6" s="88">
        <v>3384.7</v>
      </c>
      <c r="AA6" s="88">
        <v>3238.3</v>
      </c>
      <c r="AB6" s="88">
        <v>3238.3</v>
      </c>
      <c r="AC6" s="88">
        <v>3242.7</v>
      </c>
      <c r="AD6" s="88">
        <v>3176.3</v>
      </c>
      <c r="AE6" s="88">
        <v>3197.6</v>
      </c>
      <c r="AF6" s="88">
        <v>3160.3</v>
      </c>
      <c r="AG6" s="88">
        <f t="shared" ref="AG6:AG23" si="4">+AF6</f>
        <v>3160.3</v>
      </c>
      <c r="AH6" s="88">
        <v>3187</v>
      </c>
      <c r="AI6" s="88">
        <v>3204.3</v>
      </c>
      <c r="AJ6" s="88">
        <v>3240</v>
      </c>
      <c r="AK6" s="88">
        <v>3214</v>
      </c>
      <c r="AL6" s="88">
        <f t="shared" ref="AL6:AL23" si="5">+AK6</f>
        <v>3214</v>
      </c>
      <c r="AM6" s="88">
        <v>3249.4</v>
      </c>
      <c r="AN6" s="88">
        <v>3042.3</v>
      </c>
      <c r="AO6" s="88">
        <v>3064.6</v>
      </c>
      <c r="AP6" s="88">
        <v>3073.5</v>
      </c>
      <c r="AQ6" s="88">
        <f t="shared" ref="AQ6:AQ23" si="6">AP6</f>
        <v>3073.5</v>
      </c>
      <c r="AR6" s="88">
        <v>3067.1</v>
      </c>
      <c r="AS6" s="88">
        <v>3065.4</v>
      </c>
      <c r="AT6" s="88">
        <v>2908.3</v>
      </c>
      <c r="AU6" s="88">
        <v>2915</v>
      </c>
      <c r="AV6" s="88">
        <f t="shared" ref="AV6:AV23" si="7">AU6</f>
        <v>2915</v>
      </c>
      <c r="AW6" s="88">
        <v>2929.9</v>
      </c>
      <c r="AX6" s="88">
        <v>2953.6</v>
      </c>
      <c r="AY6" s="88"/>
    </row>
    <row r="7" spans="2:52" ht="15" customHeight="1">
      <c r="B7" s="13" t="s">
        <v>170</v>
      </c>
      <c r="C7" s="286" t="s">
        <v>243</v>
      </c>
      <c r="D7" s="411">
        <v>2420</v>
      </c>
      <c r="E7" s="411">
        <v>2394.3000000000002</v>
      </c>
      <c r="F7" s="411">
        <v>2382.8000000000002</v>
      </c>
      <c r="G7" s="411">
        <v>2326.8000000000002</v>
      </c>
      <c r="H7" s="411">
        <f t="shared" si="0"/>
        <v>2326.8000000000002</v>
      </c>
      <c r="I7" s="411">
        <v>2309.6</v>
      </c>
      <c r="J7" s="411">
        <v>2290.4</v>
      </c>
      <c r="K7" s="411">
        <v>2272.8000000000002</v>
      </c>
      <c r="L7" s="411">
        <v>2210.8000000000002</v>
      </c>
      <c r="M7" s="411">
        <f t="shared" si="1"/>
        <v>2210.8000000000002</v>
      </c>
      <c r="N7" s="411">
        <v>2201.6999999999998</v>
      </c>
      <c r="O7" s="411">
        <v>2182.8000000000002</v>
      </c>
      <c r="P7" s="411">
        <v>2172.6999999999998</v>
      </c>
      <c r="Q7" s="411">
        <v>2155.1999999999998</v>
      </c>
      <c r="R7" s="411">
        <f t="shared" si="2"/>
        <v>2155.1999999999998</v>
      </c>
      <c r="S7" s="411">
        <v>2142.5</v>
      </c>
      <c r="T7" s="411">
        <v>2132.6</v>
      </c>
      <c r="U7" s="411">
        <v>2151</v>
      </c>
      <c r="V7" s="88">
        <v>2125.8000000000002</v>
      </c>
      <c r="W7" s="88">
        <f t="shared" si="3"/>
        <v>2125.8000000000002</v>
      </c>
      <c r="X7" s="88">
        <v>2116.9</v>
      </c>
      <c r="Y7" s="88">
        <v>2112.4</v>
      </c>
      <c r="Z7" s="88">
        <v>2111.8000000000002</v>
      </c>
      <c r="AA7" s="88">
        <v>2101.8000000000002</v>
      </c>
      <c r="AB7" s="88">
        <v>2101.8000000000002</v>
      </c>
      <c r="AC7" s="88">
        <v>2097.6</v>
      </c>
      <c r="AD7" s="88">
        <v>2094.8000000000002</v>
      </c>
      <c r="AE7" s="88">
        <v>2104.4</v>
      </c>
      <c r="AF7" s="88">
        <v>2129.9</v>
      </c>
      <c r="AG7" s="88">
        <f t="shared" si="4"/>
        <v>2129.9</v>
      </c>
      <c r="AH7" s="88">
        <v>2150.4</v>
      </c>
      <c r="AI7" s="88">
        <v>2131.3000000000002</v>
      </c>
      <c r="AJ7" s="88">
        <v>2155.8000000000002</v>
      </c>
      <c r="AK7" s="88">
        <v>2175.3000000000002</v>
      </c>
      <c r="AL7" s="88">
        <f t="shared" si="5"/>
        <v>2175.3000000000002</v>
      </c>
      <c r="AM7" s="88">
        <v>2192.6999999999998</v>
      </c>
      <c r="AN7" s="88">
        <v>2212.6999999999998</v>
      </c>
      <c r="AO7" s="88">
        <v>2224.1999999999998</v>
      </c>
      <c r="AP7" s="88">
        <v>2229.8000000000002</v>
      </c>
      <c r="AQ7" s="88">
        <f t="shared" si="6"/>
        <v>2229.8000000000002</v>
      </c>
      <c r="AR7" s="88">
        <v>2216.1999999999998</v>
      </c>
      <c r="AS7" s="88">
        <v>2209.4</v>
      </c>
      <c r="AT7" s="88">
        <v>2205.1999999999998</v>
      </c>
      <c r="AU7" s="88">
        <v>2200.6</v>
      </c>
      <c r="AV7" s="88">
        <f t="shared" si="7"/>
        <v>2200.6</v>
      </c>
      <c r="AW7" s="88">
        <v>2195.9</v>
      </c>
      <c r="AX7" s="88">
        <v>2212.5</v>
      </c>
      <c r="AY7" s="88"/>
    </row>
    <row r="8" spans="2:52" ht="15" customHeight="1">
      <c r="B8" s="13" t="s">
        <v>171</v>
      </c>
      <c r="C8" s="286" t="s">
        <v>243</v>
      </c>
      <c r="D8" s="411">
        <v>1438.1</v>
      </c>
      <c r="E8" s="411">
        <v>1413.6</v>
      </c>
      <c r="F8" s="411">
        <v>1409.3</v>
      </c>
      <c r="G8" s="411">
        <v>1362.9</v>
      </c>
      <c r="H8" s="411">
        <f t="shared" si="0"/>
        <v>1362.9</v>
      </c>
      <c r="I8" s="411">
        <v>1376.3</v>
      </c>
      <c r="J8" s="411">
        <v>1369.9</v>
      </c>
      <c r="K8" s="411">
        <v>1363.6</v>
      </c>
      <c r="L8" s="411">
        <v>1374.5</v>
      </c>
      <c r="M8" s="411">
        <f t="shared" si="1"/>
        <v>1374.5</v>
      </c>
      <c r="N8" s="411">
        <v>1364.2</v>
      </c>
      <c r="O8" s="411">
        <v>1337.9</v>
      </c>
      <c r="P8" s="411">
        <v>1340.8</v>
      </c>
      <c r="Q8" s="411">
        <v>1341.7</v>
      </c>
      <c r="R8" s="411">
        <f t="shared" si="2"/>
        <v>1341.7</v>
      </c>
      <c r="S8" s="411">
        <v>1343.3</v>
      </c>
      <c r="T8" s="411">
        <v>1363.2</v>
      </c>
      <c r="U8" s="411">
        <v>1346.3</v>
      </c>
      <c r="V8" s="88">
        <v>1342.2</v>
      </c>
      <c r="W8" s="88">
        <f t="shared" si="3"/>
        <v>1342.2</v>
      </c>
      <c r="X8" s="88">
        <v>1180.9000000000001</v>
      </c>
      <c r="Y8" s="88">
        <v>1264.8</v>
      </c>
      <c r="Z8" s="88">
        <v>1272.9000000000001</v>
      </c>
      <c r="AA8" s="88">
        <v>1136.5</v>
      </c>
      <c r="AB8" s="88">
        <v>1136.5</v>
      </c>
      <c r="AC8" s="88">
        <v>1145.0999999999999</v>
      </c>
      <c r="AD8" s="88">
        <v>1081.5</v>
      </c>
      <c r="AE8" s="88">
        <v>1093.2</v>
      </c>
      <c r="AF8" s="88">
        <v>1030.5</v>
      </c>
      <c r="AG8" s="88">
        <f t="shared" si="4"/>
        <v>1030.5</v>
      </c>
      <c r="AH8" s="88">
        <v>1036.7</v>
      </c>
      <c r="AI8" s="88">
        <v>1073</v>
      </c>
      <c r="AJ8" s="88">
        <v>1084.3</v>
      </c>
      <c r="AK8" s="88">
        <v>1038.8</v>
      </c>
      <c r="AL8" s="88">
        <f t="shared" si="5"/>
        <v>1038.8</v>
      </c>
      <c r="AM8" s="88">
        <v>1056.7</v>
      </c>
      <c r="AN8" s="88">
        <v>829.6</v>
      </c>
      <c r="AO8" s="88">
        <v>840.4</v>
      </c>
      <c r="AP8" s="88">
        <v>843.7</v>
      </c>
      <c r="AQ8" s="88">
        <f t="shared" si="6"/>
        <v>843.7</v>
      </c>
      <c r="AR8" s="88">
        <v>851</v>
      </c>
      <c r="AS8" s="88">
        <v>856</v>
      </c>
      <c r="AT8" s="88">
        <v>703.1</v>
      </c>
      <c r="AU8" s="88">
        <v>714.4</v>
      </c>
      <c r="AV8" s="88">
        <f t="shared" si="7"/>
        <v>714.4</v>
      </c>
      <c r="AW8" s="88">
        <v>734</v>
      </c>
      <c r="AX8" s="88">
        <v>741</v>
      </c>
      <c r="AY8" s="88"/>
    </row>
    <row r="9" spans="2:52" ht="15" customHeight="1">
      <c r="B9" s="24" t="s">
        <v>172</v>
      </c>
      <c r="C9" s="10"/>
      <c r="D9" s="18"/>
      <c r="E9" s="18"/>
      <c r="F9" s="18"/>
      <c r="G9" s="18"/>
      <c r="H9" s="41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</row>
    <row r="10" spans="2:52" ht="15" customHeight="1">
      <c r="B10" s="13" t="s">
        <v>168</v>
      </c>
      <c r="C10" s="10" t="s">
        <v>23</v>
      </c>
      <c r="D10" s="74">
        <v>19.5</v>
      </c>
      <c r="E10" s="74">
        <v>20.8</v>
      </c>
      <c r="F10" s="74">
        <v>21.5</v>
      </c>
      <c r="G10" s="74">
        <v>20.3</v>
      </c>
      <c r="H10" s="413">
        <f t="shared" si="0"/>
        <v>20.3</v>
      </c>
      <c r="I10" s="74">
        <v>21.5</v>
      </c>
      <c r="J10" s="74">
        <v>21.2</v>
      </c>
      <c r="K10" s="74">
        <v>21.2</v>
      </c>
      <c r="L10" s="74">
        <v>19.600000000000001</v>
      </c>
      <c r="M10" s="74">
        <f t="shared" si="1"/>
        <v>19.600000000000001</v>
      </c>
      <c r="N10" s="74">
        <v>20.3</v>
      </c>
      <c r="O10" s="74">
        <v>19.3</v>
      </c>
      <c r="P10" s="74">
        <v>18.899999999999999</v>
      </c>
      <c r="Q10" s="74">
        <v>20.100000000000001</v>
      </c>
      <c r="R10" s="74">
        <f t="shared" si="2"/>
        <v>20.100000000000001</v>
      </c>
      <c r="S10" s="74">
        <v>20.2</v>
      </c>
      <c r="T10" s="74">
        <v>18.399999999999999</v>
      </c>
      <c r="U10" s="74">
        <v>18.8</v>
      </c>
      <c r="V10" s="74">
        <v>14.9</v>
      </c>
      <c r="W10" s="74">
        <f t="shared" si="3"/>
        <v>14.9</v>
      </c>
      <c r="X10" s="74">
        <v>12.2</v>
      </c>
      <c r="Y10" s="74">
        <v>12.2</v>
      </c>
      <c r="Z10" s="74">
        <v>11.9</v>
      </c>
      <c r="AA10" s="74">
        <v>8</v>
      </c>
      <c r="AB10" s="74">
        <v>8</v>
      </c>
      <c r="AC10" s="74">
        <v>6.6</v>
      </c>
      <c r="AD10" s="74">
        <v>5.7</v>
      </c>
      <c r="AE10" s="74">
        <v>6.3</v>
      </c>
      <c r="AF10" s="74">
        <v>3.6</v>
      </c>
      <c r="AG10" s="74">
        <f t="shared" si="4"/>
        <v>3.6</v>
      </c>
      <c r="AH10" s="74">
        <v>3.6</v>
      </c>
      <c r="AI10" s="74">
        <v>2.2000000000000002</v>
      </c>
      <c r="AJ10" s="74">
        <v>1.9</v>
      </c>
      <c r="AK10" s="74">
        <v>2</v>
      </c>
      <c r="AL10" s="74">
        <f t="shared" si="5"/>
        <v>2</v>
      </c>
      <c r="AM10" s="74">
        <v>2.4</v>
      </c>
      <c r="AN10" s="74">
        <v>2.6</v>
      </c>
      <c r="AO10" s="74">
        <v>2.5</v>
      </c>
      <c r="AP10" s="74">
        <v>2.1</v>
      </c>
      <c r="AQ10" s="74">
        <f t="shared" si="6"/>
        <v>2.1</v>
      </c>
      <c r="AR10" s="74">
        <v>2.2000000000000002</v>
      </c>
      <c r="AS10" s="74">
        <v>2.2000000000000002</v>
      </c>
      <c r="AT10" s="74">
        <v>1.2</v>
      </c>
      <c r="AU10" s="74">
        <v>1.1000000000000001</v>
      </c>
      <c r="AV10" s="74">
        <f t="shared" si="7"/>
        <v>1.1000000000000001</v>
      </c>
      <c r="AW10" s="74">
        <v>1.1000000000000001</v>
      </c>
      <c r="AX10" s="74">
        <v>0.9</v>
      </c>
      <c r="AY10" s="74"/>
    </row>
    <row r="11" spans="2:52" ht="15" customHeight="1">
      <c r="B11" s="13" t="s">
        <v>169</v>
      </c>
      <c r="C11" s="10" t="s">
        <v>23</v>
      </c>
      <c r="D11" s="74">
        <v>4.5999999999999996</v>
      </c>
      <c r="E11" s="74">
        <v>4.5</v>
      </c>
      <c r="F11" s="74">
        <v>4.3</v>
      </c>
      <c r="G11" s="74">
        <v>3.7</v>
      </c>
      <c r="H11" s="413">
        <f t="shared" si="0"/>
        <v>3.7</v>
      </c>
      <c r="I11" s="74">
        <v>4.0999999999999996</v>
      </c>
      <c r="J11" s="74">
        <v>4.5999999999999996</v>
      </c>
      <c r="K11" s="74">
        <v>4.8</v>
      </c>
      <c r="L11" s="74">
        <v>4.2</v>
      </c>
      <c r="M11" s="74">
        <f t="shared" si="1"/>
        <v>4.2</v>
      </c>
      <c r="N11" s="74">
        <v>13.5</v>
      </c>
      <c r="O11" s="74">
        <v>29.1</v>
      </c>
      <c r="P11" s="74">
        <v>28.9</v>
      </c>
      <c r="Q11" s="74">
        <v>28.7</v>
      </c>
      <c r="R11" s="74">
        <f t="shared" si="2"/>
        <v>28.7</v>
      </c>
      <c r="S11" s="74">
        <v>28.1</v>
      </c>
      <c r="T11" s="74">
        <v>27.9</v>
      </c>
      <c r="U11" s="74">
        <v>28.7</v>
      </c>
      <c r="V11" s="74">
        <v>27.6</v>
      </c>
      <c r="W11" s="74">
        <f t="shared" si="3"/>
        <v>27.6</v>
      </c>
      <c r="X11" s="74">
        <v>23.9</v>
      </c>
      <c r="Y11" s="74">
        <v>23.2</v>
      </c>
      <c r="Z11" s="74">
        <v>22</v>
      </c>
      <c r="AA11" s="74">
        <v>18.600000000000001</v>
      </c>
      <c r="AB11" s="74">
        <v>18.600000000000001</v>
      </c>
      <c r="AC11" s="74">
        <v>18.5</v>
      </c>
      <c r="AD11" s="74">
        <v>17</v>
      </c>
      <c r="AE11" s="74">
        <v>16.899999999999999</v>
      </c>
      <c r="AF11" s="74">
        <v>15.4</v>
      </c>
      <c r="AG11" s="74">
        <f t="shared" si="4"/>
        <v>15.4</v>
      </c>
      <c r="AH11" s="74">
        <v>15.2</v>
      </c>
      <c r="AI11" s="74">
        <v>15</v>
      </c>
      <c r="AJ11" s="74">
        <v>14.8</v>
      </c>
      <c r="AK11" s="74">
        <v>13.2</v>
      </c>
      <c r="AL11" s="74">
        <f t="shared" si="5"/>
        <v>13.2</v>
      </c>
      <c r="AM11" s="74">
        <v>13</v>
      </c>
      <c r="AN11" s="74">
        <v>5.9</v>
      </c>
      <c r="AO11" s="74">
        <v>5.8</v>
      </c>
      <c r="AP11" s="74">
        <v>5.7</v>
      </c>
      <c r="AQ11" s="74">
        <f t="shared" si="6"/>
        <v>5.7</v>
      </c>
      <c r="AR11" s="74">
        <v>5.8</v>
      </c>
      <c r="AS11" s="74">
        <v>5.9</v>
      </c>
      <c r="AT11" s="74">
        <v>0.9</v>
      </c>
      <c r="AU11" s="74">
        <v>0.8</v>
      </c>
      <c r="AV11" s="74">
        <f t="shared" si="7"/>
        <v>0.8</v>
      </c>
      <c r="AW11" s="74">
        <v>0.8</v>
      </c>
      <c r="AX11" s="74">
        <v>0.8</v>
      </c>
      <c r="AY11" s="74"/>
    </row>
    <row r="12" spans="2:52" ht="15" customHeight="1">
      <c r="B12" s="13" t="s">
        <v>170</v>
      </c>
      <c r="C12" s="10" t="s">
        <v>23</v>
      </c>
      <c r="D12" s="74">
        <v>3.2</v>
      </c>
      <c r="E12" s="74">
        <v>3.3</v>
      </c>
      <c r="F12" s="74">
        <v>3.4</v>
      </c>
      <c r="G12" s="74">
        <v>3.2</v>
      </c>
      <c r="H12" s="413">
        <f t="shared" si="0"/>
        <v>3.2</v>
      </c>
      <c r="I12" s="74">
        <v>3.3</v>
      </c>
      <c r="J12" s="74">
        <v>4</v>
      </c>
      <c r="K12" s="74">
        <v>4.0999999999999996</v>
      </c>
      <c r="L12" s="74">
        <v>3.2</v>
      </c>
      <c r="M12" s="74">
        <f t="shared" si="1"/>
        <v>3.2</v>
      </c>
      <c r="N12" s="74">
        <v>3.1</v>
      </c>
      <c r="O12" s="74">
        <v>2.9</v>
      </c>
      <c r="P12" s="74">
        <v>2.9</v>
      </c>
      <c r="Q12" s="74">
        <v>2.8</v>
      </c>
      <c r="R12" s="74">
        <f t="shared" si="2"/>
        <v>2.8</v>
      </c>
      <c r="S12" s="74">
        <v>2.8</v>
      </c>
      <c r="T12" s="74">
        <v>2.6</v>
      </c>
      <c r="U12" s="74">
        <v>2.6</v>
      </c>
      <c r="V12" s="74">
        <v>1.9</v>
      </c>
      <c r="W12" s="74">
        <f t="shared" si="3"/>
        <v>1.9</v>
      </c>
      <c r="X12" s="74">
        <v>1.7</v>
      </c>
      <c r="Y12" s="74">
        <v>1.6</v>
      </c>
      <c r="Z12" s="74">
        <v>1.5</v>
      </c>
      <c r="AA12" s="74">
        <v>1.4</v>
      </c>
      <c r="AB12" s="74">
        <v>1.4</v>
      </c>
      <c r="AC12" s="74">
        <v>1.1000000000000001</v>
      </c>
      <c r="AD12" s="74">
        <v>0.8</v>
      </c>
      <c r="AE12" s="74">
        <v>0.8</v>
      </c>
      <c r="AF12" s="74">
        <v>0.8</v>
      </c>
      <c r="AG12" s="74">
        <f t="shared" si="4"/>
        <v>0.8</v>
      </c>
      <c r="AH12" s="74">
        <v>0.8</v>
      </c>
      <c r="AI12" s="74">
        <v>0.7</v>
      </c>
      <c r="AJ12" s="74">
        <v>0.7</v>
      </c>
      <c r="AK12" s="74">
        <v>0.7</v>
      </c>
      <c r="AL12" s="74">
        <f t="shared" si="5"/>
        <v>0.7</v>
      </c>
      <c r="AM12" s="74">
        <v>0.5</v>
      </c>
      <c r="AN12" s="74">
        <v>0.5</v>
      </c>
      <c r="AO12" s="74">
        <v>0.4</v>
      </c>
      <c r="AP12" s="74">
        <v>0.3</v>
      </c>
      <c r="AQ12" s="74">
        <f t="shared" si="6"/>
        <v>0.3</v>
      </c>
      <c r="AR12" s="74">
        <v>0.3</v>
      </c>
      <c r="AS12" s="74">
        <v>0.3</v>
      </c>
      <c r="AT12" s="74">
        <v>0.3</v>
      </c>
      <c r="AU12" s="74">
        <v>0.3</v>
      </c>
      <c r="AV12" s="74">
        <f t="shared" si="7"/>
        <v>0.3</v>
      </c>
      <c r="AW12" s="74">
        <v>0.3</v>
      </c>
      <c r="AX12" s="74">
        <v>0.3</v>
      </c>
      <c r="AY12" s="74"/>
    </row>
    <row r="13" spans="2:52" ht="15" customHeight="1">
      <c r="B13" s="13" t="s">
        <v>171</v>
      </c>
      <c r="C13" s="10" t="s">
        <v>23</v>
      </c>
      <c r="D13" s="74">
        <v>6.9</v>
      </c>
      <c r="E13" s="74">
        <v>6.5</v>
      </c>
      <c r="F13" s="74">
        <v>5.7</v>
      </c>
      <c r="G13" s="74">
        <v>4.5999999999999996</v>
      </c>
      <c r="H13" s="413">
        <f t="shared" si="0"/>
        <v>4.5999999999999996</v>
      </c>
      <c r="I13" s="74">
        <v>5.4</v>
      </c>
      <c r="J13" s="74">
        <v>5.6</v>
      </c>
      <c r="K13" s="74">
        <v>6</v>
      </c>
      <c r="L13" s="74">
        <v>5.8</v>
      </c>
      <c r="M13" s="74">
        <f t="shared" si="1"/>
        <v>5.8</v>
      </c>
      <c r="N13" s="74">
        <v>30.3</v>
      </c>
      <c r="O13" s="74">
        <v>71.900000000000006</v>
      </c>
      <c r="P13" s="74">
        <v>71.099999999999994</v>
      </c>
      <c r="Q13" s="74">
        <v>70.400000000000006</v>
      </c>
      <c r="R13" s="74">
        <f t="shared" si="2"/>
        <v>70.400000000000006</v>
      </c>
      <c r="S13" s="74">
        <v>68.400000000000006</v>
      </c>
      <c r="T13" s="74">
        <v>67.3</v>
      </c>
      <c r="U13" s="74">
        <v>70.5</v>
      </c>
      <c r="V13" s="74">
        <v>68.3</v>
      </c>
      <c r="W13" s="74">
        <f t="shared" si="3"/>
        <v>68.3</v>
      </c>
      <c r="X13" s="74">
        <v>63.6</v>
      </c>
      <c r="Y13" s="74">
        <v>59.2</v>
      </c>
      <c r="Z13" s="74">
        <v>56.1</v>
      </c>
      <c r="AA13" s="74">
        <v>50.5</v>
      </c>
      <c r="AB13" s="74">
        <v>50.5</v>
      </c>
      <c r="AC13" s="74">
        <v>50.3</v>
      </c>
      <c r="AD13" s="74">
        <v>48.4</v>
      </c>
      <c r="AE13" s="74">
        <v>47.8</v>
      </c>
      <c r="AF13" s="74">
        <v>45.8</v>
      </c>
      <c r="AG13" s="74">
        <f t="shared" si="4"/>
        <v>45.8</v>
      </c>
      <c r="AH13" s="74">
        <v>45.3</v>
      </c>
      <c r="AI13" s="74">
        <v>43.3</v>
      </c>
      <c r="AJ13" s="74">
        <v>42.9</v>
      </c>
      <c r="AK13" s="74">
        <v>39.5</v>
      </c>
      <c r="AL13" s="74">
        <f t="shared" si="5"/>
        <v>39.5</v>
      </c>
      <c r="AM13" s="74">
        <v>38.9</v>
      </c>
      <c r="AN13" s="74">
        <v>20.5</v>
      </c>
      <c r="AO13" s="74">
        <v>20.100000000000001</v>
      </c>
      <c r="AP13" s="74">
        <v>19.8</v>
      </c>
      <c r="AQ13" s="74">
        <f t="shared" si="6"/>
        <v>19.8</v>
      </c>
      <c r="AR13" s="74">
        <v>20</v>
      </c>
      <c r="AS13" s="74">
        <v>20.100000000000001</v>
      </c>
      <c r="AT13" s="74">
        <v>2.7</v>
      </c>
      <c r="AU13" s="74">
        <v>2.6</v>
      </c>
      <c r="AV13" s="74">
        <f t="shared" si="7"/>
        <v>2.6</v>
      </c>
      <c r="AW13" s="74">
        <v>2.5</v>
      </c>
      <c r="AX13" s="74">
        <v>2.5</v>
      </c>
      <c r="AY13" s="74"/>
    </row>
    <row r="14" spans="2:52" ht="15" customHeight="1">
      <c r="B14" s="24" t="s">
        <v>173</v>
      </c>
      <c r="C14" s="10"/>
      <c r="D14" s="18"/>
      <c r="E14" s="18"/>
      <c r="F14" s="18"/>
      <c r="G14" s="18"/>
      <c r="H14" s="41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</row>
    <row r="15" spans="2:52" ht="15" customHeight="1">
      <c r="B15" s="13" t="s">
        <v>168</v>
      </c>
      <c r="C15" s="286" t="s">
        <v>328</v>
      </c>
      <c r="D15" s="413">
        <v>4.7</v>
      </c>
      <c r="E15" s="413">
        <v>4.7</v>
      </c>
      <c r="F15" s="413">
        <v>4.5999999999999996</v>
      </c>
      <c r="G15" s="413">
        <v>4.3</v>
      </c>
      <c r="H15" s="413">
        <f t="shared" si="0"/>
        <v>4.3</v>
      </c>
      <c r="I15" s="413">
        <v>4.2</v>
      </c>
      <c r="J15" s="413">
        <v>4.0999999999999996</v>
      </c>
      <c r="K15" s="413">
        <v>4</v>
      </c>
      <c r="L15" s="413">
        <v>3.7</v>
      </c>
      <c r="M15" s="413">
        <f t="shared" si="1"/>
        <v>3.7</v>
      </c>
      <c r="N15" s="413">
        <v>3.7</v>
      </c>
      <c r="O15" s="413">
        <v>3.6</v>
      </c>
      <c r="P15" s="413">
        <v>3.5</v>
      </c>
      <c r="Q15" s="413">
        <v>3.5</v>
      </c>
      <c r="R15" s="413">
        <f t="shared" si="2"/>
        <v>3.5</v>
      </c>
      <c r="S15" s="413">
        <v>3.4</v>
      </c>
      <c r="T15" s="413">
        <v>3.3</v>
      </c>
      <c r="U15" s="413">
        <v>3.5</v>
      </c>
      <c r="V15" s="74">
        <v>3.3</v>
      </c>
      <c r="W15" s="74">
        <f t="shared" si="3"/>
        <v>3.3</v>
      </c>
      <c r="X15" s="74">
        <v>3.4</v>
      </c>
      <c r="Y15" s="74">
        <v>3.6</v>
      </c>
      <c r="Z15" s="74">
        <v>3.6</v>
      </c>
      <c r="AA15" s="74">
        <v>3.6</v>
      </c>
      <c r="AB15" s="74">
        <v>3.6</v>
      </c>
      <c r="AC15" s="74">
        <v>3.6</v>
      </c>
      <c r="AD15" s="74">
        <v>4.7</v>
      </c>
      <c r="AE15" s="74">
        <v>5.2</v>
      </c>
      <c r="AF15" s="74">
        <v>5.3</v>
      </c>
      <c r="AG15" s="74">
        <f t="shared" si="4"/>
        <v>5.3</v>
      </c>
      <c r="AH15" s="74">
        <v>5.2</v>
      </c>
      <c r="AI15" s="74">
        <v>5.2</v>
      </c>
      <c r="AJ15" s="74">
        <v>5.2</v>
      </c>
      <c r="AK15" s="74">
        <v>5.2</v>
      </c>
      <c r="AL15" s="74">
        <f t="shared" si="5"/>
        <v>5.2</v>
      </c>
      <c r="AM15" s="74">
        <v>5.3</v>
      </c>
      <c r="AN15" s="74">
        <v>5.3</v>
      </c>
      <c r="AO15" s="74">
        <v>5.3</v>
      </c>
      <c r="AP15" s="74">
        <v>5.0999999999999996</v>
      </c>
      <c r="AQ15" s="74">
        <f t="shared" si="6"/>
        <v>5.0999999999999996</v>
      </c>
      <c r="AR15" s="74">
        <v>5</v>
      </c>
      <c r="AS15" s="74">
        <v>5</v>
      </c>
      <c r="AT15" s="74">
        <v>4.8</v>
      </c>
      <c r="AU15" s="74">
        <v>4.9000000000000004</v>
      </c>
      <c r="AV15" s="74">
        <f t="shared" si="7"/>
        <v>4.9000000000000004</v>
      </c>
      <c r="AW15" s="74">
        <v>4.9000000000000004</v>
      </c>
      <c r="AX15" s="74">
        <v>5</v>
      </c>
      <c r="AY15" s="74"/>
    </row>
    <row r="16" spans="2:52" ht="15" customHeight="1">
      <c r="B16" s="13" t="s">
        <v>169</v>
      </c>
      <c r="C16" s="286" t="s">
        <v>328</v>
      </c>
      <c r="D16" s="413">
        <v>97</v>
      </c>
      <c r="E16" s="413">
        <v>96.1</v>
      </c>
      <c r="F16" s="413">
        <v>96.2</v>
      </c>
      <c r="G16" s="413">
        <v>95.4</v>
      </c>
      <c r="H16" s="413">
        <f t="shared" si="0"/>
        <v>95.4</v>
      </c>
      <c r="I16" s="413">
        <v>95.3</v>
      </c>
      <c r="J16" s="413">
        <v>94.7</v>
      </c>
      <c r="K16" s="413">
        <v>94.8</v>
      </c>
      <c r="L16" s="413">
        <v>92.9</v>
      </c>
      <c r="M16" s="413">
        <f t="shared" si="1"/>
        <v>92.9</v>
      </c>
      <c r="N16" s="413">
        <v>93.2</v>
      </c>
      <c r="O16" s="413">
        <v>92.7</v>
      </c>
      <c r="P16" s="413">
        <v>93.3</v>
      </c>
      <c r="Q16" s="413">
        <v>93.6</v>
      </c>
      <c r="R16" s="413">
        <f t="shared" si="2"/>
        <v>93.6</v>
      </c>
      <c r="S16" s="413">
        <v>94.1</v>
      </c>
      <c r="T16" s="413">
        <v>93.9</v>
      </c>
      <c r="U16" s="413">
        <v>93.9</v>
      </c>
      <c r="V16" s="74">
        <v>92.3</v>
      </c>
      <c r="W16" s="74">
        <f t="shared" si="3"/>
        <v>92.3</v>
      </c>
      <c r="X16" s="74">
        <v>92.1</v>
      </c>
      <c r="Y16" s="74">
        <v>95.4</v>
      </c>
      <c r="Z16" s="74">
        <v>97.2</v>
      </c>
      <c r="AA16" s="74">
        <v>101.6</v>
      </c>
      <c r="AB16" s="74">
        <v>101.6</v>
      </c>
      <c r="AC16" s="74">
        <v>101.5</v>
      </c>
      <c r="AD16" s="74">
        <v>100.5</v>
      </c>
      <c r="AE16" s="74">
        <v>100.3</v>
      </c>
      <c r="AF16" s="74">
        <v>100.4</v>
      </c>
      <c r="AG16" s="74">
        <f t="shared" si="4"/>
        <v>100.4</v>
      </c>
      <c r="AH16" s="74">
        <v>100</v>
      </c>
      <c r="AI16" s="74">
        <v>99.6</v>
      </c>
      <c r="AJ16" s="74">
        <v>100.1</v>
      </c>
      <c r="AK16" s="74">
        <v>99.4</v>
      </c>
      <c r="AL16" s="74">
        <f t="shared" si="5"/>
        <v>99.4</v>
      </c>
      <c r="AM16" s="74">
        <v>100.1</v>
      </c>
      <c r="AN16" s="74">
        <v>100.7</v>
      </c>
      <c r="AO16" s="74">
        <v>101.1</v>
      </c>
      <c r="AP16" s="74">
        <v>100.8</v>
      </c>
      <c r="AQ16" s="74">
        <f t="shared" si="6"/>
        <v>100.8</v>
      </c>
      <c r="AR16" s="74">
        <v>100.9</v>
      </c>
      <c r="AS16" s="74">
        <v>100.8</v>
      </c>
      <c r="AT16" s="74">
        <v>100</v>
      </c>
      <c r="AU16" s="74">
        <v>100.3</v>
      </c>
      <c r="AV16" s="74">
        <f t="shared" si="7"/>
        <v>100.3</v>
      </c>
      <c r="AW16" s="74">
        <v>100.8</v>
      </c>
      <c r="AX16" s="74">
        <v>101.1</v>
      </c>
      <c r="AY16" s="74"/>
    </row>
    <row r="17" spans="2:51" ht="15" customHeight="1">
      <c r="B17" s="13" t="s">
        <v>170</v>
      </c>
      <c r="C17" s="286" t="s">
        <v>328</v>
      </c>
      <c r="D17" s="413">
        <v>43.8</v>
      </c>
      <c r="E17" s="413">
        <v>43.7</v>
      </c>
      <c r="F17" s="413">
        <v>43.9</v>
      </c>
      <c r="G17" s="413">
        <v>43.6</v>
      </c>
      <c r="H17" s="413">
        <f t="shared" si="0"/>
        <v>43.6</v>
      </c>
      <c r="I17" s="413">
        <v>43.5</v>
      </c>
      <c r="J17" s="413">
        <v>43.4</v>
      </c>
      <c r="K17" s="413">
        <v>43.3</v>
      </c>
      <c r="L17" s="413">
        <v>42.9</v>
      </c>
      <c r="M17" s="413">
        <f t="shared" si="1"/>
        <v>42.9</v>
      </c>
      <c r="N17" s="413">
        <v>43</v>
      </c>
      <c r="O17" s="413">
        <v>42.8</v>
      </c>
      <c r="P17" s="413">
        <v>42.8</v>
      </c>
      <c r="Q17" s="413">
        <v>42.8</v>
      </c>
      <c r="R17" s="413">
        <f t="shared" si="2"/>
        <v>42.8</v>
      </c>
      <c r="S17" s="413">
        <v>42.7</v>
      </c>
      <c r="T17" s="413">
        <v>42.7</v>
      </c>
      <c r="U17" s="413">
        <v>43.3</v>
      </c>
      <c r="V17" s="74">
        <v>42.6</v>
      </c>
      <c r="W17" s="74">
        <f t="shared" si="3"/>
        <v>42.6</v>
      </c>
      <c r="X17" s="74">
        <v>42.4</v>
      </c>
      <c r="Y17" s="74">
        <v>42.5</v>
      </c>
      <c r="Z17" s="74">
        <v>41.7</v>
      </c>
      <c r="AA17" s="74">
        <v>43.8</v>
      </c>
      <c r="AB17" s="74">
        <v>43.8</v>
      </c>
      <c r="AC17" s="74">
        <v>43.8</v>
      </c>
      <c r="AD17" s="74">
        <v>43.5</v>
      </c>
      <c r="AE17" s="74">
        <v>43.5</v>
      </c>
      <c r="AF17" s="74">
        <v>44.3</v>
      </c>
      <c r="AG17" s="74">
        <f t="shared" si="4"/>
        <v>44.3</v>
      </c>
      <c r="AH17" s="74">
        <v>44.4</v>
      </c>
      <c r="AI17" s="74">
        <v>44.1</v>
      </c>
      <c r="AJ17" s="74">
        <v>44.3</v>
      </c>
      <c r="AK17" s="74">
        <v>44.3</v>
      </c>
      <c r="AL17" s="74">
        <f t="shared" si="5"/>
        <v>44.3</v>
      </c>
      <c r="AM17" s="74">
        <v>44.4</v>
      </c>
      <c r="AN17" s="74">
        <v>44.4</v>
      </c>
      <c r="AO17" s="74">
        <v>44.4</v>
      </c>
      <c r="AP17" s="74">
        <v>44.1</v>
      </c>
      <c r="AQ17" s="74">
        <f t="shared" si="6"/>
        <v>44.1</v>
      </c>
      <c r="AR17" s="74">
        <v>43.7</v>
      </c>
      <c r="AS17" s="74">
        <v>43.4</v>
      </c>
      <c r="AT17" s="74">
        <v>43.12</v>
      </c>
      <c r="AU17" s="74">
        <v>42.8</v>
      </c>
      <c r="AV17" s="74">
        <f t="shared" si="7"/>
        <v>42.8</v>
      </c>
      <c r="AW17" s="74">
        <v>42.6</v>
      </c>
      <c r="AX17" s="74">
        <v>42.5</v>
      </c>
      <c r="AY17" s="74"/>
    </row>
    <row r="18" spans="2:51" ht="15" customHeight="1">
      <c r="B18" s="13" t="s">
        <v>171</v>
      </c>
      <c r="C18" s="286" t="s">
        <v>328</v>
      </c>
      <c r="D18" s="413">
        <v>82.3</v>
      </c>
      <c r="E18" s="413">
        <v>80.900000000000006</v>
      </c>
      <c r="F18" s="413">
        <v>81.2</v>
      </c>
      <c r="G18" s="413">
        <v>80.3</v>
      </c>
      <c r="H18" s="413">
        <f t="shared" si="0"/>
        <v>80.3</v>
      </c>
      <c r="I18" s="413">
        <v>80.099999999999994</v>
      </c>
      <c r="J18" s="413">
        <v>79.099999999999994</v>
      </c>
      <c r="K18" s="413">
        <v>79.3</v>
      </c>
      <c r="L18" s="413">
        <v>77.7</v>
      </c>
      <c r="M18" s="413">
        <f t="shared" si="1"/>
        <v>77.7</v>
      </c>
      <c r="N18" s="413">
        <v>78</v>
      </c>
      <c r="O18" s="413">
        <v>77.099999999999994</v>
      </c>
      <c r="P18" s="413">
        <v>77.900000000000006</v>
      </c>
      <c r="Q18" s="413">
        <v>78.2</v>
      </c>
      <c r="R18" s="413">
        <f t="shared" si="2"/>
        <v>78.2</v>
      </c>
      <c r="S18" s="413">
        <v>78.900000000000006</v>
      </c>
      <c r="T18" s="413">
        <v>78.5</v>
      </c>
      <c r="U18" s="413">
        <v>77.8</v>
      </c>
      <c r="V18" s="74">
        <v>76.099999999999994</v>
      </c>
      <c r="W18" s="74">
        <f t="shared" si="3"/>
        <v>76.099999999999994</v>
      </c>
      <c r="X18" s="74">
        <v>76</v>
      </c>
      <c r="Y18" s="74">
        <v>79.900000000000006</v>
      </c>
      <c r="Z18" s="74">
        <v>82.2</v>
      </c>
      <c r="AA18" s="74">
        <v>85.3</v>
      </c>
      <c r="AB18" s="74">
        <v>85.3</v>
      </c>
      <c r="AC18" s="74">
        <v>85</v>
      </c>
      <c r="AD18" s="74">
        <v>83.8</v>
      </c>
      <c r="AE18" s="74">
        <v>83.8</v>
      </c>
      <c r="AF18" s="74">
        <v>83.4</v>
      </c>
      <c r="AG18" s="74">
        <f t="shared" si="4"/>
        <v>83.4</v>
      </c>
      <c r="AH18" s="74">
        <v>82.6</v>
      </c>
      <c r="AI18" s="74">
        <v>82.9</v>
      </c>
      <c r="AJ18" s="74">
        <v>83.4</v>
      </c>
      <c r="AK18" s="74">
        <v>82.6</v>
      </c>
      <c r="AL18" s="74">
        <f t="shared" si="5"/>
        <v>82.6</v>
      </c>
      <c r="AM18" s="74">
        <v>83.5</v>
      </c>
      <c r="AN18" s="74">
        <v>84</v>
      </c>
      <c r="AO18" s="74">
        <v>84.7</v>
      </c>
      <c r="AP18" s="74">
        <v>84.2</v>
      </c>
      <c r="AQ18" s="74">
        <f t="shared" si="6"/>
        <v>84.2</v>
      </c>
      <c r="AR18" s="74">
        <v>84.5</v>
      </c>
      <c r="AS18" s="74">
        <v>84.4</v>
      </c>
      <c r="AT18" s="74">
        <v>83.9</v>
      </c>
      <c r="AU18" s="74">
        <v>84.3</v>
      </c>
      <c r="AV18" s="74">
        <f t="shared" si="7"/>
        <v>84.3</v>
      </c>
      <c r="AW18" s="74">
        <v>84.9</v>
      </c>
      <c r="AX18" s="74">
        <v>85.2</v>
      </c>
      <c r="AY18" s="74"/>
    </row>
    <row r="19" spans="2:51" ht="15" customHeight="1">
      <c r="B19" s="513" t="s">
        <v>174</v>
      </c>
      <c r="C19" s="513"/>
      <c r="D19" s="361"/>
      <c r="E19" s="361"/>
      <c r="F19" s="361"/>
      <c r="G19" s="361"/>
      <c r="H19" s="412"/>
      <c r="I19" s="361"/>
      <c r="J19" s="361"/>
      <c r="K19" s="361"/>
      <c r="L19" s="361"/>
      <c r="M19" s="361"/>
      <c r="N19" s="361"/>
      <c r="O19" s="361"/>
      <c r="P19" s="361"/>
      <c r="Q19" s="361"/>
      <c r="R19" s="361"/>
      <c r="S19" s="361"/>
      <c r="T19" s="361"/>
      <c r="U19" s="361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</row>
    <row r="20" spans="2:51" ht="15" customHeight="1">
      <c r="B20" s="13" t="s">
        <v>175</v>
      </c>
      <c r="C20" s="10" t="s">
        <v>23</v>
      </c>
      <c r="D20" s="74">
        <v>38.299999999999997</v>
      </c>
      <c r="E20" s="74">
        <v>37.1</v>
      </c>
      <c r="F20" s="74">
        <v>36.700000000000003</v>
      </c>
      <c r="G20" s="74">
        <v>33.5</v>
      </c>
      <c r="H20" s="413">
        <f t="shared" si="0"/>
        <v>33.5</v>
      </c>
      <c r="I20" s="74">
        <v>34</v>
      </c>
      <c r="J20" s="74">
        <v>33.5</v>
      </c>
      <c r="K20" s="74">
        <v>34.6</v>
      </c>
      <c r="L20" s="74">
        <v>32.799999999999997</v>
      </c>
      <c r="M20" s="74">
        <f t="shared" si="1"/>
        <v>32.799999999999997</v>
      </c>
      <c r="N20" s="74">
        <v>32</v>
      </c>
      <c r="O20" s="74">
        <v>29.2</v>
      </c>
      <c r="P20" s="74">
        <v>30.4</v>
      </c>
      <c r="Q20" s="74">
        <v>27.6</v>
      </c>
      <c r="R20" s="74">
        <f t="shared" si="2"/>
        <v>27.6</v>
      </c>
      <c r="S20" s="74">
        <v>25.9</v>
      </c>
      <c r="T20" s="74">
        <v>21.9</v>
      </c>
      <c r="U20" s="74">
        <v>23.1</v>
      </c>
      <c r="V20" s="74">
        <v>20.7</v>
      </c>
      <c r="W20" s="74">
        <f t="shared" si="3"/>
        <v>20.7</v>
      </c>
      <c r="X20" s="74">
        <v>20.5</v>
      </c>
      <c r="Y20" s="74">
        <v>22.3</v>
      </c>
      <c r="Z20" s="74">
        <v>21.2</v>
      </c>
      <c r="AA20" s="74">
        <v>20.399999999999999</v>
      </c>
      <c r="AB20" s="74">
        <v>20.399999999999999</v>
      </c>
      <c r="AC20" s="74">
        <v>21.1</v>
      </c>
      <c r="AD20" s="74">
        <v>19.8</v>
      </c>
      <c r="AE20" s="74">
        <v>17</v>
      </c>
      <c r="AF20" s="74">
        <v>15.2</v>
      </c>
      <c r="AG20" s="74">
        <f t="shared" si="4"/>
        <v>15.2</v>
      </c>
      <c r="AH20" s="74">
        <v>15.2</v>
      </c>
      <c r="AI20" s="74">
        <v>14.7</v>
      </c>
      <c r="AJ20" s="74">
        <v>14.3</v>
      </c>
      <c r="AK20" s="74">
        <v>14</v>
      </c>
      <c r="AL20" s="74">
        <f t="shared" si="5"/>
        <v>14</v>
      </c>
      <c r="AM20" s="74">
        <v>14.3</v>
      </c>
      <c r="AN20" s="74">
        <v>14.6</v>
      </c>
      <c r="AO20" s="74">
        <v>14.8</v>
      </c>
      <c r="AP20" s="74">
        <v>15.5</v>
      </c>
      <c r="AQ20" s="74">
        <f t="shared" si="6"/>
        <v>15.5</v>
      </c>
      <c r="AR20" s="74">
        <v>15.6</v>
      </c>
      <c r="AS20" s="74">
        <v>15.1</v>
      </c>
      <c r="AT20" s="74">
        <v>13.2</v>
      </c>
      <c r="AU20" s="74">
        <v>13.9</v>
      </c>
      <c r="AV20" s="74">
        <f t="shared" si="7"/>
        <v>13.9</v>
      </c>
      <c r="AW20" s="74">
        <v>13.6</v>
      </c>
      <c r="AX20" s="74">
        <v>13.4</v>
      </c>
      <c r="AY20" s="74"/>
    </row>
    <row r="21" spans="2:51" ht="15" customHeight="1">
      <c r="B21" s="13" t="s">
        <v>176</v>
      </c>
      <c r="C21" s="10" t="s">
        <v>23</v>
      </c>
      <c r="D21" s="74">
        <v>15.1</v>
      </c>
      <c r="E21" s="74">
        <v>14.5</v>
      </c>
      <c r="F21" s="74">
        <v>14.1</v>
      </c>
      <c r="G21" s="74">
        <v>13.1</v>
      </c>
      <c r="H21" s="413">
        <f t="shared" si="0"/>
        <v>13.1</v>
      </c>
      <c r="I21" s="74">
        <v>13.5</v>
      </c>
      <c r="J21" s="74">
        <v>13</v>
      </c>
      <c r="K21" s="74">
        <v>12.8</v>
      </c>
      <c r="L21" s="74">
        <v>12</v>
      </c>
      <c r="M21" s="74">
        <f t="shared" si="1"/>
        <v>12</v>
      </c>
      <c r="N21" s="74">
        <v>11.7</v>
      </c>
      <c r="O21" s="74">
        <v>11</v>
      </c>
      <c r="P21" s="74">
        <v>10.8</v>
      </c>
      <c r="Q21" s="74">
        <v>10</v>
      </c>
      <c r="R21" s="74">
        <f t="shared" si="2"/>
        <v>10</v>
      </c>
      <c r="S21" s="74">
        <v>9.9</v>
      </c>
      <c r="T21" s="74">
        <v>8.6999999999999993</v>
      </c>
      <c r="U21" s="74">
        <v>8.6999999999999993</v>
      </c>
      <c r="V21" s="74">
        <v>7.9</v>
      </c>
      <c r="W21" s="74">
        <f t="shared" si="3"/>
        <v>7.9</v>
      </c>
      <c r="X21" s="74">
        <v>8.1</v>
      </c>
      <c r="Y21" s="74">
        <v>8.5</v>
      </c>
      <c r="Z21" s="74">
        <v>8.4</v>
      </c>
      <c r="AA21" s="74">
        <v>8.4</v>
      </c>
      <c r="AB21" s="74">
        <v>8.4</v>
      </c>
      <c r="AC21" s="74">
        <v>9.1</v>
      </c>
      <c r="AD21" s="74">
        <v>9.1</v>
      </c>
      <c r="AE21" s="74">
        <v>8.1999999999999993</v>
      </c>
      <c r="AF21" s="74">
        <v>7.8</v>
      </c>
      <c r="AG21" s="74">
        <f t="shared" si="4"/>
        <v>7.8</v>
      </c>
      <c r="AH21" s="74">
        <v>8</v>
      </c>
      <c r="AI21" s="74">
        <v>7.2</v>
      </c>
      <c r="AJ21" s="74">
        <v>7.2</v>
      </c>
      <c r="AK21" s="74">
        <v>6.3</v>
      </c>
      <c r="AL21" s="74">
        <f t="shared" si="5"/>
        <v>6.3</v>
      </c>
      <c r="AM21" s="74">
        <v>6.3</v>
      </c>
      <c r="AN21" s="74">
        <v>6.4</v>
      </c>
      <c r="AO21" s="74">
        <v>6.2</v>
      </c>
      <c r="AP21" s="74">
        <v>6</v>
      </c>
      <c r="AQ21" s="74">
        <f t="shared" si="6"/>
        <v>6</v>
      </c>
      <c r="AR21" s="74">
        <v>6.1</v>
      </c>
      <c r="AS21" s="74">
        <v>6</v>
      </c>
      <c r="AT21" s="74">
        <v>5.3</v>
      </c>
      <c r="AU21" s="74">
        <v>5.4</v>
      </c>
      <c r="AV21" s="74">
        <f t="shared" si="7"/>
        <v>5.4</v>
      </c>
      <c r="AW21" s="74">
        <v>5.5</v>
      </c>
      <c r="AX21" s="74">
        <v>5.4</v>
      </c>
      <c r="AY21" s="74"/>
    </row>
    <row r="22" spans="2:51" ht="15" customHeight="1">
      <c r="B22" s="13" t="s">
        <v>177</v>
      </c>
      <c r="C22" s="10" t="s">
        <v>23</v>
      </c>
      <c r="D22" s="74">
        <v>7.5</v>
      </c>
      <c r="E22" s="74">
        <v>7.2</v>
      </c>
      <c r="F22" s="74">
        <v>7.1</v>
      </c>
      <c r="G22" s="74">
        <v>6.9</v>
      </c>
      <c r="H22" s="413">
        <f t="shared" si="0"/>
        <v>6.9</v>
      </c>
      <c r="I22" s="74">
        <v>7.3</v>
      </c>
      <c r="J22" s="74">
        <v>6.9</v>
      </c>
      <c r="K22" s="74">
        <v>6.9</v>
      </c>
      <c r="L22" s="74">
        <v>6.1</v>
      </c>
      <c r="M22" s="74">
        <f t="shared" si="1"/>
        <v>6.1</v>
      </c>
      <c r="N22" s="74">
        <v>6.2</v>
      </c>
      <c r="O22" s="74">
        <v>5.5</v>
      </c>
      <c r="P22" s="74">
        <v>5.4</v>
      </c>
      <c r="Q22" s="74">
        <v>5.3</v>
      </c>
      <c r="R22" s="74">
        <f t="shared" si="2"/>
        <v>5.3</v>
      </c>
      <c r="S22" s="74">
        <v>5.0999999999999996</v>
      </c>
      <c r="T22" s="74">
        <v>4.5999999999999996</v>
      </c>
      <c r="U22" s="74">
        <v>4.5</v>
      </c>
      <c r="V22" s="74">
        <v>3.8</v>
      </c>
      <c r="W22" s="74">
        <f t="shared" si="3"/>
        <v>3.8</v>
      </c>
      <c r="X22" s="74">
        <v>3.7</v>
      </c>
      <c r="Y22" s="74">
        <v>3.3</v>
      </c>
      <c r="Z22" s="74">
        <v>3.1</v>
      </c>
      <c r="AA22" s="74">
        <v>2.9</v>
      </c>
      <c r="AB22" s="74">
        <v>2.9</v>
      </c>
      <c r="AC22" s="74">
        <v>3</v>
      </c>
      <c r="AD22" s="74">
        <v>2.6</v>
      </c>
      <c r="AE22" s="74">
        <v>2.2999999999999998</v>
      </c>
      <c r="AF22" s="74">
        <v>2.1</v>
      </c>
      <c r="AG22" s="74">
        <f t="shared" si="4"/>
        <v>2.1</v>
      </c>
      <c r="AH22" s="74">
        <v>2.1</v>
      </c>
      <c r="AI22" s="74">
        <v>2</v>
      </c>
      <c r="AJ22" s="74">
        <v>1.8</v>
      </c>
      <c r="AK22" s="74">
        <v>1.7</v>
      </c>
      <c r="AL22" s="74">
        <f t="shared" si="5"/>
        <v>1.7</v>
      </c>
      <c r="AM22" s="74">
        <v>1.6</v>
      </c>
      <c r="AN22" s="74">
        <v>1.5</v>
      </c>
      <c r="AO22" s="74">
        <v>1.4</v>
      </c>
      <c r="AP22" s="74">
        <v>1.3</v>
      </c>
      <c r="AQ22" s="74">
        <f t="shared" si="6"/>
        <v>1.3</v>
      </c>
      <c r="AR22" s="74">
        <v>1.4</v>
      </c>
      <c r="AS22" s="74">
        <v>1.3</v>
      </c>
      <c r="AT22" s="74">
        <v>1.3</v>
      </c>
      <c r="AU22" s="74">
        <v>1.3</v>
      </c>
      <c r="AV22" s="74">
        <f t="shared" si="7"/>
        <v>1.3</v>
      </c>
      <c r="AW22" s="74">
        <v>1.3</v>
      </c>
      <c r="AX22" s="74">
        <v>1.2</v>
      </c>
      <c r="AY22" s="74"/>
    </row>
    <row r="23" spans="2:51" ht="15" customHeight="1" thickBot="1">
      <c r="B23" s="145" t="s">
        <v>178</v>
      </c>
      <c r="C23" s="166" t="s">
        <v>23</v>
      </c>
      <c r="D23" s="152">
        <v>16</v>
      </c>
      <c r="E23" s="152">
        <v>15.5</v>
      </c>
      <c r="F23" s="152">
        <v>15.1</v>
      </c>
      <c r="G23" s="152">
        <v>13.9</v>
      </c>
      <c r="H23" s="152">
        <f>+G23</f>
        <v>13.9</v>
      </c>
      <c r="I23" s="152">
        <v>14.2</v>
      </c>
      <c r="J23" s="152">
        <v>13.7</v>
      </c>
      <c r="K23" s="152">
        <v>13.5</v>
      </c>
      <c r="L23" s="152">
        <v>12.7</v>
      </c>
      <c r="M23" s="152">
        <f>+L23</f>
        <v>12.7</v>
      </c>
      <c r="N23" s="152">
        <v>12.3</v>
      </c>
      <c r="O23" s="152">
        <v>11.7</v>
      </c>
      <c r="P23" s="152">
        <v>11.4</v>
      </c>
      <c r="Q23" s="152">
        <v>10.199999999999999</v>
      </c>
      <c r="R23" s="152">
        <f>+Q23</f>
        <v>10.199999999999999</v>
      </c>
      <c r="S23" s="152">
        <v>10.1</v>
      </c>
      <c r="T23" s="152">
        <v>8.9</v>
      </c>
      <c r="U23" s="152">
        <v>8.8000000000000007</v>
      </c>
      <c r="V23" s="152">
        <v>8.1</v>
      </c>
      <c r="W23" s="152">
        <f>+V23</f>
        <v>8.1</v>
      </c>
      <c r="X23" s="152">
        <v>8.5</v>
      </c>
      <c r="Y23" s="152">
        <v>9.1</v>
      </c>
      <c r="Z23" s="152">
        <v>9</v>
      </c>
      <c r="AA23" s="152">
        <v>9</v>
      </c>
      <c r="AB23" s="152">
        <v>9</v>
      </c>
      <c r="AC23" s="152">
        <v>9.8000000000000007</v>
      </c>
      <c r="AD23" s="152">
        <v>10.1</v>
      </c>
      <c r="AE23" s="152">
        <v>9</v>
      </c>
      <c r="AF23" s="152">
        <v>8.6999999999999993</v>
      </c>
      <c r="AG23" s="152">
        <f t="shared" si="4"/>
        <v>8.6999999999999993</v>
      </c>
      <c r="AH23" s="152">
        <v>8.9</v>
      </c>
      <c r="AI23" s="152">
        <v>8</v>
      </c>
      <c r="AJ23" s="152">
        <v>8.1</v>
      </c>
      <c r="AK23" s="152">
        <v>6.9</v>
      </c>
      <c r="AL23" s="152">
        <f t="shared" si="5"/>
        <v>6.9</v>
      </c>
      <c r="AM23" s="152">
        <v>7</v>
      </c>
      <c r="AN23" s="152">
        <v>7.2</v>
      </c>
      <c r="AO23" s="152">
        <v>6.9</v>
      </c>
      <c r="AP23" s="152">
        <v>6.7</v>
      </c>
      <c r="AQ23" s="152">
        <f t="shared" si="6"/>
        <v>6.7</v>
      </c>
      <c r="AR23" s="152">
        <v>6.8</v>
      </c>
      <c r="AS23" s="152">
        <v>6.7</v>
      </c>
      <c r="AT23" s="152">
        <v>5.8</v>
      </c>
      <c r="AU23" s="152">
        <v>6</v>
      </c>
      <c r="AV23" s="152">
        <f t="shared" si="7"/>
        <v>6</v>
      </c>
      <c r="AW23" s="152">
        <v>6.1</v>
      </c>
      <c r="AX23" s="152">
        <v>5.9</v>
      </c>
      <c r="AY23" s="74"/>
    </row>
    <row r="24" spans="2:51" ht="12" customHeight="1" thickTop="1">
      <c r="B24" s="25" t="s">
        <v>244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25" t="s">
        <v>245</v>
      </c>
      <c r="W24" s="25"/>
      <c r="X24" s="25" t="s">
        <v>246</v>
      </c>
      <c r="Y24" s="25" t="s">
        <v>247</v>
      </c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</row>
    <row r="25" spans="2:51" ht="12" customHeight="1">
      <c r="B25" s="44" t="s">
        <v>466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</row>
    <row r="26" spans="2:51" ht="12" customHeight="1">
      <c r="B26" s="44" t="s">
        <v>250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</row>
  </sheetData>
  <mergeCells count="4">
    <mergeCell ref="C2:C3"/>
    <mergeCell ref="B19:C19"/>
    <mergeCell ref="B1:AO1"/>
    <mergeCell ref="D2:AR2"/>
  </mergeCells>
  <phoneticPr fontId="13" type="noConversion"/>
  <hyperlinks>
    <hyperlink ref="AZ1" location="ÍNDICE!A1" display="ÍNDICE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:C8 C15:C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D9"/>
  <sheetViews>
    <sheetView showGridLines="0" zoomScaleNormal="100" workbookViewId="0">
      <selection activeCell="B1" sqref="B1:AX1"/>
    </sheetView>
  </sheetViews>
  <sheetFormatPr defaultRowHeight="15" outlineLevelCol="1"/>
  <cols>
    <col min="1" max="1" width="6.7109375" customWidth="1"/>
    <col min="2" max="2" width="18.28515625" customWidth="1"/>
    <col min="3" max="3" width="5.5703125" style="5" customWidth="1"/>
    <col min="4" max="7" width="6.140625" hidden="1" customWidth="1" outlineLevel="1"/>
    <col min="8" max="8" width="8.28515625" customWidth="1" collapsed="1"/>
    <col min="9" max="9" width="6.140625" hidden="1" customWidth="1" outlineLevel="1"/>
    <col min="10" max="10" width="7.7109375" hidden="1" customWidth="1" outlineLevel="1"/>
    <col min="11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hidden="1" customWidth="1" outlineLevel="1"/>
    <col min="43" max="43" width="7.42578125" customWidth="1" collapsed="1"/>
    <col min="44" max="47" width="7.42578125" hidden="1" customWidth="1" outlineLevel="1"/>
    <col min="48" max="48" width="7.42578125" customWidth="1" collapsed="1"/>
    <col min="49" max="50" width="7.42578125" customWidth="1"/>
    <col min="51" max="54" width="7" customWidth="1"/>
  </cols>
  <sheetData>
    <row r="1" spans="2:56" ht="20.100000000000001" customHeight="1" thickBot="1">
      <c r="B1" s="479" t="s">
        <v>208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143"/>
      <c r="AZ1" s="143"/>
      <c r="BA1" s="143"/>
      <c r="BB1" s="143"/>
      <c r="BC1" s="64" t="s">
        <v>287</v>
      </c>
    </row>
    <row r="2" spans="2:56" ht="19.899999999999999" customHeight="1" thickTop="1">
      <c r="B2" s="476"/>
      <c r="C2" s="474" t="s">
        <v>209</v>
      </c>
      <c r="D2" s="478" t="s">
        <v>87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150"/>
      <c r="AZ2" s="150"/>
      <c r="BA2" s="150"/>
      <c r="BB2" s="150"/>
    </row>
    <row r="3" spans="2:56" ht="21.6" customHeight="1">
      <c r="B3" s="477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435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435">
        <v>2016</v>
      </c>
      <c r="N3" s="39" t="s">
        <v>292</v>
      </c>
      <c r="O3" s="39" t="s">
        <v>293</v>
      </c>
      <c r="P3" s="39" t="s">
        <v>294</v>
      </c>
      <c r="Q3" s="39" t="s">
        <v>295</v>
      </c>
      <c r="R3" s="435">
        <v>2017</v>
      </c>
      <c r="S3" s="39" t="s">
        <v>272</v>
      </c>
      <c r="T3" s="39" t="s">
        <v>273</v>
      </c>
      <c r="U3" s="39" t="s">
        <v>89</v>
      </c>
      <c r="V3" s="39" t="s">
        <v>10</v>
      </c>
      <c r="W3" s="435">
        <v>2018</v>
      </c>
      <c r="X3" s="39" t="s">
        <v>17</v>
      </c>
      <c r="Y3" s="39" t="s">
        <v>18</v>
      </c>
      <c r="Z3" s="39" t="s">
        <v>19</v>
      </c>
      <c r="AA3" s="39" t="s">
        <v>11</v>
      </c>
      <c r="AB3" s="435">
        <v>2019</v>
      </c>
      <c r="AC3" s="39" t="s">
        <v>306</v>
      </c>
      <c r="AD3" s="39" t="s">
        <v>330</v>
      </c>
      <c r="AE3" s="39" t="s">
        <v>339</v>
      </c>
      <c r="AF3" s="39" t="s">
        <v>356</v>
      </c>
      <c r="AG3" s="435">
        <v>2020</v>
      </c>
      <c r="AH3" s="27" t="s">
        <v>365</v>
      </c>
      <c r="AI3" s="27" t="s">
        <v>385</v>
      </c>
      <c r="AJ3" s="27" t="s">
        <v>394</v>
      </c>
      <c r="AK3" s="27" t="s">
        <v>403</v>
      </c>
      <c r="AL3" s="435">
        <v>2021</v>
      </c>
      <c r="AM3" s="27" t="s">
        <v>415</v>
      </c>
      <c r="AN3" s="27" t="s">
        <v>416</v>
      </c>
      <c r="AO3" s="27" t="s">
        <v>439</v>
      </c>
      <c r="AP3" s="27" t="s">
        <v>451</v>
      </c>
      <c r="AQ3" s="81">
        <v>2022</v>
      </c>
      <c r="AR3" s="111" t="s">
        <v>467</v>
      </c>
      <c r="AS3" s="111" t="s">
        <v>468</v>
      </c>
      <c r="AT3" s="111" t="s">
        <v>483</v>
      </c>
      <c r="AU3" s="111" t="s">
        <v>496</v>
      </c>
      <c r="AV3" s="81">
        <v>2023</v>
      </c>
      <c r="AW3" s="111" t="s">
        <v>515</v>
      </c>
      <c r="AX3" s="111" t="s">
        <v>571</v>
      </c>
      <c r="AY3" s="361"/>
      <c r="AZ3" s="361"/>
      <c r="BA3" s="361"/>
      <c r="BB3" s="361"/>
      <c r="BD3" s="172"/>
    </row>
    <row r="4" spans="2:56" ht="15" customHeight="1">
      <c r="B4" s="201" t="s">
        <v>12</v>
      </c>
      <c r="C4" s="14" t="s">
        <v>13</v>
      </c>
      <c r="D4" s="122">
        <v>3929</v>
      </c>
      <c r="E4" s="122">
        <v>3900</v>
      </c>
      <c r="F4" s="122">
        <v>4883</v>
      </c>
      <c r="G4" s="122">
        <v>3940</v>
      </c>
      <c r="H4" s="122">
        <v>16652</v>
      </c>
      <c r="I4" s="122">
        <v>4216</v>
      </c>
      <c r="J4" s="122">
        <v>4194</v>
      </c>
      <c r="K4" s="122">
        <v>5175</v>
      </c>
      <c r="L4" s="122">
        <v>4414</v>
      </c>
      <c r="M4" s="122">
        <v>17999</v>
      </c>
      <c r="N4" s="122">
        <v>4272</v>
      </c>
      <c r="O4" s="122">
        <v>4489</v>
      </c>
      <c r="P4" s="122">
        <v>4930</v>
      </c>
      <c r="Q4" s="122">
        <v>4320</v>
      </c>
      <c r="R4" s="122">
        <v>18011</v>
      </c>
      <c r="S4" s="122">
        <v>4261</v>
      </c>
      <c r="T4" s="122">
        <v>4034</v>
      </c>
      <c r="U4" s="122">
        <v>4871</v>
      </c>
      <c r="V4" s="122">
        <v>4284</v>
      </c>
      <c r="W4" s="122">
        <v>17450</v>
      </c>
      <c r="X4" s="122">
        <v>4014</v>
      </c>
      <c r="Y4" s="122">
        <v>4325</v>
      </c>
      <c r="Z4" s="122">
        <v>4870</v>
      </c>
      <c r="AA4" s="122">
        <v>4138</v>
      </c>
      <c r="AB4" s="122">
        <v>17347</v>
      </c>
      <c r="AC4" s="122">
        <v>3319</v>
      </c>
      <c r="AD4" s="140">
        <v>0</v>
      </c>
      <c r="AE4" s="122">
        <v>2226</v>
      </c>
      <c r="AF4" s="122">
        <v>2138</v>
      </c>
      <c r="AG4" s="122">
        <v>7683</v>
      </c>
      <c r="AH4" s="122">
        <v>219</v>
      </c>
      <c r="AI4" s="122">
        <v>1842</v>
      </c>
      <c r="AJ4" s="122">
        <v>3657</v>
      </c>
      <c r="AK4" s="122">
        <v>3065</v>
      </c>
      <c r="AL4" s="122">
        <v>8783</v>
      </c>
      <c r="AM4" s="381">
        <v>2954</v>
      </c>
      <c r="AN4" s="381">
        <v>3347</v>
      </c>
      <c r="AO4" s="122">
        <v>3612</v>
      </c>
      <c r="AP4" s="381">
        <v>3043</v>
      </c>
      <c r="AQ4" s="381">
        <v>12956</v>
      </c>
      <c r="AR4" s="122">
        <v>3256</v>
      </c>
      <c r="AS4" s="122">
        <v>3603</v>
      </c>
      <c r="AT4" s="122">
        <v>3942</v>
      </c>
      <c r="AU4" s="122">
        <v>3304</v>
      </c>
      <c r="AV4" s="381">
        <v>14105</v>
      </c>
      <c r="AW4" s="122">
        <v>3395</v>
      </c>
      <c r="AX4" s="122">
        <v>3334</v>
      </c>
      <c r="AY4" s="122"/>
      <c r="AZ4" s="122"/>
      <c r="BA4" s="122"/>
      <c r="BB4" s="122"/>
      <c r="BD4" s="173"/>
    </row>
    <row r="5" spans="2:56" ht="15" customHeight="1">
      <c r="B5" s="201" t="s">
        <v>14</v>
      </c>
      <c r="C5" s="14" t="s">
        <v>13</v>
      </c>
      <c r="D5" s="206">
        <v>59952</v>
      </c>
      <c r="E5" s="206">
        <v>68508</v>
      </c>
      <c r="F5" s="206">
        <v>78453</v>
      </c>
      <c r="G5" s="206">
        <v>56979</v>
      </c>
      <c r="H5" s="206">
        <v>263892</v>
      </c>
      <c r="I5" s="206">
        <v>68286</v>
      </c>
      <c r="J5" s="206" t="s">
        <v>524</v>
      </c>
      <c r="K5" s="206">
        <v>86345</v>
      </c>
      <c r="L5" s="206">
        <v>64443</v>
      </c>
      <c r="M5" s="206">
        <v>275049</v>
      </c>
      <c r="N5" s="206">
        <v>67029</v>
      </c>
      <c r="O5" s="206">
        <v>86649</v>
      </c>
      <c r="P5" s="206">
        <v>79038</v>
      </c>
      <c r="Q5" s="206">
        <v>59264</v>
      </c>
      <c r="R5" s="206">
        <v>291980</v>
      </c>
      <c r="S5" s="206">
        <v>61154</v>
      </c>
      <c r="T5" s="206">
        <v>52166</v>
      </c>
      <c r="U5" s="206">
        <v>82541</v>
      </c>
      <c r="V5" s="206">
        <v>69439</v>
      </c>
      <c r="W5" s="206">
        <v>265300</v>
      </c>
      <c r="X5" s="206">
        <v>51341</v>
      </c>
      <c r="Y5" s="206">
        <v>67279</v>
      </c>
      <c r="Z5" s="206">
        <v>94649</v>
      </c>
      <c r="AA5" s="206">
        <v>65871</v>
      </c>
      <c r="AB5" s="206">
        <v>279140</v>
      </c>
      <c r="AC5" s="122">
        <v>41859</v>
      </c>
      <c r="AD5" s="140">
        <v>0</v>
      </c>
      <c r="AE5" s="122">
        <v>15727</v>
      </c>
      <c r="AF5" s="122">
        <v>12970</v>
      </c>
      <c r="AG5" s="122">
        <v>70556</v>
      </c>
      <c r="AH5" s="122">
        <v>989</v>
      </c>
      <c r="AI5" s="122">
        <v>17032</v>
      </c>
      <c r="AJ5" s="122">
        <v>40743</v>
      </c>
      <c r="AK5" s="122">
        <v>40488</v>
      </c>
      <c r="AL5" s="122">
        <v>99252</v>
      </c>
      <c r="AM5" s="381">
        <v>27244</v>
      </c>
      <c r="AN5" s="381">
        <v>42069</v>
      </c>
      <c r="AO5" s="122">
        <v>46271</v>
      </c>
      <c r="AP5" s="381">
        <v>41477</v>
      </c>
      <c r="AQ5" s="381">
        <v>157061</v>
      </c>
      <c r="AR5" s="122">
        <v>36355</v>
      </c>
      <c r="AS5" s="122">
        <v>61481</v>
      </c>
      <c r="AT5" s="381">
        <v>78745</v>
      </c>
      <c r="AU5" s="381">
        <v>38850</v>
      </c>
      <c r="AV5" s="381">
        <v>215431</v>
      </c>
      <c r="AW5" s="122">
        <v>42254</v>
      </c>
      <c r="AX5" s="122">
        <v>38275</v>
      </c>
      <c r="AY5" s="122"/>
      <c r="AZ5" s="122"/>
      <c r="BA5" s="122"/>
      <c r="BB5" s="122"/>
      <c r="BD5" s="173"/>
    </row>
    <row r="6" spans="2:56" ht="15" customHeight="1" thickBot="1">
      <c r="B6" s="20" t="s">
        <v>15</v>
      </c>
      <c r="C6" s="207" t="s">
        <v>321</v>
      </c>
      <c r="D6" s="208">
        <v>299</v>
      </c>
      <c r="E6" s="208">
        <v>324</v>
      </c>
      <c r="F6" s="208">
        <v>378</v>
      </c>
      <c r="G6" s="208">
        <v>284</v>
      </c>
      <c r="H6" s="208">
        <v>1284</v>
      </c>
      <c r="I6" s="208" t="s">
        <v>523</v>
      </c>
      <c r="J6" s="208" t="s">
        <v>525</v>
      </c>
      <c r="K6" s="208">
        <v>421</v>
      </c>
      <c r="L6" s="208">
        <v>319</v>
      </c>
      <c r="M6" s="208">
        <v>1344</v>
      </c>
      <c r="N6" s="208">
        <v>341</v>
      </c>
      <c r="O6" s="208">
        <v>424</v>
      </c>
      <c r="P6" s="208">
        <v>397</v>
      </c>
      <c r="Q6" s="208">
        <v>303</v>
      </c>
      <c r="R6" s="208">
        <v>1464</v>
      </c>
      <c r="S6" s="208">
        <v>318</v>
      </c>
      <c r="T6" s="208">
        <v>266</v>
      </c>
      <c r="U6" s="208">
        <v>424</v>
      </c>
      <c r="V6" s="208">
        <v>350</v>
      </c>
      <c r="W6" s="208">
        <v>1358</v>
      </c>
      <c r="X6" s="208">
        <v>265</v>
      </c>
      <c r="Y6" s="208">
        <v>339</v>
      </c>
      <c r="Z6" s="208">
        <v>489</v>
      </c>
      <c r="AA6" s="208">
        <v>340</v>
      </c>
      <c r="AB6" s="208">
        <v>1433</v>
      </c>
      <c r="AC6" s="208">
        <v>217</v>
      </c>
      <c r="AD6" s="204">
        <v>0</v>
      </c>
      <c r="AE6" s="208">
        <v>83</v>
      </c>
      <c r="AF6" s="208">
        <v>68</v>
      </c>
      <c r="AG6" s="208">
        <v>367</v>
      </c>
      <c r="AH6" s="208">
        <v>5</v>
      </c>
      <c r="AI6" s="208">
        <v>91</v>
      </c>
      <c r="AJ6" s="208">
        <v>214</v>
      </c>
      <c r="AK6" s="208">
        <v>216</v>
      </c>
      <c r="AL6" s="208">
        <v>526</v>
      </c>
      <c r="AM6" s="208">
        <v>144</v>
      </c>
      <c r="AN6" s="208">
        <v>224</v>
      </c>
      <c r="AO6" s="208">
        <v>244</v>
      </c>
      <c r="AP6" s="208">
        <v>235</v>
      </c>
      <c r="AQ6" s="208">
        <v>848</v>
      </c>
      <c r="AR6" s="208">
        <v>212</v>
      </c>
      <c r="AS6" s="208">
        <v>336</v>
      </c>
      <c r="AT6" s="208">
        <v>443</v>
      </c>
      <c r="AU6" s="208">
        <v>216</v>
      </c>
      <c r="AV6" s="208">
        <v>1207</v>
      </c>
      <c r="AW6" s="208">
        <v>250</v>
      </c>
      <c r="AX6" s="208">
        <v>220</v>
      </c>
      <c r="AY6" s="122"/>
      <c r="AZ6" s="122"/>
      <c r="BA6" s="122"/>
      <c r="BB6" s="122"/>
      <c r="BD6" s="173"/>
    </row>
    <row r="7" spans="2:56" ht="12" customHeight="1" thickTop="1">
      <c r="B7" s="38" t="s">
        <v>281</v>
      </c>
    </row>
    <row r="8" spans="2:56" ht="12" customHeight="1">
      <c r="B8" s="38" t="s">
        <v>282</v>
      </c>
    </row>
    <row r="9" spans="2:56">
      <c r="B9" s="38" t="s">
        <v>526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</row>
  </sheetData>
  <mergeCells count="4">
    <mergeCell ref="B2:B3"/>
    <mergeCell ref="C2:C3"/>
    <mergeCell ref="D2:AX2"/>
    <mergeCell ref="B1:AX1"/>
  </mergeCells>
  <phoneticPr fontId="13" type="noConversion"/>
  <hyperlinks>
    <hyperlink ref="BC1" location="ÍNDICE!A1" display="ÍNDICE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BL19"/>
  <sheetViews>
    <sheetView showGridLines="0" zoomScaleNormal="100" workbookViewId="0">
      <selection activeCell="B1" sqref="B1:AF1"/>
    </sheetView>
  </sheetViews>
  <sheetFormatPr defaultColWidth="9.140625" defaultRowHeight="12.75" outlineLevelCol="2"/>
  <cols>
    <col min="1" max="1" width="6" style="161" customWidth="1"/>
    <col min="2" max="2" width="40.7109375" style="161" customWidth="1"/>
    <col min="3" max="3" width="3.140625" style="161" customWidth="1"/>
    <col min="4" max="6" width="7" style="161" hidden="1" customWidth="1" outlineLevel="1"/>
    <col min="7" max="7" width="7" style="161" hidden="1" customWidth="1" outlineLevel="1" collapsed="1"/>
    <col min="8" max="10" width="7" style="161" hidden="1" customWidth="1" outlineLevel="2"/>
    <col min="11" max="11" width="7" style="161" hidden="1" customWidth="1" outlineLevel="1" collapsed="1"/>
    <col min="12" max="14" width="7" style="161" hidden="1" customWidth="1" outlineLevel="2"/>
    <col min="15" max="15" width="7" style="161" hidden="1" customWidth="1" outlineLevel="1" collapsed="1"/>
    <col min="16" max="18" width="7" style="161" hidden="1" customWidth="1" outlineLevel="2"/>
    <col min="19" max="19" width="7" style="161" hidden="1" customWidth="1" outlineLevel="1" collapsed="1"/>
    <col min="20" max="20" width="8" style="161" bestFit="1" customWidth="1" collapsed="1"/>
    <col min="21" max="23" width="7" style="161" hidden="1" customWidth="1" outlineLevel="1"/>
    <col min="24" max="24" width="7" style="161" hidden="1" customWidth="1" outlineLevel="1" collapsed="1"/>
    <col min="25" max="27" width="7" style="161" hidden="1" customWidth="1" outlineLevel="2"/>
    <col min="28" max="28" width="7" style="161" hidden="1" customWidth="1" outlineLevel="1" collapsed="1"/>
    <col min="29" max="31" width="6.5703125" style="161" hidden="1" customWidth="1" outlineLevel="2"/>
    <col min="32" max="32" width="7" style="161" hidden="1" customWidth="1" outlineLevel="1" collapsed="1"/>
    <col min="33" max="35" width="6.5703125" style="161" hidden="1" customWidth="1" outlineLevel="2"/>
    <col min="36" max="36" width="7" style="161" hidden="1" customWidth="1" outlineLevel="1" collapsed="1"/>
    <col min="37" max="37" width="8.7109375" style="161" customWidth="1" collapsed="1"/>
    <col min="38" max="40" width="7" style="161" hidden="1" customWidth="1" outlineLevel="2"/>
    <col min="41" max="41" width="7" style="161" hidden="1" customWidth="1" outlineLevel="1" collapsed="1"/>
    <col min="42" max="44" width="7" style="161" hidden="1" customWidth="1" outlineLevel="2"/>
    <col min="45" max="45" width="7" style="161" hidden="1" customWidth="1" outlineLevel="1" collapsed="1"/>
    <col min="46" max="48" width="7" style="161" hidden="1" customWidth="1" outlineLevel="2"/>
    <col min="49" max="49" width="7" style="161" hidden="1" customWidth="1" outlineLevel="1" collapsed="1"/>
    <col min="50" max="51" width="7" style="161" hidden="1" customWidth="1" outlineLevel="2"/>
    <col min="52" max="52" width="7.85546875" style="161" hidden="1" customWidth="1" outlineLevel="2"/>
    <col min="53" max="53" width="7" style="161" hidden="1" customWidth="1" outlineLevel="1" collapsed="1"/>
    <col min="54" max="54" width="8.7109375" style="161" customWidth="1" collapsed="1"/>
    <col min="55" max="57" width="8.7109375" style="161" customWidth="1" outlineLevel="1"/>
    <col min="58" max="62" width="8.7109375" style="161" customWidth="1"/>
    <col min="63" max="63" width="6.7109375" style="161" customWidth="1"/>
    <col min="64" max="16384" width="9.140625" style="161"/>
  </cols>
  <sheetData>
    <row r="1" spans="2:64" ht="20.100000000000001" customHeight="1" thickBot="1">
      <c r="B1" s="527" t="s">
        <v>388</v>
      </c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L1" s="64" t="s">
        <v>287</v>
      </c>
    </row>
    <row r="2" spans="2:64" ht="26.25" customHeight="1" thickTop="1">
      <c r="B2" s="449"/>
      <c r="C2" s="525"/>
      <c r="D2" s="528" t="s">
        <v>391</v>
      </c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193"/>
      <c r="BH2" s="193"/>
      <c r="BI2" s="193"/>
      <c r="BJ2" s="193"/>
      <c r="BK2" s="169"/>
    </row>
    <row r="3" spans="2:64" ht="22.5" customHeight="1">
      <c r="B3" s="162"/>
      <c r="C3" s="526"/>
      <c r="D3" s="163">
        <v>44197</v>
      </c>
      <c r="E3" s="163">
        <v>44228</v>
      </c>
      <c r="F3" s="163">
        <v>44256</v>
      </c>
      <c r="G3" s="28" t="s">
        <v>365</v>
      </c>
      <c r="H3" s="163">
        <v>44287</v>
      </c>
      <c r="I3" s="163">
        <v>44317</v>
      </c>
      <c r="J3" s="163">
        <v>44348</v>
      </c>
      <c r="K3" s="28" t="s">
        <v>385</v>
      </c>
      <c r="L3" s="163">
        <v>44378</v>
      </c>
      <c r="M3" s="163">
        <v>44409</v>
      </c>
      <c r="N3" s="163">
        <v>44440</v>
      </c>
      <c r="O3" s="28" t="s">
        <v>394</v>
      </c>
      <c r="P3" s="163">
        <v>44470</v>
      </c>
      <c r="Q3" s="163">
        <v>44501</v>
      </c>
      <c r="R3" s="163">
        <v>44531</v>
      </c>
      <c r="S3" s="28" t="s">
        <v>403</v>
      </c>
      <c r="T3" s="136">
        <v>2021</v>
      </c>
      <c r="U3" s="75">
        <v>44562</v>
      </c>
      <c r="V3" s="75">
        <v>44593</v>
      </c>
      <c r="W3" s="75">
        <v>44621</v>
      </c>
      <c r="X3" s="28" t="s">
        <v>415</v>
      </c>
      <c r="Y3" s="75">
        <v>44652</v>
      </c>
      <c r="Z3" s="75">
        <v>44682</v>
      </c>
      <c r="AA3" s="75">
        <v>44713</v>
      </c>
      <c r="AB3" s="28" t="s">
        <v>416</v>
      </c>
      <c r="AC3" s="75">
        <v>44743</v>
      </c>
      <c r="AD3" s="75">
        <v>44774</v>
      </c>
      <c r="AE3" s="75">
        <v>44805</v>
      </c>
      <c r="AF3" s="28" t="s">
        <v>439</v>
      </c>
      <c r="AG3" s="75">
        <v>44835</v>
      </c>
      <c r="AH3" s="75">
        <v>44866</v>
      </c>
      <c r="AI3" s="75">
        <v>44896</v>
      </c>
      <c r="AJ3" s="28" t="s">
        <v>451</v>
      </c>
      <c r="AK3" s="136">
        <v>2022</v>
      </c>
      <c r="AL3" s="75">
        <v>44927</v>
      </c>
      <c r="AM3" s="75">
        <v>44958</v>
      </c>
      <c r="AN3" s="75">
        <v>44986</v>
      </c>
      <c r="AO3" s="75" t="s">
        <v>467</v>
      </c>
      <c r="AP3" s="75">
        <v>45017</v>
      </c>
      <c r="AQ3" s="75">
        <v>45047</v>
      </c>
      <c r="AR3" s="75">
        <v>45078</v>
      </c>
      <c r="AS3" s="75" t="s">
        <v>468</v>
      </c>
      <c r="AT3" s="75">
        <v>45108</v>
      </c>
      <c r="AU3" s="75">
        <v>45139</v>
      </c>
      <c r="AV3" s="75">
        <v>45170</v>
      </c>
      <c r="AW3" s="75" t="s">
        <v>483</v>
      </c>
      <c r="AX3" s="75">
        <v>45200</v>
      </c>
      <c r="AY3" s="75">
        <v>45231</v>
      </c>
      <c r="AZ3" s="75">
        <v>45261</v>
      </c>
      <c r="BA3" s="75" t="s">
        <v>496</v>
      </c>
      <c r="BB3" s="136">
        <v>2023</v>
      </c>
      <c r="BC3" s="75">
        <v>45292</v>
      </c>
      <c r="BD3" s="75">
        <v>45323</v>
      </c>
      <c r="BE3" s="75">
        <v>45352</v>
      </c>
      <c r="BF3" s="75" t="s">
        <v>508</v>
      </c>
      <c r="BG3" s="75">
        <v>45383</v>
      </c>
      <c r="BH3" s="75">
        <v>45413</v>
      </c>
      <c r="BI3" s="75">
        <v>45444</v>
      </c>
      <c r="BJ3" s="75" t="s">
        <v>567</v>
      </c>
      <c r="BK3" s="54"/>
    </row>
    <row r="4" spans="2:64" ht="4.5" customHeight="1">
      <c r="B4" s="450"/>
      <c r="C4" s="451"/>
      <c r="D4" s="451"/>
      <c r="E4" s="451"/>
      <c r="F4" s="451"/>
      <c r="G4" s="451"/>
      <c r="H4" s="448"/>
      <c r="I4" s="448"/>
      <c r="J4" s="448"/>
      <c r="K4" s="448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</row>
    <row r="5" spans="2:64" ht="12" customHeight="1">
      <c r="B5" s="2" t="s">
        <v>389</v>
      </c>
      <c r="C5" s="452"/>
      <c r="D5" s="453">
        <v>124582.49800000001</v>
      </c>
      <c r="E5" s="453">
        <v>116548.569</v>
      </c>
      <c r="F5" s="453">
        <v>135804.69500000001</v>
      </c>
      <c r="G5" s="453">
        <v>376935.76199999999</v>
      </c>
      <c r="H5" s="170">
        <v>134398.83199999999</v>
      </c>
      <c r="I5" s="170">
        <v>156611.652</v>
      </c>
      <c r="J5" s="170">
        <v>159270.35399999999</v>
      </c>
      <c r="K5" s="453">
        <v>450280.83799999999</v>
      </c>
      <c r="L5" s="138">
        <v>186918.94099999999</v>
      </c>
      <c r="M5" s="138">
        <v>194011.01500000001</v>
      </c>
      <c r="N5" s="138">
        <v>175256.14300000001</v>
      </c>
      <c r="O5" s="170">
        <v>556186.09900000005</v>
      </c>
      <c r="P5" s="170">
        <v>176945.111</v>
      </c>
      <c r="Q5" s="170">
        <v>176891.36300000001</v>
      </c>
      <c r="R5" s="170">
        <v>200288.15600000002</v>
      </c>
      <c r="S5" s="170">
        <f>+R5+Q5+P5</f>
        <v>554124.63</v>
      </c>
      <c r="T5" s="448">
        <v>1937527.3289999999</v>
      </c>
      <c r="U5" s="448">
        <v>155092.351</v>
      </c>
      <c r="V5" s="448">
        <v>151483.09700000001</v>
      </c>
      <c r="W5" s="448">
        <v>178103.67300000001</v>
      </c>
      <c r="X5" s="448">
        <v>484679.12099999998</v>
      </c>
      <c r="Y5" s="448">
        <v>190005.565</v>
      </c>
      <c r="Z5" s="448">
        <v>201758.94200000001</v>
      </c>
      <c r="AA5" s="448">
        <v>200055.33499999999</v>
      </c>
      <c r="AB5" s="448">
        <f>+AA5+Z5+Y5</f>
        <v>591819.84199999995</v>
      </c>
      <c r="AC5" s="448">
        <v>225970.851</v>
      </c>
      <c r="AD5" s="448">
        <v>226298.54799999998</v>
      </c>
      <c r="AE5" s="448">
        <v>202192.87100000001</v>
      </c>
      <c r="AF5" s="448">
        <f t="shared" ref="AF5:AF12" si="0">+AE5+AD5+AC5</f>
        <v>654462.27</v>
      </c>
      <c r="AG5" s="448">
        <v>203294.90299999999</v>
      </c>
      <c r="AH5" s="448">
        <v>206026.06</v>
      </c>
      <c r="AI5" s="448">
        <v>235928.85100000002</v>
      </c>
      <c r="AJ5" s="448">
        <f t="shared" ref="AJ5:AJ12" si="1">+AI5+AH5+AG5</f>
        <v>645249.81400000001</v>
      </c>
      <c r="AK5" s="448">
        <v>2376211.0470000003</v>
      </c>
      <c r="AL5" s="448">
        <v>196307.57699999999</v>
      </c>
      <c r="AM5" s="448">
        <v>182808.25100000002</v>
      </c>
      <c r="AN5" s="448">
        <v>212173.06</v>
      </c>
      <c r="AO5" s="448">
        <v>591288.88800000004</v>
      </c>
      <c r="AP5" s="448">
        <v>210791.704</v>
      </c>
      <c r="AQ5" s="448">
        <v>225960.01300000001</v>
      </c>
      <c r="AR5" s="448">
        <v>217986.01500000001</v>
      </c>
      <c r="AS5" s="448">
        <f>+SUM(AP5:AR5)</f>
        <v>654737.73200000008</v>
      </c>
      <c r="AT5" s="448">
        <v>247043.46899999998</v>
      </c>
      <c r="AU5" s="448">
        <v>250967.44500000001</v>
      </c>
      <c r="AV5" s="448">
        <v>228478.06200000001</v>
      </c>
      <c r="AW5" s="448">
        <f t="shared" ref="AW5:AW14" si="2">+SUM(AT5:AV5)</f>
        <v>726488.97600000002</v>
      </c>
      <c r="AX5" s="448">
        <v>220143.147</v>
      </c>
      <c r="AY5" s="448">
        <v>226927.546</v>
      </c>
      <c r="AZ5" s="448">
        <v>254626.46900000001</v>
      </c>
      <c r="BA5" s="448">
        <f t="shared" ref="BA5:BA14" si="3">+SUM(AX5:AZ5)</f>
        <v>701697.16200000001</v>
      </c>
      <c r="BB5" s="138">
        <v>2674212.7579999999</v>
      </c>
      <c r="BC5" s="448">
        <v>205460.81</v>
      </c>
      <c r="BD5" s="448">
        <v>203137.15100000001</v>
      </c>
      <c r="BE5" s="448">
        <v>223849.345</v>
      </c>
      <c r="BF5" s="448">
        <f t="shared" ref="BF5:BF14" si="4">+SUM(BC5:BE5)</f>
        <v>632447.30599999998</v>
      </c>
      <c r="BG5" s="448">
        <v>230093.70699999999</v>
      </c>
      <c r="BH5" s="448">
        <v>246722.96599999999</v>
      </c>
      <c r="BI5" s="448">
        <v>237986.935</v>
      </c>
      <c r="BJ5" s="448">
        <v>714803.60800000001</v>
      </c>
      <c r="BK5" s="170"/>
    </row>
    <row r="6" spans="2:64" ht="12" customHeight="1">
      <c r="B6" s="258" t="s">
        <v>400</v>
      </c>
      <c r="C6" s="452"/>
      <c r="D6" s="138">
        <v>110178.05</v>
      </c>
      <c r="E6" s="138">
        <v>106315.159</v>
      </c>
      <c r="F6" s="138">
        <v>123862.921</v>
      </c>
      <c r="G6" s="138">
        <v>340356.13</v>
      </c>
      <c r="H6" s="138">
        <v>121539.577</v>
      </c>
      <c r="I6" s="138">
        <v>139659.348</v>
      </c>
      <c r="J6" s="138">
        <v>139571.72500000001</v>
      </c>
      <c r="K6" s="138">
        <v>400770.65</v>
      </c>
      <c r="L6" s="138">
        <v>154027.72899999999</v>
      </c>
      <c r="M6" s="138">
        <v>150196.01300000001</v>
      </c>
      <c r="N6" s="138">
        <v>139680.75200000001</v>
      </c>
      <c r="O6" s="138">
        <v>443904.49399999995</v>
      </c>
      <c r="P6" s="138">
        <v>139781.611</v>
      </c>
      <c r="Q6" s="138">
        <v>144785.97200000001</v>
      </c>
      <c r="R6" s="138">
        <v>170372.37400000001</v>
      </c>
      <c r="S6" s="138">
        <f t="shared" ref="S6:S12" si="5">+R6+Q6+P6</f>
        <v>454939.95700000005</v>
      </c>
      <c r="T6" s="138">
        <v>1639971.2310000001</v>
      </c>
      <c r="U6" s="138">
        <v>127480.48</v>
      </c>
      <c r="V6" s="138">
        <v>125947.81299999999</v>
      </c>
      <c r="W6" s="138">
        <v>142825.01500000001</v>
      </c>
      <c r="X6" s="138">
        <v>396253.30800000002</v>
      </c>
      <c r="Y6" s="138">
        <v>146225.56</v>
      </c>
      <c r="Z6" s="138">
        <v>158120.323</v>
      </c>
      <c r="AA6" s="138">
        <v>157263.23500000002</v>
      </c>
      <c r="AB6" s="448">
        <f t="shared" ref="AB6:AB12" si="6">+AA6+Z6+Y6</f>
        <v>461609.11800000002</v>
      </c>
      <c r="AC6" s="448">
        <v>171195.28899999999</v>
      </c>
      <c r="AD6" s="448">
        <v>167002.73499999999</v>
      </c>
      <c r="AE6" s="448">
        <v>155931.50400000002</v>
      </c>
      <c r="AF6" s="448">
        <f t="shared" si="0"/>
        <v>494129.52799999999</v>
      </c>
      <c r="AG6" s="448">
        <v>157300.47099999999</v>
      </c>
      <c r="AH6" s="448">
        <v>164723.519</v>
      </c>
      <c r="AI6" s="448">
        <v>193170.57500000001</v>
      </c>
      <c r="AJ6" s="448">
        <f t="shared" si="1"/>
        <v>515194.56500000006</v>
      </c>
      <c r="AK6" s="448">
        <v>1867186.5189999999</v>
      </c>
      <c r="AL6" s="448">
        <v>156581.329</v>
      </c>
      <c r="AM6" s="448">
        <v>145625.71100000001</v>
      </c>
      <c r="AN6" s="448">
        <v>167674.272</v>
      </c>
      <c r="AO6" s="448">
        <v>469881.31200000003</v>
      </c>
      <c r="AP6" s="448">
        <v>162263.86199999999</v>
      </c>
      <c r="AQ6" s="448">
        <v>175650.13399999999</v>
      </c>
      <c r="AR6" s="448">
        <v>171659.87100000001</v>
      </c>
      <c r="AS6" s="448">
        <f t="shared" ref="AS6:AS12" si="7">+SUM(AP6:AR6)</f>
        <v>509573.86699999997</v>
      </c>
      <c r="AT6" s="448">
        <v>187807.00899999999</v>
      </c>
      <c r="AU6" s="448">
        <v>185221.74900000001</v>
      </c>
      <c r="AV6" s="448">
        <v>173711.772</v>
      </c>
      <c r="AW6" s="448">
        <f t="shared" si="2"/>
        <v>546740.53</v>
      </c>
      <c r="AX6" s="448">
        <v>168867.49400000001</v>
      </c>
      <c r="AY6" s="448">
        <v>182095.24400000001</v>
      </c>
      <c r="AZ6" s="448">
        <v>211135.79800000001</v>
      </c>
      <c r="BA6" s="448">
        <f t="shared" si="3"/>
        <v>562098.53600000008</v>
      </c>
      <c r="BB6" s="138">
        <v>2088294.2450000001</v>
      </c>
      <c r="BC6" s="448">
        <v>163891.315</v>
      </c>
      <c r="BD6" s="448">
        <v>161535.93700000001</v>
      </c>
      <c r="BE6" s="448">
        <v>174651.84399999998</v>
      </c>
      <c r="BF6" s="448">
        <f t="shared" si="4"/>
        <v>500079.09599999996</v>
      </c>
      <c r="BG6" s="448">
        <v>174448.74900000001</v>
      </c>
      <c r="BH6" s="448">
        <v>187843.63500000001</v>
      </c>
      <c r="BI6" s="448">
        <v>181629.318</v>
      </c>
      <c r="BJ6" s="448">
        <v>543921.70200000005</v>
      </c>
      <c r="BK6" s="138"/>
    </row>
    <row r="7" spans="2:64" ht="12" customHeight="1">
      <c r="B7" s="258" t="s">
        <v>401</v>
      </c>
      <c r="C7" s="452"/>
      <c r="D7" s="138">
        <v>14404.448</v>
      </c>
      <c r="E7" s="138">
        <v>10233.41</v>
      </c>
      <c r="F7" s="138">
        <v>11941.774000000001</v>
      </c>
      <c r="G7" s="138">
        <v>36579.631999999998</v>
      </c>
      <c r="H7" s="138">
        <v>12859.255000000001</v>
      </c>
      <c r="I7" s="138">
        <v>16952.304</v>
      </c>
      <c r="J7" s="138">
        <v>19698.629000000001</v>
      </c>
      <c r="K7" s="138">
        <v>49510.188000000002</v>
      </c>
      <c r="L7" s="138">
        <v>32891.212</v>
      </c>
      <c r="M7" s="138">
        <v>43815.002</v>
      </c>
      <c r="N7" s="138">
        <v>35575.390999999996</v>
      </c>
      <c r="O7" s="138">
        <v>112281.605</v>
      </c>
      <c r="P7" s="138">
        <v>37163.5</v>
      </c>
      <c r="Q7" s="138">
        <v>32105.391</v>
      </c>
      <c r="R7" s="138">
        <v>29915.782000000003</v>
      </c>
      <c r="S7" s="138">
        <f t="shared" si="5"/>
        <v>99184.67300000001</v>
      </c>
      <c r="T7" s="138">
        <v>297556.098</v>
      </c>
      <c r="U7" s="138">
        <v>27611.870999999999</v>
      </c>
      <c r="V7" s="138">
        <v>25535.284</v>
      </c>
      <c r="W7" s="138">
        <v>35278.657999999996</v>
      </c>
      <c r="X7" s="138">
        <v>88425.812999999995</v>
      </c>
      <c r="Y7" s="138">
        <v>43780.004999999997</v>
      </c>
      <c r="Z7" s="138">
        <v>43638.618999999999</v>
      </c>
      <c r="AA7" s="138">
        <v>42792.1</v>
      </c>
      <c r="AB7" s="448">
        <f t="shared" si="6"/>
        <v>130210.72399999999</v>
      </c>
      <c r="AC7" s="448">
        <v>54775.561999999998</v>
      </c>
      <c r="AD7" s="448">
        <v>59295.812999999995</v>
      </c>
      <c r="AE7" s="448">
        <v>46261.366999999998</v>
      </c>
      <c r="AF7" s="448">
        <f t="shared" si="0"/>
        <v>160332.742</v>
      </c>
      <c r="AG7" s="448">
        <v>45994.432000000001</v>
      </c>
      <c r="AH7" s="448">
        <v>41302.540999999997</v>
      </c>
      <c r="AI7" s="448">
        <v>42758.276000000005</v>
      </c>
      <c r="AJ7" s="448">
        <f t="shared" si="1"/>
        <v>130055.24900000001</v>
      </c>
      <c r="AK7" s="448">
        <v>509024.52799999999</v>
      </c>
      <c r="AL7" s="448">
        <v>39726.248</v>
      </c>
      <c r="AM7" s="448">
        <v>37182.54</v>
      </c>
      <c r="AN7" s="448">
        <v>44498.788</v>
      </c>
      <c r="AO7" s="448">
        <v>121407.576</v>
      </c>
      <c r="AP7" s="448">
        <v>48527.841999999997</v>
      </c>
      <c r="AQ7" s="448">
        <v>50309.879000000001</v>
      </c>
      <c r="AR7" s="448">
        <v>46326.144</v>
      </c>
      <c r="AS7" s="448">
        <f t="shared" si="7"/>
        <v>145163.86499999999</v>
      </c>
      <c r="AT7" s="448">
        <v>59236.46</v>
      </c>
      <c r="AU7" s="448">
        <v>65745.695999999996</v>
      </c>
      <c r="AV7" s="448">
        <v>54766.29</v>
      </c>
      <c r="AW7" s="448">
        <f t="shared" si="2"/>
        <v>179748.446</v>
      </c>
      <c r="AX7" s="448">
        <v>51275.652999999998</v>
      </c>
      <c r="AY7" s="448">
        <v>44832.302000000003</v>
      </c>
      <c r="AZ7" s="448">
        <v>43490.671000000002</v>
      </c>
      <c r="BA7" s="448">
        <f t="shared" si="3"/>
        <v>139598.62599999999</v>
      </c>
      <c r="BB7" s="138">
        <v>585918.51300000004</v>
      </c>
      <c r="BC7" s="448">
        <v>41569.495000000003</v>
      </c>
      <c r="BD7" s="448">
        <v>41601.214</v>
      </c>
      <c r="BE7" s="448">
        <v>49197.500999999997</v>
      </c>
      <c r="BF7" s="448">
        <f t="shared" si="4"/>
        <v>132368.21</v>
      </c>
      <c r="BG7" s="448">
        <v>55644.957999999999</v>
      </c>
      <c r="BH7" s="448">
        <v>58879.330999999998</v>
      </c>
      <c r="BI7" s="448">
        <v>56357.616999999998</v>
      </c>
      <c r="BJ7" s="448">
        <v>170881.90600000002</v>
      </c>
      <c r="BK7" s="138"/>
    </row>
    <row r="8" spans="2:64" ht="12" customHeight="1">
      <c r="B8" s="13" t="s">
        <v>482</v>
      </c>
      <c r="C8" s="452"/>
      <c r="D8" s="453">
        <v>47323.735000000001</v>
      </c>
      <c r="E8" s="453">
        <v>45766.58</v>
      </c>
      <c r="F8" s="453">
        <v>52591.138999999996</v>
      </c>
      <c r="G8" s="453">
        <v>145681.454</v>
      </c>
      <c r="H8" s="170">
        <v>51802.965000000004</v>
      </c>
      <c r="I8" s="170">
        <v>58422.004999999997</v>
      </c>
      <c r="J8" s="170">
        <v>58079.084999999999</v>
      </c>
      <c r="K8" s="453">
        <v>168304.05499999999</v>
      </c>
      <c r="L8" s="138">
        <v>64446.695</v>
      </c>
      <c r="M8" s="138">
        <v>62115</v>
      </c>
      <c r="N8" s="138">
        <v>58604.135000000002</v>
      </c>
      <c r="O8" s="170">
        <v>185165.83000000002</v>
      </c>
      <c r="P8" s="170">
        <v>58122.94</v>
      </c>
      <c r="Q8" s="170">
        <v>58349.08</v>
      </c>
      <c r="R8" s="170">
        <v>68821.55</v>
      </c>
      <c r="S8" s="170">
        <f t="shared" si="5"/>
        <v>185293.57</v>
      </c>
      <c r="T8" s="448">
        <v>684444.9090000001</v>
      </c>
      <c r="U8" s="448">
        <v>52264.18</v>
      </c>
      <c r="V8" s="448">
        <v>52049.2</v>
      </c>
      <c r="W8" s="448">
        <v>58151.11</v>
      </c>
      <c r="X8" s="448">
        <v>162464.49</v>
      </c>
      <c r="Y8" s="448">
        <v>58235.32</v>
      </c>
      <c r="Z8" s="448">
        <v>62330.504999999997</v>
      </c>
      <c r="AA8" s="448">
        <v>61406.654999999999</v>
      </c>
      <c r="AB8" s="448">
        <f t="shared" si="6"/>
        <v>181972.48000000001</v>
      </c>
      <c r="AC8" s="448">
        <v>67951.37</v>
      </c>
      <c r="AD8" s="448">
        <v>65618.524999999994</v>
      </c>
      <c r="AE8" s="448">
        <v>61217.34</v>
      </c>
      <c r="AF8" s="448">
        <f t="shared" si="0"/>
        <v>194787.23499999999</v>
      </c>
      <c r="AG8" s="448">
        <v>62082.494999999995</v>
      </c>
      <c r="AH8" s="448">
        <v>62558.184999999998</v>
      </c>
      <c r="AI8" s="448">
        <v>73086.074999999997</v>
      </c>
      <c r="AJ8" s="448">
        <f t="shared" si="1"/>
        <v>197726.755</v>
      </c>
      <c r="AK8" s="448">
        <v>736950.96</v>
      </c>
      <c r="AL8" s="448">
        <v>58089.055</v>
      </c>
      <c r="AM8" s="448">
        <v>54476.6</v>
      </c>
      <c r="AN8" s="448">
        <v>63069.035000000003</v>
      </c>
      <c r="AO8" s="448">
        <v>175634.69</v>
      </c>
      <c r="AP8" s="448">
        <v>59645.31</v>
      </c>
      <c r="AQ8" s="448">
        <v>64177.065000000002</v>
      </c>
      <c r="AR8" s="448">
        <v>62437.01</v>
      </c>
      <c r="AS8" s="448">
        <f t="shared" si="7"/>
        <v>186259.38500000001</v>
      </c>
      <c r="AT8" s="448">
        <v>68265.600000000006</v>
      </c>
      <c r="AU8" s="448">
        <v>66444.175000000003</v>
      </c>
      <c r="AV8" s="448">
        <v>62050.41</v>
      </c>
      <c r="AW8" s="448">
        <f t="shared" si="2"/>
        <v>196760.18500000003</v>
      </c>
      <c r="AX8" s="448">
        <v>59858.205000000002</v>
      </c>
      <c r="AY8" s="448">
        <v>63260.695</v>
      </c>
      <c r="AZ8" s="448">
        <v>73647.785000000003</v>
      </c>
      <c r="BA8" s="448">
        <f t="shared" si="3"/>
        <v>196766.685</v>
      </c>
      <c r="BB8" s="170">
        <v>755420.94499999995</v>
      </c>
      <c r="BC8" s="448">
        <v>57247.06</v>
      </c>
      <c r="BD8" s="448">
        <v>56795.665000000001</v>
      </c>
      <c r="BE8" s="448">
        <v>59683.75</v>
      </c>
      <c r="BF8" s="448">
        <f t="shared" si="4"/>
        <v>173726.47500000001</v>
      </c>
      <c r="BG8" s="448">
        <v>59583.07</v>
      </c>
      <c r="BH8" s="448">
        <v>63950.924999999996</v>
      </c>
      <c r="BI8" s="448">
        <v>62573.125</v>
      </c>
      <c r="BJ8" s="448">
        <v>186107.12</v>
      </c>
      <c r="BK8" s="170"/>
    </row>
    <row r="9" spans="2:64" ht="12" customHeight="1">
      <c r="B9" s="258" t="s">
        <v>400</v>
      </c>
      <c r="C9" s="452"/>
      <c r="D9" s="453">
        <v>44719.72</v>
      </c>
      <c r="E9" s="453">
        <v>43810.15</v>
      </c>
      <c r="F9" s="453">
        <v>50374.654999999999</v>
      </c>
      <c r="G9" s="453">
        <v>138904.52499999999</v>
      </c>
      <c r="H9" s="170">
        <v>49486.955000000002</v>
      </c>
      <c r="I9" s="170">
        <v>55527.644999999997</v>
      </c>
      <c r="J9" s="170">
        <v>54994.71</v>
      </c>
      <c r="K9" s="453">
        <v>160009.31</v>
      </c>
      <c r="L9" s="138">
        <v>59557.18</v>
      </c>
      <c r="M9" s="138">
        <v>55367.565000000002</v>
      </c>
      <c r="N9" s="138">
        <v>53325.525000000001</v>
      </c>
      <c r="O9" s="170">
        <v>168250.27</v>
      </c>
      <c r="P9" s="170">
        <v>53063.85</v>
      </c>
      <c r="Q9" s="170">
        <v>53896.36</v>
      </c>
      <c r="R9" s="170">
        <v>64098.74</v>
      </c>
      <c r="S9" s="170">
        <f t="shared" si="5"/>
        <v>171058.95</v>
      </c>
      <c r="T9" s="448">
        <v>638223.05499999993</v>
      </c>
      <c r="U9" s="448">
        <v>48056.69</v>
      </c>
      <c r="V9" s="448">
        <v>47980.27</v>
      </c>
      <c r="W9" s="448">
        <v>52916</v>
      </c>
      <c r="X9" s="448">
        <v>148952.95999999999</v>
      </c>
      <c r="Y9" s="448">
        <v>52790.945</v>
      </c>
      <c r="Z9" s="448">
        <v>56806.81</v>
      </c>
      <c r="AA9" s="448">
        <v>56061.15</v>
      </c>
      <c r="AB9" s="448">
        <f t="shared" si="6"/>
        <v>165658.905</v>
      </c>
      <c r="AC9" s="448">
        <v>61201.504999999997</v>
      </c>
      <c r="AD9" s="448">
        <v>57367.49</v>
      </c>
      <c r="AE9" s="448">
        <v>54979.324999999997</v>
      </c>
      <c r="AF9" s="448">
        <f t="shared" si="0"/>
        <v>173548.32</v>
      </c>
      <c r="AG9" s="448">
        <v>56503.724999999999</v>
      </c>
      <c r="AH9" s="448">
        <v>57473.21</v>
      </c>
      <c r="AI9" s="448">
        <v>67461.87</v>
      </c>
      <c r="AJ9" s="448">
        <f t="shared" si="1"/>
        <v>181438.80499999999</v>
      </c>
      <c r="AK9" s="448">
        <v>669598.99</v>
      </c>
      <c r="AL9" s="448">
        <v>52587.89</v>
      </c>
      <c r="AM9" s="448">
        <v>49703.06</v>
      </c>
      <c r="AN9" s="448">
        <v>57729.14</v>
      </c>
      <c r="AO9" s="448">
        <v>160020.09</v>
      </c>
      <c r="AP9" s="448">
        <v>54519.745000000003</v>
      </c>
      <c r="AQ9" s="448">
        <v>58782.79</v>
      </c>
      <c r="AR9" s="448">
        <v>57616.345000000001</v>
      </c>
      <c r="AS9" s="448">
        <f t="shared" si="7"/>
        <v>170918.88</v>
      </c>
      <c r="AT9" s="448">
        <v>62084.605000000003</v>
      </c>
      <c r="AU9" s="448">
        <v>59036.264999999999</v>
      </c>
      <c r="AV9" s="448">
        <v>56140.15</v>
      </c>
      <c r="AW9" s="448">
        <f t="shared" si="2"/>
        <v>177261.02</v>
      </c>
      <c r="AX9" s="448">
        <v>54733.279999999999</v>
      </c>
      <c r="AY9" s="448">
        <v>58587.764999999999</v>
      </c>
      <c r="AZ9" s="448">
        <v>68270.649999999994</v>
      </c>
      <c r="BA9" s="448">
        <f t="shared" si="3"/>
        <v>181591.69500000001</v>
      </c>
      <c r="BB9" s="170">
        <v>689791.68500000006</v>
      </c>
      <c r="BC9" s="448">
        <v>52199.66</v>
      </c>
      <c r="BD9" s="448">
        <v>52313.66</v>
      </c>
      <c r="BE9" s="448">
        <v>55078.86</v>
      </c>
      <c r="BF9" s="448">
        <f t="shared" si="4"/>
        <v>159592.18</v>
      </c>
      <c r="BG9" s="448">
        <v>54586.93</v>
      </c>
      <c r="BH9" s="448">
        <v>58749.63</v>
      </c>
      <c r="BI9" s="448">
        <v>57645.595000000001</v>
      </c>
      <c r="BJ9" s="448">
        <v>170982.155</v>
      </c>
      <c r="BK9" s="170"/>
    </row>
    <row r="10" spans="2:64" ht="12" customHeight="1">
      <c r="B10" s="258" t="s">
        <v>401</v>
      </c>
      <c r="C10" s="452"/>
      <c r="D10" s="453">
        <v>2604.0149999999999</v>
      </c>
      <c r="E10" s="453">
        <v>1956.43</v>
      </c>
      <c r="F10" s="453">
        <v>2216.4839999999999</v>
      </c>
      <c r="G10" s="453">
        <v>6776.9290000000001</v>
      </c>
      <c r="H10" s="170">
        <v>2316.0100000000002</v>
      </c>
      <c r="I10" s="170">
        <v>2894.36</v>
      </c>
      <c r="J10" s="170">
        <v>3084.375</v>
      </c>
      <c r="K10" s="453">
        <v>8294.7450000000008</v>
      </c>
      <c r="L10" s="138">
        <v>4889.5150000000003</v>
      </c>
      <c r="M10" s="138">
        <v>6747.4350000000004</v>
      </c>
      <c r="N10" s="138">
        <v>5278.61</v>
      </c>
      <c r="O10" s="170">
        <v>16915.560000000001</v>
      </c>
      <c r="P10" s="170">
        <v>5059.09</v>
      </c>
      <c r="Q10" s="170">
        <v>4452.72</v>
      </c>
      <c r="R10" s="170">
        <v>4722.8100000000004</v>
      </c>
      <c r="S10" s="170">
        <f t="shared" si="5"/>
        <v>14234.62</v>
      </c>
      <c r="T10" s="448">
        <v>46221.854000000007</v>
      </c>
      <c r="U10" s="448">
        <v>4207.49</v>
      </c>
      <c r="V10" s="448">
        <v>4068.93</v>
      </c>
      <c r="W10" s="448">
        <v>5235.1099999999997</v>
      </c>
      <c r="X10" s="448">
        <v>13511.529999999999</v>
      </c>
      <c r="Y10" s="448">
        <v>5444.375</v>
      </c>
      <c r="Z10" s="448">
        <v>5523.6949999999997</v>
      </c>
      <c r="AA10" s="448">
        <v>5345.5050000000001</v>
      </c>
      <c r="AB10" s="448">
        <f t="shared" si="6"/>
        <v>16313.575000000001</v>
      </c>
      <c r="AC10" s="448">
        <v>6749.8649999999998</v>
      </c>
      <c r="AD10" s="448">
        <v>8251.0349999999999</v>
      </c>
      <c r="AE10" s="448">
        <v>6238.0150000000003</v>
      </c>
      <c r="AF10" s="448">
        <f t="shared" si="0"/>
        <v>21238.915000000001</v>
      </c>
      <c r="AG10" s="448">
        <v>5578.77</v>
      </c>
      <c r="AH10" s="448">
        <v>5084.9750000000004</v>
      </c>
      <c r="AI10" s="448">
        <v>5624.2049999999999</v>
      </c>
      <c r="AJ10" s="448">
        <f t="shared" si="1"/>
        <v>16287.95</v>
      </c>
      <c r="AK10" s="448">
        <v>67351.97</v>
      </c>
      <c r="AL10" s="448">
        <v>5501.165</v>
      </c>
      <c r="AM10" s="448">
        <v>4773.54</v>
      </c>
      <c r="AN10" s="448">
        <v>5339.8950000000004</v>
      </c>
      <c r="AO10" s="448">
        <v>15614.6</v>
      </c>
      <c r="AP10" s="448">
        <v>5125.5649999999996</v>
      </c>
      <c r="AQ10" s="448">
        <v>5394.2749999999996</v>
      </c>
      <c r="AR10" s="448">
        <v>4820.665</v>
      </c>
      <c r="AS10" s="448">
        <f t="shared" si="7"/>
        <v>15340.505000000001</v>
      </c>
      <c r="AT10" s="448">
        <v>6180.9949999999999</v>
      </c>
      <c r="AU10" s="448">
        <v>7407.91</v>
      </c>
      <c r="AV10" s="448">
        <v>5910.26</v>
      </c>
      <c r="AW10" s="448">
        <f t="shared" si="2"/>
        <v>19499.165000000001</v>
      </c>
      <c r="AX10" s="448">
        <v>5124.9250000000002</v>
      </c>
      <c r="AY10" s="448">
        <v>4672.93</v>
      </c>
      <c r="AZ10" s="448">
        <v>5377.1350000000002</v>
      </c>
      <c r="BA10" s="448">
        <f t="shared" si="3"/>
        <v>15174.99</v>
      </c>
      <c r="BB10" s="170">
        <v>65629.259999999995</v>
      </c>
      <c r="BC10" s="448">
        <v>5047.3999999999996</v>
      </c>
      <c r="BD10" s="448">
        <v>4482.0050000000001</v>
      </c>
      <c r="BE10" s="448">
        <v>4604.8900000000003</v>
      </c>
      <c r="BF10" s="448">
        <f t="shared" si="4"/>
        <v>14134.294999999998</v>
      </c>
      <c r="BG10" s="448">
        <v>4996.1400000000003</v>
      </c>
      <c r="BH10" s="448">
        <v>5201.2950000000001</v>
      </c>
      <c r="BI10" s="448">
        <v>4927.53</v>
      </c>
      <c r="BJ10" s="448">
        <v>15124.965</v>
      </c>
      <c r="BK10" s="170"/>
    </row>
    <row r="11" spans="2:64" ht="12" customHeight="1">
      <c r="B11" s="13" t="s">
        <v>402</v>
      </c>
      <c r="C11" s="452"/>
      <c r="D11" s="453">
        <v>77258.763000000006</v>
      </c>
      <c r="E11" s="453">
        <v>70781.989000000001</v>
      </c>
      <c r="F11" s="453">
        <v>83213.556000000011</v>
      </c>
      <c r="G11" s="453">
        <v>231254.30800000002</v>
      </c>
      <c r="H11" s="170">
        <v>82595.866999999998</v>
      </c>
      <c r="I11" s="170">
        <v>98189.646999999997</v>
      </c>
      <c r="J11" s="170">
        <v>101191.269</v>
      </c>
      <c r="K11" s="453">
        <v>281976.783</v>
      </c>
      <c r="L11" s="138">
        <v>122472.246</v>
      </c>
      <c r="M11" s="138">
        <v>131896.01500000001</v>
      </c>
      <c r="N11" s="138">
        <v>116652.008</v>
      </c>
      <c r="O11" s="170">
        <v>371020.26899999997</v>
      </c>
      <c r="P11" s="170">
        <v>118822.171</v>
      </c>
      <c r="Q11" s="170">
        <v>118542.283</v>
      </c>
      <c r="R11" s="170">
        <v>131466.606</v>
      </c>
      <c r="S11" s="170">
        <f t="shared" si="5"/>
        <v>368831.06</v>
      </c>
      <c r="T11" s="448">
        <v>1253082.42</v>
      </c>
      <c r="U11" s="448">
        <v>102828.171</v>
      </c>
      <c r="V11" s="448">
        <v>99433.896999999997</v>
      </c>
      <c r="W11" s="448">
        <v>119952.56299999999</v>
      </c>
      <c r="X11" s="448">
        <v>322214.63099999999</v>
      </c>
      <c r="Y11" s="448">
        <v>131770.245</v>
      </c>
      <c r="Z11" s="448">
        <v>139428.43700000001</v>
      </c>
      <c r="AA11" s="448">
        <v>138648.68</v>
      </c>
      <c r="AB11" s="448">
        <f t="shared" si="6"/>
        <v>409847.36199999996</v>
      </c>
      <c r="AC11" s="448">
        <v>158019.481</v>
      </c>
      <c r="AD11" s="448">
        <v>160680.02299999999</v>
      </c>
      <c r="AE11" s="448">
        <v>140975.53100000002</v>
      </c>
      <c r="AF11" s="448">
        <f t="shared" si="0"/>
        <v>459675.03500000003</v>
      </c>
      <c r="AG11" s="448">
        <v>141212.408</v>
      </c>
      <c r="AH11" s="448">
        <v>143467.875</v>
      </c>
      <c r="AI11" s="448">
        <v>162842.77600000001</v>
      </c>
      <c r="AJ11" s="448">
        <f t="shared" si="1"/>
        <v>447523.05900000001</v>
      </c>
      <c r="AK11" s="448">
        <v>1639260.0870000001</v>
      </c>
      <c r="AL11" s="448">
        <v>138218.522</v>
      </c>
      <c r="AM11" s="448">
        <v>128331.651</v>
      </c>
      <c r="AN11" s="448">
        <v>149104.02499999999</v>
      </c>
      <c r="AO11" s="448">
        <v>415654.19799999997</v>
      </c>
      <c r="AP11" s="448">
        <v>151146.394</v>
      </c>
      <c r="AQ11" s="448">
        <v>161782.948</v>
      </c>
      <c r="AR11" s="448">
        <v>155549.005</v>
      </c>
      <c r="AS11" s="448">
        <f t="shared" si="7"/>
        <v>468478.34700000001</v>
      </c>
      <c r="AT11" s="448">
        <v>178777.86900000001</v>
      </c>
      <c r="AU11" s="448">
        <v>184523.27</v>
      </c>
      <c r="AV11" s="448">
        <v>166427.652</v>
      </c>
      <c r="AW11" s="448">
        <f t="shared" si="2"/>
        <v>529728.79099999997</v>
      </c>
      <c r="AX11" s="448">
        <v>160284.94200000001</v>
      </c>
      <c r="AY11" s="448">
        <v>163666.851</v>
      </c>
      <c r="AZ11" s="448">
        <v>180978.68400000001</v>
      </c>
      <c r="BA11" s="448">
        <f t="shared" si="3"/>
        <v>504930.47700000001</v>
      </c>
      <c r="BB11" s="170">
        <v>1918791.8130000001</v>
      </c>
      <c r="BC11" s="448">
        <v>148213.75</v>
      </c>
      <c r="BD11" s="448">
        <v>146341.486</v>
      </c>
      <c r="BE11" s="448">
        <v>164165.595</v>
      </c>
      <c r="BF11" s="448">
        <f t="shared" si="4"/>
        <v>458720.83100000001</v>
      </c>
      <c r="BG11" s="448">
        <v>170510.63699999999</v>
      </c>
      <c r="BH11" s="448">
        <v>182772.041</v>
      </c>
      <c r="BI11" s="448">
        <v>175413.81</v>
      </c>
      <c r="BJ11" s="448">
        <v>528696.48800000001</v>
      </c>
      <c r="BK11" s="170"/>
    </row>
    <row r="12" spans="2:64" ht="12" customHeight="1">
      <c r="B12" s="258" t="s">
        <v>400</v>
      </c>
      <c r="C12" s="452"/>
      <c r="D12" s="453">
        <v>65458.33</v>
      </c>
      <c r="E12" s="453">
        <v>62505.008999999998</v>
      </c>
      <c r="F12" s="453">
        <v>73488.266000000003</v>
      </c>
      <c r="G12" s="453">
        <v>201451.60500000001</v>
      </c>
      <c r="H12" s="170">
        <v>72052.622000000003</v>
      </c>
      <c r="I12" s="170">
        <v>84131.702999999994</v>
      </c>
      <c r="J12" s="170">
        <v>84577.014999999999</v>
      </c>
      <c r="K12" s="453">
        <v>240761.34000000003</v>
      </c>
      <c r="L12" s="138">
        <v>94470.548999999999</v>
      </c>
      <c r="M12" s="138">
        <v>94828.448000000004</v>
      </c>
      <c r="N12" s="138">
        <v>86355.226999999999</v>
      </c>
      <c r="O12" s="170">
        <v>275654.22399999999</v>
      </c>
      <c r="P12" s="170">
        <v>86717.760999999999</v>
      </c>
      <c r="Q12" s="170">
        <v>90889.611999999994</v>
      </c>
      <c r="R12" s="170">
        <v>106273.63400000001</v>
      </c>
      <c r="S12" s="170">
        <f t="shared" si="5"/>
        <v>283881.00699999998</v>
      </c>
      <c r="T12" s="448">
        <v>1001748.1759999999</v>
      </c>
      <c r="U12" s="448">
        <v>79423.789999999994</v>
      </c>
      <c r="V12" s="448">
        <v>77967.543000000005</v>
      </c>
      <c r="W12" s="448">
        <v>89909.014999999999</v>
      </c>
      <c r="X12" s="448">
        <v>247300.348</v>
      </c>
      <c r="Y12" s="448">
        <v>93434.615000000005</v>
      </c>
      <c r="Z12" s="448">
        <v>101313.51300000001</v>
      </c>
      <c r="AA12" s="448">
        <v>101202.08500000001</v>
      </c>
      <c r="AB12" s="448">
        <f t="shared" si="6"/>
        <v>295950.21299999999</v>
      </c>
      <c r="AC12" s="448">
        <v>109993.784</v>
      </c>
      <c r="AD12" s="448">
        <v>109635.245</v>
      </c>
      <c r="AE12" s="448">
        <v>100952.179</v>
      </c>
      <c r="AF12" s="448">
        <f t="shared" si="0"/>
        <v>320581.20799999998</v>
      </c>
      <c r="AG12" s="448">
        <v>100796.746</v>
      </c>
      <c r="AH12" s="448">
        <v>107250.30899999999</v>
      </c>
      <c r="AI12" s="448">
        <v>125708.705</v>
      </c>
      <c r="AJ12" s="448">
        <f t="shared" si="1"/>
        <v>333755.76</v>
      </c>
      <c r="AK12" s="448">
        <v>1197587.5290000001</v>
      </c>
      <c r="AL12" s="448">
        <v>103993.439</v>
      </c>
      <c r="AM12" s="448">
        <v>95922.650999999998</v>
      </c>
      <c r="AN12" s="448">
        <v>109945.132</v>
      </c>
      <c r="AO12" s="448">
        <v>309861.22200000001</v>
      </c>
      <c r="AP12" s="448">
        <v>107744.117</v>
      </c>
      <c r="AQ12" s="448">
        <v>116867.344</v>
      </c>
      <c r="AR12" s="448">
        <v>114043.526</v>
      </c>
      <c r="AS12" s="448">
        <f t="shared" si="7"/>
        <v>338654.98700000002</v>
      </c>
      <c r="AT12" s="448">
        <v>125722.40399999999</v>
      </c>
      <c r="AU12" s="448">
        <v>126185.484</v>
      </c>
      <c r="AV12" s="448">
        <v>117571.622</v>
      </c>
      <c r="AW12" s="448">
        <f t="shared" si="2"/>
        <v>369479.51</v>
      </c>
      <c r="AX12" s="448">
        <v>114134.21400000001</v>
      </c>
      <c r="AY12" s="448">
        <v>123507.47900000001</v>
      </c>
      <c r="AZ12" s="448">
        <v>142865.14799999999</v>
      </c>
      <c r="BA12" s="448">
        <f t="shared" si="3"/>
        <v>380506.84100000001</v>
      </c>
      <c r="BB12" s="170">
        <v>1398502.56</v>
      </c>
      <c r="BC12" s="448">
        <v>111691.655</v>
      </c>
      <c r="BD12" s="448">
        <v>109222.277</v>
      </c>
      <c r="BE12" s="448">
        <v>119572.984</v>
      </c>
      <c r="BF12" s="448">
        <f t="shared" si="4"/>
        <v>340486.91599999997</v>
      </c>
      <c r="BG12" s="448">
        <v>119861.819</v>
      </c>
      <c r="BH12" s="448">
        <v>129094.005</v>
      </c>
      <c r="BI12" s="448">
        <v>123983.723</v>
      </c>
      <c r="BJ12" s="448">
        <v>372939.54700000002</v>
      </c>
      <c r="BK12" s="170"/>
    </row>
    <row r="13" spans="2:64" ht="12" customHeight="1">
      <c r="B13" s="258" t="s">
        <v>401</v>
      </c>
      <c r="C13" s="452"/>
      <c r="D13" s="453">
        <v>11800.433000000001</v>
      </c>
      <c r="E13" s="453">
        <v>8276.98</v>
      </c>
      <c r="F13" s="453">
        <v>9725.2900000000009</v>
      </c>
      <c r="G13" s="453">
        <v>29802.703000000001</v>
      </c>
      <c r="H13" s="170">
        <v>10543.245000000001</v>
      </c>
      <c r="I13" s="170">
        <v>14057.944</v>
      </c>
      <c r="J13" s="170">
        <v>16614.254000000001</v>
      </c>
      <c r="K13" s="453">
        <v>41215.442999999999</v>
      </c>
      <c r="L13" s="138">
        <v>28001.697</v>
      </c>
      <c r="M13" s="138">
        <v>37067.567000000003</v>
      </c>
      <c r="N13" s="138">
        <v>30296.780999999999</v>
      </c>
      <c r="O13" s="170">
        <v>95366.044999999998</v>
      </c>
      <c r="P13" s="170">
        <v>32104.41</v>
      </c>
      <c r="Q13" s="170">
        <v>27652.670999999998</v>
      </c>
      <c r="R13" s="170">
        <v>25192.972000000002</v>
      </c>
      <c r="S13" s="170">
        <f t="shared" ref="S13:S14" si="8">+R13+Q13+P13</f>
        <v>84950.053</v>
      </c>
      <c r="T13" s="448">
        <v>251334.24400000001</v>
      </c>
      <c r="U13" s="448">
        <v>23404.381000000001</v>
      </c>
      <c r="V13" s="448">
        <v>21466.353999999999</v>
      </c>
      <c r="W13" s="448">
        <v>30043.547999999999</v>
      </c>
      <c r="X13" s="448">
        <v>74914.282999999996</v>
      </c>
      <c r="Y13" s="448">
        <v>38335.629999999997</v>
      </c>
      <c r="Z13" s="448">
        <v>38114.923999999999</v>
      </c>
      <c r="AA13" s="448">
        <v>37446.595000000001</v>
      </c>
      <c r="AB13" s="448">
        <f t="shared" ref="AB13:AB14" si="9">+AA13+Z13+Y13</f>
        <v>113897.149</v>
      </c>
      <c r="AC13" s="448">
        <v>48025.697</v>
      </c>
      <c r="AD13" s="448">
        <v>51044.777999999998</v>
      </c>
      <c r="AE13" s="448">
        <v>40023.351999999999</v>
      </c>
      <c r="AF13" s="448">
        <f t="shared" ref="AF13:AF14" si="10">+AE13+AD13+AC13</f>
        <v>139093.82699999999</v>
      </c>
      <c r="AG13" s="448">
        <v>40415.661999999997</v>
      </c>
      <c r="AH13" s="448">
        <v>36217.565999999999</v>
      </c>
      <c r="AI13" s="448">
        <v>37134.071000000004</v>
      </c>
      <c r="AJ13" s="448">
        <f t="shared" ref="AJ13:AJ14" si="11">+AI13+AH13+AG13</f>
        <v>113767.299</v>
      </c>
      <c r="AK13" s="448">
        <v>441672.55800000002</v>
      </c>
      <c r="AL13" s="448">
        <v>34225.082999999999</v>
      </c>
      <c r="AM13" s="448">
        <v>32409</v>
      </c>
      <c r="AN13" s="448">
        <v>39158.892999999996</v>
      </c>
      <c r="AO13" s="448">
        <v>105792.976</v>
      </c>
      <c r="AP13" s="448">
        <v>43402.277000000002</v>
      </c>
      <c r="AQ13" s="448">
        <v>44915.603999999999</v>
      </c>
      <c r="AR13" s="448">
        <v>41505.478999999999</v>
      </c>
      <c r="AS13" s="448">
        <f t="shared" ref="AS13:AS14" si="12">+SUM(AP13:AR13)</f>
        <v>129823.35999999999</v>
      </c>
      <c r="AT13" s="448">
        <v>53055.464999999997</v>
      </c>
      <c r="AU13" s="448">
        <v>58337.786</v>
      </c>
      <c r="AV13" s="448">
        <v>48856.03</v>
      </c>
      <c r="AW13" s="448">
        <f t="shared" si="2"/>
        <v>160249.28099999999</v>
      </c>
      <c r="AX13" s="448">
        <v>46150.728000000003</v>
      </c>
      <c r="AY13" s="448">
        <v>40159.372000000003</v>
      </c>
      <c r="AZ13" s="448">
        <v>38113.536</v>
      </c>
      <c r="BA13" s="448">
        <f t="shared" si="3"/>
        <v>124423.636</v>
      </c>
      <c r="BB13" s="170">
        <v>520289.25300000003</v>
      </c>
      <c r="BC13" s="448">
        <v>36522.095000000001</v>
      </c>
      <c r="BD13" s="448">
        <v>37119.209000000003</v>
      </c>
      <c r="BE13" s="448">
        <v>44592.610999999997</v>
      </c>
      <c r="BF13" s="448">
        <f t="shared" si="4"/>
        <v>118233.91500000001</v>
      </c>
      <c r="BG13" s="448">
        <v>50648.817999999999</v>
      </c>
      <c r="BH13" s="448">
        <v>53678.036</v>
      </c>
      <c r="BI13" s="448">
        <v>51430.087</v>
      </c>
      <c r="BJ13" s="448">
        <v>155756.94099999999</v>
      </c>
      <c r="BK13" s="170"/>
    </row>
    <row r="14" spans="2:64" ht="12" customHeight="1">
      <c r="B14" s="2" t="s">
        <v>390</v>
      </c>
      <c r="C14" s="452"/>
      <c r="D14" s="453">
        <v>11872.632</v>
      </c>
      <c r="E14" s="453">
        <v>12009.797</v>
      </c>
      <c r="F14" s="453">
        <v>12122.036</v>
      </c>
      <c r="G14" s="453">
        <v>36004.464999999997</v>
      </c>
      <c r="H14" s="170">
        <v>11120.115</v>
      </c>
      <c r="I14" s="170">
        <v>16195.608</v>
      </c>
      <c r="J14" s="170">
        <v>13473.532999999999</v>
      </c>
      <c r="K14" s="453">
        <v>40789.255999999994</v>
      </c>
      <c r="L14" s="138">
        <v>15378.268</v>
      </c>
      <c r="M14" s="138">
        <v>16379.206</v>
      </c>
      <c r="N14" s="138">
        <v>14312.569</v>
      </c>
      <c r="O14" s="170">
        <v>46070.043000000005</v>
      </c>
      <c r="P14" s="170">
        <v>12654.565000000001</v>
      </c>
      <c r="Q14" s="170">
        <v>17312.870999999999</v>
      </c>
      <c r="R14" s="170">
        <v>14583.706</v>
      </c>
      <c r="S14" s="170">
        <f t="shared" si="8"/>
        <v>44551.142</v>
      </c>
      <c r="T14" s="448">
        <v>167414.90600000002</v>
      </c>
      <c r="U14" s="448">
        <v>12999.299000000001</v>
      </c>
      <c r="V14" s="448">
        <v>14456.043</v>
      </c>
      <c r="W14" s="448">
        <v>13768.102000000001</v>
      </c>
      <c r="X14" s="448">
        <v>41223.444000000003</v>
      </c>
      <c r="Y14" s="448">
        <v>12167.464</v>
      </c>
      <c r="Z14" s="448">
        <v>18381.474999999999</v>
      </c>
      <c r="AA14" s="448">
        <v>14643.085999999999</v>
      </c>
      <c r="AB14" s="448">
        <f t="shared" si="9"/>
        <v>45192.025000000001</v>
      </c>
      <c r="AC14" s="448">
        <v>15517.700999999999</v>
      </c>
      <c r="AD14" s="448">
        <v>19399.011999999999</v>
      </c>
      <c r="AE14" s="448">
        <v>15392.236999999999</v>
      </c>
      <c r="AF14" s="448">
        <f t="shared" si="10"/>
        <v>50308.95</v>
      </c>
      <c r="AG14" s="448">
        <v>15789.844999999999</v>
      </c>
      <c r="AH14" s="448">
        <v>20651.536</v>
      </c>
      <c r="AI14" s="448">
        <v>17704.034</v>
      </c>
      <c r="AJ14" s="448">
        <f t="shared" si="11"/>
        <v>54145.415000000001</v>
      </c>
      <c r="AK14" s="448">
        <v>190869.83399999997</v>
      </c>
      <c r="AL14" s="448">
        <v>19891.284</v>
      </c>
      <c r="AM14" s="448">
        <v>17927.061000000002</v>
      </c>
      <c r="AN14" s="448">
        <v>23885.983</v>
      </c>
      <c r="AO14" s="448">
        <v>61704.328000000001</v>
      </c>
      <c r="AP14" s="448">
        <v>16400.014999999999</v>
      </c>
      <c r="AQ14" s="448">
        <v>25891.644</v>
      </c>
      <c r="AR14" s="448">
        <v>17559.169999999998</v>
      </c>
      <c r="AS14" s="448">
        <f t="shared" si="12"/>
        <v>59850.828999999998</v>
      </c>
      <c r="AT14" s="448">
        <v>17729.456999999999</v>
      </c>
      <c r="AU14" s="448">
        <v>19761.694</v>
      </c>
      <c r="AV14" s="448">
        <v>16609.055</v>
      </c>
      <c r="AW14" s="448">
        <f t="shared" si="2"/>
        <v>54100.205999999998</v>
      </c>
      <c r="AX14" s="448">
        <v>13796.404</v>
      </c>
      <c r="AY14" s="448">
        <v>17371.310000000001</v>
      </c>
      <c r="AZ14" s="448">
        <v>13614.034</v>
      </c>
      <c r="BA14" s="448">
        <f t="shared" si="3"/>
        <v>44781.748</v>
      </c>
      <c r="BB14" s="170">
        <v>220437.111</v>
      </c>
      <c r="BC14" s="448">
        <v>13363.557000000001</v>
      </c>
      <c r="BD14" s="448">
        <v>13724.362999999999</v>
      </c>
      <c r="BE14" s="448">
        <v>12889.72</v>
      </c>
      <c r="BF14" s="448">
        <f t="shared" si="4"/>
        <v>39977.64</v>
      </c>
      <c r="BG14" s="448">
        <v>12831.916999999999</v>
      </c>
      <c r="BH14" s="448">
        <v>17691.859</v>
      </c>
      <c r="BI14" s="448">
        <v>14230.366</v>
      </c>
      <c r="BJ14" s="448">
        <v>44754.142</v>
      </c>
      <c r="BK14" s="170"/>
    </row>
    <row r="15" spans="2:64" ht="3" customHeight="1" thickBot="1">
      <c r="B15" s="454"/>
      <c r="C15" s="455"/>
      <c r="D15" s="456"/>
      <c r="E15" s="456"/>
      <c r="F15" s="456"/>
      <c r="G15" s="456"/>
      <c r="H15" s="457"/>
      <c r="I15" s="457"/>
      <c r="J15" s="457"/>
      <c r="K15" s="457"/>
      <c r="L15" s="439"/>
      <c r="M15" s="439"/>
      <c r="N15" s="439"/>
      <c r="O15" s="439">
        <v>0</v>
      </c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439"/>
      <c r="AY15" s="439"/>
      <c r="AZ15" s="439"/>
      <c r="BA15" s="439"/>
      <c r="BB15" s="439"/>
      <c r="BC15" s="439"/>
      <c r="BD15" s="439"/>
      <c r="BE15" s="439"/>
      <c r="BF15" s="439"/>
      <c r="BG15" s="439"/>
      <c r="BH15" s="439"/>
      <c r="BI15" s="439"/>
      <c r="BJ15" s="439"/>
      <c r="BK15" s="178"/>
    </row>
    <row r="16" spans="2:64" ht="12" customHeight="1" thickTop="1">
      <c r="B16" s="164" t="s">
        <v>251</v>
      </c>
      <c r="C16" s="169"/>
      <c r="D16" s="169"/>
      <c r="E16" s="169"/>
      <c r="F16" s="169"/>
      <c r="G16" s="169"/>
      <c r="H16" s="169" t="s">
        <v>245</v>
      </c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</row>
    <row r="17" spans="2:63" ht="12" customHeight="1">
      <c r="B17" s="164" t="s">
        <v>257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</row>
    <row r="18" spans="2:63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</row>
    <row r="19" spans="2:63"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</row>
  </sheetData>
  <mergeCells count="3">
    <mergeCell ref="C2:C3"/>
    <mergeCell ref="B1:AF1"/>
    <mergeCell ref="D2:BF2"/>
  </mergeCells>
  <phoneticPr fontId="13" type="noConversion"/>
  <hyperlinks>
    <hyperlink ref="BL1" location="ÍNDICE!A1" display="ÍNDICE" xr:uid="{8994D69D-C553-4E97-9434-DEAEA9F7B9FC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AS5:AS10 AS11:AS12 AS13:AS14 BF5:BF14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AZ2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7109375" customWidth="1" collapsed="1"/>
    <col min="39" max="42" width="7.85546875" hidden="1" customWidth="1" outlineLevel="1"/>
    <col min="43" max="43" width="7.85546875" customWidth="1" collapsed="1"/>
    <col min="44" max="47" width="7.85546875" customWidth="1" outlineLevel="1"/>
    <col min="48" max="50" width="7.85546875" customWidth="1"/>
    <col min="51" max="51" width="6.7109375" customWidth="1"/>
  </cols>
  <sheetData>
    <row r="1" spans="2:52" ht="20.100000000000001" customHeight="1" thickBot="1">
      <c r="B1" s="479" t="s">
        <v>179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64" t="s">
        <v>287</v>
      </c>
    </row>
    <row r="2" spans="2:52" ht="19.899999999999999" customHeight="1" thickTop="1">
      <c r="B2" s="362"/>
      <c r="C2" s="474"/>
      <c r="D2" s="529" t="s">
        <v>309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391"/>
      <c r="AT2" s="391"/>
      <c r="AU2" s="391"/>
      <c r="AV2" s="391"/>
      <c r="AW2" s="391"/>
      <c r="AX2" s="391"/>
      <c r="AY2" s="433"/>
    </row>
    <row r="3" spans="2:52" ht="22.5">
      <c r="B3" s="46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28" t="s">
        <v>272</v>
      </c>
      <c r="T3" s="28" t="s">
        <v>273</v>
      </c>
      <c r="U3" s="28" t="s">
        <v>89</v>
      </c>
      <c r="V3" s="28" t="s">
        <v>10</v>
      </c>
      <c r="W3" s="30">
        <v>2018</v>
      </c>
      <c r="X3" s="85" t="s">
        <v>333</v>
      </c>
      <c r="Y3" s="85" t="s">
        <v>334</v>
      </c>
      <c r="Z3" s="85" t="s">
        <v>335</v>
      </c>
      <c r="AA3" s="85" t="s">
        <v>336</v>
      </c>
      <c r="AB3" s="158">
        <v>2019</v>
      </c>
      <c r="AC3" s="85" t="s">
        <v>308</v>
      </c>
      <c r="AD3" s="85" t="s">
        <v>332</v>
      </c>
      <c r="AE3" s="85" t="s">
        <v>342</v>
      </c>
      <c r="AF3" s="85" t="s">
        <v>362</v>
      </c>
      <c r="AG3" s="158">
        <v>2020</v>
      </c>
      <c r="AH3" s="85" t="s">
        <v>429</v>
      </c>
      <c r="AI3" s="85" t="s">
        <v>430</v>
      </c>
      <c r="AJ3" s="85" t="s">
        <v>431</v>
      </c>
      <c r="AK3" s="85" t="s">
        <v>432</v>
      </c>
      <c r="AL3" s="158">
        <v>2021</v>
      </c>
      <c r="AM3" s="85" t="s">
        <v>457</v>
      </c>
      <c r="AN3" s="85" t="s">
        <v>458</v>
      </c>
      <c r="AO3" s="85" t="s">
        <v>459</v>
      </c>
      <c r="AP3" s="85" t="s">
        <v>460</v>
      </c>
      <c r="AQ3" s="158" t="s">
        <v>476</v>
      </c>
      <c r="AR3" s="85" t="s">
        <v>475</v>
      </c>
      <c r="AS3" s="85" t="s">
        <v>481</v>
      </c>
      <c r="AT3" s="85" t="s">
        <v>493</v>
      </c>
      <c r="AU3" s="85" t="s">
        <v>507</v>
      </c>
      <c r="AV3" s="85" t="s">
        <v>500</v>
      </c>
      <c r="AW3" s="85" t="s">
        <v>528</v>
      </c>
      <c r="AX3" s="85" t="s">
        <v>601</v>
      </c>
      <c r="AY3" s="434"/>
      <c r="AZ3" s="434"/>
    </row>
    <row r="4" spans="2:52" ht="15" customHeight="1">
      <c r="B4" s="2" t="s">
        <v>180</v>
      </c>
      <c r="C4" s="364"/>
      <c r="D4" s="127">
        <v>4771.1704780027931</v>
      </c>
      <c r="E4" s="127">
        <v>4763.9618431052131</v>
      </c>
      <c r="F4" s="127">
        <v>4882.9408219535462</v>
      </c>
      <c r="G4" s="127">
        <v>4871.5684321588396</v>
      </c>
      <c r="H4" s="127">
        <f>+G4</f>
        <v>4871.5684321588396</v>
      </c>
      <c r="I4" s="127">
        <v>4850.9340533350951</v>
      </c>
      <c r="J4" s="127">
        <v>4790.560890124706</v>
      </c>
      <c r="K4" s="127">
        <v>4748.7522192460165</v>
      </c>
      <c r="L4" s="127">
        <v>4790.2602373431109</v>
      </c>
      <c r="M4" s="127">
        <f t="shared" ref="M4:M7" si="0">+L4</f>
        <v>4790.2602373431109</v>
      </c>
      <c r="N4" s="127">
        <v>4908.5999873232995</v>
      </c>
      <c r="O4" s="127">
        <v>4918.8069851734126</v>
      </c>
      <c r="P4" s="127">
        <v>4833.5804958654762</v>
      </c>
      <c r="Q4" s="127">
        <v>4803.6623682717882</v>
      </c>
      <c r="R4" s="127">
        <f t="shared" ref="R4:R7" si="1">+Q4</f>
        <v>4803.6623682717882</v>
      </c>
      <c r="S4" s="127">
        <v>4750.0692285463711</v>
      </c>
      <c r="T4" s="127">
        <v>4646.5985605567002</v>
      </c>
      <c r="U4" s="127">
        <v>4816.3963782760857</v>
      </c>
      <c r="V4" s="127">
        <v>4746.9079311636797</v>
      </c>
      <c r="W4" s="127">
        <f t="shared" ref="W4:W7" si="2">+V4</f>
        <v>4746.9079311636797</v>
      </c>
      <c r="X4" s="127">
        <v>4701.1746651408585</v>
      </c>
      <c r="Y4" s="127">
        <v>4889.6953651695667</v>
      </c>
      <c r="Z4" s="127">
        <v>4795.3741956657595</v>
      </c>
      <c r="AA4" s="127">
        <v>4662.84402451402</v>
      </c>
      <c r="AB4" s="127">
        <v>4662.84402451402</v>
      </c>
      <c r="AC4" s="127">
        <v>4613.0974419777858</v>
      </c>
      <c r="AD4" s="127">
        <v>4808.4905105186663</v>
      </c>
      <c r="AE4" s="127">
        <v>4778.5737557505481</v>
      </c>
      <c r="AF4" s="127">
        <v>5112.0104950740733</v>
      </c>
      <c r="AG4" s="127">
        <f>+AF4</f>
        <v>5112.0104950740733</v>
      </c>
      <c r="AH4" s="127">
        <v>5070.8638146821695</v>
      </c>
      <c r="AI4" s="127">
        <v>4966.0927213967962</v>
      </c>
      <c r="AJ4" s="127">
        <v>5205.7757048827025</v>
      </c>
      <c r="AK4" s="127">
        <v>5077.0547493115646</v>
      </c>
      <c r="AL4" s="127">
        <f>+AK4</f>
        <v>5077.0547493115646</v>
      </c>
      <c r="AM4" s="127">
        <v>5262.2247310223975</v>
      </c>
      <c r="AN4" s="127">
        <v>4961.5356015102734</v>
      </c>
      <c r="AO4" s="127">
        <v>5122.5977427781509</v>
      </c>
      <c r="AP4" s="127">
        <v>5035.2476915414509</v>
      </c>
      <c r="AQ4" s="127">
        <f>+AP4</f>
        <v>5035.2476915414509</v>
      </c>
      <c r="AR4" s="422">
        <v>5025.262889452556</v>
      </c>
      <c r="AS4" s="422">
        <v>5214.9581643490837</v>
      </c>
      <c r="AT4" s="421">
        <v>5170.2578945456107</v>
      </c>
      <c r="AU4" s="421">
        <v>5002.3117382121391</v>
      </c>
      <c r="AV4" s="421">
        <v>5002.3117506521394</v>
      </c>
      <c r="AW4" s="422">
        <v>4936.425928786346</v>
      </c>
      <c r="AX4" s="422">
        <v>5081.0350267605518</v>
      </c>
      <c r="AY4" s="421"/>
      <c r="AZ4" s="421"/>
    </row>
    <row r="5" spans="2:52" ht="15" customHeight="1">
      <c r="B5" s="363" t="s">
        <v>181</v>
      </c>
      <c r="C5" s="364"/>
      <c r="D5" s="127">
        <v>4332.7604780027932</v>
      </c>
      <c r="E5" s="127">
        <v>4325.5518431052124</v>
      </c>
      <c r="F5" s="127">
        <v>4444.5308219535464</v>
      </c>
      <c r="G5" s="127">
        <v>3995.2410162588394</v>
      </c>
      <c r="H5" s="127">
        <f t="shared" ref="H5:H7" si="3">+G5</f>
        <v>3995.2410162588394</v>
      </c>
      <c r="I5" s="127">
        <v>3928.8066374350951</v>
      </c>
      <c r="J5" s="127">
        <v>3836.9334742247052</v>
      </c>
      <c r="K5" s="127">
        <v>3719.1248033460165</v>
      </c>
      <c r="L5" s="127">
        <v>3703.9328214431107</v>
      </c>
      <c r="M5" s="127">
        <f t="shared" si="0"/>
        <v>3703.9328214431107</v>
      </c>
      <c r="N5" s="127">
        <v>3792.2725714232988</v>
      </c>
      <c r="O5" s="127">
        <v>3582.4795692734124</v>
      </c>
      <c r="P5" s="127">
        <v>3497.2530799654764</v>
      </c>
      <c r="Q5" s="127">
        <v>3467.3349523717884</v>
      </c>
      <c r="R5" s="127">
        <f t="shared" si="1"/>
        <v>3467.3349523717884</v>
      </c>
      <c r="S5" s="127">
        <v>3413.7418126463708</v>
      </c>
      <c r="T5" s="127">
        <v>3310.2711446567</v>
      </c>
      <c r="U5" s="127">
        <v>3268.4789623760853</v>
      </c>
      <c r="V5" s="127">
        <v>3229.1863860636799</v>
      </c>
      <c r="W5" s="127">
        <f t="shared" si="2"/>
        <v>3229.1863860636799</v>
      </c>
      <c r="X5" s="127">
        <v>3183.4531200408592</v>
      </c>
      <c r="Y5" s="127">
        <v>3047.1696908695676</v>
      </c>
      <c r="Z5" s="127">
        <v>2952.84852136576</v>
      </c>
      <c r="AA5" s="127">
        <v>2854.5142210140202</v>
      </c>
      <c r="AB5" s="127">
        <v>2854.5142210140202</v>
      </c>
      <c r="AC5" s="127">
        <v>2804.7676384777901</v>
      </c>
      <c r="AD5" s="127">
        <v>2731.3565778186698</v>
      </c>
      <c r="AE5" s="127">
        <v>2715.1898230505503</v>
      </c>
      <c r="AF5" s="127">
        <v>2645.822433169074</v>
      </c>
      <c r="AG5" s="127">
        <f t="shared" ref="AG5:AG7" si="4">+AF5</f>
        <v>2645.822433169074</v>
      </c>
      <c r="AH5" s="127">
        <v>2618.4257527821696</v>
      </c>
      <c r="AI5" s="127">
        <v>2543.8505302967969</v>
      </c>
      <c r="AJ5" s="127">
        <v>2502.2835137827028</v>
      </c>
      <c r="AK5" s="127">
        <v>2428.7584290115647</v>
      </c>
      <c r="AL5" s="127">
        <f t="shared" ref="AL5:AL7" si="5">+AK5</f>
        <v>2428.7584290115647</v>
      </c>
      <c r="AM5" s="127">
        <v>2367.6784107223966</v>
      </c>
      <c r="AN5" s="127">
        <v>2317.1851520102737</v>
      </c>
      <c r="AO5" s="127">
        <v>2266.9972932781511</v>
      </c>
      <c r="AP5" s="127">
        <v>2234.8431128414509</v>
      </c>
      <c r="AQ5" s="127">
        <f t="shared" ref="AQ5:AQ7" si="6">+AP5</f>
        <v>2234.8431128414509</v>
      </c>
      <c r="AR5" s="422">
        <v>2238.6083107525556</v>
      </c>
      <c r="AS5" s="422">
        <v>2183.4994564490835</v>
      </c>
      <c r="AT5" s="421">
        <v>2152.5491866456114</v>
      </c>
      <c r="AU5" s="421">
        <v>2014.798901112139</v>
      </c>
      <c r="AV5" s="421">
        <v>2014.7989135521389</v>
      </c>
      <c r="AW5" s="422">
        <v>1962.6630916863453</v>
      </c>
      <c r="AX5" s="422">
        <v>1962.468060450552</v>
      </c>
      <c r="AY5" s="421"/>
      <c r="AZ5" s="421"/>
    </row>
    <row r="6" spans="2:52" ht="15" customHeight="1">
      <c r="B6" s="13" t="s">
        <v>182</v>
      </c>
      <c r="C6" s="364"/>
      <c r="D6" s="127">
        <v>438.41</v>
      </c>
      <c r="E6" s="127">
        <v>438.41</v>
      </c>
      <c r="F6" s="127">
        <v>438.41</v>
      </c>
      <c r="G6" s="127">
        <v>876.32741590000001</v>
      </c>
      <c r="H6" s="127">
        <f t="shared" si="3"/>
        <v>876.32741590000001</v>
      </c>
      <c r="I6" s="127">
        <v>922.12741590000007</v>
      </c>
      <c r="J6" s="127">
        <v>953.62741590000007</v>
      </c>
      <c r="K6" s="127">
        <v>1029.6274159</v>
      </c>
      <c r="L6" s="127">
        <v>1086.3274159000002</v>
      </c>
      <c r="M6" s="127">
        <f t="shared" si="0"/>
        <v>1086.3274159000002</v>
      </c>
      <c r="N6" s="127">
        <v>1116.3274159000002</v>
      </c>
      <c r="O6" s="127">
        <v>1336.3274159000002</v>
      </c>
      <c r="P6" s="127">
        <v>1336.3274159000002</v>
      </c>
      <c r="Q6" s="127">
        <v>1336.3274159000002</v>
      </c>
      <c r="R6" s="127">
        <f t="shared" si="1"/>
        <v>1336.3274159000002</v>
      </c>
      <c r="S6" s="127">
        <v>1336.3274159000002</v>
      </c>
      <c r="T6" s="127">
        <v>1336.3274159000002</v>
      </c>
      <c r="U6" s="127">
        <v>1547.9174159000002</v>
      </c>
      <c r="V6" s="127">
        <v>1517.7215451</v>
      </c>
      <c r="W6" s="127">
        <f t="shared" si="2"/>
        <v>1517.7215451</v>
      </c>
      <c r="X6" s="127">
        <v>1517.7215451</v>
      </c>
      <c r="Y6" s="127">
        <v>1842.5256743</v>
      </c>
      <c r="Z6" s="127">
        <v>1842.5256743</v>
      </c>
      <c r="AA6" s="127">
        <v>1808.3298035</v>
      </c>
      <c r="AB6" s="127">
        <v>1808.3298035</v>
      </c>
      <c r="AC6" s="127">
        <v>1808.3298035</v>
      </c>
      <c r="AD6" s="127">
        <v>2077.1339327000001</v>
      </c>
      <c r="AE6" s="127">
        <v>2063.3839327000001</v>
      </c>
      <c r="AF6" s="127">
        <v>2466.1880619049998</v>
      </c>
      <c r="AG6" s="127">
        <f t="shared" si="4"/>
        <v>2466.1880619049998</v>
      </c>
      <c r="AH6" s="127">
        <v>2452.4380618999999</v>
      </c>
      <c r="AI6" s="127">
        <v>2422.2421911000001</v>
      </c>
      <c r="AJ6" s="127">
        <v>2703.4921911000001</v>
      </c>
      <c r="AK6" s="127">
        <v>2648.2963203000004</v>
      </c>
      <c r="AL6" s="127">
        <f t="shared" si="5"/>
        <v>2648.2963203000004</v>
      </c>
      <c r="AM6" s="127">
        <v>2894.5463203000004</v>
      </c>
      <c r="AN6" s="127">
        <v>2644.3504495000002</v>
      </c>
      <c r="AO6" s="127">
        <v>2855.6004495000002</v>
      </c>
      <c r="AP6" s="127">
        <v>2800.4045787</v>
      </c>
      <c r="AQ6" s="127">
        <f t="shared" si="6"/>
        <v>2800.4045787</v>
      </c>
      <c r="AR6" s="422">
        <v>2786.6545787</v>
      </c>
      <c r="AS6" s="422">
        <v>3031.4587079000003</v>
      </c>
      <c r="AT6" s="422">
        <v>3017.7087079000003</v>
      </c>
      <c r="AU6" s="422">
        <v>2987.5128371000001</v>
      </c>
      <c r="AV6" s="422">
        <v>2987.5128371000001</v>
      </c>
      <c r="AW6" s="422">
        <v>2973.7628371000001</v>
      </c>
      <c r="AX6" s="422">
        <v>3118.5669663100002</v>
      </c>
      <c r="AY6" s="422"/>
      <c r="AZ6" s="422"/>
    </row>
    <row r="7" spans="2:52" ht="15" customHeight="1" thickBot="1">
      <c r="B7" s="16" t="s">
        <v>183</v>
      </c>
      <c r="C7" s="365"/>
      <c r="D7" s="366">
        <v>4528.9924511227937</v>
      </c>
      <c r="E7" s="366">
        <v>4529.595047005213</v>
      </c>
      <c r="F7" s="366">
        <v>4660.8301583635466</v>
      </c>
      <c r="G7" s="366">
        <v>4649.7594445088407</v>
      </c>
      <c r="H7" s="366">
        <f t="shared" si="3"/>
        <v>4649.7594445088407</v>
      </c>
      <c r="I7" s="366">
        <v>4611.5306103450948</v>
      </c>
      <c r="J7" s="366">
        <v>4564.6647480647052</v>
      </c>
      <c r="K7" s="366">
        <v>4466.6677606160165</v>
      </c>
      <c r="L7" s="366">
        <v>4524.2549893231117</v>
      </c>
      <c r="M7" s="366">
        <f t="shared" si="0"/>
        <v>4524.2549893231117</v>
      </c>
      <c r="N7" s="366">
        <v>4626.214178163299</v>
      </c>
      <c r="O7" s="366">
        <v>4624.2227979634126</v>
      </c>
      <c r="P7" s="366">
        <v>4595.2655722954769</v>
      </c>
      <c r="Q7" s="366">
        <v>4605.0584980817885</v>
      </c>
      <c r="R7" s="366">
        <f t="shared" si="1"/>
        <v>4605.0584980817885</v>
      </c>
      <c r="S7" s="366">
        <v>4531.2437497363708</v>
      </c>
      <c r="T7" s="366">
        <v>4523.0346815467001</v>
      </c>
      <c r="U7" s="366">
        <v>4477.190563566086</v>
      </c>
      <c r="V7" s="366">
        <v>4522.0460995836802</v>
      </c>
      <c r="W7" s="366">
        <f t="shared" si="2"/>
        <v>4522.0460995836802</v>
      </c>
      <c r="X7" s="366">
        <v>4434.6240546308591</v>
      </c>
      <c r="Y7" s="366">
        <v>4479.2978524795672</v>
      </c>
      <c r="Z7" s="366">
        <v>4437.6427352557603</v>
      </c>
      <c r="AA7" s="366">
        <v>4471.6526359240197</v>
      </c>
      <c r="AB7" s="366">
        <v>4471.6526359240197</v>
      </c>
      <c r="AC7" s="366">
        <v>4366.6841974077861</v>
      </c>
      <c r="AD7" s="366">
        <v>4430.9022370986659</v>
      </c>
      <c r="AE7" s="366">
        <v>4430.2538698605485</v>
      </c>
      <c r="AF7" s="366">
        <v>4560.5696101740741</v>
      </c>
      <c r="AG7" s="366">
        <f t="shared" si="4"/>
        <v>4560.5696101740741</v>
      </c>
      <c r="AH7" s="366">
        <v>4500.8395525821697</v>
      </c>
      <c r="AI7" s="366">
        <v>4608.2309666167966</v>
      </c>
      <c r="AJ7" s="366">
        <v>4637.5293199227026</v>
      </c>
      <c r="AK7" s="366">
        <v>4714.8609932815643</v>
      </c>
      <c r="AL7" s="366">
        <f t="shared" si="5"/>
        <v>4714.8609932815643</v>
      </c>
      <c r="AM7" s="366">
        <v>4669.1135422423968</v>
      </c>
      <c r="AN7" s="366">
        <v>4765.8803366102738</v>
      </c>
      <c r="AO7" s="366">
        <v>4764.5423524281514</v>
      </c>
      <c r="AP7" s="366">
        <v>4844.1448042514512</v>
      </c>
      <c r="AQ7" s="366">
        <f t="shared" si="6"/>
        <v>4844.1448042514512</v>
      </c>
      <c r="AR7" s="423">
        <v>4836.6763548725567</v>
      </c>
      <c r="AS7" s="423">
        <v>4851.5664605990833</v>
      </c>
      <c r="AT7" s="423">
        <v>4817.7917116356111</v>
      </c>
      <c r="AU7" s="423">
        <v>4805.3681083121392</v>
      </c>
      <c r="AV7" s="423">
        <v>4805.3681207521386</v>
      </c>
      <c r="AW7" s="423">
        <v>4730.5106697363453</v>
      </c>
      <c r="AX7" s="423">
        <v>4762.6910316905523</v>
      </c>
      <c r="AY7" s="422"/>
      <c r="AZ7" s="422"/>
    </row>
    <row r="8" spans="2:52" ht="12" customHeight="1" thickTop="1">
      <c r="B8" s="47" t="s">
        <v>252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</row>
    <row r="9" spans="2:52" ht="12" customHeight="1">
      <c r="B9" s="38" t="s">
        <v>324</v>
      </c>
    </row>
    <row r="10" spans="2:52" ht="12" customHeight="1">
      <c r="B10" s="38" t="s">
        <v>323</v>
      </c>
    </row>
    <row r="11" spans="2:52">
      <c r="T11" s="129"/>
      <c r="U11" s="129"/>
      <c r="V11" s="129"/>
    </row>
    <row r="12" spans="2:52"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</row>
    <row r="13" spans="2:52">
      <c r="X13" s="129"/>
      <c r="Y13" s="129"/>
      <c r="Z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</row>
    <row r="14" spans="2:52">
      <c r="D14" s="129"/>
      <c r="E14" s="129"/>
      <c r="F14" s="129"/>
      <c r="G14" s="129"/>
      <c r="I14" s="129"/>
      <c r="J14" s="129"/>
      <c r="K14" s="129"/>
      <c r="L14" s="129"/>
      <c r="N14" s="129"/>
      <c r="O14" s="129"/>
      <c r="P14" s="129"/>
      <c r="Q14" s="129"/>
      <c r="S14" s="129"/>
      <c r="T14" s="129"/>
      <c r="U14" s="129"/>
      <c r="X14" s="129"/>
      <c r="Y14" s="129"/>
      <c r="Z14" s="129"/>
      <c r="AA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</row>
    <row r="15" spans="2:52">
      <c r="D15" s="129"/>
      <c r="E15" s="129"/>
      <c r="F15" s="129"/>
      <c r="G15" s="129"/>
      <c r="I15" s="129"/>
      <c r="J15" s="129"/>
      <c r="K15" s="129"/>
      <c r="L15" s="129"/>
      <c r="N15" s="129"/>
      <c r="O15" s="129"/>
      <c r="P15" s="129"/>
      <c r="Q15" s="129"/>
      <c r="S15" s="129"/>
      <c r="T15" s="129"/>
      <c r="U15" s="129"/>
      <c r="V15" s="129"/>
      <c r="X15" s="129"/>
      <c r="Y15" s="129"/>
      <c r="Z15" s="129"/>
      <c r="AA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</row>
    <row r="16" spans="2:52"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</row>
    <row r="18" spans="4:51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</row>
    <row r="19" spans="4:51"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</row>
    <row r="20" spans="4:51"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</row>
    <row r="21" spans="4:51"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</row>
  </sheetData>
  <mergeCells count="3">
    <mergeCell ref="C2:C3"/>
    <mergeCell ref="B1:AO1"/>
    <mergeCell ref="D2:AR2"/>
  </mergeCells>
  <hyperlinks>
    <hyperlink ref="AZ1" location="ÍNDICE!A1" display="ÍNDICE" xr:uid="{D15DB6AB-1DD6-4A98-9345-A7CAE04BFA1C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Q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85546875" bestFit="1" customWidth="1" collapsed="1"/>
    <col min="36" max="41" width="7.42578125" customWidth="1"/>
    <col min="42" max="42" width="6.7109375" customWidth="1"/>
  </cols>
  <sheetData>
    <row r="1" spans="2:43" ht="20.100000000000001" customHeight="1" thickBot="1">
      <c r="B1" s="479" t="s">
        <v>184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143"/>
      <c r="AJ1" s="143"/>
      <c r="AK1" s="143"/>
      <c r="AL1" s="143"/>
      <c r="AM1" s="143"/>
      <c r="AN1" s="143"/>
      <c r="AO1" s="143"/>
      <c r="AP1" s="143"/>
      <c r="AQ1" s="64" t="s">
        <v>287</v>
      </c>
    </row>
    <row r="2" spans="2:43" ht="16.5" customHeight="1" thickTop="1">
      <c r="B2" s="485" t="s">
        <v>185</v>
      </c>
      <c r="C2" s="474" t="s">
        <v>209</v>
      </c>
      <c r="D2" s="530" t="s">
        <v>87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367"/>
      <c r="AJ2" s="367"/>
      <c r="AK2" s="367"/>
      <c r="AL2" s="367"/>
      <c r="AM2" s="367"/>
      <c r="AN2" s="367"/>
      <c r="AO2" s="367"/>
      <c r="AP2" s="48"/>
    </row>
    <row r="3" spans="2:43" ht="18.75" customHeight="1">
      <c r="B3" s="497"/>
      <c r="C3" s="516"/>
      <c r="D3" s="55" t="s">
        <v>300</v>
      </c>
      <c r="E3" s="55" t="s">
        <v>301</v>
      </c>
      <c r="F3" s="55" t="s">
        <v>302</v>
      </c>
      <c r="G3" s="55" t="s">
        <v>303</v>
      </c>
      <c r="H3" s="55" t="s">
        <v>299</v>
      </c>
      <c r="I3" s="55" t="s">
        <v>298</v>
      </c>
      <c r="J3" s="55" t="s">
        <v>297</v>
      </c>
      <c r="K3" s="55" t="s">
        <v>296</v>
      </c>
      <c r="L3" s="55" t="s">
        <v>292</v>
      </c>
      <c r="M3" s="55" t="s">
        <v>293</v>
      </c>
      <c r="N3" s="55" t="s">
        <v>294</v>
      </c>
      <c r="O3" s="55" t="s">
        <v>295</v>
      </c>
      <c r="P3" s="28" t="s">
        <v>272</v>
      </c>
      <c r="Q3" s="28" t="s">
        <v>273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325</v>
      </c>
      <c r="Y3" s="28" t="s">
        <v>331</v>
      </c>
      <c r="Z3" s="28" t="s">
        <v>341</v>
      </c>
      <c r="AA3" s="28" t="s">
        <v>356</v>
      </c>
      <c r="AB3" s="28" t="s">
        <v>366</v>
      </c>
      <c r="AC3" s="28" t="s">
        <v>387</v>
      </c>
      <c r="AD3" s="28" t="s">
        <v>396</v>
      </c>
      <c r="AE3" s="28" t="s">
        <v>403</v>
      </c>
      <c r="AF3" s="28" t="s">
        <v>428</v>
      </c>
      <c r="AG3" s="28" t="s">
        <v>433</v>
      </c>
      <c r="AH3" s="28" t="s">
        <v>441</v>
      </c>
      <c r="AI3" s="28" t="s">
        <v>451</v>
      </c>
      <c r="AJ3" s="28" t="s">
        <v>467</v>
      </c>
      <c r="AK3" s="28" t="s">
        <v>468</v>
      </c>
      <c r="AL3" s="28" t="s">
        <v>483</v>
      </c>
      <c r="AM3" s="28" t="s">
        <v>496</v>
      </c>
      <c r="AN3" s="28" t="s">
        <v>508</v>
      </c>
      <c r="AO3" s="28" t="s">
        <v>567</v>
      </c>
      <c r="AP3" s="10"/>
    </row>
    <row r="4" spans="2:43" ht="15" customHeight="1">
      <c r="B4" s="60" t="s">
        <v>186</v>
      </c>
      <c r="C4" s="49" t="s">
        <v>24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N4" s="62"/>
      <c r="AO4" s="62"/>
    </row>
    <row r="5" spans="2:43" ht="15" customHeight="1">
      <c r="B5" s="13" t="s">
        <v>187</v>
      </c>
      <c r="C5" s="368" t="s">
        <v>188</v>
      </c>
      <c r="D5" s="137">
        <v>19977</v>
      </c>
      <c r="E5" s="137">
        <v>19928</v>
      </c>
      <c r="F5" s="137">
        <v>19824</v>
      </c>
      <c r="G5" s="137">
        <v>19605</v>
      </c>
      <c r="H5" s="137">
        <v>19599</v>
      </c>
      <c r="I5" s="137">
        <v>19627</v>
      </c>
      <c r="J5" s="137">
        <v>19297</v>
      </c>
      <c r="K5" s="137">
        <v>19300</v>
      </c>
      <c r="L5" s="137">
        <v>19316</v>
      </c>
      <c r="M5" s="137">
        <v>19267</v>
      </c>
      <c r="N5" s="137">
        <v>19031</v>
      </c>
      <c r="O5" s="137">
        <v>19105</v>
      </c>
      <c r="P5" s="137">
        <v>19148</v>
      </c>
      <c r="Q5" s="137">
        <v>19100</v>
      </c>
      <c r="R5" s="137">
        <v>19119</v>
      </c>
      <c r="S5" s="137">
        <v>19273</v>
      </c>
      <c r="T5" s="137">
        <v>19326</v>
      </c>
      <c r="U5" s="137">
        <v>19380</v>
      </c>
      <c r="V5" s="137">
        <v>19419</v>
      </c>
      <c r="W5" s="137">
        <v>19610</v>
      </c>
      <c r="X5" s="137">
        <v>19565</v>
      </c>
      <c r="Y5" s="137">
        <v>19503</v>
      </c>
      <c r="Z5" s="137">
        <v>19480</v>
      </c>
      <c r="AA5" s="137">
        <v>19923</v>
      </c>
      <c r="AB5" s="137">
        <v>20024</v>
      </c>
      <c r="AC5" s="137">
        <v>20201</v>
      </c>
      <c r="AD5" s="137">
        <v>20379</v>
      </c>
      <c r="AE5" s="137">
        <v>20681</v>
      </c>
      <c r="AF5" s="137">
        <v>20719</v>
      </c>
      <c r="AG5" s="137">
        <v>20679</v>
      </c>
      <c r="AH5" s="137">
        <v>20806</v>
      </c>
      <c r="AI5" s="137">
        <v>20901</v>
      </c>
      <c r="AJ5" s="137" t="s">
        <v>533</v>
      </c>
      <c r="AK5" s="137" t="s">
        <v>534</v>
      </c>
      <c r="AL5" s="137" t="s">
        <v>535</v>
      </c>
      <c r="AM5" s="137" t="s">
        <v>536</v>
      </c>
      <c r="AN5" s="137" t="s">
        <v>537</v>
      </c>
      <c r="AO5" s="137" t="s">
        <v>538</v>
      </c>
      <c r="AP5" s="137"/>
    </row>
    <row r="6" spans="2:43" ht="15" customHeight="1">
      <c r="B6" s="369" t="s">
        <v>189</v>
      </c>
      <c r="C6" s="368" t="s">
        <v>188</v>
      </c>
      <c r="D6" s="137">
        <v>13715</v>
      </c>
      <c r="E6" s="137">
        <v>13683</v>
      </c>
      <c r="F6" s="137">
        <v>13617</v>
      </c>
      <c r="G6" s="137">
        <v>13454</v>
      </c>
      <c r="H6" s="137">
        <v>13312</v>
      </c>
      <c r="I6" s="137">
        <v>13037</v>
      </c>
      <c r="J6" s="137">
        <v>12699</v>
      </c>
      <c r="K6" s="137">
        <v>12694</v>
      </c>
      <c r="L6" s="137">
        <v>12701</v>
      </c>
      <c r="M6" s="137">
        <v>12667</v>
      </c>
      <c r="N6" s="137">
        <v>12503</v>
      </c>
      <c r="O6" s="137">
        <v>12573</v>
      </c>
      <c r="P6" s="137">
        <v>12572</v>
      </c>
      <c r="Q6" s="137">
        <v>12528</v>
      </c>
      <c r="R6" s="137">
        <v>12374</v>
      </c>
      <c r="S6" s="137">
        <v>12395</v>
      </c>
      <c r="T6" s="137">
        <v>12342</v>
      </c>
      <c r="U6" s="137">
        <v>12303</v>
      </c>
      <c r="V6" s="137">
        <v>12205</v>
      </c>
      <c r="W6" s="137">
        <v>12272</v>
      </c>
      <c r="X6" s="137">
        <v>12187</v>
      </c>
      <c r="Y6" s="137">
        <v>12103</v>
      </c>
      <c r="Z6" s="137">
        <v>12076</v>
      </c>
      <c r="AA6" s="137">
        <v>12343</v>
      </c>
      <c r="AB6" s="137">
        <v>12298</v>
      </c>
      <c r="AC6" s="137">
        <v>12505</v>
      </c>
      <c r="AD6" s="137">
        <v>12574</v>
      </c>
      <c r="AE6" s="137">
        <v>12821</v>
      </c>
      <c r="AF6" s="137">
        <v>12849</v>
      </c>
      <c r="AG6" s="137">
        <v>12773</v>
      </c>
      <c r="AH6" s="137">
        <v>12859</v>
      </c>
      <c r="AI6" s="137">
        <v>12994</v>
      </c>
      <c r="AJ6" s="137" t="s">
        <v>539</v>
      </c>
      <c r="AK6" s="137" t="s">
        <v>540</v>
      </c>
      <c r="AL6" s="137" t="s">
        <v>541</v>
      </c>
      <c r="AM6" s="137" t="s">
        <v>542</v>
      </c>
      <c r="AN6" s="137" t="s">
        <v>543</v>
      </c>
      <c r="AO6" s="137" t="s">
        <v>544</v>
      </c>
      <c r="AP6" s="137"/>
    </row>
    <row r="7" spans="2:43" ht="15" customHeight="1">
      <c r="B7" s="369" t="s">
        <v>190</v>
      </c>
      <c r="C7" s="368" t="s">
        <v>188</v>
      </c>
      <c r="D7" s="137">
        <v>6262</v>
      </c>
      <c r="E7" s="137">
        <v>6245</v>
      </c>
      <c r="F7" s="137">
        <v>6207</v>
      </c>
      <c r="G7" s="137">
        <v>6151</v>
      </c>
      <c r="H7" s="137">
        <v>6287</v>
      </c>
      <c r="I7" s="137">
        <v>6590</v>
      </c>
      <c r="J7" s="137">
        <v>6598</v>
      </c>
      <c r="K7" s="137">
        <v>6606</v>
      </c>
      <c r="L7" s="137">
        <v>6615</v>
      </c>
      <c r="M7" s="137">
        <v>6600</v>
      </c>
      <c r="N7" s="137">
        <v>6528</v>
      </c>
      <c r="O7" s="137">
        <v>6532</v>
      </c>
      <c r="P7" s="137">
        <v>6576</v>
      </c>
      <c r="Q7" s="137">
        <v>6572</v>
      </c>
      <c r="R7" s="137">
        <v>6745</v>
      </c>
      <c r="S7" s="137">
        <v>6878</v>
      </c>
      <c r="T7" s="137">
        <v>6984</v>
      </c>
      <c r="U7" s="137">
        <v>7077</v>
      </c>
      <c r="V7" s="137">
        <v>7214</v>
      </c>
      <c r="W7" s="137">
        <v>7338</v>
      </c>
      <c r="X7" s="137">
        <v>7378</v>
      </c>
      <c r="Y7" s="137">
        <v>7400</v>
      </c>
      <c r="Z7" s="137">
        <v>7404</v>
      </c>
      <c r="AA7" s="137">
        <v>7580</v>
      </c>
      <c r="AB7" s="137">
        <v>7726</v>
      </c>
      <c r="AC7" s="137">
        <v>7696</v>
      </c>
      <c r="AD7" s="137">
        <v>7805</v>
      </c>
      <c r="AE7" s="137">
        <v>7860</v>
      </c>
      <c r="AF7" s="137">
        <v>7870</v>
      </c>
      <c r="AG7" s="137">
        <v>7906</v>
      </c>
      <c r="AH7" s="137">
        <v>7947</v>
      </c>
      <c r="AI7" s="137">
        <v>7907</v>
      </c>
      <c r="AJ7" s="137" t="s">
        <v>545</v>
      </c>
      <c r="AK7" s="137" t="s">
        <v>546</v>
      </c>
      <c r="AL7" s="137" t="s">
        <v>547</v>
      </c>
      <c r="AM7" s="137" t="s">
        <v>548</v>
      </c>
      <c r="AN7" s="137" t="s">
        <v>549</v>
      </c>
      <c r="AO7" s="137" t="s">
        <v>550</v>
      </c>
      <c r="AP7" s="137"/>
    </row>
    <row r="8" spans="2:43" ht="15" customHeight="1">
      <c r="B8" s="370" t="s">
        <v>191</v>
      </c>
      <c r="C8" s="368" t="s">
        <v>188</v>
      </c>
      <c r="D8" s="137">
        <v>115</v>
      </c>
      <c r="E8" s="137">
        <v>119</v>
      </c>
      <c r="F8" s="137">
        <v>119</v>
      </c>
      <c r="G8" s="137">
        <v>116</v>
      </c>
      <c r="H8" s="137">
        <v>116</v>
      </c>
      <c r="I8" s="137">
        <v>118</v>
      </c>
      <c r="J8" s="137">
        <v>119</v>
      </c>
      <c r="K8" s="137">
        <v>119</v>
      </c>
      <c r="L8" s="137">
        <v>119</v>
      </c>
      <c r="M8" s="137">
        <v>119</v>
      </c>
      <c r="N8" s="137">
        <v>118</v>
      </c>
      <c r="O8" s="137">
        <v>117</v>
      </c>
      <c r="P8" s="137">
        <v>117</v>
      </c>
      <c r="Q8" s="137">
        <v>117</v>
      </c>
      <c r="R8" s="137">
        <v>116</v>
      </c>
      <c r="S8" s="137">
        <v>116</v>
      </c>
      <c r="T8" s="137">
        <v>116</v>
      </c>
      <c r="U8" s="137">
        <v>116</v>
      </c>
      <c r="V8" s="137">
        <v>117</v>
      </c>
      <c r="W8" s="137">
        <v>121</v>
      </c>
      <c r="X8" s="137">
        <v>122</v>
      </c>
      <c r="Y8" s="137">
        <v>123</v>
      </c>
      <c r="Z8" s="137">
        <v>123</v>
      </c>
      <c r="AA8" s="137">
        <v>123</v>
      </c>
      <c r="AB8" s="137">
        <v>123</v>
      </c>
      <c r="AC8" s="137">
        <v>123</v>
      </c>
      <c r="AD8" s="137">
        <v>123</v>
      </c>
      <c r="AE8" s="137">
        <v>122</v>
      </c>
      <c r="AF8" s="137">
        <v>125</v>
      </c>
      <c r="AG8" s="137">
        <v>125</v>
      </c>
      <c r="AH8" s="137">
        <v>126</v>
      </c>
      <c r="AI8" s="137">
        <v>126</v>
      </c>
      <c r="AJ8" s="137">
        <v>126</v>
      </c>
      <c r="AK8" s="137">
        <v>126</v>
      </c>
      <c r="AL8" s="137">
        <v>127</v>
      </c>
      <c r="AM8" s="137">
        <v>126</v>
      </c>
      <c r="AN8" s="137">
        <v>128</v>
      </c>
      <c r="AO8" s="137">
        <v>127</v>
      </c>
      <c r="AP8" s="137"/>
    </row>
    <row r="9" spans="2:43" ht="15" customHeight="1">
      <c r="B9" s="370" t="s">
        <v>192</v>
      </c>
      <c r="C9" s="368" t="s">
        <v>188</v>
      </c>
      <c r="D9" s="137">
        <v>39</v>
      </c>
      <c r="E9" s="137">
        <v>40</v>
      </c>
      <c r="F9" s="137">
        <v>41</v>
      </c>
      <c r="G9" s="137">
        <v>41</v>
      </c>
      <c r="H9" s="137">
        <v>42</v>
      </c>
      <c r="I9" s="137">
        <v>41</v>
      </c>
      <c r="J9" s="137">
        <v>40</v>
      </c>
      <c r="K9" s="137">
        <v>43</v>
      </c>
      <c r="L9" s="137">
        <v>42</v>
      </c>
      <c r="M9" s="137">
        <v>43</v>
      </c>
      <c r="N9" s="137">
        <v>42</v>
      </c>
      <c r="O9" s="137">
        <v>41</v>
      </c>
      <c r="P9" s="137">
        <v>42</v>
      </c>
      <c r="Q9" s="137">
        <v>42</v>
      </c>
      <c r="R9" s="137">
        <v>41</v>
      </c>
      <c r="S9" s="137">
        <v>40</v>
      </c>
      <c r="T9" s="137">
        <v>40</v>
      </c>
      <c r="U9" s="137">
        <v>40</v>
      </c>
      <c r="V9" s="137">
        <v>40</v>
      </c>
      <c r="W9" s="137">
        <v>41</v>
      </c>
      <c r="X9" s="137">
        <v>49</v>
      </c>
      <c r="Y9" s="137">
        <v>48</v>
      </c>
      <c r="Z9" s="137">
        <v>47</v>
      </c>
      <c r="AA9" s="137">
        <v>48</v>
      </c>
      <c r="AB9" s="137">
        <v>48</v>
      </c>
      <c r="AC9" s="137">
        <v>47</v>
      </c>
      <c r="AD9" s="137">
        <v>46</v>
      </c>
      <c r="AE9" s="137">
        <v>43</v>
      </c>
      <c r="AF9" s="137">
        <v>45</v>
      </c>
      <c r="AG9" s="137">
        <v>43</v>
      </c>
      <c r="AH9" s="137">
        <v>47</v>
      </c>
      <c r="AI9" s="137">
        <v>44</v>
      </c>
      <c r="AJ9" s="137">
        <v>45</v>
      </c>
      <c r="AK9" s="137">
        <v>45</v>
      </c>
      <c r="AL9" s="137">
        <v>45</v>
      </c>
      <c r="AM9" s="137">
        <v>46</v>
      </c>
      <c r="AN9" s="137">
        <v>47</v>
      </c>
      <c r="AO9" s="137">
        <v>44</v>
      </c>
      <c r="AP9" s="137"/>
    </row>
    <row r="10" spans="2:43" ht="15" customHeight="1">
      <c r="B10" s="370" t="s">
        <v>193</v>
      </c>
      <c r="C10" s="368" t="s">
        <v>188</v>
      </c>
      <c r="D10" s="137">
        <v>1007</v>
      </c>
      <c r="E10" s="137">
        <v>1005</v>
      </c>
      <c r="F10" s="137">
        <v>1018</v>
      </c>
      <c r="G10" s="137">
        <v>1015</v>
      </c>
      <c r="H10" s="137">
        <v>1012</v>
      </c>
      <c r="I10" s="137">
        <v>1015</v>
      </c>
      <c r="J10" s="137">
        <v>1014</v>
      </c>
      <c r="K10" s="137">
        <v>1014</v>
      </c>
      <c r="L10" s="137">
        <v>1009</v>
      </c>
      <c r="M10" s="137">
        <v>1007</v>
      </c>
      <c r="N10" s="137">
        <v>1006</v>
      </c>
      <c r="O10" s="137">
        <v>1016</v>
      </c>
      <c r="P10" s="137">
        <v>984</v>
      </c>
      <c r="Q10" s="137">
        <v>988</v>
      </c>
      <c r="R10" s="137">
        <v>993</v>
      </c>
      <c r="S10" s="137">
        <v>994</v>
      </c>
      <c r="T10" s="137">
        <v>991</v>
      </c>
      <c r="U10" s="137">
        <v>995</v>
      </c>
      <c r="V10" s="137">
        <v>991</v>
      </c>
      <c r="W10" s="137">
        <v>1014</v>
      </c>
      <c r="X10" s="137">
        <v>1011</v>
      </c>
      <c r="Y10" s="137">
        <v>1026</v>
      </c>
      <c r="Z10" s="137">
        <v>1027</v>
      </c>
      <c r="AA10" s="137">
        <v>1019</v>
      </c>
      <c r="AB10" s="137">
        <v>1034</v>
      </c>
      <c r="AC10" s="137">
        <v>9556</v>
      </c>
      <c r="AD10" s="137">
        <v>9787</v>
      </c>
      <c r="AE10" s="137">
        <v>9957</v>
      </c>
      <c r="AF10" s="137">
        <v>9916</v>
      </c>
      <c r="AG10" s="137">
        <v>9831</v>
      </c>
      <c r="AH10" s="137">
        <v>9871</v>
      </c>
      <c r="AI10" s="137">
        <v>9960</v>
      </c>
      <c r="AJ10" s="137" t="s">
        <v>551</v>
      </c>
      <c r="AK10" s="137" t="s">
        <v>552</v>
      </c>
      <c r="AL10" s="137" t="s">
        <v>553</v>
      </c>
      <c r="AM10" s="137" t="s">
        <v>554</v>
      </c>
      <c r="AN10" s="137" t="s">
        <v>555</v>
      </c>
      <c r="AO10" s="137" t="s">
        <v>556</v>
      </c>
      <c r="AP10" s="137"/>
    </row>
    <row r="11" spans="2:43" ht="15" customHeight="1">
      <c r="B11" s="370" t="s">
        <v>194</v>
      </c>
      <c r="C11" s="368" t="s">
        <v>188</v>
      </c>
      <c r="D11" s="137">
        <v>149</v>
      </c>
      <c r="E11" s="137">
        <v>146</v>
      </c>
      <c r="F11" s="137">
        <v>141</v>
      </c>
      <c r="G11" s="137">
        <v>143</v>
      </c>
      <c r="H11" s="137">
        <v>147</v>
      </c>
      <c r="I11" s="137">
        <v>148</v>
      </c>
      <c r="J11" s="137">
        <v>147</v>
      </c>
      <c r="K11" s="137">
        <v>147</v>
      </c>
      <c r="L11" s="137">
        <v>145</v>
      </c>
      <c r="M11" s="137">
        <v>146</v>
      </c>
      <c r="N11" s="137">
        <v>148</v>
      </c>
      <c r="O11" s="137">
        <v>153</v>
      </c>
      <c r="P11" s="137">
        <v>151</v>
      </c>
      <c r="Q11" s="137">
        <v>155</v>
      </c>
      <c r="R11" s="137">
        <v>156</v>
      </c>
      <c r="S11" s="137">
        <v>154</v>
      </c>
      <c r="T11" s="137">
        <v>156</v>
      </c>
      <c r="U11" s="137">
        <v>155</v>
      </c>
      <c r="V11" s="137">
        <v>161</v>
      </c>
      <c r="W11" s="137">
        <v>180</v>
      </c>
      <c r="X11" s="137">
        <v>192</v>
      </c>
      <c r="Y11" s="137">
        <v>194</v>
      </c>
      <c r="Z11" s="137">
        <v>193</v>
      </c>
      <c r="AA11" s="137">
        <v>208</v>
      </c>
      <c r="AB11" s="137">
        <v>208</v>
      </c>
      <c r="AC11" s="137">
        <v>214</v>
      </c>
      <c r="AD11" s="137">
        <v>221</v>
      </c>
      <c r="AE11" s="137">
        <v>226</v>
      </c>
      <c r="AF11" s="137">
        <v>225</v>
      </c>
      <c r="AG11" s="137">
        <v>233</v>
      </c>
      <c r="AH11" s="137">
        <v>238</v>
      </c>
      <c r="AI11" s="137">
        <v>245</v>
      </c>
      <c r="AJ11" s="137">
        <v>250</v>
      </c>
      <c r="AK11" s="137">
        <v>247</v>
      </c>
      <c r="AL11" s="137">
        <v>248</v>
      </c>
      <c r="AM11" s="137">
        <v>248</v>
      </c>
      <c r="AN11" s="137">
        <v>252</v>
      </c>
      <c r="AO11" s="137">
        <v>237</v>
      </c>
      <c r="AP11" s="137"/>
    </row>
    <row r="12" spans="2:43" ht="15" customHeight="1">
      <c r="B12" s="370" t="s">
        <v>195</v>
      </c>
      <c r="C12" s="368" t="s">
        <v>188</v>
      </c>
      <c r="D12" s="137">
        <v>10417</v>
      </c>
      <c r="E12" s="137">
        <v>10395</v>
      </c>
      <c r="F12" s="137">
        <v>10334</v>
      </c>
      <c r="G12" s="137">
        <v>10169</v>
      </c>
      <c r="H12" s="137">
        <v>9968</v>
      </c>
      <c r="I12" s="137">
        <v>9941</v>
      </c>
      <c r="J12" s="137">
        <v>9818</v>
      </c>
      <c r="K12" s="137">
        <v>9821</v>
      </c>
      <c r="L12" s="137">
        <v>9829</v>
      </c>
      <c r="M12" s="137">
        <v>9800</v>
      </c>
      <c r="N12" s="137">
        <v>9645</v>
      </c>
      <c r="O12" s="137">
        <v>9705</v>
      </c>
      <c r="P12" s="137">
        <v>9712</v>
      </c>
      <c r="Q12" s="137">
        <v>9673</v>
      </c>
      <c r="R12" s="137">
        <v>9523</v>
      </c>
      <c r="S12" s="137">
        <v>9540</v>
      </c>
      <c r="T12" s="137">
        <v>9504</v>
      </c>
      <c r="U12" s="137">
        <v>9481</v>
      </c>
      <c r="V12" s="137">
        <v>9434</v>
      </c>
      <c r="W12" s="137">
        <v>9468</v>
      </c>
      <c r="X12" s="137">
        <v>9403</v>
      </c>
      <c r="Y12" s="137">
        <v>9330</v>
      </c>
      <c r="Z12" s="137">
        <v>9285</v>
      </c>
      <c r="AA12" s="137">
        <v>9505</v>
      </c>
      <c r="AB12" s="137">
        <v>9443</v>
      </c>
      <c r="AC12" s="137">
        <v>1038</v>
      </c>
      <c r="AD12" s="137">
        <v>873</v>
      </c>
      <c r="AE12" s="137">
        <v>896</v>
      </c>
      <c r="AF12" s="137">
        <v>916</v>
      </c>
      <c r="AG12" s="137">
        <v>925</v>
      </c>
      <c r="AH12" s="137">
        <v>939</v>
      </c>
      <c r="AI12" s="137">
        <v>951</v>
      </c>
      <c r="AJ12" s="137">
        <v>974</v>
      </c>
      <c r="AK12" s="137">
        <v>982</v>
      </c>
      <c r="AL12" s="137">
        <v>977</v>
      </c>
      <c r="AM12" s="137">
        <v>982</v>
      </c>
      <c r="AN12" s="137">
        <v>984</v>
      </c>
      <c r="AO12" s="137">
        <v>979</v>
      </c>
      <c r="AP12" s="137"/>
    </row>
    <row r="13" spans="2:43" ht="15" customHeight="1">
      <c r="B13" s="370" t="s">
        <v>196</v>
      </c>
      <c r="C13" s="368" t="s">
        <v>188</v>
      </c>
      <c r="D13" s="137">
        <v>223</v>
      </c>
      <c r="E13" s="137">
        <v>230</v>
      </c>
      <c r="F13" s="137">
        <v>249</v>
      </c>
      <c r="G13" s="137">
        <v>257</v>
      </c>
      <c r="H13" s="137">
        <v>257</v>
      </c>
      <c r="I13" s="137">
        <v>239</v>
      </c>
      <c r="J13" s="137">
        <v>239</v>
      </c>
      <c r="K13" s="137">
        <v>241</v>
      </c>
      <c r="L13" s="137">
        <v>241</v>
      </c>
      <c r="M13" s="137">
        <v>239</v>
      </c>
      <c r="N13" s="137">
        <v>237</v>
      </c>
      <c r="O13" s="137">
        <v>240</v>
      </c>
      <c r="P13" s="137">
        <v>240</v>
      </c>
      <c r="Q13" s="137">
        <v>244</v>
      </c>
      <c r="R13" s="137">
        <v>244</v>
      </c>
      <c r="S13" s="137">
        <v>245</v>
      </c>
      <c r="T13" s="137">
        <v>248</v>
      </c>
      <c r="U13" s="137">
        <v>253</v>
      </c>
      <c r="V13" s="137">
        <v>247</v>
      </c>
      <c r="W13" s="137">
        <v>266</v>
      </c>
      <c r="X13" s="137">
        <v>272</v>
      </c>
      <c r="Y13" s="137">
        <v>270</v>
      </c>
      <c r="Z13" s="137">
        <v>263</v>
      </c>
      <c r="AA13" s="137">
        <v>276</v>
      </c>
      <c r="AB13" s="137">
        <v>281</v>
      </c>
      <c r="AC13" s="137">
        <v>279</v>
      </c>
      <c r="AD13" s="137">
        <v>274</v>
      </c>
      <c r="AE13" s="137">
        <v>273</v>
      </c>
      <c r="AF13" s="137">
        <v>273</v>
      </c>
      <c r="AG13" s="137">
        <v>274</v>
      </c>
      <c r="AH13" s="137">
        <v>282</v>
      </c>
      <c r="AI13" s="137">
        <v>290</v>
      </c>
      <c r="AJ13" s="137">
        <v>297</v>
      </c>
      <c r="AK13" s="137">
        <v>297</v>
      </c>
      <c r="AL13" s="137">
        <v>297</v>
      </c>
      <c r="AM13" s="137">
        <v>293</v>
      </c>
      <c r="AN13" s="137">
        <v>291</v>
      </c>
      <c r="AO13" s="137">
        <v>290</v>
      </c>
      <c r="AP13" s="137"/>
    </row>
    <row r="14" spans="2:43" ht="15" customHeight="1">
      <c r="B14" s="370" t="s">
        <v>197</v>
      </c>
      <c r="C14" s="368" t="s">
        <v>188</v>
      </c>
      <c r="D14" s="137">
        <v>399</v>
      </c>
      <c r="E14" s="137">
        <v>397</v>
      </c>
      <c r="F14" s="137">
        <v>387</v>
      </c>
      <c r="G14" s="137">
        <v>392</v>
      </c>
      <c r="H14" s="137">
        <v>400</v>
      </c>
      <c r="I14" s="137">
        <v>398</v>
      </c>
      <c r="J14" s="137">
        <v>400</v>
      </c>
      <c r="K14" s="137">
        <v>394</v>
      </c>
      <c r="L14" s="137">
        <v>395</v>
      </c>
      <c r="M14" s="137">
        <v>393</v>
      </c>
      <c r="N14" s="137">
        <v>388</v>
      </c>
      <c r="O14" s="137">
        <v>384</v>
      </c>
      <c r="P14" s="137">
        <v>386</v>
      </c>
      <c r="Q14" s="137">
        <v>382</v>
      </c>
      <c r="R14" s="137">
        <v>380</v>
      </c>
      <c r="S14" s="137">
        <v>379</v>
      </c>
      <c r="T14" s="137">
        <v>384</v>
      </c>
      <c r="U14" s="137">
        <v>377</v>
      </c>
      <c r="V14" s="137">
        <v>383</v>
      </c>
      <c r="W14" s="137">
        <v>358</v>
      </c>
      <c r="X14" s="137">
        <v>359</v>
      </c>
      <c r="Y14" s="137">
        <v>355</v>
      </c>
      <c r="Z14" s="137">
        <v>364</v>
      </c>
      <c r="AA14" s="137">
        <v>362</v>
      </c>
      <c r="AB14" s="137">
        <v>365</v>
      </c>
      <c r="AC14" s="137">
        <v>372</v>
      </c>
      <c r="AD14" s="137">
        <v>373</v>
      </c>
      <c r="AE14" s="137">
        <v>393</v>
      </c>
      <c r="AF14" s="137">
        <v>426</v>
      </c>
      <c r="AG14" s="137">
        <v>436</v>
      </c>
      <c r="AH14" s="137">
        <v>437</v>
      </c>
      <c r="AI14" s="137">
        <v>438</v>
      </c>
      <c r="AJ14" s="137">
        <v>444</v>
      </c>
      <c r="AK14" s="137">
        <v>439</v>
      </c>
      <c r="AL14" s="137">
        <v>445</v>
      </c>
      <c r="AM14" s="137">
        <v>440</v>
      </c>
      <c r="AN14" s="137">
        <v>446</v>
      </c>
      <c r="AO14" s="137">
        <v>446</v>
      </c>
      <c r="AP14" s="137"/>
    </row>
    <row r="15" spans="2:43" ht="15" customHeight="1">
      <c r="B15" s="370" t="s">
        <v>198</v>
      </c>
      <c r="C15" s="368" t="s">
        <v>188</v>
      </c>
      <c r="D15" s="137">
        <v>229</v>
      </c>
      <c r="E15" s="137">
        <v>230</v>
      </c>
      <c r="F15" s="137">
        <v>212</v>
      </c>
      <c r="G15" s="137">
        <v>215</v>
      </c>
      <c r="H15" s="137">
        <v>416</v>
      </c>
      <c r="I15" s="137">
        <v>443</v>
      </c>
      <c r="J15" s="137">
        <v>263</v>
      </c>
      <c r="K15" s="137">
        <v>259</v>
      </c>
      <c r="L15" s="137">
        <v>265</v>
      </c>
      <c r="M15" s="137">
        <v>263</v>
      </c>
      <c r="N15" s="137">
        <v>262</v>
      </c>
      <c r="O15" s="137">
        <v>265</v>
      </c>
      <c r="P15" s="137">
        <v>262</v>
      </c>
      <c r="Q15" s="137">
        <v>257</v>
      </c>
      <c r="R15" s="137">
        <v>258</v>
      </c>
      <c r="S15" s="137">
        <v>259</v>
      </c>
      <c r="T15" s="137">
        <v>257</v>
      </c>
      <c r="U15" s="137">
        <v>255</v>
      </c>
      <c r="V15" s="137">
        <v>279</v>
      </c>
      <c r="W15" s="137">
        <v>288</v>
      </c>
      <c r="X15" s="137">
        <v>287</v>
      </c>
      <c r="Y15" s="137">
        <v>263</v>
      </c>
      <c r="Z15" s="137">
        <v>262</v>
      </c>
      <c r="AA15" s="137">
        <v>267</v>
      </c>
      <c r="AB15" s="137">
        <v>265</v>
      </c>
      <c r="AC15" s="137">
        <v>266</v>
      </c>
      <c r="AD15" s="137">
        <v>270</v>
      </c>
      <c r="AE15" s="137">
        <v>282</v>
      </c>
      <c r="AF15" s="137">
        <v>293</v>
      </c>
      <c r="AG15" s="137">
        <v>291</v>
      </c>
      <c r="AH15" s="137">
        <v>300</v>
      </c>
      <c r="AI15" s="137">
        <v>316</v>
      </c>
      <c r="AJ15" s="137">
        <v>308</v>
      </c>
      <c r="AK15" s="137">
        <v>309</v>
      </c>
      <c r="AL15" s="137">
        <v>307</v>
      </c>
      <c r="AM15" s="137">
        <v>310</v>
      </c>
      <c r="AN15" s="137">
        <v>307</v>
      </c>
      <c r="AO15" s="137">
        <v>308</v>
      </c>
      <c r="AP15" s="137"/>
    </row>
    <row r="16" spans="2:43" ht="15" customHeight="1">
      <c r="B16" s="370" t="s">
        <v>199</v>
      </c>
      <c r="C16" s="368" t="s">
        <v>188</v>
      </c>
      <c r="D16" s="137">
        <v>566</v>
      </c>
      <c r="E16" s="137">
        <v>494</v>
      </c>
      <c r="F16" s="137">
        <v>493</v>
      </c>
      <c r="G16" s="137">
        <v>498</v>
      </c>
      <c r="H16" s="137">
        <v>491</v>
      </c>
      <c r="I16" s="137">
        <v>493</v>
      </c>
      <c r="J16" s="137">
        <v>499</v>
      </c>
      <c r="K16" s="137">
        <v>496</v>
      </c>
      <c r="L16" s="137">
        <v>493</v>
      </c>
      <c r="M16" s="137">
        <v>493</v>
      </c>
      <c r="N16" s="137">
        <v>490</v>
      </c>
      <c r="O16" s="137">
        <v>493</v>
      </c>
      <c r="P16" s="137">
        <v>491</v>
      </c>
      <c r="Q16" s="137">
        <v>483</v>
      </c>
      <c r="R16" s="137">
        <v>483</v>
      </c>
      <c r="S16" s="137">
        <v>495</v>
      </c>
      <c r="T16" s="137">
        <v>485</v>
      </c>
      <c r="U16" s="137">
        <v>478</v>
      </c>
      <c r="V16" s="137">
        <v>477</v>
      </c>
      <c r="W16" s="137">
        <v>481</v>
      </c>
      <c r="X16" s="137">
        <v>471</v>
      </c>
      <c r="Y16" s="137">
        <v>475</v>
      </c>
      <c r="Z16" s="137">
        <v>477</v>
      </c>
      <c r="AA16" s="137">
        <v>498</v>
      </c>
      <c r="AB16" s="137">
        <v>498</v>
      </c>
      <c r="AC16" s="137">
        <v>498</v>
      </c>
      <c r="AD16" s="137">
        <v>505</v>
      </c>
      <c r="AE16" s="137">
        <v>547</v>
      </c>
      <c r="AF16" s="137">
        <v>540</v>
      </c>
      <c r="AG16" s="137">
        <v>553</v>
      </c>
      <c r="AH16" s="137">
        <v>556</v>
      </c>
      <c r="AI16" s="137">
        <v>558</v>
      </c>
      <c r="AJ16" s="137">
        <v>552</v>
      </c>
      <c r="AK16" s="137">
        <v>562</v>
      </c>
      <c r="AL16" s="137">
        <v>558</v>
      </c>
      <c r="AM16" s="137">
        <v>559</v>
      </c>
      <c r="AN16" s="137">
        <v>549</v>
      </c>
      <c r="AO16" s="137">
        <v>550</v>
      </c>
      <c r="AP16" s="137"/>
    </row>
    <row r="17" spans="2:42" ht="15" customHeight="1">
      <c r="B17" s="370" t="s">
        <v>200</v>
      </c>
      <c r="C17" s="368" t="s">
        <v>188</v>
      </c>
      <c r="D17" s="137">
        <v>153</v>
      </c>
      <c r="E17" s="137">
        <v>151</v>
      </c>
      <c r="F17" s="137">
        <v>152</v>
      </c>
      <c r="G17" s="137">
        <v>151</v>
      </c>
      <c r="H17" s="137">
        <v>148</v>
      </c>
      <c r="I17" s="137">
        <v>148</v>
      </c>
      <c r="J17" s="137">
        <v>146</v>
      </c>
      <c r="K17" s="137">
        <v>137</v>
      </c>
      <c r="L17" s="137">
        <v>137</v>
      </c>
      <c r="M17" s="137">
        <v>137</v>
      </c>
      <c r="N17" s="137">
        <v>137</v>
      </c>
      <c r="O17" s="137">
        <v>139</v>
      </c>
      <c r="P17" s="137">
        <v>140</v>
      </c>
      <c r="Q17" s="137">
        <v>138</v>
      </c>
      <c r="R17" s="137">
        <v>140</v>
      </c>
      <c r="S17" s="137">
        <v>141</v>
      </c>
      <c r="T17" s="137">
        <v>141</v>
      </c>
      <c r="U17" s="137">
        <v>139</v>
      </c>
      <c r="V17" s="137">
        <v>137</v>
      </c>
      <c r="W17" s="137">
        <v>148</v>
      </c>
      <c r="X17" s="137">
        <v>150</v>
      </c>
      <c r="Y17" s="137">
        <v>175</v>
      </c>
      <c r="Z17" s="137">
        <v>198</v>
      </c>
      <c r="AA17" s="137">
        <v>204</v>
      </c>
      <c r="AB17" s="137">
        <v>202</v>
      </c>
      <c r="AC17" s="137">
        <v>201</v>
      </c>
      <c r="AD17" s="137">
        <v>201</v>
      </c>
      <c r="AE17" s="137">
        <v>224</v>
      </c>
      <c r="AF17" s="137">
        <v>222</v>
      </c>
      <c r="AG17" s="137">
        <v>217</v>
      </c>
      <c r="AH17" s="137">
        <v>213</v>
      </c>
      <c r="AI17" s="137">
        <v>217</v>
      </c>
      <c r="AJ17" s="137">
        <v>217</v>
      </c>
      <c r="AK17" s="137">
        <v>215</v>
      </c>
      <c r="AL17" s="137">
        <v>213</v>
      </c>
      <c r="AM17" s="137">
        <v>204</v>
      </c>
      <c r="AN17" s="137">
        <v>190</v>
      </c>
      <c r="AO17" s="137">
        <v>191</v>
      </c>
      <c r="AP17" s="137"/>
    </row>
    <row r="18" spans="2:42" ht="15" customHeight="1">
      <c r="B18" s="370" t="s">
        <v>201</v>
      </c>
      <c r="C18" s="368" t="s">
        <v>188</v>
      </c>
      <c r="D18" s="137">
        <v>779</v>
      </c>
      <c r="E18" s="137">
        <v>845</v>
      </c>
      <c r="F18" s="137">
        <v>842</v>
      </c>
      <c r="G18" s="137">
        <v>836</v>
      </c>
      <c r="H18" s="137">
        <v>837</v>
      </c>
      <c r="I18" s="137">
        <v>833</v>
      </c>
      <c r="J18" s="137">
        <v>797</v>
      </c>
      <c r="K18" s="137">
        <v>806</v>
      </c>
      <c r="L18" s="137">
        <v>803</v>
      </c>
      <c r="M18" s="137">
        <v>802</v>
      </c>
      <c r="N18" s="137">
        <v>800</v>
      </c>
      <c r="O18" s="137">
        <v>800</v>
      </c>
      <c r="P18" s="137">
        <v>804</v>
      </c>
      <c r="Q18" s="137">
        <v>798</v>
      </c>
      <c r="R18" s="137">
        <v>799</v>
      </c>
      <c r="S18" s="137">
        <v>800</v>
      </c>
      <c r="T18" s="137">
        <v>798</v>
      </c>
      <c r="U18" s="137">
        <v>784</v>
      </c>
      <c r="V18" s="137">
        <v>777</v>
      </c>
      <c r="W18" s="137">
        <v>772</v>
      </c>
      <c r="X18" s="137">
        <v>765</v>
      </c>
      <c r="Y18" s="137">
        <v>772</v>
      </c>
      <c r="Z18" s="137">
        <v>756</v>
      </c>
      <c r="AA18" s="137">
        <v>754</v>
      </c>
      <c r="AB18" s="137">
        <v>763</v>
      </c>
      <c r="AC18" s="137">
        <v>766</v>
      </c>
      <c r="AD18" s="137">
        <v>770</v>
      </c>
      <c r="AE18" s="137">
        <v>782</v>
      </c>
      <c r="AF18" s="137">
        <v>773</v>
      </c>
      <c r="AG18" s="137">
        <v>773</v>
      </c>
      <c r="AH18" s="137">
        <v>781</v>
      </c>
      <c r="AI18" s="137">
        <v>790</v>
      </c>
      <c r="AJ18" s="137">
        <v>782</v>
      </c>
      <c r="AK18" s="137">
        <v>780</v>
      </c>
      <c r="AL18" s="137">
        <v>767</v>
      </c>
      <c r="AM18" s="137">
        <v>749</v>
      </c>
      <c r="AN18" s="137">
        <v>740</v>
      </c>
      <c r="AO18" s="137">
        <v>715</v>
      </c>
      <c r="AP18" s="137"/>
    </row>
    <row r="19" spans="2:42" ht="15" customHeight="1">
      <c r="B19" s="370" t="s">
        <v>202</v>
      </c>
      <c r="C19" s="368" t="s">
        <v>188</v>
      </c>
      <c r="D19" s="137">
        <v>615</v>
      </c>
      <c r="E19" s="137">
        <v>607</v>
      </c>
      <c r="F19" s="137">
        <v>604</v>
      </c>
      <c r="G19" s="137">
        <v>592</v>
      </c>
      <c r="H19" s="137">
        <v>578</v>
      </c>
      <c r="I19" s="137">
        <v>571</v>
      </c>
      <c r="J19" s="137">
        <v>563</v>
      </c>
      <c r="K19" s="137">
        <v>563</v>
      </c>
      <c r="L19" s="137">
        <v>557</v>
      </c>
      <c r="M19" s="137">
        <v>553</v>
      </c>
      <c r="N19" s="137">
        <v>545</v>
      </c>
      <c r="O19" s="137">
        <v>540</v>
      </c>
      <c r="P19" s="137">
        <v>562</v>
      </c>
      <c r="Q19" s="137">
        <v>561</v>
      </c>
      <c r="R19" s="137">
        <v>560</v>
      </c>
      <c r="S19" s="137">
        <v>558</v>
      </c>
      <c r="T19" s="137">
        <v>554</v>
      </c>
      <c r="U19" s="137">
        <v>561</v>
      </c>
      <c r="V19" s="137">
        <v>578</v>
      </c>
      <c r="W19" s="137">
        <v>585</v>
      </c>
      <c r="X19" s="137">
        <v>573</v>
      </c>
      <c r="Y19" s="137">
        <v>562</v>
      </c>
      <c r="Z19" s="137">
        <v>572</v>
      </c>
      <c r="AA19" s="137">
        <v>597</v>
      </c>
      <c r="AB19" s="137">
        <v>593</v>
      </c>
      <c r="AC19" s="137">
        <v>593</v>
      </c>
      <c r="AD19" s="137">
        <v>588</v>
      </c>
      <c r="AE19" s="137">
        <v>600</v>
      </c>
      <c r="AF19" s="137">
        <v>620</v>
      </c>
      <c r="AG19" s="137">
        <v>611</v>
      </c>
      <c r="AH19" s="137">
        <v>626</v>
      </c>
      <c r="AI19" s="137">
        <v>626</v>
      </c>
      <c r="AJ19" s="137">
        <v>626</v>
      </c>
      <c r="AK19" s="137">
        <v>622</v>
      </c>
      <c r="AL19" s="137">
        <v>639</v>
      </c>
      <c r="AM19" s="137">
        <v>634</v>
      </c>
      <c r="AN19" s="137">
        <v>631</v>
      </c>
      <c r="AO19" s="137">
        <v>616</v>
      </c>
      <c r="AP19" s="137"/>
    </row>
    <row r="20" spans="2:42" ht="15" customHeight="1">
      <c r="B20" s="50" t="s">
        <v>203</v>
      </c>
      <c r="C20" s="51" t="s">
        <v>188</v>
      </c>
      <c r="D20" s="123">
        <v>5286</v>
      </c>
      <c r="E20" s="123">
        <v>5269</v>
      </c>
      <c r="F20" s="123">
        <v>5232</v>
      </c>
      <c r="G20" s="123">
        <v>5180</v>
      </c>
      <c r="H20" s="123">
        <v>5187</v>
      </c>
      <c r="I20" s="123">
        <v>5239</v>
      </c>
      <c r="J20" s="123">
        <v>5252</v>
      </c>
      <c r="K20" s="123">
        <v>5260</v>
      </c>
      <c r="L20" s="123">
        <v>5281</v>
      </c>
      <c r="M20" s="123">
        <v>5272</v>
      </c>
      <c r="N20" s="123">
        <v>5213</v>
      </c>
      <c r="O20" s="123">
        <v>5212</v>
      </c>
      <c r="P20" s="123">
        <v>5257</v>
      </c>
      <c r="Q20" s="123">
        <v>5262</v>
      </c>
      <c r="R20" s="123">
        <v>5426</v>
      </c>
      <c r="S20" s="123">
        <v>5552</v>
      </c>
      <c r="T20" s="123">
        <v>5652</v>
      </c>
      <c r="U20" s="123">
        <v>5746</v>
      </c>
      <c r="V20" s="123">
        <v>5798</v>
      </c>
      <c r="W20" s="123">
        <v>5888</v>
      </c>
      <c r="X20" s="123">
        <v>5911</v>
      </c>
      <c r="Y20" s="123">
        <v>5910</v>
      </c>
      <c r="Z20" s="123">
        <v>5913</v>
      </c>
      <c r="AA20" s="123">
        <v>6062</v>
      </c>
      <c r="AB20" s="123">
        <v>6201</v>
      </c>
      <c r="AC20" s="123">
        <v>6248</v>
      </c>
      <c r="AD20" s="123">
        <v>6348</v>
      </c>
      <c r="AE20" s="123">
        <v>6336</v>
      </c>
      <c r="AF20" s="123">
        <v>6345</v>
      </c>
      <c r="AG20" s="123">
        <v>6367</v>
      </c>
      <c r="AH20" s="123">
        <v>6390</v>
      </c>
      <c r="AI20" s="123">
        <v>6340</v>
      </c>
      <c r="AJ20" s="123" t="s">
        <v>557</v>
      </c>
      <c r="AK20" s="123" t="s">
        <v>557</v>
      </c>
      <c r="AL20" s="123" t="s">
        <v>558</v>
      </c>
      <c r="AM20" s="137" t="s">
        <v>559</v>
      </c>
      <c r="AN20" s="123" t="s">
        <v>560</v>
      </c>
      <c r="AO20" s="123" t="s">
        <v>561</v>
      </c>
      <c r="AP20" s="137"/>
    </row>
    <row r="21" spans="2:42" ht="15" customHeight="1">
      <c r="B21" s="371" t="s">
        <v>204</v>
      </c>
      <c r="C21" s="372" t="s">
        <v>13</v>
      </c>
      <c r="D21" s="373">
        <v>1252</v>
      </c>
      <c r="E21" s="373">
        <v>1242</v>
      </c>
      <c r="F21" s="373">
        <v>1234</v>
      </c>
      <c r="G21" s="373">
        <v>1225</v>
      </c>
      <c r="H21" s="373">
        <v>1214</v>
      </c>
      <c r="I21" s="373">
        <v>1200</v>
      </c>
      <c r="J21" s="373">
        <v>1424</v>
      </c>
      <c r="K21" s="373">
        <v>1409</v>
      </c>
      <c r="L21" s="373">
        <v>1405</v>
      </c>
      <c r="M21" s="373">
        <v>1400</v>
      </c>
      <c r="N21" s="373">
        <v>1383</v>
      </c>
      <c r="O21" s="373">
        <v>1383</v>
      </c>
      <c r="P21" s="373">
        <v>1376</v>
      </c>
      <c r="Q21" s="373">
        <v>1366</v>
      </c>
      <c r="R21" s="373">
        <v>1357</v>
      </c>
      <c r="S21" s="373">
        <v>1371</v>
      </c>
      <c r="T21" s="373">
        <v>1363</v>
      </c>
      <c r="U21" s="373">
        <v>1359</v>
      </c>
      <c r="V21" s="373">
        <v>1354</v>
      </c>
      <c r="W21" s="373">
        <v>1348</v>
      </c>
      <c r="X21" s="373">
        <v>1321</v>
      </c>
      <c r="Y21" s="373">
        <v>1324</v>
      </c>
      <c r="Z21" s="373">
        <v>1300</v>
      </c>
      <c r="AA21" s="373">
        <v>1314</v>
      </c>
      <c r="AB21" s="373">
        <v>1304</v>
      </c>
      <c r="AC21" s="373">
        <v>1365</v>
      </c>
      <c r="AD21" s="373">
        <v>1346</v>
      </c>
      <c r="AE21" s="373">
        <v>1309</v>
      </c>
      <c r="AF21" s="373">
        <v>1299</v>
      </c>
      <c r="AG21" s="373">
        <v>1300</v>
      </c>
      <c r="AH21" s="373">
        <v>1277</v>
      </c>
      <c r="AI21" s="373">
        <v>1398</v>
      </c>
      <c r="AJ21" s="373" t="s">
        <v>562</v>
      </c>
      <c r="AK21" s="373" t="s">
        <v>563</v>
      </c>
      <c r="AL21" s="373" t="s">
        <v>564</v>
      </c>
      <c r="AM21" s="373" t="s">
        <v>564</v>
      </c>
      <c r="AN21" s="373" t="s">
        <v>565</v>
      </c>
      <c r="AO21" s="373" t="s">
        <v>566</v>
      </c>
      <c r="AP21" s="137"/>
    </row>
    <row r="22" spans="2:42" ht="15" customHeight="1">
      <c r="B22" s="60" t="s">
        <v>205</v>
      </c>
      <c r="C22" s="63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6"/>
      <c r="AN22" s="125"/>
      <c r="AO22" s="125"/>
      <c r="AP22" s="126"/>
    </row>
    <row r="23" spans="2:42" ht="15" customHeight="1">
      <c r="B23" s="13" t="s">
        <v>187</v>
      </c>
      <c r="C23" s="10" t="s">
        <v>206</v>
      </c>
      <c r="D23" s="137">
        <v>1327.15</v>
      </c>
      <c r="E23" s="137">
        <v>1327.69</v>
      </c>
      <c r="F23" s="137">
        <v>1329.43</v>
      </c>
      <c r="G23" s="137">
        <v>1332.15</v>
      </c>
      <c r="H23" s="137">
        <v>1347.03</v>
      </c>
      <c r="I23" s="137">
        <v>1364.37</v>
      </c>
      <c r="J23" s="137">
        <v>1373.7</v>
      </c>
      <c r="K23" s="137">
        <v>1386.93</v>
      </c>
      <c r="L23" s="137">
        <v>1386.42</v>
      </c>
      <c r="M23" s="137">
        <v>1393.1</v>
      </c>
      <c r="N23" s="137">
        <v>1395.86</v>
      </c>
      <c r="O23" s="137">
        <v>1401.52</v>
      </c>
      <c r="P23" s="137">
        <v>1401.24</v>
      </c>
      <c r="Q23" s="137">
        <v>1403.37</v>
      </c>
      <c r="R23" s="137">
        <v>1404.61</v>
      </c>
      <c r="S23" s="137">
        <v>1408.16</v>
      </c>
      <c r="T23" s="137">
        <v>1414.57</v>
      </c>
      <c r="U23" s="137">
        <v>1422.3</v>
      </c>
      <c r="V23" s="137">
        <v>1443.31</v>
      </c>
      <c r="W23" s="137">
        <v>1478.77</v>
      </c>
      <c r="X23" s="137">
        <v>1516.35</v>
      </c>
      <c r="Y23" s="137">
        <v>1529.27</v>
      </c>
      <c r="Z23" s="137">
        <v>1549.2</v>
      </c>
      <c r="AA23" s="137">
        <v>1542.574702443098</v>
      </c>
      <c r="AB23" s="137">
        <v>1532.89</v>
      </c>
      <c r="AC23" s="137">
        <v>1547.18</v>
      </c>
      <c r="AD23" s="137">
        <v>1559.03</v>
      </c>
      <c r="AE23" s="137">
        <v>1572.61</v>
      </c>
      <c r="AF23" s="137">
        <v>1552.12</v>
      </c>
      <c r="AG23" s="137">
        <v>1558.52</v>
      </c>
      <c r="AH23" s="137">
        <v>1561.23</v>
      </c>
      <c r="AI23" s="137">
        <v>1591.24</v>
      </c>
      <c r="AJ23" s="137">
        <v>1627.63</v>
      </c>
      <c r="AK23" s="137">
        <v>1652.07</v>
      </c>
      <c r="AL23" s="137">
        <v>1673.43</v>
      </c>
      <c r="AM23" s="137">
        <v>1695.33</v>
      </c>
      <c r="AN23" s="137">
        <v>1776.98</v>
      </c>
      <c r="AO23" s="137">
        <v>1808.76</v>
      </c>
      <c r="AP23" s="137"/>
    </row>
    <row r="24" spans="2:42" ht="15" customHeight="1">
      <c r="B24" s="37" t="s">
        <v>204</v>
      </c>
      <c r="C24" s="28" t="s">
        <v>206</v>
      </c>
      <c r="D24" s="123">
        <v>944.11</v>
      </c>
      <c r="E24" s="123">
        <v>941.01</v>
      </c>
      <c r="F24" s="123">
        <v>938.31</v>
      </c>
      <c r="G24" s="123">
        <v>916.46</v>
      </c>
      <c r="H24" s="123">
        <v>899.02</v>
      </c>
      <c r="I24" s="123">
        <v>900.5</v>
      </c>
      <c r="J24" s="123">
        <v>907.53</v>
      </c>
      <c r="K24" s="123">
        <v>899.74</v>
      </c>
      <c r="L24" s="123">
        <v>904.76</v>
      </c>
      <c r="M24" s="123">
        <v>912.44</v>
      </c>
      <c r="N24" s="123">
        <v>925.08</v>
      </c>
      <c r="O24" s="123">
        <v>937.7</v>
      </c>
      <c r="P24" s="123">
        <v>931.06</v>
      </c>
      <c r="Q24" s="123">
        <v>931</v>
      </c>
      <c r="R24" s="123">
        <v>915.45</v>
      </c>
      <c r="S24" s="123">
        <v>925.79</v>
      </c>
      <c r="T24" s="123">
        <v>942.59</v>
      </c>
      <c r="U24" s="123">
        <v>950.25</v>
      </c>
      <c r="V24" s="123">
        <v>970.02</v>
      </c>
      <c r="W24" s="123">
        <v>963.83</v>
      </c>
      <c r="X24" s="123">
        <v>976.91</v>
      </c>
      <c r="Y24" s="123">
        <v>984</v>
      </c>
      <c r="Z24" s="123">
        <v>995.64</v>
      </c>
      <c r="AA24" s="123">
        <v>998.60736133121986</v>
      </c>
      <c r="AB24" s="123">
        <v>1006.75</v>
      </c>
      <c r="AC24" s="123">
        <v>995.84</v>
      </c>
      <c r="AD24" s="123">
        <v>1001.4</v>
      </c>
      <c r="AE24" s="123">
        <v>1000.59</v>
      </c>
      <c r="AF24" s="123">
        <v>1018.26</v>
      </c>
      <c r="AG24" s="123">
        <v>1019.52</v>
      </c>
      <c r="AH24" s="123">
        <v>1039.93</v>
      </c>
      <c r="AI24" s="123">
        <v>1047.96</v>
      </c>
      <c r="AJ24" s="123">
        <v>1085.19</v>
      </c>
      <c r="AK24" s="123">
        <v>1074.0999999999999</v>
      </c>
      <c r="AL24" s="123">
        <v>1099.29</v>
      </c>
      <c r="AM24" s="123">
        <v>1102.3</v>
      </c>
      <c r="AN24" s="123">
        <v>1178.33</v>
      </c>
      <c r="AO24" s="123">
        <v>1169.9000000000001</v>
      </c>
      <c r="AP24" s="137"/>
    </row>
    <row r="25" spans="2:42" ht="15" customHeight="1">
      <c r="B25" s="60" t="s">
        <v>207</v>
      </c>
      <c r="C25" s="63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  <c r="AN25" s="125"/>
      <c r="AO25" s="125"/>
      <c r="AP25" s="126"/>
    </row>
    <row r="26" spans="2:42" ht="15" customHeight="1">
      <c r="B26" s="13" t="s">
        <v>187</v>
      </c>
      <c r="C26" s="10" t="s">
        <v>16</v>
      </c>
      <c r="D26" s="137">
        <v>1507.75</v>
      </c>
      <c r="E26" s="137">
        <v>1501.38</v>
      </c>
      <c r="F26" s="137">
        <v>1515.45</v>
      </c>
      <c r="G26" s="137">
        <v>1527.11</v>
      </c>
      <c r="H26" s="137">
        <v>1529.96</v>
      </c>
      <c r="I26" s="137">
        <v>1543.45</v>
      </c>
      <c r="J26" s="137">
        <v>1561.7</v>
      </c>
      <c r="K26" s="137">
        <v>1576.94</v>
      </c>
      <c r="L26" s="137">
        <v>1591.74</v>
      </c>
      <c r="M26" s="137">
        <v>1574.69</v>
      </c>
      <c r="N26" s="137">
        <v>1597.91</v>
      </c>
      <c r="O26" s="137">
        <v>1617.53</v>
      </c>
      <c r="P26" s="137">
        <v>1621.67</v>
      </c>
      <c r="Q26" s="137">
        <v>1613.96</v>
      </c>
      <c r="R26" s="137">
        <v>1628.31</v>
      </c>
      <c r="S26" s="137">
        <v>1639.41</v>
      </c>
      <c r="T26" s="137">
        <v>1638.24</v>
      </c>
      <c r="U26" s="137">
        <v>1632.92</v>
      </c>
      <c r="V26" s="137">
        <v>1648.77</v>
      </c>
      <c r="W26" s="137">
        <v>1708.56</v>
      </c>
      <c r="X26" s="137">
        <v>1749.47</v>
      </c>
      <c r="Y26" s="137">
        <v>1749.36</v>
      </c>
      <c r="Z26" s="137">
        <v>1781.07</v>
      </c>
      <c r="AA26" s="137">
        <v>1807.1640676550421</v>
      </c>
      <c r="AB26" s="137">
        <v>1797.99</v>
      </c>
      <c r="AC26" s="137">
        <v>1819.69</v>
      </c>
      <c r="AD26" s="137">
        <v>1837.12</v>
      </c>
      <c r="AE26" s="137">
        <v>1859.79</v>
      </c>
      <c r="AF26" s="137">
        <v>1841.81</v>
      </c>
      <c r="AG26" s="137">
        <v>1816.78</v>
      </c>
      <c r="AH26" s="137">
        <v>1815.61</v>
      </c>
      <c r="AI26" s="137">
        <v>1861.35</v>
      </c>
      <c r="AJ26" s="137">
        <v>1917.98</v>
      </c>
      <c r="AK26" s="137">
        <v>1918.6</v>
      </c>
      <c r="AL26" s="137">
        <v>1963.61</v>
      </c>
      <c r="AM26" s="137">
        <v>2022.04</v>
      </c>
      <c r="AN26" s="137">
        <v>2103.39</v>
      </c>
      <c r="AO26" s="137">
        <v>2120.6799999999998</v>
      </c>
      <c r="AP26" s="137"/>
    </row>
    <row r="27" spans="2:42" ht="15" customHeight="1" thickBot="1">
      <c r="B27" s="23" t="s">
        <v>204</v>
      </c>
      <c r="C27" s="9" t="s">
        <v>16</v>
      </c>
      <c r="D27" s="282">
        <v>1091.93</v>
      </c>
      <c r="E27" s="282">
        <v>1088.97</v>
      </c>
      <c r="F27" s="282">
        <v>1084.68</v>
      </c>
      <c r="G27" s="282">
        <v>1078.24</v>
      </c>
      <c r="H27" s="282">
        <v>1059.6099999999999</v>
      </c>
      <c r="I27" s="282">
        <v>1052</v>
      </c>
      <c r="J27" s="282">
        <v>1047.77</v>
      </c>
      <c r="K27" s="282">
        <v>1033.01</v>
      </c>
      <c r="L27" s="282">
        <v>1065</v>
      </c>
      <c r="M27" s="282">
        <v>1059.56</v>
      </c>
      <c r="N27" s="282">
        <v>1073.6099999999999</v>
      </c>
      <c r="O27" s="282">
        <v>1093.05</v>
      </c>
      <c r="P27" s="282">
        <v>1107.52</v>
      </c>
      <c r="Q27" s="282">
        <v>1095.82</v>
      </c>
      <c r="R27" s="282">
        <v>1079</v>
      </c>
      <c r="S27" s="282">
        <v>1067.49</v>
      </c>
      <c r="T27" s="282">
        <v>1099.3900000000001</v>
      </c>
      <c r="U27" s="282">
        <v>1090.54</v>
      </c>
      <c r="V27" s="282">
        <v>1105.45</v>
      </c>
      <c r="W27" s="282">
        <v>1118.99</v>
      </c>
      <c r="X27" s="282">
        <v>1133.81</v>
      </c>
      <c r="Y27" s="282">
        <v>1127.51</v>
      </c>
      <c r="Z27" s="282">
        <v>1147.31</v>
      </c>
      <c r="AA27" s="282">
        <v>1150.7524643423135</v>
      </c>
      <c r="AB27" s="282">
        <v>1158.3699999999999</v>
      </c>
      <c r="AC27" s="282">
        <v>1133.7</v>
      </c>
      <c r="AD27" s="282">
        <v>1158.92</v>
      </c>
      <c r="AE27" s="282">
        <v>1158.24</v>
      </c>
      <c r="AF27" s="282">
        <v>1180.3499999999999</v>
      </c>
      <c r="AG27" s="282">
        <v>1165.1600000000001</v>
      </c>
      <c r="AH27" s="282">
        <v>1193.9100000000001</v>
      </c>
      <c r="AI27" s="282">
        <v>1194.47</v>
      </c>
      <c r="AJ27" s="282">
        <v>1237.32</v>
      </c>
      <c r="AK27" s="282">
        <v>1240.9000000000001</v>
      </c>
      <c r="AL27" s="282">
        <v>1256.5</v>
      </c>
      <c r="AM27" s="282">
        <v>1272.23</v>
      </c>
      <c r="AN27" s="282">
        <v>1350.32</v>
      </c>
      <c r="AO27" s="282">
        <v>1335.13</v>
      </c>
      <c r="AP27" s="137"/>
    </row>
    <row r="28" spans="2:42" ht="12" customHeight="1" thickTop="1">
      <c r="B28" s="38" t="s">
        <v>253</v>
      </c>
    </row>
    <row r="29" spans="2:42" ht="12" customHeight="1">
      <c r="B29" s="38" t="s">
        <v>254</v>
      </c>
    </row>
    <row r="30" spans="2:42" ht="12" customHeight="1">
      <c r="B30" s="38" t="s">
        <v>255</v>
      </c>
    </row>
    <row r="31" spans="2:42" ht="12" customHeight="1">
      <c r="B31" s="38" t="s">
        <v>256</v>
      </c>
    </row>
    <row r="32" spans="2:42" ht="12" customHeight="1">
      <c r="B32" s="38" t="s">
        <v>290</v>
      </c>
    </row>
  </sheetData>
  <mergeCells count="4">
    <mergeCell ref="B2:B3"/>
    <mergeCell ref="C2:C3"/>
    <mergeCell ref="D2:AH2"/>
    <mergeCell ref="B1:AH1"/>
  </mergeCells>
  <phoneticPr fontId="13" type="noConversion"/>
  <hyperlinks>
    <hyperlink ref="AQ1" location="ÍNDICE!A1" display="ÍNDICE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Y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7" customWidth="1"/>
    <col min="2" max="2" width="26.42578125" style="57" customWidth="1"/>
    <col min="3" max="3" width="5.42578125" style="57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2" width="6.140625" style="57" hidden="1" customWidth="1" outlineLevel="1"/>
    <col min="33" max="33" width="6.140625" style="57" customWidth="1" collapsed="1"/>
    <col min="34" max="37" width="6.5703125" style="57" hidden="1" customWidth="1" outlineLevel="1"/>
    <col min="38" max="38" width="6.140625" style="57" customWidth="1" collapsed="1"/>
    <col min="39" max="42" width="6.5703125" style="57" hidden="1" customWidth="1" outlineLevel="1"/>
    <col min="43" max="43" width="6.5703125" style="57" customWidth="1" collapsed="1"/>
    <col min="44" max="49" width="6.5703125" style="57" customWidth="1"/>
    <col min="50" max="50" width="6.7109375" style="57" customWidth="1"/>
    <col min="51" max="16384" width="8.85546875" style="57"/>
  </cols>
  <sheetData>
    <row r="1" spans="2:51" ht="20.100000000000001" customHeight="1" thickBot="1">
      <c r="B1" s="479" t="s">
        <v>603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64" t="s">
        <v>287</v>
      </c>
    </row>
    <row r="2" spans="2:51" ht="24" customHeight="1" thickTop="1">
      <c r="B2" s="21"/>
      <c r="C2" s="474"/>
      <c r="D2" s="489" t="s">
        <v>350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185"/>
      <c r="AP2" s="185"/>
      <c r="AQ2" s="185"/>
      <c r="AR2" s="185"/>
      <c r="AS2" s="185"/>
      <c r="AT2" s="185"/>
      <c r="AU2" s="185"/>
      <c r="AV2" s="185"/>
      <c r="AW2" s="185"/>
      <c r="AX2" s="150"/>
    </row>
    <row r="3" spans="2:51" ht="12" customHeight="1">
      <c r="B3" s="35"/>
      <c r="C3" s="475"/>
      <c r="D3" s="55" t="s">
        <v>300</v>
      </c>
      <c r="E3" s="55" t="s">
        <v>301</v>
      </c>
      <c r="F3" s="55" t="s">
        <v>302</v>
      </c>
      <c r="G3" s="55" t="s">
        <v>303</v>
      </c>
      <c r="H3" s="30">
        <v>2015</v>
      </c>
      <c r="I3" s="55" t="s">
        <v>299</v>
      </c>
      <c r="J3" s="55" t="s">
        <v>298</v>
      </c>
      <c r="K3" s="55" t="s">
        <v>297</v>
      </c>
      <c r="L3" s="55" t="s">
        <v>296</v>
      </c>
      <c r="M3" s="30">
        <v>2016</v>
      </c>
      <c r="N3" s="55" t="s">
        <v>292</v>
      </c>
      <c r="O3" s="55" t="s">
        <v>293</v>
      </c>
      <c r="P3" s="55" t="s">
        <v>294</v>
      </c>
      <c r="Q3" s="55" t="s">
        <v>295</v>
      </c>
      <c r="R3" s="30">
        <v>2017</v>
      </c>
      <c r="S3" s="55" t="s">
        <v>272</v>
      </c>
      <c r="T3" s="55" t="s">
        <v>273</v>
      </c>
      <c r="U3" s="55" t="s">
        <v>89</v>
      </c>
      <c r="V3" s="55" t="s">
        <v>10</v>
      </c>
      <c r="W3" s="30">
        <v>2018</v>
      </c>
      <c r="X3" s="176" t="s">
        <v>17</v>
      </c>
      <c r="Y3" s="176" t="s">
        <v>18</v>
      </c>
      <c r="Z3" s="176" t="s">
        <v>19</v>
      </c>
      <c r="AA3" s="176" t="s">
        <v>11</v>
      </c>
      <c r="AB3" s="36">
        <v>2019</v>
      </c>
      <c r="AC3" s="176" t="s">
        <v>306</v>
      </c>
      <c r="AD3" s="176" t="s">
        <v>330</v>
      </c>
      <c r="AE3" s="176" t="s">
        <v>339</v>
      </c>
      <c r="AF3" s="176" t="s">
        <v>356</v>
      </c>
      <c r="AG3" s="36">
        <v>2020</v>
      </c>
      <c r="AH3" s="176" t="s">
        <v>365</v>
      </c>
      <c r="AI3" s="176" t="s">
        <v>385</v>
      </c>
      <c r="AJ3" s="176" t="s">
        <v>394</v>
      </c>
      <c r="AK3" s="176" t="s">
        <v>403</v>
      </c>
      <c r="AL3" s="36">
        <v>2021</v>
      </c>
      <c r="AM3" s="176" t="s">
        <v>415</v>
      </c>
      <c r="AN3" s="176" t="s">
        <v>416</v>
      </c>
      <c r="AO3" s="176" t="s">
        <v>439</v>
      </c>
      <c r="AP3" s="176" t="s">
        <v>451</v>
      </c>
      <c r="AQ3" s="36">
        <v>2022</v>
      </c>
      <c r="AR3" s="176" t="s">
        <v>467</v>
      </c>
      <c r="AS3" s="176" t="s">
        <v>468</v>
      </c>
      <c r="AT3" s="176" t="s">
        <v>483</v>
      </c>
      <c r="AU3" s="176" t="s">
        <v>496</v>
      </c>
      <c r="AV3" s="176">
        <v>2023</v>
      </c>
      <c r="AW3" s="176" t="s">
        <v>508</v>
      </c>
      <c r="AX3" s="14"/>
    </row>
    <row r="4" spans="2:51" ht="15" customHeight="1">
      <c r="B4" s="31"/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</row>
    <row r="5" spans="2:51" ht="15" customHeight="1">
      <c r="B5" s="34" t="s">
        <v>344</v>
      </c>
      <c r="C5" s="14"/>
      <c r="D5" s="106">
        <v>104</v>
      </c>
      <c r="E5" s="106">
        <v>130</v>
      </c>
      <c r="F5" s="106">
        <v>115</v>
      </c>
      <c r="G5" s="106">
        <v>130</v>
      </c>
      <c r="H5" s="106">
        <f>+SUM(D5:G5)</f>
        <v>479</v>
      </c>
      <c r="I5" s="106">
        <v>107</v>
      </c>
      <c r="J5" s="106">
        <v>107</v>
      </c>
      <c r="K5" s="106">
        <v>73</v>
      </c>
      <c r="L5" s="106">
        <v>96</v>
      </c>
      <c r="M5" s="106">
        <f>+SUM(I5:L5)</f>
        <v>383</v>
      </c>
      <c r="N5" s="106">
        <v>75</v>
      </c>
      <c r="O5" s="106">
        <v>94</v>
      </c>
      <c r="P5" s="106">
        <v>73</v>
      </c>
      <c r="Q5" s="106">
        <v>77</v>
      </c>
      <c r="R5" s="106">
        <f>+SUM(N5:Q5)</f>
        <v>319</v>
      </c>
      <c r="S5" s="106">
        <v>63</v>
      </c>
      <c r="T5" s="106">
        <v>69</v>
      </c>
      <c r="U5" s="106">
        <v>57</v>
      </c>
      <c r="V5" s="106">
        <v>87</v>
      </c>
      <c r="W5" s="106">
        <f>+SUM(S5:V5)</f>
        <v>276</v>
      </c>
      <c r="X5" s="106">
        <v>78</v>
      </c>
      <c r="Y5" s="106">
        <v>86</v>
      </c>
      <c r="Z5" s="106">
        <v>74</v>
      </c>
      <c r="AA5" s="106">
        <v>70</v>
      </c>
      <c r="AB5" s="106">
        <f>+SUM(X5:AA5)</f>
        <v>308</v>
      </c>
      <c r="AC5" s="106">
        <v>53</v>
      </c>
      <c r="AD5" s="106">
        <v>49</v>
      </c>
      <c r="AE5" s="106">
        <v>44</v>
      </c>
      <c r="AF5" s="106">
        <v>55</v>
      </c>
      <c r="AG5" s="106">
        <v>201</v>
      </c>
      <c r="AH5" s="106">
        <v>43</v>
      </c>
      <c r="AI5" s="106">
        <v>58</v>
      </c>
      <c r="AJ5" s="106">
        <v>41</v>
      </c>
      <c r="AK5" s="106">
        <v>55</v>
      </c>
      <c r="AL5" s="106">
        <v>197</v>
      </c>
      <c r="AM5" s="106">
        <v>64</v>
      </c>
      <c r="AN5" s="106">
        <v>65</v>
      </c>
      <c r="AO5" s="106">
        <v>51</v>
      </c>
      <c r="AP5" s="106">
        <v>55</v>
      </c>
      <c r="AQ5" s="106">
        <v>235</v>
      </c>
      <c r="AR5" s="106">
        <v>66</v>
      </c>
      <c r="AS5" s="106">
        <v>66</v>
      </c>
      <c r="AT5" s="106">
        <v>47</v>
      </c>
      <c r="AU5" s="106">
        <v>47</v>
      </c>
      <c r="AV5" s="106">
        <v>226</v>
      </c>
      <c r="AW5" s="106">
        <v>41</v>
      </c>
      <c r="AX5" s="106"/>
    </row>
    <row r="6" spans="2:51" ht="15" customHeight="1">
      <c r="B6" s="34" t="s">
        <v>345</v>
      </c>
      <c r="C6" s="58"/>
      <c r="D6" s="106">
        <v>96</v>
      </c>
      <c r="E6" s="106">
        <v>149</v>
      </c>
      <c r="F6" s="106">
        <v>112</v>
      </c>
      <c r="G6" s="106">
        <v>127</v>
      </c>
      <c r="H6" s="106">
        <f t="shared" ref="H6:H10" si="0">+SUM(D6:G6)</f>
        <v>484</v>
      </c>
      <c r="I6" s="106">
        <v>119</v>
      </c>
      <c r="J6" s="106">
        <v>120</v>
      </c>
      <c r="K6" s="106">
        <v>74</v>
      </c>
      <c r="L6" s="106">
        <v>102</v>
      </c>
      <c r="M6" s="106">
        <f t="shared" ref="M6:M10" si="1">+SUM(I6:L6)</f>
        <v>415</v>
      </c>
      <c r="N6" s="106">
        <v>77</v>
      </c>
      <c r="O6" s="106">
        <v>89</v>
      </c>
      <c r="P6" s="106">
        <v>90</v>
      </c>
      <c r="Q6" s="106">
        <v>67</v>
      </c>
      <c r="R6" s="106">
        <f t="shared" ref="R6:R10" si="2">+SUM(N6:Q6)</f>
        <v>323</v>
      </c>
      <c r="S6" s="106">
        <v>81</v>
      </c>
      <c r="T6" s="106">
        <v>66</v>
      </c>
      <c r="U6" s="106">
        <v>56</v>
      </c>
      <c r="V6" s="106">
        <v>82</v>
      </c>
      <c r="W6" s="106">
        <f t="shared" ref="W6:W10" si="3">+SUM(S6:V6)</f>
        <v>285</v>
      </c>
      <c r="X6" s="106">
        <v>90</v>
      </c>
      <c r="Y6" s="106">
        <v>74</v>
      </c>
      <c r="Z6" s="106">
        <v>64</v>
      </c>
      <c r="AA6" s="106">
        <v>87</v>
      </c>
      <c r="AB6" s="106">
        <f t="shared" ref="AB6:AB10" si="4">+SUM(X6:AA6)</f>
        <v>315</v>
      </c>
      <c r="AC6" s="106">
        <v>48</v>
      </c>
      <c r="AD6" s="106">
        <v>44</v>
      </c>
      <c r="AE6" s="106">
        <v>44</v>
      </c>
      <c r="AF6" s="106">
        <v>49</v>
      </c>
      <c r="AG6" s="106">
        <v>185</v>
      </c>
      <c r="AH6" s="106">
        <v>59</v>
      </c>
      <c r="AI6" s="106">
        <v>63</v>
      </c>
      <c r="AJ6" s="106">
        <v>40</v>
      </c>
      <c r="AK6" s="106">
        <v>47</v>
      </c>
      <c r="AL6" s="106">
        <v>209</v>
      </c>
      <c r="AM6" s="106">
        <v>60</v>
      </c>
      <c r="AN6" s="106">
        <v>75</v>
      </c>
      <c r="AO6" s="106">
        <v>49</v>
      </c>
      <c r="AP6" s="106">
        <v>55</v>
      </c>
      <c r="AQ6" s="106">
        <v>239</v>
      </c>
      <c r="AR6" s="106">
        <v>71</v>
      </c>
      <c r="AS6" s="106">
        <v>63</v>
      </c>
      <c r="AT6" s="106">
        <v>46</v>
      </c>
      <c r="AU6" s="106">
        <v>50</v>
      </c>
      <c r="AV6" s="106">
        <v>230</v>
      </c>
      <c r="AW6" s="106">
        <v>42</v>
      </c>
      <c r="AX6" s="106"/>
    </row>
    <row r="7" spans="2:51" ht="15" customHeight="1">
      <c r="B7" s="34" t="s">
        <v>346</v>
      </c>
      <c r="C7" s="14"/>
      <c r="D7" s="106">
        <v>97</v>
      </c>
      <c r="E7" s="106">
        <v>78</v>
      </c>
      <c r="F7" s="106">
        <v>81</v>
      </c>
      <c r="G7" s="106">
        <v>84</v>
      </c>
      <c r="H7" s="106">
        <v>84</v>
      </c>
      <c r="I7" s="106">
        <v>72</v>
      </c>
      <c r="J7" s="106">
        <v>59</v>
      </c>
      <c r="K7" s="106">
        <v>58</v>
      </c>
      <c r="L7" s="106">
        <v>52</v>
      </c>
      <c r="M7" s="106">
        <v>52</v>
      </c>
      <c r="N7" s="106">
        <v>50</v>
      </c>
      <c r="O7" s="106">
        <v>55</v>
      </c>
      <c r="P7" s="106">
        <v>38</v>
      </c>
      <c r="Q7" s="106">
        <v>48</v>
      </c>
      <c r="R7" s="106">
        <v>48</v>
      </c>
      <c r="S7" s="106">
        <v>30</v>
      </c>
      <c r="T7" s="106">
        <v>33</v>
      </c>
      <c r="U7" s="106">
        <v>34</v>
      </c>
      <c r="V7" s="106">
        <v>39</v>
      </c>
      <c r="W7" s="106">
        <v>39</v>
      </c>
      <c r="X7" s="106">
        <v>27</v>
      </c>
      <c r="Y7" s="106">
        <v>39</v>
      </c>
      <c r="Z7" s="106">
        <v>49</v>
      </c>
      <c r="AA7" s="106">
        <v>32</v>
      </c>
      <c r="AB7" s="106">
        <v>32</v>
      </c>
      <c r="AC7" s="106">
        <v>37</v>
      </c>
      <c r="AD7" s="106">
        <v>42</v>
      </c>
      <c r="AE7" s="106">
        <v>42</v>
      </c>
      <c r="AF7" s="106">
        <v>47</v>
      </c>
      <c r="AG7" s="106">
        <v>47</v>
      </c>
      <c r="AH7" s="106">
        <v>30</v>
      </c>
      <c r="AI7" s="106">
        <v>25</v>
      </c>
      <c r="AJ7" s="106">
        <v>26</v>
      </c>
      <c r="AK7" s="106">
        <v>33</v>
      </c>
      <c r="AL7" s="106">
        <v>33</v>
      </c>
      <c r="AM7" s="106">
        <v>36</v>
      </c>
      <c r="AN7" s="106">
        <v>26</v>
      </c>
      <c r="AO7" s="106">
        <v>28</v>
      </c>
      <c r="AP7" s="106">
        <v>28</v>
      </c>
      <c r="AQ7" s="106">
        <v>28</v>
      </c>
      <c r="AR7" s="106">
        <v>24</v>
      </c>
      <c r="AS7" s="106">
        <v>27</v>
      </c>
      <c r="AT7" s="106">
        <v>28</v>
      </c>
      <c r="AU7" s="106">
        <v>24</v>
      </c>
      <c r="AV7" s="106">
        <v>24</v>
      </c>
      <c r="AW7" s="106">
        <v>23</v>
      </c>
      <c r="AX7" s="106"/>
    </row>
    <row r="8" spans="2:51" ht="15" customHeight="1">
      <c r="B8" s="34" t="s">
        <v>351</v>
      </c>
      <c r="C8" s="22"/>
      <c r="D8" s="106">
        <v>81</v>
      </c>
      <c r="E8" s="106">
        <v>129</v>
      </c>
      <c r="F8" s="106">
        <v>93</v>
      </c>
      <c r="G8" s="106">
        <v>108</v>
      </c>
      <c r="H8" s="106">
        <f t="shared" si="0"/>
        <v>411</v>
      </c>
      <c r="I8" s="106">
        <v>105</v>
      </c>
      <c r="J8" s="106">
        <v>97</v>
      </c>
      <c r="K8" s="106">
        <v>65</v>
      </c>
      <c r="L8" s="106">
        <v>82</v>
      </c>
      <c r="M8" s="106">
        <f t="shared" si="1"/>
        <v>349</v>
      </c>
      <c r="N8" s="106">
        <v>65</v>
      </c>
      <c r="O8" s="106">
        <v>78</v>
      </c>
      <c r="P8" s="106">
        <v>74</v>
      </c>
      <c r="Q8" s="106">
        <v>54</v>
      </c>
      <c r="R8" s="106">
        <f t="shared" si="2"/>
        <v>271</v>
      </c>
      <c r="S8" s="106">
        <v>75</v>
      </c>
      <c r="T8" s="106">
        <v>62</v>
      </c>
      <c r="U8" s="106">
        <v>46</v>
      </c>
      <c r="V8" s="106">
        <v>71</v>
      </c>
      <c r="W8" s="106">
        <f t="shared" si="3"/>
        <v>254</v>
      </c>
      <c r="X8" s="106">
        <v>75</v>
      </c>
      <c r="Y8" s="106">
        <v>59</v>
      </c>
      <c r="Z8" s="106">
        <v>58</v>
      </c>
      <c r="AA8" s="106">
        <v>80</v>
      </c>
      <c r="AB8" s="106">
        <f t="shared" si="4"/>
        <v>272</v>
      </c>
      <c r="AC8" s="106">
        <v>40</v>
      </c>
      <c r="AD8" s="106">
        <v>38</v>
      </c>
      <c r="AE8" s="106">
        <v>39</v>
      </c>
      <c r="AF8" s="106">
        <v>43</v>
      </c>
      <c r="AG8" s="106">
        <v>160</v>
      </c>
      <c r="AH8" s="106">
        <v>51</v>
      </c>
      <c r="AI8" s="106">
        <v>54</v>
      </c>
      <c r="AJ8" s="106">
        <v>38</v>
      </c>
      <c r="AK8" s="106">
        <v>43</v>
      </c>
      <c r="AL8" s="106">
        <v>186</v>
      </c>
      <c r="AM8" s="106">
        <v>52</v>
      </c>
      <c r="AN8" s="106">
        <v>72</v>
      </c>
      <c r="AO8" s="106">
        <v>46</v>
      </c>
      <c r="AP8" s="106">
        <v>49</v>
      </c>
      <c r="AQ8" s="106">
        <v>219</v>
      </c>
      <c r="AR8" s="106">
        <v>68</v>
      </c>
      <c r="AS8" s="106">
        <v>58</v>
      </c>
      <c r="AT8" s="106">
        <v>35</v>
      </c>
      <c r="AU8" s="106">
        <v>45</v>
      </c>
      <c r="AV8" s="106">
        <v>206</v>
      </c>
      <c r="AW8" s="106">
        <v>39</v>
      </c>
      <c r="AX8" s="106"/>
    </row>
    <row r="9" spans="2:51" ht="15" customHeight="1">
      <c r="B9" s="6" t="s">
        <v>347</v>
      </c>
      <c r="C9" s="58"/>
      <c r="D9" s="106">
        <v>30</v>
      </c>
      <c r="E9" s="106">
        <v>31</v>
      </c>
      <c r="F9" s="106">
        <v>12</v>
      </c>
      <c r="G9" s="106">
        <v>29</v>
      </c>
      <c r="H9" s="106">
        <f t="shared" si="0"/>
        <v>102</v>
      </c>
      <c r="I9" s="106">
        <v>36</v>
      </c>
      <c r="J9" s="106">
        <v>25</v>
      </c>
      <c r="K9" s="106">
        <v>19</v>
      </c>
      <c r="L9" s="106">
        <v>22</v>
      </c>
      <c r="M9" s="106">
        <f t="shared" si="1"/>
        <v>102</v>
      </c>
      <c r="N9" s="106">
        <v>27</v>
      </c>
      <c r="O9" s="106">
        <v>20</v>
      </c>
      <c r="P9" s="106">
        <v>17</v>
      </c>
      <c r="Q9" s="106">
        <v>8</v>
      </c>
      <c r="R9" s="106">
        <f t="shared" si="2"/>
        <v>72</v>
      </c>
      <c r="S9" s="106">
        <v>24</v>
      </c>
      <c r="T9" s="106">
        <v>11</v>
      </c>
      <c r="U9" s="106">
        <v>9</v>
      </c>
      <c r="V9" s="106">
        <v>14</v>
      </c>
      <c r="W9" s="106">
        <f t="shared" si="3"/>
        <v>58</v>
      </c>
      <c r="X9" s="106">
        <v>11</v>
      </c>
      <c r="Y9" s="106">
        <v>20</v>
      </c>
      <c r="Z9" s="106">
        <v>12</v>
      </c>
      <c r="AA9" s="106">
        <v>24</v>
      </c>
      <c r="AB9" s="106">
        <f t="shared" si="4"/>
        <v>67</v>
      </c>
      <c r="AC9" s="106">
        <v>9</v>
      </c>
      <c r="AD9" s="106">
        <v>21</v>
      </c>
      <c r="AE9" s="106">
        <v>18</v>
      </c>
      <c r="AF9" s="106">
        <v>16</v>
      </c>
      <c r="AG9" s="106">
        <v>64</v>
      </c>
      <c r="AH9" s="106">
        <v>14</v>
      </c>
      <c r="AI9" s="106">
        <v>12</v>
      </c>
      <c r="AJ9" s="106">
        <v>7</v>
      </c>
      <c r="AK9" s="106">
        <v>10</v>
      </c>
      <c r="AL9" s="106">
        <v>43</v>
      </c>
      <c r="AM9" s="106">
        <v>13</v>
      </c>
      <c r="AN9" s="106">
        <v>13</v>
      </c>
      <c r="AO9" s="106">
        <v>5</v>
      </c>
      <c r="AP9" s="106">
        <v>9</v>
      </c>
      <c r="AQ9" s="106">
        <v>40</v>
      </c>
      <c r="AR9" s="106">
        <v>18</v>
      </c>
      <c r="AS9" s="106">
        <v>14</v>
      </c>
      <c r="AT9" s="106">
        <v>12</v>
      </c>
      <c r="AU9" s="106">
        <v>10</v>
      </c>
      <c r="AV9" s="106">
        <v>54</v>
      </c>
      <c r="AW9" s="106">
        <v>10</v>
      </c>
      <c r="AX9" s="106"/>
    </row>
    <row r="10" spans="2:51" ht="15" customHeight="1" thickBot="1">
      <c r="B10" s="279" t="s">
        <v>348</v>
      </c>
      <c r="C10" s="267"/>
      <c r="D10" s="374">
        <v>51</v>
      </c>
      <c r="E10" s="374">
        <v>98</v>
      </c>
      <c r="F10" s="374">
        <v>80</v>
      </c>
      <c r="G10" s="374">
        <v>79</v>
      </c>
      <c r="H10" s="374">
        <f t="shared" si="0"/>
        <v>308</v>
      </c>
      <c r="I10" s="374">
        <v>69</v>
      </c>
      <c r="J10" s="374">
        <v>72</v>
      </c>
      <c r="K10" s="374">
        <v>46</v>
      </c>
      <c r="L10" s="374">
        <v>60</v>
      </c>
      <c r="M10" s="374">
        <f t="shared" si="1"/>
        <v>247</v>
      </c>
      <c r="N10" s="374">
        <v>38</v>
      </c>
      <c r="O10" s="374">
        <v>58</v>
      </c>
      <c r="P10" s="374">
        <v>57</v>
      </c>
      <c r="Q10" s="374">
        <v>46</v>
      </c>
      <c r="R10" s="374">
        <f t="shared" si="2"/>
        <v>199</v>
      </c>
      <c r="S10" s="374">
        <v>51</v>
      </c>
      <c r="T10" s="374">
        <v>51</v>
      </c>
      <c r="U10" s="374">
        <v>37</v>
      </c>
      <c r="V10" s="374">
        <v>57</v>
      </c>
      <c r="W10" s="374">
        <f t="shared" si="3"/>
        <v>196</v>
      </c>
      <c r="X10" s="374">
        <v>64</v>
      </c>
      <c r="Y10" s="374">
        <v>39</v>
      </c>
      <c r="Z10" s="374">
        <v>46</v>
      </c>
      <c r="AA10" s="374">
        <v>56</v>
      </c>
      <c r="AB10" s="374">
        <f t="shared" si="4"/>
        <v>205</v>
      </c>
      <c r="AC10" s="374">
        <v>31</v>
      </c>
      <c r="AD10" s="374">
        <v>17</v>
      </c>
      <c r="AE10" s="374">
        <v>21</v>
      </c>
      <c r="AF10" s="374">
        <v>27</v>
      </c>
      <c r="AG10" s="374">
        <v>96</v>
      </c>
      <c r="AH10" s="374">
        <v>37</v>
      </c>
      <c r="AI10" s="374">
        <v>42</v>
      </c>
      <c r="AJ10" s="374">
        <v>31</v>
      </c>
      <c r="AK10" s="374">
        <v>33</v>
      </c>
      <c r="AL10" s="374">
        <v>143</v>
      </c>
      <c r="AM10" s="374">
        <v>39</v>
      </c>
      <c r="AN10" s="374">
        <v>59</v>
      </c>
      <c r="AO10" s="374">
        <v>41</v>
      </c>
      <c r="AP10" s="374">
        <v>40</v>
      </c>
      <c r="AQ10" s="374">
        <v>179</v>
      </c>
      <c r="AR10" s="374">
        <v>50</v>
      </c>
      <c r="AS10" s="374">
        <v>44</v>
      </c>
      <c r="AT10" s="374">
        <v>23</v>
      </c>
      <c r="AU10" s="374">
        <v>35</v>
      </c>
      <c r="AV10" s="374">
        <v>152</v>
      </c>
      <c r="AW10" s="374">
        <v>29</v>
      </c>
      <c r="AX10" s="106"/>
    </row>
    <row r="11" spans="2:51" ht="12" customHeight="1" thickTop="1">
      <c r="B11" s="134" t="s">
        <v>349</v>
      </c>
      <c r="C11" s="134"/>
      <c r="D11" s="134"/>
      <c r="E11" s="134"/>
      <c r="F11" s="134"/>
    </row>
  </sheetData>
  <mergeCells count="3">
    <mergeCell ref="C2:C3"/>
    <mergeCell ref="D2:AN2"/>
    <mergeCell ref="B1:AN1"/>
  </mergeCells>
  <phoneticPr fontId="13" type="noConversion"/>
  <hyperlinks>
    <hyperlink ref="AY1" location="ÍNDICE!A1" display="ÍNDICE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A21"/>
  <sheetViews>
    <sheetView showGridLines="0" zoomScaleNormal="100" workbookViewId="0">
      <pane xSplit="2" ySplit="1" topLeftCell="C2" activePane="bottomRight" state="frozen"/>
      <selection activeCell="B1" sqref="B1:EJ1"/>
      <selection pane="topRight" activeCell="B1" sqref="B1:EJ1"/>
      <selection pane="bottomLeft" activeCell="B1" sqref="B1:EJ1"/>
      <selection pane="bottomRight"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0" width="6.28515625" hidden="1" customWidth="1" outlineLevel="1"/>
    <col min="31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hidden="1" customWidth="1" outlineLevel="1"/>
    <col min="44" max="44" width="6.140625" customWidth="1" collapsed="1"/>
    <col min="45" max="48" width="6.140625" customWidth="1" outlineLevel="1"/>
    <col min="49" max="50" width="6.140625" customWidth="1"/>
    <col min="51" max="52" width="6.7109375" customWidth="1"/>
  </cols>
  <sheetData>
    <row r="1" spans="2:53" ht="20.100000000000001" customHeight="1" thickBot="1">
      <c r="B1" s="468" t="s">
        <v>363</v>
      </c>
      <c r="C1" s="468"/>
      <c r="D1" s="468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143"/>
      <c r="AT1" s="143"/>
      <c r="AU1" s="143"/>
      <c r="AV1" s="143"/>
      <c r="AW1" s="143"/>
      <c r="AX1" s="461"/>
      <c r="AY1" s="461"/>
      <c r="AZ1" s="531"/>
      <c r="BA1" s="64" t="s">
        <v>287</v>
      </c>
    </row>
    <row r="2" spans="2:53" ht="18" customHeight="1" thickTop="1">
      <c r="B2" s="15"/>
      <c r="C2" s="474" t="s">
        <v>209</v>
      </c>
      <c r="D2" s="474"/>
      <c r="E2" s="483" t="s">
        <v>87</v>
      </c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  <c r="AM2" s="483"/>
      <c r="AN2" s="483"/>
      <c r="AO2" s="483"/>
      <c r="AP2" s="483"/>
      <c r="AQ2" s="483"/>
      <c r="AR2" s="483"/>
      <c r="AS2" s="483"/>
      <c r="AT2" s="483"/>
      <c r="AU2" s="390"/>
      <c r="AV2" s="390"/>
      <c r="AW2" s="193"/>
      <c r="AX2" s="193"/>
      <c r="AY2" s="193"/>
      <c r="AZ2" s="532"/>
    </row>
    <row r="3" spans="2:53" ht="22.5" customHeight="1">
      <c r="B3" s="10"/>
      <c r="C3" s="475"/>
      <c r="D3" s="475"/>
      <c r="E3" s="14" t="s">
        <v>300</v>
      </c>
      <c r="F3" s="14" t="s">
        <v>301</v>
      </c>
      <c r="G3" s="14" t="s">
        <v>302</v>
      </c>
      <c r="H3" s="14" t="s">
        <v>303</v>
      </c>
      <c r="I3" s="150">
        <v>2015</v>
      </c>
      <c r="J3" s="14" t="s">
        <v>299</v>
      </c>
      <c r="K3" s="14" t="s">
        <v>298</v>
      </c>
      <c r="L3" s="14" t="s">
        <v>297</v>
      </c>
      <c r="M3" s="14" t="s">
        <v>296</v>
      </c>
      <c r="N3" s="150">
        <v>2016</v>
      </c>
      <c r="O3" s="14" t="s">
        <v>292</v>
      </c>
      <c r="P3" s="14" t="s">
        <v>293</v>
      </c>
      <c r="Q3" s="14" t="s">
        <v>294</v>
      </c>
      <c r="R3" s="14" t="s">
        <v>295</v>
      </c>
      <c r="S3" s="150">
        <v>2017</v>
      </c>
      <c r="T3" s="10" t="s">
        <v>272</v>
      </c>
      <c r="U3" s="10" t="s">
        <v>273</v>
      </c>
      <c r="V3" s="10" t="s">
        <v>89</v>
      </c>
      <c r="W3" s="10" t="s">
        <v>10</v>
      </c>
      <c r="X3" s="54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4">
        <v>2019</v>
      </c>
      <c r="AD3" s="10" t="s">
        <v>306</v>
      </c>
      <c r="AE3" s="10" t="s">
        <v>330</v>
      </c>
      <c r="AF3" s="10" t="s">
        <v>339</v>
      </c>
      <c r="AG3" s="10" t="s">
        <v>356</v>
      </c>
      <c r="AH3" s="54">
        <v>2020</v>
      </c>
      <c r="AI3" s="10" t="s">
        <v>365</v>
      </c>
      <c r="AJ3" s="10" t="s">
        <v>385</v>
      </c>
      <c r="AK3" s="10" t="s">
        <v>394</v>
      </c>
      <c r="AL3" s="10" t="s">
        <v>403</v>
      </c>
      <c r="AM3" s="54">
        <v>2021</v>
      </c>
      <c r="AN3" s="10" t="s">
        <v>415</v>
      </c>
      <c r="AO3" s="10" t="s">
        <v>416</v>
      </c>
      <c r="AP3" s="10" t="s">
        <v>439</v>
      </c>
      <c r="AQ3" s="10" t="s">
        <v>451</v>
      </c>
      <c r="AR3" s="54">
        <v>2022</v>
      </c>
      <c r="AS3" s="10" t="s">
        <v>467</v>
      </c>
      <c r="AT3" s="10" t="s">
        <v>468</v>
      </c>
      <c r="AU3" s="199" t="s">
        <v>483</v>
      </c>
      <c r="AV3" s="199" t="s">
        <v>496</v>
      </c>
      <c r="AW3" s="200">
        <v>2023</v>
      </c>
      <c r="AX3" s="199" t="s">
        <v>508</v>
      </c>
      <c r="AY3" s="199" t="s">
        <v>567</v>
      </c>
      <c r="AZ3" s="533"/>
    </row>
    <row r="4" spans="2:53" ht="15" customHeight="1">
      <c r="B4" s="482" t="s">
        <v>20</v>
      </c>
      <c r="C4" s="80" t="s">
        <v>210</v>
      </c>
      <c r="D4" s="76" t="s">
        <v>3</v>
      </c>
      <c r="E4" s="77">
        <v>256.3</v>
      </c>
      <c r="F4" s="77">
        <v>255</v>
      </c>
      <c r="G4" s="77">
        <v>255.8</v>
      </c>
      <c r="H4" s="77">
        <v>255</v>
      </c>
      <c r="I4" s="77">
        <v>255.5</v>
      </c>
      <c r="J4" s="77">
        <v>254.1</v>
      </c>
      <c r="K4" s="77">
        <v>253.5</v>
      </c>
      <c r="L4" s="77">
        <v>253</v>
      </c>
      <c r="M4" s="77">
        <v>252.6</v>
      </c>
      <c r="N4" s="77">
        <v>253.3</v>
      </c>
      <c r="O4" s="77">
        <v>252.2</v>
      </c>
      <c r="P4" s="77">
        <v>251.8</v>
      </c>
      <c r="Q4" s="77">
        <v>251.6</v>
      </c>
      <c r="R4" s="77">
        <v>251.2</v>
      </c>
      <c r="S4" s="77">
        <v>251.7</v>
      </c>
      <c r="T4" s="77">
        <v>250.8</v>
      </c>
      <c r="U4" s="77">
        <v>250.6</v>
      </c>
      <c r="V4" s="77">
        <v>250.5</v>
      </c>
      <c r="W4" s="77">
        <v>250.4</v>
      </c>
      <c r="X4" s="77">
        <v>250.5</v>
      </c>
      <c r="Y4" s="77">
        <v>250.3</v>
      </c>
      <c r="Z4" s="77">
        <v>250.3</v>
      </c>
      <c r="AA4" s="77">
        <v>250.4</v>
      </c>
      <c r="AB4" s="77">
        <v>250.7</v>
      </c>
      <c r="AC4" s="77">
        <v>250.4</v>
      </c>
      <c r="AD4" s="77">
        <v>250.7</v>
      </c>
      <c r="AE4" s="77">
        <v>250.9</v>
      </c>
      <c r="AF4" s="77">
        <v>251.2</v>
      </c>
      <c r="AG4" s="77">
        <v>251.8</v>
      </c>
      <c r="AH4" s="77">
        <v>251.2</v>
      </c>
      <c r="AI4" s="77">
        <v>251.8</v>
      </c>
      <c r="AJ4" s="77">
        <v>252</v>
      </c>
      <c r="AK4" s="77">
        <v>252.2</v>
      </c>
      <c r="AL4" s="77">
        <v>252.7</v>
      </c>
      <c r="AM4" s="77">
        <v>252.2</v>
      </c>
      <c r="AN4" s="77">
        <v>252.6</v>
      </c>
      <c r="AO4" s="77">
        <v>253.2</v>
      </c>
      <c r="AP4" s="77">
        <v>253.5</v>
      </c>
      <c r="AQ4" s="77">
        <v>254</v>
      </c>
      <c r="AR4" s="77">
        <v>253.3</v>
      </c>
      <c r="AS4" s="77">
        <v>254.3</v>
      </c>
      <c r="AT4" s="77">
        <v>254.7</v>
      </c>
      <c r="AU4" s="213">
        <v>255.3</v>
      </c>
      <c r="AV4" s="213">
        <v>255.9</v>
      </c>
      <c r="AW4" s="213">
        <v>255</v>
      </c>
      <c r="AX4" s="213">
        <v>256.39999999999998</v>
      </c>
      <c r="AY4" s="213">
        <v>256.7</v>
      </c>
      <c r="AZ4" s="213"/>
    </row>
    <row r="5" spans="2:53" ht="15" customHeight="1">
      <c r="B5" s="471"/>
      <c r="C5" s="22" t="s">
        <v>210</v>
      </c>
      <c r="D5" s="209" t="s">
        <v>4</v>
      </c>
      <c r="E5" s="210">
        <v>119.4</v>
      </c>
      <c r="F5" s="210">
        <v>119.1</v>
      </c>
      <c r="G5" s="210">
        <v>119</v>
      </c>
      <c r="H5" s="210">
        <v>118.7</v>
      </c>
      <c r="I5" s="210">
        <v>119.1</v>
      </c>
      <c r="J5" s="210">
        <v>118.8</v>
      </c>
      <c r="K5" s="210">
        <v>118.5</v>
      </c>
      <c r="L5" s="210">
        <v>118.2</v>
      </c>
      <c r="M5" s="210">
        <v>118</v>
      </c>
      <c r="N5" s="210">
        <v>118.4</v>
      </c>
      <c r="O5" s="210">
        <v>117.9</v>
      </c>
      <c r="P5" s="210">
        <v>117.7</v>
      </c>
      <c r="Q5" s="210">
        <v>117.6</v>
      </c>
      <c r="R5" s="210">
        <v>117.5</v>
      </c>
      <c r="S5" s="210">
        <v>117.7</v>
      </c>
      <c r="T5" s="210">
        <v>117.3</v>
      </c>
      <c r="U5" s="210">
        <v>117.2</v>
      </c>
      <c r="V5" s="210">
        <v>117.2</v>
      </c>
      <c r="W5" s="210">
        <v>117.2</v>
      </c>
      <c r="X5" s="210">
        <v>117.2</v>
      </c>
      <c r="Y5" s="210">
        <v>117.2</v>
      </c>
      <c r="Z5" s="210">
        <v>117.3</v>
      </c>
      <c r="AA5" s="210">
        <v>117.3</v>
      </c>
      <c r="AB5" s="210">
        <v>117.5</v>
      </c>
      <c r="AC5" s="210">
        <v>117.3</v>
      </c>
      <c r="AD5" s="210">
        <v>117.5</v>
      </c>
      <c r="AE5" s="210">
        <v>117.6</v>
      </c>
      <c r="AF5" s="210">
        <v>117.8</v>
      </c>
      <c r="AG5" s="210">
        <v>118.1</v>
      </c>
      <c r="AH5" s="210">
        <v>117.7</v>
      </c>
      <c r="AI5" s="210">
        <v>118.1</v>
      </c>
      <c r="AJ5" s="210">
        <v>118.2</v>
      </c>
      <c r="AK5" s="210">
        <v>118.3</v>
      </c>
      <c r="AL5" s="210">
        <v>118.5</v>
      </c>
      <c r="AM5" s="210">
        <v>118.3</v>
      </c>
      <c r="AN5" s="210">
        <v>118.5</v>
      </c>
      <c r="AO5" s="210">
        <v>118.8</v>
      </c>
      <c r="AP5" s="210">
        <v>119</v>
      </c>
      <c r="AQ5" s="210">
        <v>119.3</v>
      </c>
      <c r="AR5" s="210">
        <v>118.9</v>
      </c>
      <c r="AS5" s="210">
        <v>119.5</v>
      </c>
      <c r="AT5" s="210">
        <v>119.8</v>
      </c>
      <c r="AU5" s="210">
        <v>120.2</v>
      </c>
      <c r="AV5" s="210">
        <v>120.6</v>
      </c>
      <c r="AW5" s="210">
        <v>120</v>
      </c>
      <c r="AX5" s="210">
        <v>120.9</v>
      </c>
      <c r="AY5" s="210">
        <v>121.1</v>
      </c>
      <c r="AZ5" s="210"/>
    </row>
    <row r="6" spans="2:53" ht="15" customHeight="1">
      <c r="B6" s="471" t="s">
        <v>21</v>
      </c>
      <c r="C6" s="211" t="s">
        <v>210</v>
      </c>
      <c r="D6" s="212" t="s">
        <v>3</v>
      </c>
      <c r="E6" s="213">
        <v>121.3</v>
      </c>
      <c r="F6" s="213">
        <v>119.6</v>
      </c>
      <c r="G6" s="213">
        <v>119.3</v>
      </c>
      <c r="H6" s="213">
        <v>119.6</v>
      </c>
      <c r="I6" s="213">
        <v>119.9</v>
      </c>
      <c r="J6" s="213">
        <v>122.6</v>
      </c>
      <c r="K6" s="213">
        <v>121.5</v>
      </c>
      <c r="L6" s="213">
        <v>121.5</v>
      </c>
      <c r="M6" s="213">
        <v>119</v>
      </c>
      <c r="N6" s="213">
        <v>121.2</v>
      </c>
      <c r="O6" s="213">
        <v>121.9</v>
      </c>
      <c r="P6" s="213">
        <v>121.3</v>
      </c>
      <c r="Q6" s="213">
        <v>120.8</v>
      </c>
      <c r="R6" s="213">
        <v>124</v>
      </c>
      <c r="S6" s="213">
        <v>122</v>
      </c>
      <c r="T6" s="213">
        <v>122.7</v>
      </c>
      <c r="U6" s="213">
        <v>123</v>
      </c>
      <c r="V6" s="213">
        <v>124.4</v>
      </c>
      <c r="W6" s="213">
        <v>124.1</v>
      </c>
      <c r="X6" s="213">
        <v>123.5</v>
      </c>
      <c r="Y6" s="213">
        <v>124</v>
      </c>
      <c r="Z6" s="213">
        <v>123.5</v>
      </c>
      <c r="AA6" s="213">
        <v>125</v>
      </c>
      <c r="AB6" s="213">
        <v>124</v>
      </c>
      <c r="AC6" s="213">
        <v>124.1</v>
      </c>
      <c r="AD6" s="213">
        <v>122.4</v>
      </c>
      <c r="AE6" s="213">
        <v>115.9</v>
      </c>
      <c r="AF6" s="213">
        <v>123.8</v>
      </c>
      <c r="AG6" s="213">
        <v>125.1</v>
      </c>
      <c r="AH6" s="213">
        <v>121.8</v>
      </c>
      <c r="AI6" s="213">
        <v>123.4</v>
      </c>
      <c r="AJ6" s="213">
        <v>122.4</v>
      </c>
      <c r="AK6" s="213">
        <v>125.3</v>
      </c>
      <c r="AL6" s="213">
        <v>123.6</v>
      </c>
      <c r="AM6" s="213">
        <v>123.7</v>
      </c>
      <c r="AN6" s="213">
        <v>124.5</v>
      </c>
      <c r="AO6" s="213">
        <v>126.6</v>
      </c>
      <c r="AP6" s="213">
        <v>128.5</v>
      </c>
      <c r="AQ6" s="213">
        <v>127.7</v>
      </c>
      <c r="AR6" s="213">
        <v>126.8</v>
      </c>
      <c r="AS6" s="213">
        <v>127.5</v>
      </c>
      <c r="AT6" s="213">
        <v>129.9</v>
      </c>
      <c r="AU6" s="213">
        <v>130</v>
      </c>
      <c r="AV6" s="213">
        <v>131.4</v>
      </c>
      <c r="AW6" s="213">
        <v>129.69999999999999</v>
      </c>
      <c r="AX6" s="213">
        <v>135.5</v>
      </c>
      <c r="AY6" s="213">
        <v>133.69999999999999</v>
      </c>
      <c r="AZ6" s="213"/>
    </row>
    <row r="7" spans="2:53" ht="15" customHeight="1">
      <c r="B7" s="471"/>
      <c r="C7" s="22" t="s">
        <v>210</v>
      </c>
      <c r="D7" s="209" t="s">
        <v>4</v>
      </c>
      <c r="E7" s="210">
        <v>59.8</v>
      </c>
      <c r="F7" s="210">
        <v>60.1</v>
      </c>
      <c r="G7" s="210">
        <v>58.9</v>
      </c>
      <c r="H7" s="210">
        <v>58.7</v>
      </c>
      <c r="I7" s="210">
        <v>59.4</v>
      </c>
      <c r="J7" s="210">
        <v>61.1</v>
      </c>
      <c r="K7" s="210">
        <v>60.8</v>
      </c>
      <c r="L7" s="210">
        <v>60.7</v>
      </c>
      <c r="M7" s="210">
        <v>59.5</v>
      </c>
      <c r="N7" s="210">
        <v>60.5</v>
      </c>
      <c r="O7" s="210">
        <v>60.8</v>
      </c>
      <c r="P7" s="210">
        <v>61.1</v>
      </c>
      <c r="Q7" s="210">
        <v>62.4</v>
      </c>
      <c r="R7" s="210">
        <v>62.8</v>
      </c>
      <c r="S7" s="210">
        <v>61.8</v>
      </c>
      <c r="T7" s="210">
        <v>61.5</v>
      </c>
      <c r="U7" s="210">
        <v>62.6</v>
      </c>
      <c r="V7" s="210">
        <v>62.9</v>
      </c>
      <c r="W7" s="210">
        <v>61.4</v>
      </c>
      <c r="X7" s="210">
        <v>62.1</v>
      </c>
      <c r="Y7" s="210">
        <v>60.6</v>
      </c>
      <c r="Z7" s="210">
        <v>61.9</v>
      </c>
      <c r="AA7" s="210">
        <v>63.1</v>
      </c>
      <c r="AB7" s="210">
        <v>62.3</v>
      </c>
      <c r="AC7" s="210">
        <v>62</v>
      </c>
      <c r="AD7" s="210">
        <v>62.4</v>
      </c>
      <c r="AE7" s="210">
        <v>59</v>
      </c>
      <c r="AF7" s="210">
        <v>62.6</v>
      </c>
      <c r="AG7" s="210">
        <v>62.7</v>
      </c>
      <c r="AH7" s="210">
        <v>61.7</v>
      </c>
      <c r="AI7" s="210">
        <v>61.9</v>
      </c>
      <c r="AJ7" s="210">
        <v>62.2</v>
      </c>
      <c r="AK7" s="210">
        <v>62.7</v>
      </c>
      <c r="AL7" s="210">
        <v>62.1</v>
      </c>
      <c r="AM7" s="210">
        <v>62.2</v>
      </c>
      <c r="AN7" s="210">
        <v>62.1</v>
      </c>
      <c r="AO7" s="210">
        <v>63.2</v>
      </c>
      <c r="AP7" s="210">
        <v>65.8</v>
      </c>
      <c r="AQ7" s="210">
        <v>65.8</v>
      </c>
      <c r="AR7" s="210">
        <v>64.2</v>
      </c>
      <c r="AS7" s="210">
        <v>65.900000000000006</v>
      </c>
      <c r="AT7" s="210">
        <v>66.2</v>
      </c>
      <c r="AU7" s="210">
        <v>66.599999999999994</v>
      </c>
      <c r="AV7" s="210">
        <v>67.400000000000006</v>
      </c>
      <c r="AW7" s="210">
        <v>66.5</v>
      </c>
      <c r="AX7" s="210">
        <v>67.8</v>
      </c>
      <c r="AY7" s="210">
        <v>67</v>
      </c>
      <c r="AZ7" s="210"/>
    </row>
    <row r="8" spans="2:53" ht="15" customHeight="1">
      <c r="B8" s="471" t="s">
        <v>22</v>
      </c>
      <c r="C8" s="211" t="s">
        <v>210</v>
      </c>
      <c r="D8" s="212" t="s">
        <v>3</v>
      </c>
      <c r="E8" s="213">
        <v>101.2</v>
      </c>
      <c r="F8" s="213">
        <v>102.6</v>
      </c>
      <c r="G8" s="213">
        <v>100.8</v>
      </c>
      <c r="H8" s="213">
        <v>101.3</v>
      </c>
      <c r="I8" s="213">
        <v>101.5</v>
      </c>
      <c r="J8" s="213">
        <v>104.4</v>
      </c>
      <c r="K8" s="213">
        <v>105</v>
      </c>
      <c r="L8" s="213">
        <v>104.6</v>
      </c>
      <c r="M8" s="213">
        <v>105.4</v>
      </c>
      <c r="N8" s="213">
        <v>104.8</v>
      </c>
      <c r="O8" s="213">
        <v>105.9</v>
      </c>
      <c r="P8" s="213">
        <v>107.3</v>
      </c>
      <c r="Q8" s="213">
        <v>109.2</v>
      </c>
      <c r="R8" s="213">
        <v>112.7</v>
      </c>
      <c r="S8" s="213">
        <v>108.8</v>
      </c>
      <c r="T8" s="213">
        <v>111.5</v>
      </c>
      <c r="U8" s="213">
        <v>112.3</v>
      </c>
      <c r="V8" s="213">
        <v>112.9</v>
      </c>
      <c r="W8" s="213">
        <v>112.9</v>
      </c>
      <c r="X8" s="213">
        <v>112.4</v>
      </c>
      <c r="Y8" s="213">
        <v>114.7</v>
      </c>
      <c r="Z8" s="213">
        <v>114.7</v>
      </c>
      <c r="AA8" s="213">
        <v>115.7</v>
      </c>
      <c r="AB8" s="213">
        <v>115</v>
      </c>
      <c r="AC8" s="213">
        <v>115</v>
      </c>
      <c r="AD8" s="213">
        <v>115.4</v>
      </c>
      <c r="AE8" s="213">
        <v>108.3</v>
      </c>
      <c r="AF8" s="213">
        <v>113.2</v>
      </c>
      <c r="AG8" s="213">
        <v>111.9</v>
      </c>
      <c r="AH8" s="213">
        <v>112.2</v>
      </c>
      <c r="AI8" s="213">
        <v>111.9</v>
      </c>
      <c r="AJ8" s="213">
        <v>112.5</v>
      </c>
      <c r="AK8" s="213">
        <v>116.2</v>
      </c>
      <c r="AL8" s="213">
        <v>115.9</v>
      </c>
      <c r="AM8" s="213">
        <v>114.1</v>
      </c>
      <c r="AN8" s="213">
        <v>115.8</v>
      </c>
      <c r="AO8" s="213">
        <v>117.6</v>
      </c>
      <c r="AP8" s="213">
        <v>120.6</v>
      </c>
      <c r="AQ8" s="213">
        <v>118.8</v>
      </c>
      <c r="AR8" s="213">
        <v>118.2</v>
      </c>
      <c r="AS8" s="213">
        <v>119.1</v>
      </c>
      <c r="AT8" s="213">
        <v>121.6</v>
      </c>
      <c r="AU8" s="213">
        <v>123.7</v>
      </c>
      <c r="AV8" s="213">
        <v>123.4</v>
      </c>
      <c r="AW8" s="213">
        <v>122</v>
      </c>
      <c r="AX8" s="213">
        <v>127.4</v>
      </c>
      <c r="AY8" s="213">
        <v>126.7</v>
      </c>
      <c r="AZ8" s="213"/>
    </row>
    <row r="9" spans="2:53" ht="15" customHeight="1">
      <c r="B9" s="471"/>
      <c r="C9" s="22" t="s">
        <v>210</v>
      </c>
      <c r="D9" s="209" t="s">
        <v>4</v>
      </c>
      <c r="E9" s="210">
        <v>49.3</v>
      </c>
      <c r="F9" s="210">
        <v>50.4</v>
      </c>
      <c r="G9" s="210">
        <v>49.3</v>
      </c>
      <c r="H9" s="210">
        <v>49.4</v>
      </c>
      <c r="I9" s="210">
        <v>49.6</v>
      </c>
      <c r="J9" s="210">
        <v>51.7</v>
      </c>
      <c r="K9" s="210">
        <v>51.1</v>
      </c>
      <c r="L9" s="210">
        <v>51.7</v>
      </c>
      <c r="M9" s="210">
        <v>52</v>
      </c>
      <c r="N9" s="210">
        <v>51.6</v>
      </c>
      <c r="O9" s="210">
        <v>52.2</v>
      </c>
      <c r="P9" s="210">
        <v>54.1</v>
      </c>
      <c r="Q9" s="210">
        <v>56.2</v>
      </c>
      <c r="R9" s="210">
        <v>57.3</v>
      </c>
      <c r="S9" s="210">
        <v>54.9</v>
      </c>
      <c r="T9" s="210">
        <v>55.9</v>
      </c>
      <c r="U9" s="210">
        <v>56</v>
      </c>
      <c r="V9" s="210">
        <v>56.9</v>
      </c>
      <c r="W9" s="210">
        <v>55.7</v>
      </c>
      <c r="X9" s="210">
        <v>56.1</v>
      </c>
      <c r="Y9" s="210">
        <v>55.8</v>
      </c>
      <c r="Z9" s="210">
        <v>57.3</v>
      </c>
      <c r="AA9" s="210">
        <v>58.7</v>
      </c>
      <c r="AB9" s="210">
        <v>58.1</v>
      </c>
      <c r="AC9" s="210">
        <v>57.5</v>
      </c>
      <c r="AD9" s="210">
        <v>59</v>
      </c>
      <c r="AE9" s="210">
        <v>55.2</v>
      </c>
      <c r="AF9" s="210">
        <v>57.9</v>
      </c>
      <c r="AG9" s="210">
        <v>56.7</v>
      </c>
      <c r="AH9" s="210">
        <v>57.2</v>
      </c>
      <c r="AI9" s="210">
        <v>56.9</v>
      </c>
      <c r="AJ9" s="210">
        <v>57.6</v>
      </c>
      <c r="AK9" s="210">
        <v>58.4</v>
      </c>
      <c r="AL9" s="210">
        <v>58.3</v>
      </c>
      <c r="AM9" s="210">
        <v>57.8</v>
      </c>
      <c r="AN9" s="210">
        <v>58</v>
      </c>
      <c r="AO9" s="210">
        <v>58.5</v>
      </c>
      <c r="AP9" s="210">
        <v>62.1</v>
      </c>
      <c r="AQ9" s="210">
        <v>61.7</v>
      </c>
      <c r="AR9" s="210">
        <v>60.1</v>
      </c>
      <c r="AS9" s="210">
        <v>62.2</v>
      </c>
      <c r="AT9" s="210">
        <v>62.3</v>
      </c>
      <c r="AU9" s="210">
        <v>63.1</v>
      </c>
      <c r="AV9" s="210">
        <v>63.2</v>
      </c>
      <c r="AW9" s="210">
        <v>62.7</v>
      </c>
      <c r="AX9" s="210">
        <v>63.9</v>
      </c>
      <c r="AY9" s="210">
        <v>63.5</v>
      </c>
      <c r="AZ9" s="210"/>
    </row>
    <row r="10" spans="2:53" ht="15" customHeight="1">
      <c r="B10" s="471" t="s">
        <v>367</v>
      </c>
      <c r="C10" s="211" t="s">
        <v>210</v>
      </c>
      <c r="D10" s="212" t="s">
        <v>3</v>
      </c>
      <c r="E10" s="213">
        <v>20</v>
      </c>
      <c r="F10" s="213">
        <v>17</v>
      </c>
      <c r="G10" s="213">
        <v>18.5</v>
      </c>
      <c r="H10" s="213">
        <v>18.3</v>
      </c>
      <c r="I10" s="213">
        <v>18.5</v>
      </c>
      <c r="J10" s="213">
        <v>18.2</v>
      </c>
      <c r="K10" s="213">
        <v>16.5</v>
      </c>
      <c r="L10" s="213">
        <v>16.899999999999999</v>
      </c>
      <c r="M10" s="213">
        <v>13.6</v>
      </c>
      <c r="N10" s="213">
        <v>16.3</v>
      </c>
      <c r="O10" s="213">
        <v>16</v>
      </c>
      <c r="P10" s="213">
        <v>14</v>
      </c>
      <c r="Q10" s="213">
        <v>11.6</v>
      </c>
      <c r="R10" s="213">
        <v>11.3</v>
      </c>
      <c r="S10" s="213">
        <v>13.2</v>
      </c>
      <c r="T10" s="213">
        <v>11.2</v>
      </c>
      <c r="U10" s="213">
        <v>10.7</v>
      </c>
      <c r="V10" s="213">
        <v>11.5</v>
      </c>
      <c r="W10" s="213">
        <v>11.2</v>
      </c>
      <c r="X10" s="213">
        <v>11.1</v>
      </c>
      <c r="Y10" s="213">
        <v>9.3000000000000007</v>
      </c>
      <c r="Z10" s="213">
        <v>8.8000000000000007</v>
      </c>
      <c r="AA10" s="213">
        <v>9.3000000000000007</v>
      </c>
      <c r="AB10" s="213">
        <v>9</v>
      </c>
      <c r="AC10" s="213">
        <v>9.1</v>
      </c>
      <c r="AD10" s="213">
        <v>7</v>
      </c>
      <c r="AE10" s="213">
        <v>7.7</v>
      </c>
      <c r="AF10" s="213">
        <v>10.6</v>
      </c>
      <c r="AG10" s="213">
        <v>13.1</v>
      </c>
      <c r="AH10" s="213">
        <v>9.6</v>
      </c>
      <c r="AI10" s="213">
        <v>11.5</v>
      </c>
      <c r="AJ10" s="213">
        <v>9.9</v>
      </c>
      <c r="AK10" s="213">
        <v>9.1</v>
      </c>
      <c r="AL10" s="213">
        <v>7.8</v>
      </c>
      <c r="AM10" s="213">
        <v>9.6</v>
      </c>
      <c r="AN10" s="213">
        <v>8.6999999999999993</v>
      </c>
      <c r="AO10" s="213">
        <v>8.9</v>
      </c>
      <c r="AP10" s="213">
        <v>7.8</v>
      </c>
      <c r="AQ10" s="213">
        <v>8.9</v>
      </c>
      <c r="AR10" s="213">
        <v>8.6</v>
      </c>
      <c r="AS10" s="213">
        <v>8.3000000000000007</v>
      </c>
      <c r="AT10" s="213">
        <v>8.3000000000000007</v>
      </c>
      <c r="AU10" s="213">
        <v>6.3</v>
      </c>
      <c r="AV10" s="213">
        <v>8</v>
      </c>
      <c r="AW10" s="213">
        <v>7.7</v>
      </c>
      <c r="AX10" s="213">
        <v>8</v>
      </c>
      <c r="AY10" s="213">
        <v>7</v>
      </c>
      <c r="AZ10" s="213"/>
    </row>
    <row r="11" spans="2:53" ht="15" customHeight="1">
      <c r="B11" s="471"/>
      <c r="C11" s="22" t="s">
        <v>210</v>
      </c>
      <c r="D11" s="209" t="s">
        <v>4</v>
      </c>
      <c r="E11" s="210">
        <v>10.5</v>
      </c>
      <c r="F11" s="210">
        <v>9.6999999999999993</v>
      </c>
      <c r="G11" s="210">
        <v>9.6</v>
      </c>
      <c r="H11" s="210">
        <v>9.4</v>
      </c>
      <c r="I11" s="210">
        <v>9.8000000000000007</v>
      </c>
      <c r="J11" s="210">
        <v>9.4</v>
      </c>
      <c r="K11" s="210">
        <v>9.6999999999999993</v>
      </c>
      <c r="L11" s="210">
        <v>8.9</v>
      </c>
      <c r="M11" s="210" t="s">
        <v>288</v>
      </c>
      <c r="N11" s="210">
        <v>8.9</v>
      </c>
      <c r="O11" s="210">
        <v>8.6</v>
      </c>
      <c r="P11" s="210" t="s">
        <v>288</v>
      </c>
      <c r="Q11" s="210" t="s">
        <v>288</v>
      </c>
      <c r="R11" s="210" t="s">
        <v>288</v>
      </c>
      <c r="S11" s="210">
        <v>6.8</v>
      </c>
      <c r="T11" s="210" t="s">
        <v>288</v>
      </c>
      <c r="U11" s="210" t="s">
        <v>288</v>
      </c>
      <c r="V11" s="210" t="s">
        <v>288</v>
      </c>
      <c r="W11" s="210" t="s">
        <v>288</v>
      </c>
      <c r="X11" s="210">
        <v>6</v>
      </c>
      <c r="Y11" s="210" t="s">
        <v>288</v>
      </c>
      <c r="Z11" s="210" t="s">
        <v>288</v>
      </c>
      <c r="AA11" s="210" t="s">
        <v>288</v>
      </c>
      <c r="AB11" s="210" t="s">
        <v>288</v>
      </c>
      <c r="AC11" s="210" t="s">
        <v>288</v>
      </c>
      <c r="AD11" s="210" t="s">
        <v>288</v>
      </c>
      <c r="AE11" s="210" t="s">
        <v>288</v>
      </c>
      <c r="AF11" s="210" t="s">
        <v>288</v>
      </c>
      <c r="AG11" s="210" t="s">
        <v>288</v>
      </c>
      <c r="AH11" s="210" t="s">
        <v>288</v>
      </c>
      <c r="AI11" s="210" t="s">
        <v>438</v>
      </c>
      <c r="AJ11" s="210" t="s">
        <v>584</v>
      </c>
      <c r="AK11" s="210" t="s">
        <v>516</v>
      </c>
      <c r="AL11" s="210" t="s">
        <v>581</v>
      </c>
      <c r="AM11" s="210" t="s">
        <v>502</v>
      </c>
      <c r="AN11" s="210" t="s">
        <v>583</v>
      </c>
      <c r="AO11" s="210" t="s">
        <v>492</v>
      </c>
      <c r="AP11" s="210" t="s">
        <v>585</v>
      </c>
      <c r="AQ11" s="210" t="s">
        <v>583</v>
      </c>
      <c r="AR11" s="210" t="s">
        <v>583</v>
      </c>
      <c r="AS11" s="210" t="s">
        <v>585</v>
      </c>
      <c r="AT11" s="210" t="s">
        <v>440</v>
      </c>
      <c r="AU11" s="210" t="s">
        <v>582</v>
      </c>
      <c r="AV11" s="210" t="s">
        <v>406</v>
      </c>
      <c r="AW11" s="210" t="s">
        <v>581</v>
      </c>
      <c r="AX11" s="210" t="s">
        <v>581</v>
      </c>
      <c r="AY11" s="210" t="s">
        <v>582</v>
      </c>
      <c r="AZ11" s="210"/>
    </row>
    <row r="12" spans="2:53" ht="15" customHeight="1">
      <c r="B12" s="471" t="s">
        <v>368</v>
      </c>
      <c r="C12" s="211" t="s">
        <v>210</v>
      </c>
      <c r="D12" s="212" t="s">
        <v>3</v>
      </c>
      <c r="E12" s="213">
        <v>135.1</v>
      </c>
      <c r="F12" s="213">
        <v>135.4</v>
      </c>
      <c r="G12" s="213">
        <v>136.5</v>
      </c>
      <c r="H12" s="213">
        <v>135.30000000000001</v>
      </c>
      <c r="I12" s="213">
        <v>135.6</v>
      </c>
      <c r="J12" s="213">
        <v>131.5</v>
      </c>
      <c r="K12" s="213">
        <v>132</v>
      </c>
      <c r="L12" s="213">
        <v>131.6</v>
      </c>
      <c r="M12" s="213">
        <v>133.5</v>
      </c>
      <c r="N12" s="213">
        <v>132.19999999999999</v>
      </c>
      <c r="O12" s="213">
        <v>130.4</v>
      </c>
      <c r="P12" s="213">
        <v>130.6</v>
      </c>
      <c r="Q12" s="213">
        <v>130.80000000000001</v>
      </c>
      <c r="R12" s="213">
        <v>127.2</v>
      </c>
      <c r="S12" s="213">
        <v>129.80000000000001</v>
      </c>
      <c r="T12" s="213">
        <v>128.1</v>
      </c>
      <c r="U12" s="213">
        <v>127.6</v>
      </c>
      <c r="V12" s="213">
        <v>126</v>
      </c>
      <c r="W12" s="213">
        <v>126.3</v>
      </c>
      <c r="X12" s="213">
        <v>127</v>
      </c>
      <c r="Y12" s="213">
        <v>126.3</v>
      </c>
      <c r="Z12" s="213">
        <v>126.8</v>
      </c>
      <c r="AA12" s="213">
        <v>125.4</v>
      </c>
      <c r="AB12" s="213">
        <v>126.7</v>
      </c>
      <c r="AC12" s="213">
        <v>126.3</v>
      </c>
      <c r="AD12" s="213">
        <v>128.30000000000001</v>
      </c>
      <c r="AE12" s="213">
        <v>135</v>
      </c>
      <c r="AF12" s="213">
        <v>127.4</v>
      </c>
      <c r="AG12" s="213">
        <v>126.8</v>
      </c>
      <c r="AH12" s="213">
        <v>129.4</v>
      </c>
      <c r="AI12" s="213">
        <v>128.4</v>
      </c>
      <c r="AJ12" s="213">
        <v>129.6</v>
      </c>
      <c r="AK12" s="213">
        <v>126.9</v>
      </c>
      <c r="AL12" s="213">
        <v>129</v>
      </c>
      <c r="AM12" s="213">
        <v>128.5</v>
      </c>
      <c r="AN12" s="213">
        <v>128.1</v>
      </c>
      <c r="AO12" s="213">
        <v>126.6</v>
      </c>
      <c r="AP12" s="213">
        <v>125.1</v>
      </c>
      <c r="AQ12" s="213">
        <v>126.3</v>
      </c>
      <c r="AR12" s="213">
        <v>126.5</v>
      </c>
      <c r="AS12" s="213">
        <v>126.8</v>
      </c>
      <c r="AT12" s="213">
        <v>124.7</v>
      </c>
      <c r="AU12" s="213">
        <v>125.2</v>
      </c>
      <c r="AV12" s="213">
        <v>124.5</v>
      </c>
      <c r="AW12" s="213">
        <v>125.3</v>
      </c>
      <c r="AX12" s="213">
        <v>120.9</v>
      </c>
      <c r="AY12" s="213">
        <v>123.1</v>
      </c>
      <c r="AZ12" s="213"/>
    </row>
    <row r="13" spans="2:53" ht="15" customHeight="1">
      <c r="B13" s="481"/>
      <c r="C13" s="418" t="s">
        <v>210</v>
      </c>
      <c r="D13" s="419" t="s">
        <v>4</v>
      </c>
      <c r="E13" s="420">
        <v>59.6</v>
      </c>
      <c r="F13" s="420">
        <v>59</v>
      </c>
      <c r="G13" s="420">
        <v>60.1</v>
      </c>
      <c r="H13" s="420">
        <v>60</v>
      </c>
      <c r="I13" s="420">
        <v>59.7</v>
      </c>
      <c r="J13" s="420">
        <v>57.7</v>
      </c>
      <c r="K13" s="420">
        <v>57.6</v>
      </c>
      <c r="L13" s="420">
        <v>57.6</v>
      </c>
      <c r="M13" s="420">
        <v>58.4</v>
      </c>
      <c r="N13" s="420">
        <v>57.8</v>
      </c>
      <c r="O13" s="420">
        <v>57</v>
      </c>
      <c r="P13" s="420">
        <v>56.6</v>
      </c>
      <c r="Q13" s="420">
        <v>55.3</v>
      </c>
      <c r="R13" s="420">
        <v>54.7</v>
      </c>
      <c r="S13" s="420">
        <v>55.9</v>
      </c>
      <c r="T13" s="420">
        <v>55.7</v>
      </c>
      <c r="U13" s="420">
        <v>54.6</v>
      </c>
      <c r="V13" s="420">
        <v>54.3</v>
      </c>
      <c r="W13" s="420">
        <v>55.8</v>
      </c>
      <c r="X13" s="420">
        <v>55.1</v>
      </c>
      <c r="Y13" s="420">
        <v>56.7</v>
      </c>
      <c r="Z13" s="420">
        <v>55.3</v>
      </c>
      <c r="AA13" s="420">
        <v>54.2</v>
      </c>
      <c r="AB13" s="420">
        <v>55.1</v>
      </c>
      <c r="AC13" s="420">
        <v>55.3</v>
      </c>
      <c r="AD13" s="420">
        <v>55.1</v>
      </c>
      <c r="AE13" s="420">
        <v>58.6</v>
      </c>
      <c r="AF13" s="420">
        <v>55.2</v>
      </c>
      <c r="AG13" s="420">
        <v>55.5</v>
      </c>
      <c r="AH13" s="420">
        <v>56.1</v>
      </c>
      <c r="AI13" s="420">
        <v>56.2</v>
      </c>
      <c r="AJ13" s="420">
        <v>55.9</v>
      </c>
      <c r="AK13" s="420">
        <v>55.6</v>
      </c>
      <c r="AL13" s="420">
        <v>56.4</v>
      </c>
      <c r="AM13" s="420">
        <v>56</v>
      </c>
      <c r="AN13" s="420">
        <v>56.4</v>
      </c>
      <c r="AO13" s="420">
        <v>55.6</v>
      </c>
      <c r="AP13" s="420">
        <v>53.2</v>
      </c>
      <c r="AQ13" s="420">
        <v>53.5</v>
      </c>
      <c r="AR13" s="420">
        <v>54.7</v>
      </c>
      <c r="AS13" s="420">
        <v>53.6</v>
      </c>
      <c r="AT13" s="420">
        <v>53.6</v>
      </c>
      <c r="AU13" s="420">
        <v>53.5</v>
      </c>
      <c r="AV13" s="420">
        <v>53.2</v>
      </c>
      <c r="AW13" s="420">
        <v>53.5</v>
      </c>
      <c r="AX13" s="420">
        <v>53.1</v>
      </c>
      <c r="AY13" s="420">
        <v>54.1</v>
      </c>
      <c r="AZ13" s="534"/>
    </row>
    <row r="14" spans="2:53" ht="15" customHeight="1">
      <c r="B14" s="482" t="s">
        <v>369</v>
      </c>
      <c r="C14" s="10" t="s">
        <v>23</v>
      </c>
      <c r="D14" s="10" t="s">
        <v>3</v>
      </c>
      <c r="E14" s="74">
        <v>57.1</v>
      </c>
      <c r="F14" s="74">
        <v>56.5</v>
      </c>
      <c r="G14" s="74">
        <v>56</v>
      </c>
      <c r="H14" s="74">
        <v>56.2</v>
      </c>
      <c r="I14" s="74">
        <v>56.5</v>
      </c>
      <c r="J14" s="74">
        <v>57.7</v>
      </c>
      <c r="K14" s="74">
        <v>57.2</v>
      </c>
      <c r="L14" s="74">
        <v>57.2</v>
      </c>
      <c r="M14" s="74">
        <v>56.4</v>
      </c>
      <c r="N14" s="74">
        <v>57.1</v>
      </c>
      <c r="O14" s="74">
        <v>57.8</v>
      </c>
      <c r="P14" s="74">
        <v>57.3</v>
      </c>
      <c r="Q14" s="74">
        <v>57</v>
      </c>
      <c r="R14" s="74">
        <v>58.6</v>
      </c>
      <c r="S14" s="74">
        <v>57.7</v>
      </c>
      <c r="T14" s="74">
        <v>57.8</v>
      </c>
      <c r="U14" s="74">
        <v>57.9</v>
      </c>
      <c r="V14" s="74">
        <v>58.8</v>
      </c>
      <c r="W14" s="74">
        <v>58.6</v>
      </c>
      <c r="X14" s="74">
        <v>58.3</v>
      </c>
      <c r="Y14" s="74">
        <v>58.7</v>
      </c>
      <c r="Z14" s="74">
        <v>58.3</v>
      </c>
      <c r="AA14" s="74">
        <v>59</v>
      </c>
      <c r="AB14" s="74">
        <v>58.5</v>
      </c>
      <c r="AC14" s="74">
        <v>58.6</v>
      </c>
      <c r="AD14" s="74">
        <v>57.6</v>
      </c>
      <c r="AE14" s="74">
        <v>54.5</v>
      </c>
      <c r="AF14" s="74">
        <v>58.1</v>
      </c>
      <c r="AG14" s="74">
        <v>58.5</v>
      </c>
      <c r="AH14" s="74">
        <v>57.1</v>
      </c>
      <c r="AI14" s="74">
        <v>57.6</v>
      </c>
      <c r="AJ14" s="74">
        <v>57</v>
      </c>
      <c r="AK14" s="74">
        <v>58.3</v>
      </c>
      <c r="AL14" s="74">
        <v>57.3</v>
      </c>
      <c r="AM14" s="74">
        <v>57.6</v>
      </c>
      <c r="AN14" s="74">
        <v>57.7</v>
      </c>
      <c r="AO14" s="74">
        <v>58.5</v>
      </c>
      <c r="AP14" s="74">
        <v>59.2</v>
      </c>
      <c r="AQ14" s="74">
        <v>58.7</v>
      </c>
      <c r="AR14" s="74">
        <v>58.5</v>
      </c>
      <c r="AS14" s="74">
        <v>58.5</v>
      </c>
      <c r="AT14" s="74">
        <v>59.5</v>
      </c>
      <c r="AU14" s="74">
        <v>59.4</v>
      </c>
      <c r="AV14" s="74">
        <v>59.8</v>
      </c>
      <c r="AW14" s="74">
        <v>59.3</v>
      </c>
      <c r="AX14" s="74">
        <v>61.5</v>
      </c>
      <c r="AY14" s="74">
        <v>60.5</v>
      </c>
      <c r="AZ14" s="74"/>
    </row>
    <row r="15" spans="2:53" ht="15" customHeight="1">
      <c r="B15" s="471"/>
      <c r="C15" s="10" t="s">
        <v>23</v>
      </c>
      <c r="D15" s="10" t="s">
        <v>4</v>
      </c>
      <c r="E15" s="74">
        <v>61.1</v>
      </c>
      <c r="F15" s="74">
        <v>61.5</v>
      </c>
      <c r="G15" s="74">
        <v>60.3</v>
      </c>
      <c r="H15" s="74">
        <v>60</v>
      </c>
      <c r="I15" s="74">
        <v>60.7</v>
      </c>
      <c r="J15" s="74">
        <v>62.4</v>
      </c>
      <c r="K15" s="74">
        <v>62.4</v>
      </c>
      <c r="L15" s="74">
        <v>62.1</v>
      </c>
      <c r="M15" s="74">
        <v>61.2</v>
      </c>
      <c r="N15" s="74">
        <v>62</v>
      </c>
      <c r="O15" s="74">
        <v>62.7</v>
      </c>
      <c r="P15" s="74">
        <v>62.7</v>
      </c>
      <c r="Q15" s="74">
        <v>63.9</v>
      </c>
      <c r="R15" s="74">
        <v>64.3</v>
      </c>
      <c r="S15" s="74">
        <v>63.4</v>
      </c>
      <c r="T15" s="74">
        <v>62.9</v>
      </c>
      <c r="U15" s="74">
        <v>63.9</v>
      </c>
      <c r="V15" s="74">
        <v>64.099999999999994</v>
      </c>
      <c r="W15" s="74">
        <v>62.4</v>
      </c>
      <c r="X15" s="74">
        <v>63.3</v>
      </c>
      <c r="Y15" s="74">
        <v>61.7</v>
      </c>
      <c r="Z15" s="74">
        <v>63</v>
      </c>
      <c r="AA15" s="74">
        <v>64.3</v>
      </c>
      <c r="AB15" s="74">
        <v>63.7</v>
      </c>
      <c r="AC15" s="74">
        <v>63.2</v>
      </c>
      <c r="AD15" s="74">
        <v>63.7</v>
      </c>
      <c r="AE15" s="74">
        <v>60.2</v>
      </c>
      <c r="AF15" s="74">
        <v>63.7</v>
      </c>
      <c r="AG15" s="74">
        <v>63.1</v>
      </c>
      <c r="AH15" s="74">
        <v>62.7</v>
      </c>
      <c r="AI15" s="74">
        <v>62.2</v>
      </c>
      <c r="AJ15" s="74">
        <v>62.5</v>
      </c>
      <c r="AK15" s="74">
        <v>62.8</v>
      </c>
      <c r="AL15" s="74">
        <v>62</v>
      </c>
      <c r="AM15" s="74">
        <v>62.3</v>
      </c>
      <c r="AN15" s="74">
        <v>61.9</v>
      </c>
      <c r="AO15" s="74">
        <v>62.8</v>
      </c>
      <c r="AP15" s="74">
        <v>65.099999999999994</v>
      </c>
      <c r="AQ15" s="74">
        <v>64.900000000000006</v>
      </c>
      <c r="AR15" s="74">
        <v>63.7</v>
      </c>
      <c r="AS15" s="74">
        <v>64.900000000000006</v>
      </c>
      <c r="AT15" s="74">
        <v>64.900000000000006</v>
      </c>
      <c r="AU15" s="74">
        <v>65.099999999999994</v>
      </c>
      <c r="AV15" s="74">
        <v>65.599999999999994</v>
      </c>
      <c r="AW15" s="74">
        <v>65.099999999999994</v>
      </c>
      <c r="AX15" s="74">
        <v>65.7</v>
      </c>
      <c r="AY15" s="74">
        <v>64.8</v>
      </c>
      <c r="AZ15" s="74"/>
    </row>
    <row r="16" spans="2:53" ht="15" customHeight="1">
      <c r="B16" s="471"/>
      <c r="C16" s="10" t="s">
        <v>23</v>
      </c>
      <c r="D16" s="10" t="s">
        <v>25</v>
      </c>
      <c r="E16" s="74">
        <v>53.6</v>
      </c>
      <c r="F16" s="74">
        <v>52.2</v>
      </c>
      <c r="G16" s="74">
        <v>52.4</v>
      </c>
      <c r="H16" s="74">
        <v>53</v>
      </c>
      <c r="I16" s="74">
        <v>52.8</v>
      </c>
      <c r="J16" s="74">
        <v>53.7</v>
      </c>
      <c r="K16" s="74">
        <v>52.8</v>
      </c>
      <c r="L16" s="74">
        <v>53</v>
      </c>
      <c r="M16" s="74">
        <v>52.3</v>
      </c>
      <c r="N16" s="74">
        <v>52.9</v>
      </c>
      <c r="O16" s="74">
        <v>53.6</v>
      </c>
      <c r="P16" s="74">
        <v>52.7</v>
      </c>
      <c r="Q16" s="74">
        <v>51</v>
      </c>
      <c r="R16" s="74">
        <v>53.7</v>
      </c>
      <c r="S16" s="74">
        <v>52.8</v>
      </c>
      <c r="T16" s="74">
        <v>53.5</v>
      </c>
      <c r="U16" s="74">
        <v>52.8</v>
      </c>
      <c r="V16" s="74">
        <v>54.2</v>
      </c>
      <c r="W16" s="74">
        <v>55.2</v>
      </c>
      <c r="X16" s="74">
        <v>53.9</v>
      </c>
      <c r="Y16" s="74">
        <v>56.1</v>
      </c>
      <c r="Z16" s="74">
        <v>54.2</v>
      </c>
      <c r="AA16" s="74">
        <v>54.4</v>
      </c>
      <c r="AB16" s="74">
        <v>54.1</v>
      </c>
      <c r="AC16" s="74">
        <v>54.7</v>
      </c>
      <c r="AD16" s="74">
        <v>52.3</v>
      </c>
      <c r="AE16" s="74">
        <v>49.6</v>
      </c>
      <c r="AF16" s="74">
        <v>53.3</v>
      </c>
      <c r="AG16" s="74">
        <v>54.5</v>
      </c>
      <c r="AH16" s="74">
        <v>52.4</v>
      </c>
      <c r="AI16" s="74">
        <v>53.6</v>
      </c>
      <c r="AJ16" s="74">
        <v>52.3</v>
      </c>
      <c r="AK16" s="74">
        <v>54.4</v>
      </c>
      <c r="AL16" s="74">
        <v>53.3</v>
      </c>
      <c r="AM16" s="74">
        <v>53.4</v>
      </c>
      <c r="AN16" s="74">
        <v>54</v>
      </c>
      <c r="AO16" s="74">
        <v>54.7</v>
      </c>
      <c r="AP16" s="74">
        <v>54</v>
      </c>
      <c r="AQ16" s="74">
        <v>53.3</v>
      </c>
      <c r="AR16" s="74">
        <v>54</v>
      </c>
      <c r="AS16" s="74">
        <v>52.9</v>
      </c>
      <c r="AT16" s="74">
        <v>54.7</v>
      </c>
      <c r="AU16" s="74">
        <v>54.3</v>
      </c>
      <c r="AV16" s="74">
        <v>54.7</v>
      </c>
      <c r="AW16" s="74">
        <v>54.2</v>
      </c>
      <c r="AX16" s="74">
        <v>57.8</v>
      </c>
      <c r="AY16" s="74">
        <v>56.8</v>
      </c>
      <c r="AZ16" s="74"/>
    </row>
    <row r="17" spans="2:52" ht="15.75" thickBot="1">
      <c r="B17" s="157" t="s">
        <v>370</v>
      </c>
      <c r="C17" s="9" t="s">
        <v>23</v>
      </c>
      <c r="D17" s="9" t="s">
        <v>3</v>
      </c>
      <c r="E17" s="214">
        <v>16.5</v>
      </c>
      <c r="F17" s="214">
        <v>14.2</v>
      </c>
      <c r="G17" s="214">
        <v>15.5</v>
      </c>
      <c r="H17" s="214">
        <v>15.3</v>
      </c>
      <c r="I17" s="214">
        <v>15.4</v>
      </c>
      <c r="J17" s="214">
        <v>14.9</v>
      </c>
      <c r="K17" s="214">
        <v>13.6</v>
      </c>
      <c r="L17" s="214">
        <v>13.9</v>
      </c>
      <c r="M17" s="214">
        <v>11.5</v>
      </c>
      <c r="N17" s="214">
        <v>13.5</v>
      </c>
      <c r="O17" s="214">
        <v>13.1</v>
      </c>
      <c r="P17" s="214">
        <v>11.5</v>
      </c>
      <c r="Q17" s="214">
        <v>9.6</v>
      </c>
      <c r="R17" s="214">
        <v>9.1</v>
      </c>
      <c r="S17" s="214">
        <v>10.8</v>
      </c>
      <c r="T17" s="214">
        <v>9.1</v>
      </c>
      <c r="U17" s="214">
        <v>8.6999999999999993</v>
      </c>
      <c r="V17" s="214">
        <v>9.1999999999999993</v>
      </c>
      <c r="W17" s="214">
        <v>9</v>
      </c>
      <c r="X17" s="214">
        <v>9</v>
      </c>
      <c r="Y17" s="214">
        <v>7.5</v>
      </c>
      <c r="Z17" s="214">
        <v>7.1</v>
      </c>
      <c r="AA17" s="214">
        <v>7.4</v>
      </c>
      <c r="AB17" s="214">
        <v>7.2</v>
      </c>
      <c r="AC17" s="214">
        <v>7.3</v>
      </c>
      <c r="AD17" s="214">
        <v>5.7</v>
      </c>
      <c r="AE17" s="214">
        <v>6.6</v>
      </c>
      <c r="AF17" s="214">
        <v>8.6</v>
      </c>
      <c r="AG17" s="214">
        <v>10.5</v>
      </c>
      <c r="AH17" s="214">
        <v>7.9</v>
      </c>
      <c r="AI17" s="214">
        <v>9.3000000000000007</v>
      </c>
      <c r="AJ17" s="214">
        <v>8.1</v>
      </c>
      <c r="AK17" s="214">
        <v>7.3</v>
      </c>
      <c r="AL17" s="214">
        <v>6.3</v>
      </c>
      <c r="AM17" s="214">
        <v>7.7</v>
      </c>
      <c r="AN17" s="214">
        <v>7</v>
      </c>
      <c r="AO17" s="214">
        <v>7.1</v>
      </c>
      <c r="AP17" s="214">
        <v>6.1</v>
      </c>
      <c r="AQ17" s="214">
        <v>6.9</v>
      </c>
      <c r="AR17" s="214">
        <v>6.8</v>
      </c>
      <c r="AS17" s="379">
        <v>6.5</v>
      </c>
      <c r="AT17" s="214">
        <v>6.4</v>
      </c>
      <c r="AU17" s="214">
        <v>4.9000000000000004</v>
      </c>
      <c r="AV17" s="214">
        <v>6.1</v>
      </c>
      <c r="AW17" s="214">
        <v>6</v>
      </c>
      <c r="AX17" s="214">
        <v>5.9</v>
      </c>
      <c r="AY17" s="214">
        <v>5.2</v>
      </c>
      <c r="AZ17" s="535"/>
    </row>
    <row r="18" spans="2:52" s="38" customFormat="1" ht="12.75" customHeight="1" thickTop="1">
      <c r="B18" s="38" t="s">
        <v>280</v>
      </c>
      <c r="AS18" s="436"/>
    </row>
    <row r="19" spans="2:52" ht="20.25" customHeight="1">
      <c r="B19" s="484" t="s">
        <v>586</v>
      </c>
      <c r="C19" s="484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484"/>
      <c r="AK19" s="484"/>
      <c r="AL19" s="484"/>
      <c r="AM19" s="484"/>
      <c r="AN19" s="484"/>
      <c r="AO19" s="484"/>
      <c r="AP19" s="484"/>
      <c r="AQ19" s="484"/>
      <c r="AR19" s="484"/>
      <c r="AS19" s="484"/>
      <c r="AT19" s="484"/>
      <c r="AU19" s="484"/>
      <c r="AV19" s="484"/>
      <c r="AW19" s="484"/>
      <c r="AX19" s="484"/>
      <c r="AY19" s="484"/>
      <c r="AZ19" s="466"/>
    </row>
    <row r="20" spans="2:52" ht="15.75" customHeight="1">
      <c r="B20" s="38" t="s">
        <v>393</v>
      </c>
    </row>
    <row r="21" spans="2:52"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  <c r="AJ21" s="480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E2:AT2"/>
    <mergeCell ref="B19:AY19"/>
  </mergeCells>
  <phoneticPr fontId="13" type="noConversion"/>
  <hyperlinks>
    <hyperlink ref="BA1" location="ÍNDICE!A1" display="ÍNDICE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DW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71093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28515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89" width="6.28515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28515625" hidden="1" customWidth="1" outlineLevel="1"/>
    <col min="95" max="95" width="5.5703125" hidden="1" customWidth="1" outlineLevel="1"/>
    <col min="96" max="96" width="5.85546875" hidden="1" customWidth="1" outlineLevel="1"/>
    <col min="97" max="98" width="5.5703125" hidden="1" customWidth="1" outlineLevel="1"/>
    <col min="99" max="99" width="5.28515625" hidden="1" customWidth="1" outlineLevel="1"/>
    <col min="100" max="100" width="4.85546875" hidden="1" customWidth="1" outlineLevel="1"/>
    <col min="101" max="101" width="5.85546875" hidden="1" customWidth="1" outlineLevel="1"/>
    <col min="102" max="102" width="5.42578125" hidden="1" customWidth="1" outlineLevel="1"/>
    <col min="103" max="103" width="6.7109375" hidden="1" customWidth="1" outlineLevel="1"/>
    <col min="104" max="105" width="7.140625" hidden="1" customWidth="1" outlineLevel="1"/>
    <col min="106" max="106" width="5.5703125" customWidth="1" collapsed="1"/>
    <col min="107" max="115" width="5.5703125" hidden="1" customWidth="1" outlineLevel="1"/>
    <col min="116" max="118" width="8" hidden="1" customWidth="1" outlineLevel="1"/>
    <col min="119" max="119" width="8" customWidth="1" collapsed="1"/>
    <col min="120" max="121" width="7.140625" customWidth="1"/>
    <col min="122" max="122" width="7.28515625" customWidth="1"/>
    <col min="123" max="125" width="7.7109375" customWidth="1"/>
    <col min="126" max="126" width="6.7109375" customWidth="1"/>
  </cols>
  <sheetData>
    <row r="1" spans="2:127" ht="20.100000000000001" customHeight="1" thickBot="1">
      <c r="B1" s="479" t="s">
        <v>407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143"/>
      <c r="CZ1" s="143"/>
      <c r="DA1" s="143"/>
      <c r="DW1" s="64" t="s">
        <v>287</v>
      </c>
    </row>
    <row r="2" spans="2:127" ht="21" customHeight="1" thickTop="1">
      <c r="B2" s="485" t="s">
        <v>408</v>
      </c>
      <c r="C2" s="487" t="s">
        <v>414</v>
      </c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193"/>
      <c r="CZ2" s="193"/>
      <c r="DA2" s="193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</row>
    <row r="3" spans="2:127" ht="21" customHeight="1">
      <c r="B3" s="486"/>
      <c r="C3" s="75">
        <v>42005</v>
      </c>
      <c r="D3" s="75">
        <v>42036</v>
      </c>
      <c r="E3" s="75">
        <v>42064</v>
      </c>
      <c r="F3" s="75">
        <v>42095</v>
      </c>
      <c r="G3" s="75">
        <v>42125</v>
      </c>
      <c r="H3" s="75">
        <v>42156</v>
      </c>
      <c r="I3" s="75">
        <v>42186</v>
      </c>
      <c r="J3" s="75">
        <v>42217</v>
      </c>
      <c r="K3" s="75">
        <v>42248</v>
      </c>
      <c r="L3" s="75">
        <v>42278</v>
      </c>
      <c r="M3" s="75">
        <v>42309</v>
      </c>
      <c r="N3" s="75">
        <v>42339</v>
      </c>
      <c r="O3" s="82">
        <v>2015</v>
      </c>
      <c r="P3" s="75">
        <v>42370</v>
      </c>
      <c r="Q3" s="75">
        <v>42401</v>
      </c>
      <c r="R3" s="75">
        <v>42430</v>
      </c>
      <c r="S3" s="75">
        <v>42461</v>
      </c>
      <c r="T3" s="75">
        <v>42491</v>
      </c>
      <c r="U3" s="75">
        <v>42522</v>
      </c>
      <c r="V3" s="75">
        <v>42552</v>
      </c>
      <c r="W3" s="75">
        <v>42583</v>
      </c>
      <c r="X3" s="75">
        <v>42614</v>
      </c>
      <c r="Y3" s="75">
        <v>42644</v>
      </c>
      <c r="Z3" s="75">
        <v>42675</v>
      </c>
      <c r="AA3" s="75">
        <v>42705</v>
      </c>
      <c r="AB3" s="82">
        <v>2016</v>
      </c>
      <c r="AC3" s="75">
        <v>42736</v>
      </c>
      <c r="AD3" s="75">
        <v>42767</v>
      </c>
      <c r="AE3" s="75">
        <v>42795</v>
      </c>
      <c r="AF3" s="75">
        <v>42826</v>
      </c>
      <c r="AG3" s="75">
        <v>42856</v>
      </c>
      <c r="AH3" s="75">
        <v>42887</v>
      </c>
      <c r="AI3" s="75">
        <v>42917</v>
      </c>
      <c r="AJ3" s="75">
        <v>42948</v>
      </c>
      <c r="AK3" s="75">
        <v>42979</v>
      </c>
      <c r="AL3" s="75">
        <v>43009</v>
      </c>
      <c r="AM3" s="75">
        <v>43040</v>
      </c>
      <c r="AN3" s="75">
        <v>43070</v>
      </c>
      <c r="AO3" s="82">
        <v>2017</v>
      </c>
      <c r="AP3" s="75">
        <v>43101</v>
      </c>
      <c r="AQ3" s="75">
        <v>43132</v>
      </c>
      <c r="AR3" s="75">
        <v>43160</v>
      </c>
      <c r="AS3" s="75">
        <v>43191</v>
      </c>
      <c r="AT3" s="75">
        <v>43221</v>
      </c>
      <c r="AU3" s="75">
        <v>43252</v>
      </c>
      <c r="AV3" s="75">
        <v>43282</v>
      </c>
      <c r="AW3" s="75">
        <v>43313</v>
      </c>
      <c r="AX3" s="75">
        <v>43344</v>
      </c>
      <c r="AY3" s="75">
        <v>43374</v>
      </c>
      <c r="AZ3" s="75">
        <v>43405</v>
      </c>
      <c r="BA3" s="75">
        <v>43435</v>
      </c>
      <c r="BB3" s="82">
        <v>2018</v>
      </c>
      <c r="BC3" s="75">
        <v>43466</v>
      </c>
      <c r="BD3" s="75">
        <v>43497</v>
      </c>
      <c r="BE3" s="75">
        <v>43525</v>
      </c>
      <c r="BF3" s="75">
        <v>43556</v>
      </c>
      <c r="BG3" s="75">
        <v>43586</v>
      </c>
      <c r="BH3" s="75">
        <v>43617</v>
      </c>
      <c r="BI3" s="75">
        <v>43647</v>
      </c>
      <c r="BJ3" s="75">
        <v>43678</v>
      </c>
      <c r="BK3" s="75">
        <v>43709</v>
      </c>
      <c r="BL3" s="75">
        <v>43739</v>
      </c>
      <c r="BM3" s="75">
        <v>43770</v>
      </c>
      <c r="BN3" s="75">
        <v>43800</v>
      </c>
      <c r="BO3" s="82">
        <v>2019</v>
      </c>
      <c r="BP3" s="75">
        <v>43831</v>
      </c>
      <c r="BQ3" s="75">
        <v>43862</v>
      </c>
      <c r="BR3" s="75">
        <v>43891</v>
      </c>
      <c r="BS3" s="75">
        <v>43922</v>
      </c>
      <c r="BT3" s="75">
        <v>43952</v>
      </c>
      <c r="BU3" s="75">
        <v>43983</v>
      </c>
      <c r="BV3" s="75">
        <v>44013</v>
      </c>
      <c r="BW3" s="75">
        <v>44044</v>
      </c>
      <c r="BX3" s="75">
        <v>44075</v>
      </c>
      <c r="BY3" s="75">
        <v>44105</v>
      </c>
      <c r="BZ3" s="75">
        <v>44136</v>
      </c>
      <c r="CA3" s="75">
        <v>44166</v>
      </c>
      <c r="CB3" s="82">
        <v>2020</v>
      </c>
      <c r="CC3" s="75">
        <v>44197</v>
      </c>
      <c r="CD3" s="75">
        <v>44228</v>
      </c>
      <c r="CE3" s="75">
        <v>44256</v>
      </c>
      <c r="CF3" s="75">
        <v>44287</v>
      </c>
      <c r="CG3" s="75">
        <v>44317</v>
      </c>
      <c r="CH3" s="75">
        <v>44348</v>
      </c>
      <c r="CI3" s="75">
        <v>44378</v>
      </c>
      <c r="CJ3" s="75">
        <v>44409</v>
      </c>
      <c r="CK3" s="75">
        <v>44440</v>
      </c>
      <c r="CL3" s="175" t="s">
        <v>417</v>
      </c>
      <c r="CM3" s="75">
        <v>44501</v>
      </c>
      <c r="CN3" s="75">
        <v>44531</v>
      </c>
      <c r="CO3" s="82">
        <v>2021</v>
      </c>
      <c r="CP3" s="175" t="s">
        <v>435</v>
      </c>
      <c r="CQ3" s="175" t="s">
        <v>436</v>
      </c>
      <c r="CR3" s="225" t="s">
        <v>437</v>
      </c>
      <c r="CS3" s="175" t="s">
        <v>443</v>
      </c>
      <c r="CT3" s="175" t="s">
        <v>444</v>
      </c>
      <c r="CU3" s="225" t="s">
        <v>445</v>
      </c>
      <c r="CV3" s="175" t="s">
        <v>453</v>
      </c>
      <c r="CW3" s="175" t="s">
        <v>454</v>
      </c>
      <c r="CX3" s="225" t="s">
        <v>455</v>
      </c>
      <c r="CY3" s="175" t="s">
        <v>470</v>
      </c>
      <c r="CZ3" s="175" t="s">
        <v>469</v>
      </c>
      <c r="DA3" s="175" t="s">
        <v>471</v>
      </c>
      <c r="DB3" s="82">
        <v>2022</v>
      </c>
      <c r="DC3" s="175" t="s">
        <v>477</v>
      </c>
      <c r="DD3" s="175" t="s">
        <v>478</v>
      </c>
      <c r="DE3" s="225" t="s">
        <v>479</v>
      </c>
      <c r="DF3" s="225" t="s">
        <v>484</v>
      </c>
      <c r="DG3" s="225" t="s">
        <v>485</v>
      </c>
      <c r="DH3" s="225" t="s">
        <v>486</v>
      </c>
      <c r="DI3" s="175" t="s">
        <v>499</v>
      </c>
      <c r="DJ3" s="175" t="s">
        <v>497</v>
      </c>
      <c r="DK3" s="225" t="s">
        <v>498</v>
      </c>
      <c r="DL3" s="175" t="s">
        <v>509</v>
      </c>
      <c r="DM3" s="175" t="s">
        <v>510</v>
      </c>
      <c r="DN3" s="175" t="s">
        <v>511</v>
      </c>
      <c r="DO3" s="82">
        <v>2023</v>
      </c>
      <c r="DP3" s="175" t="s">
        <v>587</v>
      </c>
      <c r="DQ3" s="175" t="s">
        <v>588</v>
      </c>
      <c r="DR3" s="225" t="s">
        <v>589</v>
      </c>
      <c r="DS3" s="225" t="s">
        <v>590</v>
      </c>
      <c r="DT3" s="225" t="s">
        <v>591</v>
      </c>
      <c r="DU3" s="225" t="s">
        <v>592</v>
      </c>
    </row>
    <row r="4" spans="2:127">
      <c r="B4" s="194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</row>
    <row r="5" spans="2:127" s="174" customFormat="1">
      <c r="B5" s="218" t="s">
        <v>410</v>
      </c>
      <c r="C5" s="219">
        <v>1185</v>
      </c>
      <c r="D5" s="219">
        <v>1139</v>
      </c>
      <c r="E5" s="219">
        <v>1086</v>
      </c>
      <c r="F5" s="219">
        <v>1095</v>
      </c>
      <c r="G5" s="219">
        <v>1088</v>
      </c>
      <c r="H5" s="219">
        <v>1238</v>
      </c>
      <c r="I5" s="219">
        <v>1234</v>
      </c>
      <c r="J5" s="219">
        <v>1240</v>
      </c>
      <c r="K5" s="219">
        <v>1080</v>
      </c>
      <c r="L5" s="219">
        <v>1066</v>
      </c>
      <c r="M5" s="219">
        <v>1106</v>
      </c>
      <c r="N5" s="219">
        <v>1165</v>
      </c>
      <c r="O5" s="220">
        <v>1143</v>
      </c>
      <c r="P5" s="221">
        <v>1164</v>
      </c>
      <c r="Q5" s="221">
        <v>1115</v>
      </c>
      <c r="R5" s="221">
        <v>1052</v>
      </c>
      <c r="S5" s="221">
        <v>1054</v>
      </c>
      <c r="T5" s="221">
        <v>1058</v>
      </c>
      <c r="U5" s="221">
        <v>1221</v>
      </c>
      <c r="V5" s="221">
        <v>1231</v>
      </c>
      <c r="W5" s="221">
        <v>1230</v>
      </c>
      <c r="X5" s="221">
        <v>1066</v>
      </c>
      <c r="Y5" s="221">
        <v>1054</v>
      </c>
      <c r="Z5" s="221">
        <v>1092</v>
      </c>
      <c r="AA5" s="221">
        <v>1157</v>
      </c>
      <c r="AB5" s="220">
        <v>1124</v>
      </c>
      <c r="AC5" s="221">
        <v>1153</v>
      </c>
      <c r="AD5" s="221">
        <v>1107</v>
      </c>
      <c r="AE5" s="221">
        <v>1046</v>
      </c>
      <c r="AF5" s="221">
        <v>1048</v>
      </c>
      <c r="AG5" s="221">
        <v>1053</v>
      </c>
      <c r="AH5" s="221">
        <v>1209</v>
      </c>
      <c r="AI5" s="221">
        <v>1226</v>
      </c>
      <c r="AJ5" s="221">
        <v>1235</v>
      </c>
      <c r="AK5" s="221">
        <v>1069</v>
      </c>
      <c r="AL5" s="221">
        <v>1046</v>
      </c>
      <c r="AM5" s="221">
        <v>1140</v>
      </c>
      <c r="AN5" s="220">
        <v>1205</v>
      </c>
      <c r="AO5" s="220">
        <v>1133</v>
      </c>
      <c r="AP5" s="220">
        <v>1212</v>
      </c>
      <c r="AQ5" s="220">
        <v>1104</v>
      </c>
      <c r="AR5" s="220">
        <v>1051</v>
      </c>
      <c r="AS5" s="220">
        <v>1053</v>
      </c>
      <c r="AT5" s="220">
        <v>1058</v>
      </c>
      <c r="AU5" s="220">
        <v>1215</v>
      </c>
      <c r="AV5" s="220">
        <v>1231</v>
      </c>
      <c r="AW5" s="220">
        <v>1248</v>
      </c>
      <c r="AX5" s="220">
        <v>1087</v>
      </c>
      <c r="AY5" s="220">
        <v>1072</v>
      </c>
      <c r="AZ5" s="220">
        <v>1245</v>
      </c>
      <c r="BA5" s="220">
        <v>1314</v>
      </c>
      <c r="BB5" s="220">
        <v>1168</v>
      </c>
      <c r="BC5" s="220">
        <v>1322</v>
      </c>
      <c r="BD5" s="220">
        <v>1138</v>
      </c>
      <c r="BE5" s="220">
        <v>1080</v>
      </c>
      <c r="BF5" s="220">
        <v>1083</v>
      </c>
      <c r="BG5" s="220">
        <v>1092</v>
      </c>
      <c r="BH5" s="220">
        <v>1258</v>
      </c>
      <c r="BI5" s="220">
        <v>1278</v>
      </c>
      <c r="BJ5" s="220">
        <v>1297</v>
      </c>
      <c r="BK5" s="220">
        <v>1136</v>
      </c>
      <c r="BL5" s="220">
        <v>1121</v>
      </c>
      <c r="BM5" s="220">
        <v>1297</v>
      </c>
      <c r="BN5" s="220">
        <v>1372</v>
      </c>
      <c r="BO5" s="220">
        <v>1213</v>
      </c>
      <c r="BP5" s="220">
        <v>1384</v>
      </c>
      <c r="BQ5" s="220">
        <v>1198</v>
      </c>
      <c r="BR5" s="220">
        <v>1130</v>
      </c>
      <c r="BS5" s="220">
        <v>1119</v>
      </c>
      <c r="BT5" s="220">
        <v>1114</v>
      </c>
      <c r="BU5" s="220">
        <v>1288</v>
      </c>
      <c r="BV5" s="220">
        <v>1321</v>
      </c>
      <c r="BW5" s="220">
        <v>1350</v>
      </c>
      <c r="BX5" s="220">
        <v>1188</v>
      </c>
      <c r="BY5" s="220">
        <v>1172</v>
      </c>
      <c r="BZ5" s="220">
        <v>1364</v>
      </c>
      <c r="CA5" s="220">
        <v>1432</v>
      </c>
      <c r="CB5" s="220">
        <v>1259</v>
      </c>
      <c r="CC5" s="220">
        <v>1438</v>
      </c>
      <c r="CD5" s="220">
        <v>1235</v>
      </c>
      <c r="CE5" s="220">
        <v>1176</v>
      </c>
      <c r="CF5" s="220">
        <v>1181</v>
      </c>
      <c r="CG5" s="220">
        <v>1189</v>
      </c>
      <c r="CH5" s="220">
        <v>1371</v>
      </c>
      <c r="CI5" s="220">
        <v>1388</v>
      </c>
      <c r="CJ5" s="220">
        <v>1400</v>
      </c>
      <c r="CK5" s="220">
        <v>1224</v>
      </c>
      <c r="CL5" s="220">
        <v>1206</v>
      </c>
      <c r="CM5" s="220">
        <v>1398</v>
      </c>
      <c r="CN5" s="220">
        <v>1455</v>
      </c>
      <c r="CO5" s="220">
        <v>1309</v>
      </c>
      <c r="CP5" s="220">
        <v>1451</v>
      </c>
      <c r="CQ5" s="220">
        <v>1246</v>
      </c>
      <c r="CR5" s="220">
        <v>1196</v>
      </c>
      <c r="CS5" s="220">
        <v>1210</v>
      </c>
      <c r="CT5" s="220">
        <v>1220</v>
      </c>
      <c r="CU5" s="220">
        <v>1402</v>
      </c>
      <c r="CV5" s="380">
        <v>1429</v>
      </c>
      <c r="CW5" s="380">
        <v>1447</v>
      </c>
      <c r="CX5" s="220">
        <v>1276</v>
      </c>
      <c r="CY5" s="220">
        <v>1253</v>
      </c>
      <c r="CZ5" s="220">
        <v>1452</v>
      </c>
      <c r="DA5" s="220">
        <v>1520</v>
      </c>
      <c r="DB5" s="220">
        <v>1350.4</v>
      </c>
      <c r="DC5" s="220">
        <v>1537</v>
      </c>
      <c r="DD5" s="220">
        <v>1336</v>
      </c>
      <c r="DE5" s="220">
        <v>1290</v>
      </c>
      <c r="DF5" s="220">
        <v>1298</v>
      </c>
      <c r="DG5" s="220">
        <v>1310</v>
      </c>
      <c r="DH5" s="220">
        <v>1497</v>
      </c>
      <c r="DI5" s="220">
        <v>1519</v>
      </c>
      <c r="DJ5" s="220">
        <v>1536</v>
      </c>
      <c r="DK5" s="220">
        <v>1358</v>
      </c>
      <c r="DL5" s="220">
        <v>1337</v>
      </c>
      <c r="DM5" s="220">
        <v>1545</v>
      </c>
      <c r="DN5" s="220">
        <v>1609</v>
      </c>
      <c r="DO5" s="220">
        <v>1440</v>
      </c>
      <c r="DP5" s="220">
        <v>1628</v>
      </c>
      <c r="DQ5" s="220">
        <v>1420</v>
      </c>
      <c r="DR5" s="220">
        <v>1374</v>
      </c>
      <c r="DS5" s="220">
        <v>1380</v>
      </c>
      <c r="DT5" s="220">
        <v>1391</v>
      </c>
      <c r="DU5" s="220">
        <v>1589</v>
      </c>
    </row>
    <row r="6" spans="2:127" s="174" customFormat="1">
      <c r="B6" s="222" t="s">
        <v>411</v>
      </c>
      <c r="C6" s="222">
        <v>975</v>
      </c>
      <c r="D6" s="222">
        <v>977</v>
      </c>
      <c r="E6" s="222">
        <v>979</v>
      </c>
      <c r="F6" s="222">
        <v>976</v>
      </c>
      <c r="G6" s="222">
        <v>965</v>
      </c>
      <c r="H6" s="222">
        <v>961</v>
      </c>
      <c r="I6" s="222">
        <v>957</v>
      </c>
      <c r="J6" s="222">
        <v>961</v>
      </c>
      <c r="K6" s="222">
        <v>958</v>
      </c>
      <c r="L6" s="222">
        <v>958</v>
      </c>
      <c r="M6" s="222">
        <v>955</v>
      </c>
      <c r="N6" s="222">
        <v>957</v>
      </c>
      <c r="O6" s="220">
        <v>964</v>
      </c>
      <c r="P6" s="221">
        <v>955</v>
      </c>
      <c r="Q6" s="221">
        <v>954</v>
      </c>
      <c r="R6" s="221">
        <v>949</v>
      </c>
      <c r="S6" s="221">
        <v>948</v>
      </c>
      <c r="T6" s="221">
        <v>948</v>
      </c>
      <c r="U6" s="221">
        <v>949</v>
      </c>
      <c r="V6" s="221">
        <v>948</v>
      </c>
      <c r="W6" s="221">
        <v>947</v>
      </c>
      <c r="X6" s="221">
        <v>944</v>
      </c>
      <c r="Y6" s="221">
        <v>944</v>
      </c>
      <c r="Z6" s="221">
        <v>945</v>
      </c>
      <c r="AA6" s="221">
        <v>949</v>
      </c>
      <c r="AB6" s="220">
        <v>948</v>
      </c>
      <c r="AC6" s="221">
        <v>951</v>
      </c>
      <c r="AD6" s="221">
        <v>954</v>
      </c>
      <c r="AE6" s="221">
        <v>956</v>
      </c>
      <c r="AF6" s="221">
        <v>955</v>
      </c>
      <c r="AG6" s="221">
        <v>952</v>
      </c>
      <c r="AH6" s="221">
        <v>951</v>
      </c>
      <c r="AI6" s="221">
        <v>954</v>
      </c>
      <c r="AJ6" s="221">
        <v>950</v>
      </c>
      <c r="AK6" s="221">
        <v>944</v>
      </c>
      <c r="AL6" s="221">
        <v>937</v>
      </c>
      <c r="AM6" s="221">
        <v>935</v>
      </c>
      <c r="AN6" s="221">
        <v>938</v>
      </c>
      <c r="AO6" s="220">
        <v>947</v>
      </c>
      <c r="AP6" s="220">
        <v>949</v>
      </c>
      <c r="AQ6" s="220">
        <v>962</v>
      </c>
      <c r="AR6" s="220">
        <v>973</v>
      </c>
      <c r="AS6" s="220">
        <v>972</v>
      </c>
      <c r="AT6" s="220">
        <v>972</v>
      </c>
      <c r="AU6" s="220">
        <v>973</v>
      </c>
      <c r="AV6" s="220">
        <v>975</v>
      </c>
      <c r="AW6" s="220">
        <v>975</v>
      </c>
      <c r="AX6" s="220">
        <v>973</v>
      </c>
      <c r="AY6" s="220">
        <v>973</v>
      </c>
      <c r="AZ6" s="220">
        <v>975</v>
      </c>
      <c r="BA6" s="220">
        <v>979</v>
      </c>
      <c r="BB6" s="220">
        <v>975</v>
      </c>
      <c r="BC6" s="220">
        <v>986</v>
      </c>
      <c r="BD6" s="220">
        <v>993</v>
      </c>
      <c r="BE6" s="220">
        <v>998</v>
      </c>
      <c r="BF6" s="220">
        <v>999</v>
      </c>
      <c r="BG6" s="220">
        <v>1001</v>
      </c>
      <c r="BH6" s="220">
        <v>1004</v>
      </c>
      <c r="BI6" s="220">
        <v>1007</v>
      </c>
      <c r="BJ6" s="220">
        <v>1010</v>
      </c>
      <c r="BK6" s="220">
        <v>1010</v>
      </c>
      <c r="BL6" s="220">
        <v>1012</v>
      </c>
      <c r="BM6" s="220">
        <v>1012</v>
      </c>
      <c r="BN6" s="220">
        <v>1017</v>
      </c>
      <c r="BO6" s="220">
        <v>1007</v>
      </c>
      <c r="BP6" s="220">
        <v>1027</v>
      </c>
      <c r="BQ6" s="220">
        <v>1038</v>
      </c>
      <c r="BR6" s="220">
        <v>1040</v>
      </c>
      <c r="BS6" s="220">
        <v>1034</v>
      </c>
      <c r="BT6" s="220">
        <v>1031</v>
      </c>
      <c r="BU6" s="220">
        <v>1033</v>
      </c>
      <c r="BV6" s="220">
        <v>1039</v>
      </c>
      <c r="BW6" s="220">
        <v>1044</v>
      </c>
      <c r="BX6" s="220">
        <v>1050</v>
      </c>
      <c r="BY6" s="220">
        <v>1056</v>
      </c>
      <c r="BZ6" s="220">
        <v>1059</v>
      </c>
      <c r="CA6" s="220">
        <v>1060</v>
      </c>
      <c r="CB6" s="220">
        <v>1046</v>
      </c>
      <c r="CC6" s="220">
        <v>1065</v>
      </c>
      <c r="CD6" s="220">
        <v>1076</v>
      </c>
      <c r="CE6" s="220">
        <v>1087</v>
      </c>
      <c r="CF6" s="220">
        <v>1095</v>
      </c>
      <c r="CG6" s="220">
        <v>1095</v>
      </c>
      <c r="CH6" s="220">
        <v>1091</v>
      </c>
      <c r="CI6" s="220">
        <v>1086</v>
      </c>
      <c r="CJ6" s="220">
        <v>1082</v>
      </c>
      <c r="CK6" s="220">
        <v>1081</v>
      </c>
      <c r="CL6" s="220">
        <v>1082</v>
      </c>
      <c r="CM6" s="220">
        <v>1081</v>
      </c>
      <c r="CN6" s="220">
        <v>1080</v>
      </c>
      <c r="CO6" s="220">
        <v>1085</v>
      </c>
      <c r="CP6" s="220">
        <v>1077</v>
      </c>
      <c r="CQ6" s="220">
        <v>1088</v>
      </c>
      <c r="CR6" s="220">
        <v>1098</v>
      </c>
      <c r="CS6" s="220">
        <v>1110</v>
      </c>
      <c r="CT6" s="220">
        <v>1111</v>
      </c>
      <c r="CU6" s="220">
        <v>1110</v>
      </c>
      <c r="CV6" s="380">
        <v>1112</v>
      </c>
      <c r="CW6" s="380">
        <v>1114</v>
      </c>
      <c r="CX6" s="220">
        <v>1119</v>
      </c>
      <c r="CY6" s="220">
        <v>1122</v>
      </c>
      <c r="CZ6" s="220">
        <v>1122</v>
      </c>
      <c r="DA6" s="220">
        <v>1127</v>
      </c>
      <c r="DB6" s="220">
        <v>1113.7</v>
      </c>
      <c r="DC6" s="220">
        <v>1142</v>
      </c>
      <c r="DD6" s="220">
        <v>1161</v>
      </c>
      <c r="DE6" s="220">
        <v>1179</v>
      </c>
      <c r="DF6" s="220">
        <v>1182</v>
      </c>
      <c r="DG6" s="220">
        <v>1185</v>
      </c>
      <c r="DH6" s="220">
        <v>1182</v>
      </c>
      <c r="DI6" s="220">
        <v>1184</v>
      </c>
      <c r="DJ6" s="220">
        <v>1183</v>
      </c>
      <c r="DK6" s="220">
        <v>1185</v>
      </c>
      <c r="DL6" s="220">
        <v>1187</v>
      </c>
      <c r="DM6" s="220">
        <v>1186</v>
      </c>
      <c r="DN6" s="220">
        <v>1188</v>
      </c>
      <c r="DO6" s="220">
        <v>1184</v>
      </c>
      <c r="DP6" s="220">
        <v>1206</v>
      </c>
      <c r="DQ6" s="220">
        <v>1232</v>
      </c>
      <c r="DR6" s="220">
        <v>1253</v>
      </c>
      <c r="DS6" s="220">
        <v>1258</v>
      </c>
      <c r="DT6" s="220">
        <v>1258</v>
      </c>
      <c r="DU6" s="220">
        <v>1258</v>
      </c>
    </row>
    <row r="7" spans="2:127" s="174" customFormat="1">
      <c r="B7" s="222" t="s">
        <v>412</v>
      </c>
      <c r="C7" s="222">
        <v>929</v>
      </c>
      <c r="D7" s="222">
        <v>931</v>
      </c>
      <c r="E7" s="222">
        <v>934</v>
      </c>
      <c r="F7" s="222">
        <v>931</v>
      </c>
      <c r="G7" s="222">
        <v>921</v>
      </c>
      <c r="H7" s="222">
        <v>917</v>
      </c>
      <c r="I7" s="222">
        <v>914</v>
      </c>
      <c r="J7" s="222">
        <v>917</v>
      </c>
      <c r="K7" s="222">
        <v>914</v>
      </c>
      <c r="L7" s="222">
        <v>915</v>
      </c>
      <c r="M7" s="222">
        <v>912</v>
      </c>
      <c r="N7" s="222">
        <v>913</v>
      </c>
      <c r="O7" s="220">
        <v>919</v>
      </c>
      <c r="P7" s="221">
        <v>914</v>
      </c>
      <c r="Q7" s="221">
        <v>916</v>
      </c>
      <c r="R7" s="221">
        <v>914</v>
      </c>
      <c r="S7" s="221">
        <v>913</v>
      </c>
      <c r="T7" s="221">
        <v>913</v>
      </c>
      <c r="U7" s="221">
        <v>914</v>
      </c>
      <c r="V7" s="221">
        <v>913</v>
      </c>
      <c r="W7" s="221">
        <v>911</v>
      </c>
      <c r="X7" s="221">
        <v>908</v>
      </c>
      <c r="Y7" s="221">
        <v>907</v>
      </c>
      <c r="Z7" s="221">
        <v>908</v>
      </c>
      <c r="AA7" s="221">
        <v>911</v>
      </c>
      <c r="AB7" s="220">
        <v>912</v>
      </c>
      <c r="AC7" s="221">
        <v>913</v>
      </c>
      <c r="AD7" s="221">
        <v>917</v>
      </c>
      <c r="AE7" s="221">
        <v>921</v>
      </c>
      <c r="AF7" s="221">
        <v>919</v>
      </c>
      <c r="AG7" s="221">
        <v>916</v>
      </c>
      <c r="AH7" s="221">
        <v>915</v>
      </c>
      <c r="AI7" s="221">
        <v>917</v>
      </c>
      <c r="AJ7" s="221">
        <v>913</v>
      </c>
      <c r="AK7" s="221">
        <v>906</v>
      </c>
      <c r="AL7" s="221">
        <v>899</v>
      </c>
      <c r="AM7" s="221">
        <v>898</v>
      </c>
      <c r="AN7" s="221">
        <v>900</v>
      </c>
      <c r="AO7" s="220">
        <v>910</v>
      </c>
      <c r="AP7" s="220">
        <v>911</v>
      </c>
      <c r="AQ7" s="220">
        <v>924</v>
      </c>
      <c r="AR7" s="220">
        <v>935</v>
      </c>
      <c r="AS7" s="220">
        <v>934</v>
      </c>
      <c r="AT7" s="220">
        <v>933</v>
      </c>
      <c r="AU7" s="220">
        <v>933</v>
      </c>
      <c r="AV7" s="220">
        <v>933</v>
      </c>
      <c r="AW7" s="220">
        <v>934</v>
      </c>
      <c r="AX7" s="220">
        <v>934</v>
      </c>
      <c r="AY7" s="220">
        <v>934</v>
      </c>
      <c r="AZ7" s="220">
        <v>935</v>
      </c>
      <c r="BA7" s="220">
        <v>936</v>
      </c>
      <c r="BB7" s="220">
        <v>934</v>
      </c>
      <c r="BC7" s="220">
        <v>942</v>
      </c>
      <c r="BD7" s="220">
        <v>949</v>
      </c>
      <c r="BE7" s="220">
        <v>956</v>
      </c>
      <c r="BF7" s="220">
        <v>956</v>
      </c>
      <c r="BG7" s="220">
        <v>958</v>
      </c>
      <c r="BH7" s="220">
        <v>959</v>
      </c>
      <c r="BI7" s="220">
        <v>962</v>
      </c>
      <c r="BJ7" s="220">
        <v>964</v>
      </c>
      <c r="BK7" s="220">
        <v>967</v>
      </c>
      <c r="BL7" s="220">
        <v>969</v>
      </c>
      <c r="BM7" s="220">
        <v>969</v>
      </c>
      <c r="BN7" s="220">
        <v>972</v>
      </c>
      <c r="BO7" s="220">
        <v>964</v>
      </c>
      <c r="BP7" s="220">
        <v>981</v>
      </c>
      <c r="BQ7" s="220">
        <v>993</v>
      </c>
      <c r="BR7" s="220">
        <v>999</v>
      </c>
      <c r="BS7" s="220">
        <v>996</v>
      </c>
      <c r="BT7" s="220">
        <v>994</v>
      </c>
      <c r="BU7" s="220">
        <v>997</v>
      </c>
      <c r="BV7" s="220">
        <v>1002</v>
      </c>
      <c r="BW7" s="220">
        <v>1004</v>
      </c>
      <c r="BX7" s="220">
        <v>1009</v>
      </c>
      <c r="BY7" s="220">
        <v>1014</v>
      </c>
      <c r="BZ7" s="220">
        <v>1016</v>
      </c>
      <c r="CA7" s="220">
        <v>1017</v>
      </c>
      <c r="CB7" s="220">
        <v>1005</v>
      </c>
      <c r="CC7" s="220">
        <v>1022</v>
      </c>
      <c r="CD7" s="220">
        <v>1033</v>
      </c>
      <c r="CE7" s="220">
        <v>1045</v>
      </c>
      <c r="CF7" s="220">
        <v>1052</v>
      </c>
      <c r="CG7" s="220">
        <v>1052</v>
      </c>
      <c r="CH7" s="220">
        <v>1048</v>
      </c>
      <c r="CI7" s="220">
        <v>1042</v>
      </c>
      <c r="CJ7" s="220">
        <v>1037</v>
      </c>
      <c r="CK7" s="220">
        <v>1036</v>
      </c>
      <c r="CL7" s="220">
        <v>1037</v>
      </c>
      <c r="CM7" s="220">
        <v>1036</v>
      </c>
      <c r="CN7" s="220">
        <v>1034</v>
      </c>
      <c r="CO7" s="220">
        <v>1041</v>
      </c>
      <c r="CP7" s="220">
        <v>1031</v>
      </c>
      <c r="CQ7" s="220">
        <v>1042</v>
      </c>
      <c r="CR7" s="220">
        <v>1053</v>
      </c>
      <c r="CS7" s="220">
        <v>1065</v>
      </c>
      <c r="CT7" s="220">
        <v>1065</v>
      </c>
      <c r="CU7" s="220">
        <v>1064</v>
      </c>
      <c r="CV7" s="380">
        <v>1065</v>
      </c>
      <c r="CW7" s="380">
        <v>1068</v>
      </c>
      <c r="CX7" s="220">
        <v>1072</v>
      </c>
      <c r="CY7" s="220">
        <v>1074</v>
      </c>
      <c r="CZ7" s="220">
        <v>1074</v>
      </c>
      <c r="DA7" s="220">
        <v>1078</v>
      </c>
      <c r="DB7" s="220">
        <v>1067</v>
      </c>
      <c r="DC7" s="220">
        <v>1094</v>
      </c>
      <c r="DD7" s="220">
        <v>1114</v>
      </c>
      <c r="DE7" s="220">
        <v>1133</v>
      </c>
      <c r="DF7" s="220">
        <v>1136</v>
      </c>
      <c r="DG7" s="220">
        <v>1138</v>
      </c>
      <c r="DH7" s="220">
        <v>1136</v>
      </c>
      <c r="DI7" s="220">
        <v>1137</v>
      </c>
      <c r="DJ7" s="220">
        <v>1137</v>
      </c>
      <c r="DK7" s="220">
        <v>1139</v>
      </c>
      <c r="DL7" s="220">
        <v>1141</v>
      </c>
      <c r="DM7" s="220">
        <v>1141</v>
      </c>
      <c r="DN7" s="220">
        <v>1142</v>
      </c>
      <c r="DO7" s="220">
        <v>1138</v>
      </c>
      <c r="DP7" s="220">
        <v>1160</v>
      </c>
      <c r="DQ7" s="220">
        <v>1186</v>
      </c>
      <c r="DR7" s="220">
        <v>1208</v>
      </c>
      <c r="DS7" s="220">
        <v>1212</v>
      </c>
      <c r="DT7" s="220">
        <v>1212</v>
      </c>
      <c r="DU7" s="220">
        <v>1212</v>
      </c>
    </row>
    <row r="8" spans="2:127" ht="4.5" customHeight="1" thickBot="1">
      <c r="B8" s="23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223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3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</row>
    <row r="9" spans="2:127" s="38" customFormat="1" ht="19.5" customHeight="1" thickTop="1">
      <c r="B9" s="38" t="s">
        <v>409</v>
      </c>
    </row>
    <row r="10" spans="2:127" ht="20.25" customHeight="1">
      <c r="B10" s="488" t="s">
        <v>413</v>
      </c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488"/>
      <c r="AJ10" s="488"/>
      <c r="AK10" s="488"/>
      <c r="AL10" s="488"/>
      <c r="AM10" s="488"/>
      <c r="AN10" s="488"/>
      <c r="AO10" s="488"/>
      <c r="AP10" s="488"/>
      <c r="AQ10" s="488"/>
      <c r="AR10" s="488"/>
      <c r="AS10" s="488"/>
      <c r="AT10" s="488"/>
      <c r="AU10" s="488"/>
      <c r="AV10" s="488"/>
      <c r="AW10" s="488"/>
      <c r="AX10" s="488"/>
      <c r="AY10" s="488"/>
      <c r="AZ10" s="488"/>
      <c r="BA10" s="488"/>
      <c r="BB10" s="488"/>
      <c r="BC10" s="488"/>
      <c r="BD10" s="488"/>
      <c r="BE10" s="488"/>
      <c r="BF10" s="488"/>
      <c r="BG10" s="488"/>
      <c r="BH10" s="488"/>
      <c r="BI10" s="488"/>
      <c r="BJ10" s="488"/>
      <c r="BK10" s="488"/>
      <c r="BL10" s="488"/>
      <c r="BM10" s="488"/>
      <c r="BN10" s="488"/>
      <c r="BO10" s="488"/>
      <c r="BP10" s="488"/>
      <c r="BQ10" s="488"/>
      <c r="BR10" s="488"/>
      <c r="BS10" s="488"/>
      <c r="BT10" s="488"/>
      <c r="BU10" s="488"/>
      <c r="BV10" s="488"/>
      <c r="BW10" s="488"/>
      <c r="BX10" s="488"/>
      <c r="BY10" s="488"/>
      <c r="BZ10" s="488"/>
      <c r="CA10" s="488"/>
      <c r="CB10" s="488"/>
      <c r="CC10" s="488"/>
      <c r="CD10" s="488"/>
      <c r="CE10" s="488"/>
      <c r="CF10" s="488"/>
      <c r="CG10" s="488"/>
      <c r="CH10" s="488"/>
      <c r="CI10" s="488"/>
      <c r="CJ10" s="488"/>
      <c r="CK10" s="488"/>
      <c r="CL10" s="488"/>
      <c r="CM10" s="488"/>
      <c r="CN10" s="488"/>
      <c r="CO10" s="488"/>
      <c r="CP10" s="488"/>
      <c r="CQ10" s="488"/>
      <c r="CR10" s="488"/>
      <c r="CS10" s="488"/>
      <c r="CT10" s="488"/>
      <c r="CU10" s="488"/>
      <c r="CV10" s="488"/>
      <c r="CW10" s="488"/>
      <c r="CX10" s="488"/>
      <c r="CY10" s="488"/>
      <c r="CZ10" s="488"/>
      <c r="DA10" s="488"/>
      <c r="DB10" s="488"/>
      <c r="DC10" s="488"/>
      <c r="DD10" s="488"/>
      <c r="DE10" s="488"/>
      <c r="DF10" s="488"/>
      <c r="DG10" s="488"/>
      <c r="DH10" s="488"/>
      <c r="DI10" s="488"/>
      <c r="DJ10" s="488"/>
      <c r="DK10" s="488"/>
      <c r="DL10" s="488"/>
      <c r="DM10" s="488"/>
      <c r="DN10" s="488"/>
      <c r="DO10" s="488"/>
      <c r="DP10" s="488"/>
      <c r="DQ10" s="488"/>
      <c r="DR10" s="488"/>
      <c r="DS10" s="460"/>
      <c r="DT10" s="460"/>
      <c r="DU10" s="460"/>
    </row>
    <row r="11" spans="2:127">
      <c r="B11" s="38" t="s">
        <v>282</v>
      </c>
      <c r="BP11" s="147"/>
      <c r="BQ11" s="147"/>
      <c r="BR11" s="147"/>
      <c r="BS11" s="147"/>
      <c r="BT11" s="148"/>
      <c r="BU11" s="147"/>
      <c r="BV11" s="147"/>
      <c r="BW11" s="147"/>
      <c r="BX11" s="147"/>
      <c r="BY11" s="147"/>
      <c r="BZ11" s="148"/>
      <c r="CA11" s="148"/>
    </row>
    <row r="12" spans="2:127"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</row>
  </sheetData>
  <mergeCells count="4">
    <mergeCell ref="B2:B3"/>
    <mergeCell ref="C2:CX2"/>
    <mergeCell ref="B1:CX1"/>
    <mergeCell ref="B10:DR10"/>
  </mergeCells>
  <phoneticPr fontId="13" type="noConversion"/>
  <hyperlinks>
    <hyperlink ref="DW1" location="ÍNDICE!A1" display="ÍNDICE" xr:uid="{F1DD09F1-CDA2-4E29-902F-7643497337F4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DX21"/>
  <sheetViews>
    <sheetView showGridLines="0" zoomScaleNormal="100" workbookViewId="0">
      <selection activeCell="B1" sqref="B1:DR1"/>
    </sheetView>
  </sheetViews>
  <sheetFormatPr defaultRowHeight="15" outlineLevelCol="1"/>
  <cols>
    <col min="1" max="1" width="6.710937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92" width="6.28515625" hidden="1" customWidth="1" outlineLevel="1"/>
    <col min="93" max="93" width="6.28515625" customWidth="1" collapsed="1"/>
    <col min="94" max="95" width="6.28515625" hidden="1" customWidth="1" outlineLevel="1"/>
    <col min="96" max="102" width="6.28515625" hidden="1" customWidth="1" outlineLevel="1" collapsed="1"/>
    <col min="103" max="105" width="6.28515625" hidden="1" customWidth="1" outlineLevel="1"/>
    <col min="106" max="106" width="6.28515625" customWidth="1" collapsed="1"/>
    <col min="107" max="118" width="6.28515625" hidden="1" customWidth="1" outlineLevel="1"/>
    <col min="119" max="119" width="6.28515625" customWidth="1" collapsed="1"/>
    <col min="120" max="126" width="6.28515625" customWidth="1"/>
    <col min="127" max="127" width="6.7109375" customWidth="1"/>
  </cols>
  <sheetData>
    <row r="1" spans="2:128" ht="20.100000000000001" customHeight="1" thickBot="1">
      <c r="B1" s="468" t="s">
        <v>211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8"/>
      <c r="AP1" s="468"/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  <c r="BB1" s="468"/>
      <c r="BC1" s="468"/>
      <c r="BD1" s="468"/>
      <c r="BE1" s="468"/>
      <c r="BF1" s="468"/>
      <c r="BG1" s="468"/>
      <c r="BH1" s="468"/>
      <c r="BI1" s="468"/>
      <c r="BJ1" s="468"/>
      <c r="BK1" s="468"/>
      <c r="BL1" s="468"/>
      <c r="BM1" s="468"/>
      <c r="BN1" s="468"/>
      <c r="BO1" s="468"/>
      <c r="BP1" s="468"/>
      <c r="BQ1" s="468"/>
      <c r="BR1" s="468"/>
      <c r="BS1" s="468"/>
      <c r="BT1" s="468"/>
      <c r="BU1" s="468"/>
      <c r="BV1" s="468"/>
      <c r="BW1" s="468"/>
      <c r="BX1" s="468"/>
      <c r="BY1" s="468"/>
      <c r="BZ1" s="468"/>
      <c r="CA1" s="468"/>
      <c r="CB1" s="468"/>
      <c r="CC1" s="468"/>
      <c r="CD1" s="468"/>
      <c r="CE1" s="468"/>
      <c r="CF1" s="468"/>
      <c r="CG1" s="468"/>
      <c r="CH1" s="468"/>
      <c r="CI1" s="468"/>
      <c r="CJ1" s="468"/>
      <c r="CK1" s="468"/>
      <c r="CL1" s="468"/>
      <c r="CM1" s="468"/>
      <c r="CN1" s="468"/>
      <c r="CO1" s="468"/>
      <c r="CP1" s="468"/>
      <c r="CQ1" s="468"/>
      <c r="CR1" s="468"/>
      <c r="CS1" s="468"/>
      <c r="CT1" s="468"/>
      <c r="CU1" s="468"/>
      <c r="CV1" s="468"/>
      <c r="CW1" s="468"/>
      <c r="CX1" s="468"/>
      <c r="CY1" s="468"/>
      <c r="CZ1" s="468"/>
      <c r="DA1" s="468"/>
      <c r="DB1" s="468"/>
      <c r="DC1" s="468"/>
      <c r="DD1" s="468"/>
      <c r="DE1" s="468"/>
      <c r="DF1" s="468"/>
      <c r="DG1" s="468"/>
      <c r="DH1" s="468"/>
      <c r="DI1" s="468"/>
      <c r="DJ1" s="468"/>
      <c r="DK1" s="468"/>
      <c r="DL1" s="468"/>
      <c r="DM1" s="468"/>
      <c r="DN1" s="468"/>
      <c r="DO1" s="468"/>
      <c r="DP1" s="468"/>
      <c r="DQ1" s="468"/>
      <c r="DR1" s="468"/>
      <c r="DS1" s="143"/>
      <c r="DT1" s="143"/>
      <c r="DU1" s="143"/>
      <c r="DV1" s="143"/>
      <c r="DW1" s="143"/>
      <c r="DX1" s="64" t="s">
        <v>287</v>
      </c>
    </row>
    <row r="2" spans="2:128" ht="21" customHeight="1" thickTop="1">
      <c r="B2" s="485" t="s">
        <v>26</v>
      </c>
      <c r="C2" s="84" t="s">
        <v>27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487" t="s">
        <v>27</v>
      </c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3"/>
      <c r="DP2" s="193"/>
      <c r="DQ2" s="193"/>
      <c r="DR2" s="193"/>
      <c r="DS2" s="193"/>
      <c r="DT2" s="193"/>
      <c r="DU2" s="193"/>
      <c r="DV2" s="54"/>
      <c r="DW2" s="54"/>
    </row>
    <row r="3" spans="2:128" ht="21" customHeight="1">
      <c r="B3" s="486"/>
      <c r="C3" s="75">
        <v>42005</v>
      </c>
      <c r="D3" s="75">
        <v>42036</v>
      </c>
      <c r="E3" s="75">
        <v>42064</v>
      </c>
      <c r="F3" s="75">
        <v>42095</v>
      </c>
      <c r="G3" s="75">
        <v>42125</v>
      </c>
      <c r="H3" s="75">
        <v>42156</v>
      </c>
      <c r="I3" s="75">
        <v>42186</v>
      </c>
      <c r="J3" s="75">
        <v>42217</v>
      </c>
      <c r="K3" s="75">
        <v>42248</v>
      </c>
      <c r="L3" s="75">
        <v>42278</v>
      </c>
      <c r="M3" s="75">
        <v>42309</v>
      </c>
      <c r="N3" s="75">
        <v>42339</v>
      </c>
      <c r="O3" s="82">
        <v>2015</v>
      </c>
      <c r="P3" s="75">
        <v>42370</v>
      </c>
      <c r="Q3" s="75">
        <v>42401</v>
      </c>
      <c r="R3" s="75">
        <v>42430</v>
      </c>
      <c r="S3" s="75">
        <v>42461</v>
      </c>
      <c r="T3" s="75">
        <v>42491</v>
      </c>
      <c r="U3" s="75">
        <v>42522</v>
      </c>
      <c r="V3" s="75">
        <v>42552</v>
      </c>
      <c r="W3" s="75">
        <v>42583</v>
      </c>
      <c r="X3" s="75">
        <v>42614</v>
      </c>
      <c r="Y3" s="75">
        <v>42644</v>
      </c>
      <c r="Z3" s="75">
        <v>42675</v>
      </c>
      <c r="AA3" s="75">
        <v>42705</v>
      </c>
      <c r="AB3" s="82">
        <v>2016</v>
      </c>
      <c r="AC3" s="75">
        <v>42736</v>
      </c>
      <c r="AD3" s="75">
        <v>42767</v>
      </c>
      <c r="AE3" s="75">
        <v>42795</v>
      </c>
      <c r="AF3" s="75">
        <v>42826</v>
      </c>
      <c r="AG3" s="75">
        <v>42856</v>
      </c>
      <c r="AH3" s="75">
        <v>42887</v>
      </c>
      <c r="AI3" s="75">
        <v>42917</v>
      </c>
      <c r="AJ3" s="75">
        <v>42948</v>
      </c>
      <c r="AK3" s="75">
        <v>42979</v>
      </c>
      <c r="AL3" s="75">
        <v>43009</v>
      </c>
      <c r="AM3" s="75">
        <v>43040</v>
      </c>
      <c r="AN3" s="75">
        <v>43070</v>
      </c>
      <c r="AO3" s="82">
        <v>2017</v>
      </c>
      <c r="AP3" s="75">
        <v>43101</v>
      </c>
      <c r="AQ3" s="75">
        <v>43132</v>
      </c>
      <c r="AR3" s="75">
        <v>43160</v>
      </c>
      <c r="AS3" s="75">
        <v>43191</v>
      </c>
      <c r="AT3" s="75">
        <v>43221</v>
      </c>
      <c r="AU3" s="75">
        <v>43252</v>
      </c>
      <c r="AV3" s="75">
        <v>43282</v>
      </c>
      <c r="AW3" s="75">
        <v>43313</v>
      </c>
      <c r="AX3" s="75">
        <v>43344</v>
      </c>
      <c r="AY3" s="75">
        <v>43374</v>
      </c>
      <c r="AZ3" s="75">
        <v>43405</v>
      </c>
      <c r="BA3" s="75">
        <v>43435</v>
      </c>
      <c r="BB3" s="82">
        <v>2018</v>
      </c>
      <c r="BC3" s="75">
        <v>43466</v>
      </c>
      <c r="BD3" s="75">
        <v>43497</v>
      </c>
      <c r="BE3" s="75">
        <v>43525</v>
      </c>
      <c r="BF3" s="75">
        <v>43556</v>
      </c>
      <c r="BG3" s="75">
        <v>43586</v>
      </c>
      <c r="BH3" s="75">
        <v>43617</v>
      </c>
      <c r="BI3" s="75">
        <v>43647</v>
      </c>
      <c r="BJ3" s="75">
        <v>43678</v>
      </c>
      <c r="BK3" s="75">
        <v>43709</v>
      </c>
      <c r="BL3" s="75">
        <v>43739</v>
      </c>
      <c r="BM3" s="75">
        <v>43770</v>
      </c>
      <c r="BN3" s="75">
        <v>43800</v>
      </c>
      <c r="BO3" s="82">
        <v>2019</v>
      </c>
      <c r="BP3" s="75">
        <v>43831</v>
      </c>
      <c r="BQ3" s="75">
        <v>43862</v>
      </c>
      <c r="BR3" s="75">
        <v>43891</v>
      </c>
      <c r="BS3" s="75">
        <v>43922</v>
      </c>
      <c r="BT3" s="75">
        <v>43952</v>
      </c>
      <c r="BU3" s="75">
        <v>43983</v>
      </c>
      <c r="BV3" s="75">
        <v>44013</v>
      </c>
      <c r="BW3" s="75">
        <v>44044</v>
      </c>
      <c r="BX3" s="75">
        <v>44075</v>
      </c>
      <c r="BY3" s="75">
        <v>44105</v>
      </c>
      <c r="BZ3" s="75">
        <v>44136</v>
      </c>
      <c r="CA3" s="75">
        <v>44166</v>
      </c>
      <c r="CB3" s="153">
        <v>2020</v>
      </c>
      <c r="CC3" s="75">
        <v>44197</v>
      </c>
      <c r="CD3" s="75">
        <v>44228</v>
      </c>
      <c r="CE3" s="75">
        <v>44256</v>
      </c>
      <c r="CF3" s="75">
        <v>44287</v>
      </c>
      <c r="CG3" s="75">
        <v>44317</v>
      </c>
      <c r="CH3" s="75">
        <v>44348</v>
      </c>
      <c r="CI3" s="75">
        <v>44378</v>
      </c>
      <c r="CJ3" s="75">
        <v>44409</v>
      </c>
      <c r="CK3" s="75">
        <v>44440</v>
      </c>
      <c r="CL3" s="75">
        <v>44470</v>
      </c>
      <c r="CM3" s="75">
        <v>44501</v>
      </c>
      <c r="CN3" s="75">
        <v>44531</v>
      </c>
      <c r="CO3" s="153">
        <v>2021</v>
      </c>
      <c r="CP3" s="75">
        <v>44562</v>
      </c>
      <c r="CQ3" s="75">
        <v>44593</v>
      </c>
      <c r="CR3" s="75">
        <v>44621</v>
      </c>
      <c r="CS3" s="75">
        <v>44652</v>
      </c>
      <c r="CT3" s="75">
        <v>44682</v>
      </c>
      <c r="CU3" s="75">
        <v>44713</v>
      </c>
      <c r="CV3" s="75">
        <v>44743</v>
      </c>
      <c r="CW3" s="75">
        <v>44774</v>
      </c>
      <c r="CX3" s="75">
        <v>44805</v>
      </c>
      <c r="CY3" s="75">
        <v>44835</v>
      </c>
      <c r="CZ3" s="75">
        <v>44866</v>
      </c>
      <c r="DA3" s="75">
        <v>44896</v>
      </c>
      <c r="DB3" s="153">
        <v>2022</v>
      </c>
      <c r="DC3" s="75">
        <v>44927</v>
      </c>
      <c r="DD3" s="75">
        <v>44958</v>
      </c>
      <c r="DE3" s="75">
        <v>44986</v>
      </c>
      <c r="DF3" s="75">
        <v>45017</v>
      </c>
      <c r="DG3" s="75">
        <v>45047</v>
      </c>
      <c r="DH3" s="75">
        <v>45078</v>
      </c>
      <c r="DI3" s="75">
        <v>45108</v>
      </c>
      <c r="DJ3" s="75">
        <v>45139</v>
      </c>
      <c r="DK3" s="75">
        <v>45170</v>
      </c>
      <c r="DL3" s="75">
        <v>45200</v>
      </c>
      <c r="DM3" s="75">
        <v>45231</v>
      </c>
      <c r="DN3" s="75">
        <v>45261</v>
      </c>
      <c r="DO3" s="153">
        <v>2023</v>
      </c>
      <c r="DP3" s="75">
        <v>45292</v>
      </c>
      <c r="DQ3" s="75">
        <v>45323</v>
      </c>
      <c r="DR3" s="75">
        <v>45352</v>
      </c>
      <c r="DS3" s="75">
        <v>45383</v>
      </c>
      <c r="DT3" s="75">
        <v>45413</v>
      </c>
      <c r="DU3" s="75">
        <v>45444</v>
      </c>
      <c r="DV3" s="382"/>
      <c r="DW3" s="382"/>
    </row>
    <row r="4" spans="2:128">
      <c r="B4" s="194" t="s">
        <v>40</v>
      </c>
      <c r="C4" s="216">
        <v>99.103999999999999</v>
      </c>
      <c r="D4" s="216">
        <v>98.724000000000004</v>
      </c>
      <c r="E4" s="216">
        <v>100.947</v>
      </c>
      <c r="F4" s="216">
        <v>100.765</v>
      </c>
      <c r="G4" s="216">
        <v>101.217</v>
      </c>
      <c r="H4" s="216">
        <v>101.27200000000001</v>
      </c>
      <c r="I4" s="216">
        <v>101.67700000000001</v>
      </c>
      <c r="J4" s="216">
        <v>101.145</v>
      </c>
      <c r="K4" s="216">
        <v>101.244</v>
      </c>
      <c r="L4" s="216">
        <v>100.405</v>
      </c>
      <c r="M4" s="216">
        <v>100.16800000000001</v>
      </c>
      <c r="N4" s="216">
        <v>100.245</v>
      </c>
      <c r="O4" s="217">
        <v>100.57599999999999</v>
      </c>
      <c r="P4" s="217">
        <v>99.372</v>
      </c>
      <c r="Q4" s="217">
        <v>99.082999999999998</v>
      </c>
      <c r="R4" s="217">
        <v>100.279</v>
      </c>
      <c r="S4" s="217">
        <v>100.172</v>
      </c>
      <c r="T4" s="217">
        <v>100.59699999999999</v>
      </c>
      <c r="U4" s="217">
        <v>100.343</v>
      </c>
      <c r="V4" s="217">
        <v>99.631</v>
      </c>
      <c r="W4" s="217">
        <v>99.075999999999993</v>
      </c>
      <c r="X4" s="217">
        <v>100.58799999999999</v>
      </c>
      <c r="Y4" s="217">
        <v>100.319</v>
      </c>
      <c r="Z4" s="217">
        <v>100.26300000000001</v>
      </c>
      <c r="AA4" s="217">
        <v>100.595</v>
      </c>
      <c r="AB4" s="217">
        <v>100.027</v>
      </c>
      <c r="AC4" s="86">
        <v>99.95</v>
      </c>
      <c r="AD4" s="86">
        <v>99.775999999999996</v>
      </c>
      <c r="AE4" s="86">
        <v>101.68300000000001</v>
      </c>
      <c r="AF4" s="86">
        <v>102.59099999999999</v>
      </c>
      <c r="AG4" s="86">
        <v>101.137</v>
      </c>
      <c r="AH4" s="86">
        <v>101.215</v>
      </c>
      <c r="AI4" s="86">
        <v>100.982</v>
      </c>
      <c r="AJ4" s="86">
        <v>100.301</v>
      </c>
      <c r="AK4" s="86">
        <v>101.64400000000001</v>
      </c>
      <c r="AL4" s="86">
        <v>101.80200000000001</v>
      </c>
      <c r="AM4" s="86">
        <v>101.533</v>
      </c>
      <c r="AN4" s="86">
        <v>102.834</v>
      </c>
      <c r="AO4" s="86">
        <v>101.28700000000001</v>
      </c>
      <c r="AP4" s="86">
        <v>101.767</v>
      </c>
      <c r="AQ4" s="86">
        <v>101.09399999999999</v>
      </c>
      <c r="AR4" s="86">
        <v>103.116</v>
      </c>
      <c r="AS4" s="86">
        <v>103.51900000000001</v>
      </c>
      <c r="AT4" s="86">
        <v>103.73099999999999</v>
      </c>
      <c r="AU4" s="86">
        <v>104.372</v>
      </c>
      <c r="AV4" s="86">
        <v>104.80200000000001</v>
      </c>
      <c r="AW4" s="86">
        <v>104.446</v>
      </c>
      <c r="AX4" s="86">
        <v>105.69799999999999</v>
      </c>
      <c r="AY4" s="86">
        <v>103.797</v>
      </c>
      <c r="AZ4" s="86">
        <v>103.45699999999999</v>
      </c>
      <c r="BA4" s="86">
        <v>103.60899999999999</v>
      </c>
      <c r="BB4" s="86">
        <v>103.617</v>
      </c>
      <c r="BC4" s="86">
        <v>102.206</v>
      </c>
      <c r="BD4" s="86">
        <v>101.804</v>
      </c>
      <c r="BE4" s="86">
        <v>103.73699999999999</v>
      </c>
      <c r="BF4" s="86">
        <v>104.126</v>
      </c>
      <c r="BG4" s="86">
        <v>104.042</v>
      </c>
      <c r="BH4" s="86">
        <v>103.76300000000001</v>
      </c>
      <c r="BI4" s="86">
        <v>104.60599999999999</v>
      </c>
      <c r="BJ4" s="86">
        <v>104.70099999999999</v>
      </c>
      <c r="BK4" s="86">
        <v>105.658</v>
      </c>
      <c r="BL4" s="86">
        <v>102.116</v>
      </c>
      <c r="BM4" s="86">
        <v>101.973</v>
      </c>
      <c r="BN4" s="86">
        <v>102.13</v>
      </c>
      <c r="BO4" s="86">
        <v>103.405</v>
      </c>
      <c r="BP4" s="86">
        <v>101.791</v>
      </c>
      <c r="BQ4" s="86">
        <v>100.85299999999999</v>
      </c>
      <c r="BR4" s="86">
        <v>102.14700000000001</v>
      </c>
      <c r="BS4" s="86">
        <v>103.239</v>
      </c>
      <c r="BT4" s="86">
        <v>102.607</v>
      </c>
      <c r="BU4" s="86">
        <v>103.17400000000001</v>
      </c>
      <c r="BV4" s="86">
        <v>102.116</v>
      </c>
      <c r="BW4" s="86">
        <v>101.374</v>
      </c>
      <c r="BX4" s="86">
        <v>102.369</v>
      </c>
      <c r="BY4" s="86">
        <v>101.408</v>
      </c>
      <c r="BZ4" s="86">
        <v>101.17</v>
      </c>
      <c r="CA4" s="86">
        <v>101.16</v>
      </c>
      <c r="CB4" s="86">
        <v>101.95099999999999</v>
      </c>
      <c r="CC4" s="86">
        <v>100.79300000000001</v>
      </c>
      <c r="CD4" s="86">
        <v>100.536</v>
      </c>
      <c r="CE4" s="86">
        <v>102.03100000000001</v>
      </c>
      <c r="CF4" s="86">
        <v>103.502</v>
      </c>
      <c r="CG4" s="86">
        <v>103.52200000000001</v>
      </c>
      <c r="CH4" s="86">
        <v>103.462</v>
      </c>
      <c r="CI4" s="86">
        <v>103.599</v>
      </c>
      <c r="CJ4" s="86">
        <v>103.753</v>
      </c>
      <c r="CK4" s="86">
        <v>104.443</v>
      </c>
      <c r="CL4" s="86">
        <v>103.578</v>
      </c>
      <c r="CM4" s="86">
        <v>103.91</v>
      </c>
      <c r="CN4" s="86">
        <v>104.099</v>
      </c>
      <c r="CO4" s="86">
        <v>103.102</v>
      </c>
      <c r="CP4" s="86">
        <v>103.792</v>
      </c>
      <c r="CQ4" s="86">
        <v>104.136</v>
      </c>
      <c r="CR4" s="86">
        <v>107.099</v>
      </c>
      <c r="CS4" s="86">
        <v>109.86199999999999</v>
      </c>
      <c r="CT4" s="86">
        <v>111.41200000000001</v>
      </c>
      <c r="CU4" s="86">
        <v>112.547</v>
      </c>
      <c r="CV4" s="86">
        <v>112.379</v>
      </c>
      <c r="CW4" s="86">
        <v>112.235</v>
      </c>
      <c r="CX4" s="86">
        <v>112.77200000000001</v>
      </c>
      <c r="CY4" s="86">
        <v>112.005</v>
      </c>
      <c r="CZ4" s="86">
        <v>112.724</v>
      </c>
      <c r="DA4" s="86">
        <v>112.235</v>
      </c>
      <c r="DB4" s="86">
        <v>110.26649999999999</v>
      </c>
      <c r="DC4" s="86">
        <v>112.419</v>
      </c>
      <c r="DD4" s="86">
        <v>113.19</v>
      </c>
      <c r="DE4" s="86">
        <v>115.39400000000001</v>
      </c>
      <c r="DF4" s="86">
        <v>117.075</v>
      </c>
      <c r="DG4" s="86">
        <v>116.318</v>
      </c>
      <c r="DH4" s="86">
        <v>116.849</v>
      </c>
      <c r="DI4" s="86">
        <v>115.986</v>
      </c>
      <c r="DJ4" s="86">
        <v>116.462</v>
      </c>
      <c r="DK4" s="86">
        <v>117.145</v>
      </c>
      <c r="DL4" s="86">
        <v>116.069</v>
      </c>
      <c r="DM4" s="86">
        <v>115.971</v>
      </c>
      <c r="DN4" s="86">
        <v>115.949</v>
      </c>
      <c r="DO4" s="86">
        <v>115.73558333333334</v>
      </c>
      <c r="DP4" s="86">
        <v>115.779</v>
      </c>
      <c r="DQ4" s="86">
        <v>116.36</v>
      </c>
      <c r="DR4" s="86">
        <v>118.17100000000001</v>
      </c>
      <c r="DS4" s="86">
        <v>120.53100000000001</v>
      </c>
      <c r="DT4" s="86">
        <v>120.898</v>
      </c>
      <c r="DU4" s="86">
        <v>120.989</v>
      </c>
      <c r="DV4" s="86"/>
      <c r="DW4" s="86"/>
    </row>
    <row r="5" spans="2:128">
      <c r="B5" s="194" t="s">
        <v>41</v>
      </c>
      <c r="C5" s="216">
        <v>99.125</v>
      </c>
      <c r="D5" s="216">
        <v>98.718000000000004</v>
      </c>
      <c r="E5" s="216">
        <v>101.032</v>
      </c>
      <c r="F5" s="216">
        <v>100.851</v>
      </c>
      <c r="G5" s="216">
        <v>101.315</v>
      </c>
      <c r="H5" s="216">
        <v>101.381</v>
      </c>
      <c r="I5" s="216">
        <v>101.798</v>
      </c>
      <c r="J5" s="216">
        <v>101.251</v>
      </c>
      <c r="K5" s="216">
        <v>101.352</v>
      </c>
      <c r="L5" s="216">
        <v>100.495</v>
      </c>
      <c r="M5" s="216">
        <v>100.247</v>
      </c>
      <c r="N5" s="216">
        <v>100.324</v>
      </c>
      <c r="O5" s="86">
        <v>100.657</v>
      </c>
      <c r="P5" s="217">
        <v>99.415000000000006</v>
      </c>
      <c r="Q5" s="217">
        <v>99.105999999999995</v>
      </c>
      <c r="R5" s="217">
        <v>100.327</v>
      </c>
      <c r="S5" s="217">
        <v>100.229</v>
      </c>
      <c r="T5" s="217">
        <v>100.663</v>
      </c>
      <c r="U5" s="217">
        <v>100.389</v>
      </c>
      <c r="V5" s="217">
        <v>99.656000000000006</v>
      </c>
      <c r="W5" s="217">
        <v>99.084999999999994</v>
      </c>
      <c r="X5" s="217">
        <v>100.63800000000001</v>
      </c>
      <c r="Y5" s="217">
        <v>100.357</v>
      </c>
      <c r="Z5" s="217">
        <v>100.298</v>
      </c>
      <c r="AA5" s="217">
        <v>100.62</v>
      </c>
      <c r="AB5" s="86">
        <v>100.065</v>
      </c>
      <c r="AC5" s="217">
        <v>99.941999999999993</v>
      </c>
      <c r="AD5" s="217">
        <v>99.751999999999995</v>
      </c>
      <c r="AE5" s="217">
        <v>101.68899999999999</v>
      </c>
      <c r="AF5" s="217">
        <v>102.628</v>
      </c>
      <c r="AG5" s="217">
        <v>101.136</v>
      </c>
      <c r="AH5" s="217">
        <v>101.22499999999999</v>
      </c>
      <c r="AI5" s="217">
        <v>100.97499999999999</v>
      </c>
      <c r="AJ5" s="217">
        <v>100.277</v>
      </c>
      <c r="AK5" s="217">
        <v>101.65900000000001</v>
      </c>
      <c r="AL5" s="217">
        <v>101.818</v>
      </c>
      <c r="AM5" s="217">
        <v>101.54300000000001</v>
      </c>
      <c r="AN5" s="86">
        <v>102.874</v>
      </c>
      <c r="AO5" s="86">
        <v>101.29300000000001</v>
      </c>
      <c r="AP5" s="86">
        <v>101.764</v>
      </c>
      <c r="AQ5" s="86">
        <v>101.057</v>
      </c>
      <c r="AR5" s="86">
        <v>103.139</v>
      </c>
      <c r="AS5" s="86">
        <v>103.55200000000001</v>
      </c>
      <c r="AT5" s="86">
        <v>103.76300000000001</v>
      </c>
      <c r="AU5" s="86">
        <v>104.42400000000001</v>
      </c>
      <c r="AV5" s="86">
        <v>104.86</v>
      </c>
      <c r="AW5" s="86">
        <v>104.477</v>
      </c>
      <c r="AX5" s="86">
        <v>105.77</v>
      </c>
      <c r="AY5" s="86">
        <v>103.795</v>
      </c>
      <c r="AZ5" s="86">
        <v>103.437</v>
      </c>
      <c r="BA5" s="86">
        <v>103.59</v>
      </c>
      <c r="BB5" s="86">
        <v>103.636</v>
      </c>
      <c r="BC5" s="86">
        <v>102.126</v>
      </c>
      <c r="BD5" s="86">
        <v>101.70099999999999</v>
      </c>
      <c r="BE5" s="86">
        <v>103.678</v>
      </c>
      <c r="BF5" s="86">
        <v>104.081</v>
      </c>
      <c r="BG5" s="86">
        <v>103.986</v>
      </c>
      <c r="BH5" s="86">
        <v>103.69</v>
      </c>
      <c r="BI5" s="86">
        <v>104.553</v>
      </c>
      <c r="BJ5" s="86">
        <v>104.64400000000001</v>
      </c>
      <c r="BK5" s="86">
        <v>105.622</v>
      </c>
      <c r="BL5" s="86">
        <v>101.95</v>
      </c>
      <c r="BM5" s="86">
        <v>101.794</v>
      </c>
      <c r="BN5" s="86">
        <v>101.95099999999999</v>
      </c>
      <c r="BO5" s="86">
        <v>103.315</v>
      </c>
      <c r="BP5" s="86">
        <v>101.56399999999999</v>
      </c>
      <c r="BQ5" s="86">
        <v>100.596</v>
      </c>
      <c r="BR5" s="86">
        <v>101.92100000000001</v>
      </c>
      <c r="BS5" s="86">
        <v>103.06100000000001</v>
      </c>
      <c r="BT5" s="86">
        <v>102.429</v>
      </c>
      <c r="BU5" s="86">
        <v>103.015</v>
      </c>
      <c r="BV5" s="86">
        <v>101.916</v>
      </c>
      <c r="BW5" s="86">
        <v>101.14100000000001</v>
      </c>
      <c r="BX5" s="86">
        <v>102.169</v>
      </c>
      <c r="BY5" s="86">
        <v>101.16500000000001</v>
      </c>
      <c r="BZ5" s="86">
        <v>100.916</v>
      </c>
      <c r="CA5" s="86">
        <v>100.9</v>
      </c>
      <c r="CB5" s="86">
        <v>101.733</v>
      </c>
      <c r="CC5" s="86">
        <v>100.504</v>
      </c>
      <c r="CD5" s="86">
        <v>100.236</v>
      </c>
      <c r="CE5" s="86">
        <v>101.785</v>
      </c>
      <c r="CF5" s="86">
        <v>103.3</v>
      </c>
      <c r="CG5" s="86">
        <v>103.316</v>
      </c>
      <c r="CH5" s="86">
        <v>103.24299999999999</v>
      </c>
      <c r="CI5" s="86">
        <v>103.37</v>
      </c>
      <c r="CJ5" s="86">
        <v>103.52800000000001</v>
      </c>
      <c r="CK5" s="86">
        <v>104.23099999999999</v>
      </c>
      <c r="CL5" s="86">
        <v>103.32</v>
      </c>
      <c r="CM5" s="86">
        <v>103.657</v>
      </c>
      <c r="CN5" s="86">
        <v>103.842</v>
      </c>
      <c r="CO5" s="86">
        <v>102.861</v>
      </c>
      <c r="CP5" s="86">
        <v>103.524</v>
      </c>
      <c r="CQ5" s="86">
        <v>103.871</v>
      </c>
      <c r="CR5" s="86">
        <v>106.917</v>
      </c>
      <c r="CS5" s="86">
        <v>109.764</v>
      </c>
      <c r="CT5" s="86">
        <v>111.35899999999999</v>
      </c>
      <c r="CU5" s="86">
        <v>112.526</v>
      </c>
      <c r="CV5" s="86">
        <v>112.34399999999999</v>
      </c>
      <c r="CW5" s="86">
        <v>112.175</v>
      </c>
      <c r="CX5" s="86">
        <v>112.72</v>
      </c>
      <c r="CY5" s="86">
        <v>111.90600000000001</v>
      </c>
      <c r="CZ5" s="86">
        <v>112.634</v>
      </c>
      <c r="DA5" s="86">
        <v>112.11199999999999</v>
      </c>
      <c r="DB5" s="86">
        <v>110.15433333333334</v>
      </c>
      <c r="DC5" s="86">
        <v>112.271</v>
      </c>
      <c r="DD5" s="86">
        <v>113.053</v>
      </c>
      <c r="DE5" s="86">
        <v>115.30200000000001</v>
      </c>
      <c r="DF5" s="86">
        <v>117.017</v>
      </c>
      <c r="DG5" s="86">
        <v>116.223</v>
      </c>
      <c r="DH5" s="86">
        <v>116.762</v>
      </c>
      <c r="DI5" s="86">
        <v>115.85599999999999</v>
      </c>
      <c r="DJ5" s="86">
        <v>116.333</v>
      </c>
      <c r="DK5" s="86">
        <v>117.024</v>
      </c>
      <c r="DL5" s="86">
        <v>115.89100000000001</v>
      </c>
      <c r="DM5" s="86">
        <v>115.768</v>
      </c>
      <c r="DN5" s="86">
        <v>115.739</v>
      </c>
      <c r="DO5" s="86">
        <v>115.60325</v>
      </c>
      <c r="DP5" s="86">
        <v>115.51600000000001</v>
      </c>
      <c r="DQ5" s="86">
        <v>116.08499999999999</v>
      </c>
      <c r="DR5" s="86">
        <v>117.917</v>
      </c>
      <c r="DS5" s="86">
        <v>120.333</v>
      </c>
      <c r="DT5" s="86">
        <v>120.696</v>
      </c>
      <c r="DU5" s="86">
        <v>120.764</v>
      </c>
      <c r="DV5" s="86"/>
      <c r="DW5" s="86"/>
    </row>
    <row r="6" spans="2:128">
      <c r="B6" s="13" t="s">
        <v>28</v>
      </c>
      <c r="C6" s="108">
        <v>98.313000000000002</v>
      </c>
      <c r="D6" s="108">
        <v>99.337999999999994</v>
      </c>
      <c r="E6" s="108">
        <v>98.491</v>
      </c>
      <c r="F6" s="108">
        <v>98.442999999999998</v>
      </c>
      <c r="G6" s="108">
        <v>98.997</v>
      </c>
      <c r="H6" s="108">
        <v>97.655000000000001</v>
      </c>
      <c r="I6" s="108">
        <v>98.441999999999993</v>
      </c>
      <c r="J6" s="108">
        <v>97.691000000000003</v>
      </c>
      <c r="K6" s="108">
        <v>98.65</v>
      </c>
      <c r="L6" s="108">
        <v>98.478999999999999</v>
      </c>
      <c r="M6" s="108">
        <v>99.340999999999994</v>
      </c>
      <c r="N6" s="108">
        <v>99.037999999999997</v>
      </c>
      <c r="O6" s="86">
        <v>98.572999999999993</v>
      </c>
      <c r="P6" s="217">
        <v>100.239</v>
      </c>
      <c r="Q6" s="217">
        <v>99.801000000000002</v>
      </c>
      <c r="R6" s="217">
        <v>98.647000000000006</v>
      </c>
      <c r="S6" s="217">
        <v>98.253</v>
      </c>
      <c r="T6" s="217">
        <v>98.825999999999993</v>
      </c>
      <c r="U6" s="217">
        <v>99.629000000000005</v>
      </c>
      <c r="V6" s="217">
        <v>99.731999999999999</v>
      </c>
      <c r="W6" s="217">
        <v>100.476</v>
      </c>
      <c r="X6" s="217">
        <v>101.21299999999999</v>
      </c>
      <c r="Y6" s="217">
        <v>100.15</v>
      </c>
      <c r="Z6" s="217">
        <v>100.15900000000001</v>
      </c>
      <c r="AA6" s="217">
        <v>100.711</v>
      </c>
      <c r="AB6" s="86">
        <v>99.82</v>
      </c>
      <c r="AC6" s="217">
        <v>101.09099999999999</v>
      </c>
      <c r="AD6" s="217">
        <v>101.6</v>
      </c>
      <c r="AE6" s="217">
        <v>102.194</v>
      </c>
      <c r="AF6" s="217">
        <v>101.372</v>
      </c>
      <c r="AG6" s="217">
        <v>100.602</v>
      </c>
      <c r="AH6" s="217">
        <v>100.923</v>
      </c>
      <c r="AI6" s="217">
        <v>101.64400000000001</v>
      </c>
      <c r="AJ6" s="217">
        <v>100.989</v>
      </c>
      <c r="AK6" s="217">
        <v>101.768</v>
      </c>
      <c r="AL6" s="217">
        <v>101.711</v>
      </c>
      <c r="AM6" s="217">
        <v>102.15600000000001</v>
      </c>
      <c r="AN6" s="217">
        <v>103.032</v>
      </c>
      <c r="AO6" s="86">
        <v>101.59</v>
      </c>
      <c r="AP6" s="86">
        <v>103.854</v>
      </c>
      <c r="AQ6" s="86">
        <v>102.553</v>
      </c>
      <c r="AR6" s="86">
        <v>103.571</v>
      </c>
      <c r="AS6" s="86">
        <v>103.015</v>
      </c>
      <c r="AT6" s="86">
        <v>103.93899999999999</v>
      </c>
      <c r="AU6" s="86">
        <v>104.551</v>
      </c>
      <c r="AV6" s="86">
        <v>104.05800000000001</v>
      </c>
      <c r="AW6" s="86">
        <v>103.45</v>
      </c>
      <c r="AX6" s="86">
        <v>104.29900000000001</v>
      </c>
      <c r="AY6" s="86">
        <v>103.67700000000001</v>
      </c>
      <c r="AZ6" s="86">
        <v>103.74299999999999</v>
      </c>
      <c r="BA6" s="86">
        <v>104.34099999999999</v>
      </c>
      <c r="BB6" s="86">
        <v>103.754</v>
      </c>
      <c r="BC6" s="86">
        <v>104.899</v>
      </c>
      <c r="BD6" s="86">
        <v>104.31100000000001</v>
      </c>
      <c r="BE6" s="86">
        <v>105.578</v>
      </c>
      <c r="BF6" s="86">
        <v>103.491</v>
      </c>
      <c r="BG6" s="86">
        <v>103.071</v>
      </c>
      <c r="BH6" s="86">
        <v>102.97</v>
      </c>
      <c r="BI6" s="86">
        <v>103.223</v>
      </c>
      <c r="BJ6" s="86">
        <v>104.20099999999999</v>
      </c>
      <c r="BK6" s="86">
        <v>103.148</v>
      </c>
      <c r="BL6" s="86">
        <v>102.56</v>
      </c>
      <c r="BM6" s="86">
        <v>102.989</v>
      </c>
      <c r="BN6" s="86">
        <v>102.71299999999999</v>
      </c>
      <c r="BO6" s="86">
        <v>103.596</v>
      </c>
      <c r="BP6" s="86">
        <v>105.137</v>
      </c>
      <c r="BQ6" s="86">
        <v>103.355</v>
      </c>
      <c r="BR6" s="86">
        <v>104.166</v>
      </c>
      <c r="BS6" s="86">
        <v>106.474</v>
      </c>
      <c r="BT6" s="86">
        <v>104.724</v>
      </c>
      <c r="BU6" s="86">
        <v>106.367</v>
      </c>
      <c r="BV6" s="86">
        <v>105.76</v>
      </c>
      <c r="BW6" s="86">
        <v>104.99299999999999</v>
      </c>
      <c r="BX6" s="86">
        <v>105.622</v>
      </c>
      <c r="BY6" s="86">
        <v>106.488</v>
      </c>
      <c r="BZ6" s="86">
        <v>105.834</v>
      </c>
      <c r="CA6" s="86">
        <v>105.41500000000001</v>
      </c>
      <c r="CB6" s="86">
        <v>105.361</v>
      </c>
      <c r="CC6" s="86">
        <v>105.553</v>
      </c>
      <c r="CD6" s="86">
        <v>105.456</v>
      </c>
      <c r="CE6" s="86">
        <v>106.084</v>
      </c>
      <c r="CF6" s="86">
        <v>106.866</v>
      </c>
      <c r="CG6" s="86">
        <v>105.729</v>
      </c>
      <c r="CH6" s="86">
        <v>106.137</v>
      </c>
      <c r="CI6" s="86">
        <v>106.46299999999999</v>
      </c>
      <c r="CJ6" s="86">
        <v>107.062</v>
      </c>
      <c r="CK6" s="86">
        <v>106.72799999999999</v>
      </c>
      <c r="CL6" s="86">
        <v>106.404</v>
      </c>
      <c r="CM6" s="86">
        <v>106.724</v>
      </c>
      <c r="CN6" s="86">
        <v>106.91500000000001</v>
      </c>
      <c r="CO6" s="86">
        <v>106.343</v>
      </c>
      <c r="CP6" s="86">
        <v>107.866</v>
      </c>
      <c r="CQ6" s="86">
        <v>108.93300000000001</v>
      </c>
      <c r="CR6" s="86">
        <v>112.209</v>
      </c>
      <c r="CS6" s="86">
        <v>115.352</v>
      </c>
      <c r="CT6" s="86">
        <v>117.628</v>
      </c>
      <c r="CU6" s="86">
        <v>118.649</v>
      </c>
      <c r="CV6" s="86">
        <v>118.642</v>
      </c>
      <c r="CW6" s="86">
        <v>119.018</v>
      </c>
      <c r="CX6" s="86">
        <v>120.70699999999999</v>
      </c>
      <c r="CY6" s="86">
        <v>123.723</v>
      </c>
      <c r="CZ6" s="86">
        <v>126.614</v>
      </c>
      <c r="DA6" s="86">
        <v>126.645</v>
      </c>
      <c r="DB6" s="86">
        <v>117.99883333333332</v>
      </c>
      <c r="DC6" s="86">
        <v>129.167</v>
      </c>
      <c r="DD6" s="86">
        <v>131.74299999999999</v>
      </c>
      <c r="DE6" s="86">
        <v>134.13300000000001</v>
      </c>
      <c r="DF6" s="86">
        <v>133.45099999999999</v>
      </c>
      <c r="DG6" s="86">
        <v>130.37700000000001</v>
      </c>
      <c r="DH6" s="86">
        <v>131.30799999999999</v>
      </c>
      <c r="DI6" s="86">
        <v>131.517</v>
      </c>
      <c r="DJ6" s="86">
        <v>131.80799999999999</v>
      </c>
      <c r="DK6" s="86">
        <v>131.511</v>
      </c>
      <c r="DL6" s="86">
        <v>132.577</v>
      </c>
      <c r="DM6" s="86">
        <v>133.55799999999999</v>
      </c>
      <c r="DN6" s="86">
        <v>133.27799999999999</v>
      </c>
      <c r="DO6" s="86">
        <v>132.03566666666669</v>
      </c>
      <c r="DP6" s="86">
        <v>135.815</v>
      </c>
      <c r="DQ6" s="86">
        <v>137.73500000000001</v>
      </c>
      <c r="DR6" s="86">
        <v>136.52799999999999</v>
      </c>
      <c r="DS6" s="86">
        <v>137.453</v>
      </c>
      <c r="DT6" s="86">
        <v>136.47</v>
      </c>
      <c r="DU6" s="86">
        <v>137.17500000000001</v>
      </c>
      <c r="DV6" s="86"/>
      <c r="DW6" s="86"/>
    </row>
    <row r="7" spans="2:128">
      <c r="B7" s="13" t="s">
        <v>29</v>
      </c>
      <c r="C7" s="108">
        <v>123.246</v>
      </c>
      <c r="D7" s="108">
        <v>122.901</v>
      </c>
      <c r="E7" s="108">
        <v>124.29300000000001</v>
      </c>
      <c r="F7" s="108">
        <v>125.794</v>
      </c>
      <c r="G7" s="108">
        <v>125.991</v>
      </c>
      <c r="H7" s="108">
        <v>125.387</v>
      </c>
      <c r="I7" s="108">
        <v>127.45</v>
      </c>
      <c r="J7" s="108">
        <v>127.16</v>
      </c>
      <c r="K7" s="108">
        <v>126.38200000000001</v>
      </c>
      <c r="L7" s="108">
        <v>126.13800000000001</v>
      </c>
      <c r="M7" s="108">
        <v>127.285</v>
      </c>
      <c r="N7" s="108">
        <v>127.35</v>
      </c>
      <c r="O7" s="86">
        <v>125.78100000000001</v>
      </c>
      <c r="P7" s="217">
        <v>126.81399999999999</v>
      </c>
      <c r="Q7" s="217">
        <v>127.282</v>
      </c>
      <c r="R7" s="217">
        <v>127.56699999999999</v>
      </c>
      <c r="S7" s="217">
        <v>127.587</v>
      </c>
      <c r="T7" s="217">
        <v>131.55500000000001</v>
      </c>
      <c r="U7" s="217">
        <v>131.68199999999999</v>
      </c>
      <c r="V7" s="217">
        <v>131.386</v>
      </c>
      <c r="W7" s="217">
        <v>131.38800000000001</v>
      </c>
      <c r="X7" s="217">
        <v>131.51900000000001</v>
      </c>
      <c r="Y7" s="217">
        <v>130.41999999999999</v>
      </c>
      <c r="Z7" s="217">
        <v>130.65299999999999</v>
      </c>
      <c r="AA7" s="217">
        <v>129.661</v>
      </c>
      <c r="AB7" s="86">
        <v>129.79300000000001</v>
      </c>
      <c r="AC7" s="217">
        <v>131.393</v>
      </c>
      <c r="AD7" s="217">
        <v>131.34800000000001</v>
      </c>
      <c r="AE7" s="217">
        <v>133.709</v>
      </c>
      <c r="AF7" s="217">
        <v>132.876</v>
      </c>
      <c r="AG7" s="217">
        <v>134.04900000000001</v>
      </c>
      <c r="AH7" s="217">
        <v>132.77199999999999</v>
      </c>
      <c r="AI7" s="217">
        <v>133.16499999999999</v>
      </c>
      <c r="AJ7" s="217">
        <v>132.83199999999999</v>
      </c>
      <c r="AK7" s="217">
        <v>132.89099999999999</v>
      </c>
      <c r="AL7" s="217">
        <v>131.76400000000001</v>
      </c>
      <c r="AM7" s="217">
        <v>133.244</v>
      </c>
      <c r="AN7" s="217">
        <v>133.524</v>
      </c>
      <c r="AO7" s="86">
        <v>132.797</v>
      </c>
      <c r="AP7" s="86">
        <v>134.49299999999999</v>
      </c>
      <c r="AQ7" s="86">
        <v>131.934</v>
      </c>
      <c r="AR7" s="86">
        <v>134.369</v>
      </c>
      <c r="AS7" s="86">
        <v>137.64699999999999</v>
      </c>
      <c r="AT7" s="86">
        <v>138.48699999999999</v>
      </c>
      <c r="AU7" s="86">
        <v>138.565</v>
      </c>
      <c r="AV7" s="86">
        <v>138.98599999999999</v>
      </c>
      <c r="AW7" s="86">
        <v>138.61000000000001</v>
      </c>
      <c r="AX7" s="86">
        <v>138.22399999999999</v>
      </c>
      <c r="AY7" s="86">
        <v>139.30099999999999</v>
      </c>
      <c r="AZ7" s="86">
        <v>139.21799999999999</v>
      </c>
      <c r="BA7" s="86">
        <v>138.77199999999999</v>
      </c>
      <c r="BB7" s="86">
        <v>137.38399999999999</v>
      </c>
      <c r="BC7" s="86">
        <v>140.22200000000001</v>
      </c>
      <c r="BD7" s="86">
        <v>138.435</v>
      </c>
      <c r="BE7" s="86">
        <v>140.976</v>
      </c>
      <c r="BF7" s="86">
        <v>143.17400000000001</v>
      </c>
      <c r="BG7" s="86">
        <v>142.904</v>
      </c>
      <c r="BH7" s="86">
        <v>142.733</v>
      </c>
      <c r="BI7" s="86">
        <v>142.709</v>
      </c>
      <c r="BJ7" s="86">
        <v>142.69200000000001</v>
      </c>
      <c r="BK7" s="86">
        <v>142.42599999999999</v>
      </c>
      <c r="BL7" s="86">
        <v>143.024</v>
      </c>
      <c r="BM7" s="86">
        <v>142.29900000000001</v>
      </c>
      <c r="BN7" s="86">
        <v>139.286</v>
      </c>
      <c r="BO7" s="86">
        <v>141.74</v>
      </c>
      <c r="BP7" s="86">
        <v>143.09399999999999</v>
      </c>
      <c r="BQ7" s="86">
        <v>138.465</v>
      </c>
      <c r="BR7" s="86">
        <v>143.214</v>
      </c>
      <c r="BS7" s="86">
        <v>142.62799999999999</v>
      </c>
      <c r="BT7" s="86">
        <v>143.821</v>
      </c>
      <c r="BU7" s="86">
        <v>144.60599999999999</v>
      </c>
      <c r="BV7" s="86">
        <v>143.548</v>
      </c>
      <c r="BW7" s="86">
        <v>142.506</v>
      </c>
      <c r="BX7" s="86">
        <v>140.78700000000001</v>
      </c>
      <c r="BY7" s="86">
        <v>140.66499999999999</v>
      </c>
      <c r="BZ7" s="86">
        <v>143.65100000000001</v>
      </c>
      <c r="CA7" s="86">
        <v>141.12299999999999</v>
      </c>
      <c r="CB7" s="86">
        <v>142.34200000000001</v>
      </c>
      <c r="CC7" s="86">
        <v>143.834</v>
      </c>
      <c r="CD7" s="86">
        <v>138.697</v>
      </c>
      <c r="CE7" s="86">
        <v>141.285</v>
      </c>
      <c r="CF7" s="86">
        <v>142.173</v>
      </c>
      <c r="CG7" s="86">
        <v>142.24700000000001</v>
      </c>
      <c r="CH7" s="86">
        <v>141.65199999999999</v>
      </c>
      <c r="CI7" s="86">
        <v>140.00200000000001</v>
      </c>
      <c r="CJ7" s="86">
        <v>140.411</v>
      </c>
      <c r="CK7" s="86">
        <v>139.435</v>
      </c>
      <c r="CL7" s="86">
        <v>141.72300000000001</v>
      </c>
      <c r="CM7" s="86">
        <v>142.07499999999999</v>
      </c>
      <c r="CN7" s="86">
        <v>140.166</v>
      </c>
      <c r="CO7" s="86">
        <v>141.142</v>
      </c>
      <c r="CP7" s="86">
        <v>141.68100000000001</v>
      </c>
      <c r="CQ7" s="86">
        <v>139.88499999999999</v>
      </c>
      <c r="CR7" s="86">
        <v>143.589</v>
      </c>
      <c r="CS7" s="86">
        <v>139.786</v>
      </c>
      <c r="CT7" s="86">
        <v>143.535</v>
      </c>
      <c r="CU7" s="86">
        <v>143.518</v>
      </c>
      <c r="CV7" s="86">
        <v>142.30699999999999</v>
      </c>
      <c r="CW7" s="86">
        <v>142.28399999999999</v>
      </c>
      <c r="CX7" s="86">
        <v>139.63399999999999</v>
      </c>
      <c r="CY7" s="86">
        <v>139.24799999999999</v>
      </c>
      <c r="CZ7" s="86">
        <v>142.02799999999999</v>
      </c>
      <c r="DA7" s="86">
        <v>141.458</v>
      </c>
      <c r="DB7" s="86">
        <v>141.57941666666667</v>
      </c>
      <c r="DC7" s="86">
        <v>143.00800000000001</v>
      </c>
      <c r="DD7" s="86">
        <v>138.44200000000001</v>
      </c>
      <c r="DE7" s="86">
        <v>141.785</v>
      </c>
      <c r="DF7" s="86">
        <v>144.37299999999999</v>
      </c>
      <c r="DG7" s="86">
        <v>142.61000000000001</v>
      </c>
      <c r="DH7" s="86">
        <v>142.81100000000001</v>
      </c>
      <c r="DI7" s="86">
        <v>141.71100000000001</v>
      </c>
      <c r="DJ7" s="86">
        <v>141.00700000000001</v>
      </c>
      <c r="DK7" s="86">
        <v>141.12</v>
      </c>
      <c r="DL7" s="86">
        <v>141.36199999999999</v>
      </c>
      <c r="DM7" s="86">
        <v>142.17500000000001</v>
      </c>
      <c r="DN7" s="86">
        <v>142.214</v>
      </c>
      <c r="DO7" s="86">
        <v>141.88483333333335</v>
      </c>
      <c r="DP7" s="86">
        <v>143.036</v>
      </c>
      <c r="DQ7" s="86">
        <v>142.34299999999999</v>
      </c>
      <c r="DR7" s="86">
        <v>144.11799999999999</v>
      </c>
      <c r="DS7" s="86">
        <v>145.55000000000001</v>
      </c>
      <c r="DT7" s="86">
        <v>150.11199999999999</v>
      </c>
      <c r="DU7" s="86">
        <v>148.315</v>
      </c>
      <c r="DV7" s="86"/>
      <c r="DW7" s="86"/>
    </row>
    <row r="8" spans="2:128">
      <c r="B8" s="13" t="s">
        <v>30</v>
      </c>
      <c r="C8" s="108">
        <v>87.903999999999996</v>
      </c>
      <c r="D8" s="108">
        <v>81.447000000000003</v>
      </c>
      <c r="E8" s="108">
        <v>97.8</v>
      </c>
      <c r="F8" s="108">
        <v>98.052000000000007</v>
      </c>
      <c r="G8" s="108">
        <v>98.135999999999996</v>
      </c>
      <c r="H8" s="108">
        <v>96.308999999999997</v>
      </c>
      <c r="I8" s="108">
        <v>83.254999999999995</v>
      </c>
      <c r="J8" s="108">
        <v>75.302000000000007</v>
      </c>
      <c r="K8" s="108">
        <v>98.777000000000001</v>
      </c>
      <c r="L8" s="108">
        <v>99.727000000000004</v>
      </c>
      <c r="M8" s="108">
        <v>100.32599999999999</v>
      </c>
      <c r="N8" s="108">
        <v>99.554000000000002</v>
      </c>
      <c r="O8" s="86">
        <v>93.049000000000007</v>
      </c>
      <c r="P8" s="217">
        <v>86.811000000000007</v>
      </c>
      <c r="Q8" s="217">
        <v>79.873000000000005</v>
      </c>
      <c r="R8" s="217">
        <v>97.606999999999999</v>
      </c>
      <c r="S8" s="217">
        <v>97.692999999999998</v>
      </c>
      <c r="T8" s="217">
        <v>97.656999999999996</v>
      </c>
      <c r="U8" s="217">
        <v>96.016000000000005</v>
      </c>
      <c r="V8" s="217">
        <v>80.587000000000003</v>
      </c>
      <c r="W8" s="217">
        <v>73.486999999999995</v>
      </c>
      <c r="X8" s="217">
        <v>96.564999999999998</v>
      </c>
      <c r="Y8" s="217">
        <v>97.710999999999999</v>
      </c>
      <c r="Z8" s="217">
        <v>98.234999999999999</v>
      </c>
      <c r="AA8" s="217">
        <v>97.165999999999997</v>
      </c>
      <c r="AB8" s="86">
        <v>91.617000000000004</v>
      </c>
      <c r="AC8" s="217">
        <v>84.972999999999999</v>
      </c>
      <c r="AD8" s="217">
        <v>77.287999999999997</v>
      </c>
      <c r="AE8" s="217">
        <v>95.953000000000003</v>
      </c>
      <c r="AF8" s="217">
        <v>94.105999999999995</v>
      </c>
      <c r="AG8" s="217">
        <v>94.512</v>
      </c>
      <c r="AH8" s="217">
        <v>91.691999999999993</v>
      </c>
      <c r="AI8" s="217">
        <v>79.305000000000007</v>
      </c>
      <c r="AJ8" s="217">
        <v>71.492999999999995</v>
      </c>
      <c r="AK8" s="217">
        <v>94.331999999999994</v>
      </c>
      <c r="AL8" s="217">
        <v>95.057000000000002</v>
      </c>
      <c r="AM8" s="217">
        <v>95.245000000000005</v>
      </c>
      <c r="AN8" s="217">
        <v>94.804000000000002</v>
      </c>
      <c r="AO8" s="86">
        <v>89.063000000000002</v>
      </c>
      <c r="AP8" s="86">
        <v>79.363</v>
      </c>
      <c r="AQ8" s="86">
        <v>76.055000000000007</v>
      </c>
      <c r="AR8" s="86">
        <v>93.353999999999999</v>
      </c>
      <c r="AS8" s="86">
        <v>94.445999999999998</v>
      </c>
      <c r="AT8" s="86">
        <v>94.363</v>
      </c>
      <c r="AU8" s="86">
        <v>91.408000000000001</v>
      </c>
      <c r="AV8" s="86">
        <v>80.522000000000006</v>
      </c>
      <c r="AW8" s="86">
        <v>75.353999999999999</v>
      </c>
      <c r="AX8" s="86">
        <v>91.337000000000003</v>
      </c>
      <c r="AY8" s="86">
        <v>92.617999999999995</v>
      </c>
      <c r="AZ8" s="86">
        <v>92.462999999999994</v>
      </c>
      <c r="BA8" s="86">
        <v>92.269000000000005</v>
      </c>
      <c r="BB8" s="86">
        <v>87.796000000000006</v>
      </c>
      <c r="BC8" s="86">
        <v>77.355000000000004</v>
      </c>
      <c r="BD8" s="86">
        <v>72.745999999999995</v>
      </c>
      <c r="BE8" s="86">
        <v>90.394999999999996</v>
      </c>
      <c r="BF8" s="86">
        <v>89.317999999999998</v>
      </c>
      <c r="BG8" s="86">
        <v>88.98</v>
      </c>
      <c r="BH8" s="86">
        <v>86.254000000000005</v>
      </c>
      <c r="BI8" s="86">
        <v>72.694999999999993</v>
      </c>
      <c r="BJ8" s="86">
        <v>68.7</v>
      </c>
      <c r="BK8" s="86">
        <v>88.712000000000003</v>
      </c>
      <c r="BL8" s="86">
        <v>88.058000000000007</v>
      </c>
      <c r="BM8" s="86">
        <v>88.954999999999998</v>
      </c>
      <c r="BN8" s="86">
        <v>87.653000000000006</v>
      </c>
      <c r="BO8" s="86">
        <v>83.317999999999998</v>
      </c>
      <c r="BP8" s="86">
        <v>76.837999999999994</v>
      </c>
      <c r="BQ8" s="86">
        <v>75.591999999999999</v>
      </c>
      <c r="BR8" s="86">
        <v>87.998000000000005</v>
      </c>
      <c r="BS8" s="86">
        <v>83.968000000000004</v>
      </c>
      <c r="BT8" s="86">
        <v>82.635999999999996</v>
      </c>
      <c r="BU8" s="86">
        <v>80.701999999999998</v>
      </c>
      <c r="BV8" s="86">
        <v>75.415999999999997</v>
      </c>
      <c r="BW8" s="86">
        <v>70.468000000000004</v>
      </c>
      <c r="BX8" s="86">
        <v>85.134</v>
      </c>
      <c r="BY8" s="86">
        <v>85.775999999999996</v>
      </c>
      <c r="BZ8" s="86">
        <v>84.200999999999993</v>
      </c>
      <c r="CA8" s="86">
        <v>81.748999999999995</v>
      </c>
      <c r="CB8" s="86">
        <v>80.873000000000005</v>
      </c>
      <c r="CC8" s="86">
        <v>70.358999999999995</v>
      </c>
      <c r="CD8" s="86">
        <v>66.555000000000007</v>
      </c>
      <c r="CE8" s="86">
        <v>82.590999999999994</v>
      </c>
      <c r="CF8" s="86">
        <v>83.200999999999993</v>
      </c>
      <c r="CG8" s="86">
        <v>83.477999999999994</v>
      </c>
      <c r="CH8" s="86">
        <v>83.512</v>
      </c>
      <c r="CI8" s="86">
        <v>76.018000000000001</v>
      </c>
      <c r="CJ8" s="86">
        <v>73.617999999999995</v>
      </c>
      <c r="CK8" s="86">
        <v>84.864999999999995</v>
      </c>
      <c r="CL8" s="86">
        <v>85.284999999999997</v>
      </c>
      <c r="CM8" s="86">
        <v>84.966999999999999</v>
      </c>
      <c r="CN8" s="86">
        <v>84.441000000000003</v>
      </c>
      <c r="CO8" s="86">
        <v>79.908000000000001</v>
      </c>
      <c r="CP8" s="86">
        <v>73.313000000000002</v>
      </c>
      <c r="CQ8" s="86">
        <v>69.703000000000003</v>
      </c>
      <c r="CR8" s="86">
        <v>85.165000000000006</v>
      </c>
      <c r="CS8" s="86">
        <v>85.293999999999997</v>
      </c>
      <c r="CT8" s="86">
        <v>85.997</v>
      </c>
      <c r="CU8" s="86">
        <v>86.090999999999994</v>
      </c>
      <c r="CV8" s="86">
        <v>77.897999999999996</v>
      </c>
      <c r="CW8" s="86">
        <v>72.876999999999995</v>
      </c>
      <c r="CX8" s="86">
        <v>87.156000000000006</v>
      </c>
      <c r="CY8" s="86">
        <v>89.024000000000001</v>
      </c>
      <c r="CZ8" s="86">
        <v>89.293000000000006</v>
      </c>
      <c r="DA8" s="86">
        <v>88.27</v>
      </c>
      <c r="DB8" s="86">
        <v>82.506749999999997</v>
      </c>
      <c r="DC8" s="86">
        <v>79.626000000000005</v>
      </c>
      <c r="DD8" s="86">
        <v>75.784000000000006</v>
      </c>
      <c r="DE8" s="86">
        <v>87.813999999999993</v>
      </c>
      <c r="DF8" s="86">
        <v>88.436000000000007</v>
      </c>
      <c r="DG8" s="86">
        <v>88.287000000000006</v>
      </c>
      <c r="DH8" s="86">
        <v>87.823999999999998</v>
      </c>
      <c r="DI8" s="86">
        <v>78.712000000000003</v>
      </c>
      <c r="DJ8" s="86">
        <v>74.221000000000004</v>
      </c>
      <c r="DK8" s="86">
        <v>87.596000000000004</v>
      </c>
      <c r="DL8" s="86">
        <v>89.664000000000001</v>
      </c>
      <c r="DM8" s="86">
        <v>89.450999999999993</v>
      </c>
      <c r="DN8" s="86">
        <v>88.352999999999994</v>
      </c>
      <c r="DO8" s="86">
        <v>84.647333333333336</v>
      </c>
      <c r="DP8" s="86">
        <v>78.783000000000001</v>
      </c>
      <c r="DQ8" s="86">
        <v>73.072999999999993</v>
      </c>
      <c r="DR8" s="86">
        <v>87.906999999999996</v>
      </c>
      <c r="DS8" s="86">
        <v>86.486999999999995</v>
      </c>
      <c r="DT8" s="86">
        <v>86.902000000000001</v>
      </c>
      <c r="DU8" s="86">
        <v>86.275000000000006</v>
      </c>
      <c r="DV8" s="86"/>
      <c r="DW8" s="86"/>
    </row>
    <row r="9" spans="2:128">
      <c r="B9" s="13" t="s">
        <v>31</v>
      </c>
      <c r="C9" s="108">
        <v>103.38500000000001</v>
      </c>
      <c r="D9" s="108">
        <v>102.56399999999999</v>
      </c>
      <c r="E9" s="108">
        <v>102.19199999999999</v>
      </c>
      <c r="F9" s="108">
        <v>102.35599999999999</v>
      </c>
      <c r="G9" s="108">
        <v>102.354</v>
      </c>
      <c r="H9" s="108">
        <v>102.09399999999999</v>
      </c>
      <c r="I9" s="108">
        <v>102.081</v>
      </c>
      <c r="J9" s="108">
        <v>102.098</v>
      </c>
      <c r="K9" s="108">
        <v>101.79</v>
      </c>
      <c r="L9" s="108">
        <v>101.393</v>
      </c>
      <c r="M9" s="108">
        <v>101.467</v>
      </c>
      <c r="N9" s="108">
        <v>101.48399999999999</v>
      </c>
      <c r="O9" s="86">
        <v>102.105</v>
      </c>
      <c r="P9" s="217">
        <v>101.911</v>
      </c>
      <c r="Q9" s="217">
        <v>102.057</v>
      </c>
      <c r="R9" s="217">
        <v>101.922</v>
      </c>
      <c r="S9" s="217">
        <v>101.934</v>
      </c>
      <c r="T9" s="217">
        <v>101.877</v>
      </c>
      <c r="U9" s="217">
        <v>101.958</v>
      </c>
      <c r="V9" s="217">
        <v>101.959</v>
      </c>
      <c r="W9" s="217">
        <v>101.98</v>
      </c>
      <c r="X9" s="217">
        <v>101.82599999999999</v>
      </c>
      <c r="Y9" s="217">
        <v>101.974</v>
      </c>
      <c r="Z9" s="217">
        <v>102.544</v>
      </c>
      <c r="AA9" s="217">
        <v>103.17400000000001</v>
      </c>
      <c r="AB9" s="86">
        <v>102.093</v>
      </c>
      <c r="AC9" s="217">
        <v>103.697</v>
      </c>
      <c r="AD9" s="217">
        <v>104.16</v>
      </c>
      <c r="AE9" s="217">
        <v>105.117</v>
      </c>
      <c r="AF9" s="217">
        <v>104.911</v>
      </c>
      <c r="AG9" s="217">
        <v>104.482</v>
      </c>
      <c r="AH9" s="217">
        <v>103.761</v>
      </c>
      <c r="AI9" s="217">
        <v>103.886</v>
      </c>
      <c r="AJ9" s="217">
        <v>104.298</v>
      </c>
      <c r="AK9" s="217">
        <v>104.255</v>
      </c>
      <c r="AL9" s="217">
        <v>105.044</v>
      </c>
      <c r="AM9" s="217">
        <v>105.232</v>
      </c>
      <c r="AN9" s="217">
        <v>104.79</v>
      </c>
      <c r="AO9" s="86">
        <v>104.46899999999999</v>
      </c>
      <c r="AP9" s="86">
        <v>105.16200000000001</v>
      </c>
      <c r="AQ9" s="86">
        <v>105.06</v>
      </c>
      <c r="AR9" s="86">
        <v>105.554</v>
      </c>
      <c r="AS9" s="86">
        <v>105.392</v>
      </c>
      <c r="AT9" s="86">
        <v>105.57899999999999</v>
      </c>
      <c r="AU9" s="86">
        <v>105.875</v>
      </c>
      <c r="AV9" s="86">
        <v>105.89100000000001</v>
      </c>
      <c r="AW9" s="86">
        <v>106.059</v>
      </c>
      <c r="AX9" s="86">
        <v>106.098</v>
      </c>
      <c r="AY9" s="86">
        <v>106.17400000000001</v>
      </c>
      <c r="AZ9" s="86">
        <v>107.08</v>
      </c>
      <c r="BA9" s="86">
        <v>106.958</v>
      </c>
      <c r="BB9" s="86">
        <v>105.907</v>
      </c>
      <c r="BC9" s="86">
        <v>106.60599999999999</v>
      </c>
      <c r="BD9" s="86">
        <v>106.51600000000001</v>
      </c>
      <c r="BE9" s="86">
        <v>106.754</v>
      </c>
      <c r="BF9" s="86">
        <v>106.748</v>
      </c>
      <c r="BG9" s="86">
        <v>106.846</v>
      </c>
      <c r="BH9" s="86">
        <v>106.929</v>
      </c>
      <c r="BI9" s="86">
        <v>106.41800000000001</v>
      </c>
      <c r="BJ9" s="86">
        <v>106.595</v>
      </c>
      <c r="BK9" s="86">
        <v>106.717</v>
      </c>
      <c r="BL9" s="86">
        <v>106.98</v>
      </c>
      <c r="BM9" s="86">
        <v>107.49</v>
      </c>
      <c r="BN9" s="86">
        <v>107.541</v>
      </c>
      <c r="BO9" s="86">
        <v>106.845</v>
      </c>
      <c r="BP9" s="86">
        <v>107.673</v>
      </c>
      <c r="BQ9" s="86">
        <v>107.67700000000001</v>
      </c>
      <c r="BR9" s="86">
        <v>107.89</v>
      </c>
      <c r="BS9" s="86">
        <v>105.235</v>
      </c>
      <c r="BT9" s="86">
        <v>105.49</v>
      </c>
      <c r="BU9" s="86">
        <v>104.871</v>
      </c>
      <c r="BV9" s="86">
        <v>105.03100000000001</v>
      </c>
      <c r="BW9" s="86">
        <v>105.20099999999999</v>
      </c>
      <c r="BX9" s="86">
        <v>105.20699999999999</v>
      </c>
      <c r="BY9" s="86">
        <v>105.33199999999999</v>
      </c>
      <c r="BZ9" s="86">
        <v>105.40300000000001</v>
      </c>
      <c r="CA9" s="86">
        <v>105.60899999999999</v>
      </c>
      <c r="CB9" s="86">
        <v>105.88500000000001</v>
      </c>
      <c r="CC9" s="86">
        <v>105.663</v>
      </c>
      <c r="CD9" s="86">
        <v>105.684</v>
      </c>
      <c r="CE9" s="86">
        <v>105.79300000000001</v>
      </c>
      <c r="CF9" s="86">
        <v>106.017</v>
      </c>
      <c r="CG9" s="86">
        <v>106.06399999999999</v>
      </c>
      <c r="CH9" s="86">
        <v>106.182</v>
      </c>
      <c r="CI9" s="86">
        <v>107.48699999999999</v>
      </c>
      <c r="CJ9" s="86">
        <v>107.84</v>
      </c>
      <c r="CK9" s="86">
        <v>107.961</v>
      </c>
      <c r="CL9" s="86">
        <v>109.273</v>
      </c>
      <c r="CM9" s="86">
        <v>109.68899999999999</v>
      </c>
      <c r="CN9" s="86">
        <v>110.411</v>
      </c>
      <c r="CO9" s="86">
        <v>107.339</v>
      </c>
      <c r="CP9" s="86">
        <v>109.78</v>
      </c>
      <c r="CQ9" s="86">
        <v>109.889</v>
      </c>
      <c r="CR9" s="86">
        <v>110.827</v>
      </c>
      <c r="CS9" s="86">
        <v>112.477</v>
      </c>
      <c r="CT9" s="86">
        <v>113.91800000000001</v>
      </c>
      <c r="CU9" s="86">
        <v>113.29300000000001</v>
      </c>
      <c r="CV9" s="86">
        <v>112.312</v>
      </c>
      <c r="CW9" s="86">
        <v>112.506</v>
      </c>
      <c r="CX9" s="86">
        <v>112.657</v>
      </c>
      <c r="CY9" s="86">
        <v>111.798</v>
      </c>
      <c r="CZ9" s="86">
        <v>113.77</v>
      </c>
      <c r="DA9" s="86">
        <v>113.965</v>
      </c>
      <c r="DB9" s="86">
        <v>112.26599999999998</v>
      </c>
      <c r="DC9" s="86">
        <v>115.988</v>
      </c>
      <c r="DD9" s="86">
        <v>116.149</v>
      </c>
      <c r="DE9" s="86">
        <v>116.801</v>
      </c>
      <c r="DF9" s="86">
        <v>116.221</v>
      </c>
      <c r="DG9" s="86">
        <v>116.14</v>
      </c>
      <c r="DH9" s="86">
        <v>116.13800000000001</v>
      </c>
      <c r="DI9" s="86">
        <v>114.514</v>
      </c>
      <c r="DJ9" s="86">
        <v>114.68</v>
      </c>
      <c r="DK9" s="86">
        <v>114.84699999999999</v>
      </c>
      <c r="DL9" s="86">
        <v>115.75</v>
      </c>
      <c r="DM9" s="86">
        <v>115.964</v>
      </c>
      <c r="DN9" s="86">
        <v>116.029</v>
      </c>
      <c r="DO9" s="86">
        <v>115.76841666666667</v>
      </c>
      <c r="DP9" s="86">
        <v>117.53</v>
      </c>
      <c r="DQ9" s="86">
        <v>119.12</v>
      </c>
      <c r="DR9" s="86">
        <v>119.592</v>
      </c>
      <c r="DS9" s="86">
        <v>119.83</v>
      </c>
      <c r="DT9" s="86">
        <v>120.044</v>
      </c>
      <c r="DU9" s="86">
        <v>120.848</v>
      </c>
      <c r="DV9" s="86"/>
      <c r="DW9" s="86"/>
    </row>
    <row r="10" spans="2:128" ht="22.5">
      <c r="B10" s="13" t="s">
        <v>32</v>
      </c>
      <c r="C10" s="108">
        <v>98.988</v>
      </c>
      <c r="D10" s="108">
        <v>99.239000000000004</v>
      </c>
      <c r="E10" s="108">
        <v>98.45</v>
      </c>
      <c r="F10" s="108">
        <v>98.816000000000003</v>
      </c>
      <c r="G10" s="108">
        <v>98.242999999999995</v>
      </c>
      <c r="H10" s="108">
        <v>98.86</v>
      </c>
      <c r="I10" s="108">
        <v>97.897000000000006</v>
      </c>
      <c r="J10" s="108">
        <v>97.941999999999993</v>
      </c>
      <c r="K10" s="108">
        <v>98.477999999999994</v>
      </c>
      <c r="L10" s="108">
        <v>98.363</v>
      </c>
      <c r="M10" s="108">
        <v>98.691999999999993</v>
      </c>
      <c r="N10" s="108">
        <v>98.524000000000001</v>
      </c>
      <c r="O10" s="86">
        <v>98.540999999999997</v>
      </c>
      <c r="P10" s="217">
        <v>98.722999999999999</v>
      </c>
      <c r="Q10" s="217">
        <v>98.558999999999997</v>
      </c>
      <c r="R10" s="217">
        <v>99.225999999999999</v>
      </c>
      <c r="S10" s="217">
        <v>98.983000000000004</v>
      </c>
      <c r="T10" s="217">
        <v>98.375</v>
      </c>
      <c r="U10" s="217">
        <v>99.197000000000003</v>
      </c>
      <c r="V10" s="217">
        <v>98.569000000000003</v>
      </c>
      <c r="W10" s="217">
        <v>97.911000000000001</v>
      </c>
      <c r="X10" s="217">
        <v>97.929000000000002</v>
      </c>
      <c r="Y10" s="217">
        <v>97.734999999999999</v>
      </c>
      <c r="Z10" s="217">
        <v>97.353999999999999</v>
      </c>
      <c r="AA10" s="217">
        <v>96.935000000000002</v>
      </c>
      <c r="AB10" s="86">
        <v>98.290999999999997</v>
      </c>
      <c r="AC10" s="217">
        <v>97.519000000000005</v>
      </c>
      <c r="AD10" s="217">
        <v>97.415000000000006</v>
      </c>
      <c r="AE10" s="217">
        <v>96.68</v>
      </c>
      <c r="AF10" s="217">
        <v>97.551000000000002</v>
      </c>
      <c r="AG10" s="217">
        <v>97.744</v>
      </c>
      <c r="AH10" s="217">
        <v>96.942999999999998</v>
      </c>
      <c r="AI10" s="217">
        <v>96.873999999999995</v>
      </c>
      <c r="AJ10" s="217">
        <v>96.369</v>
      </c>
      <c r="AK10" s="217">
        <v>93.872</v>
      </c>
      <c r="AL10" s="217">
        <v>97.001000000000005</v>
      </c>
      <c r="AM10" s="217">
        <v>96.391999999999996</v>
      </c>
      <c r="AN10" s="217">
        <v>96.465000000000003</v>
      </c>
      <c r="AO10" s="86">
        <v>96.734999999999999</v>
      </c>
      <c r="AP10" s="86">
        <v>96.021000000000001</v>
      </c>
      <c r="AQ10" s="86">
        <v>95.718000000000004</v>
      </c>
      <c r="AR10" s="86">
        <v>96.174000000000007</v>
      </c>
      <c r="AS10" s="86">
        <v>95.016999999999996</v>
      </c>
      <c r="AT10" s="86">
        <v>94.695999999999998</v>
      </c>
      <c r="AU10" s="86">
        <v>95.058999999999997</v>
      </c>
      <c r="AV10" s="86">
        <v>95.007999999999996</v>
      </c>
      <c r="AW10" s="86">
        <v>94.54</v>
      </c>
      <c r="AX10" s="86">
        <v>94.908000000000001</v>
      </c>
      <c r="AY10" s="86">
        <v>94.861000000000004</v>
      </c>
      <c r="AZ10" s="86">
        <v>97.025000000000006</v>
      </c>
      <c r="BA10" s="86">
        <v>98.373000000000005</v>
      </c>
      <c r="BB10" s="86">
        <v>95.617000000000004</v>
      </c>
      <c r="BC10" s="86">
        <v>95.578999999999994</v>
      </c>
      <c r="BD10" s="86">
        <v>98.623999999999995</v>
      </c>
      <c r="BE10" s="86">
        <v>96.573999999999998</v>
      </c>
      <c r="BF10" s="86">
        <v>95.325000000000003</v>
      </c>
      <c r="BG10" s="86">
        <v>95.771000000000001</v>
      </c>
      <c r="BH10" s="86">
        <v>95.161000000000001</v>
      </c>
      <c r="BI10" s="86">
        <v>94.337000000000003</v>
      </c>
      <c r="BJ10" s="86">
        <v>95.343999999999994</v>
      </c>
      <c r="BK10" s="86">
        <v>93.347999999999999</v>
      </c>
      <c r="BL10" s="86">
        <v>94.686000000000007</v>
      </c>
      <c r="BM10" s="86">
        <v>94.828000000000003</v>
      </c>
      <c r="BN10" s="86">
        <v>95.152000000000001</v>
      </c>
      <c r="BO10" s="86">
        <v>95.394000000000005</v>
      </c>
      <c r="BP10" s="86">
        <v>94.772000000000006</v>
      </c>
      <c r="BQ10" s="86">
        <v>96.198999999999998</v>
      </c>
      <c r="BR10" s="86">
        <v>94.64</v>
      </c>
      <c r="BS10" s="86">
        <v>94.853999999999999</v>
      </c>
      <c r="BT10" s="86">
        <v>93.825999999999993</v>
      </c>
      <c r="BU10" s="86">
        <v>94.587999999999994</v>
      </c>
      <c r="BV10" s="86">
        <v>93.710999999999999</v>
      </c>
      <c r="BW10" s="86">
        <v>93.763000000000005</v>
      </c>
      <c r="BX10" s="86">
        <v>93.317999999999998</v>
      </c>
      <c r="BY10" s="86">
        <v>93.715999999999994</v>
      </c>
      <c r="BZ10" s="86">
        <v>94.471999999999994</v>
      </c>
      <c r="CA10" s="86">
        <v>93.516999999999996</v>
      </c>
      <c r="CB10" s="86">
        <v>94.281000000000006</v>
      </c>
      <c r="CC10" s="86">
        <v>93.091999999999999</v>
      </c>
      <c r="CD10" s="86">
        <v>93.126999999999995</v>
      </c>
      <c r="CE10" s="86">
        <v>92.873999999999995</v>
      </c>
      <c r="CF10" s="86">
        <v>93.048000000000002</v>
      </c>
      <c r="CG10" s="86">
        <v>92.671999999999997</v>
      </c>
      <c r="CH10" s="86">
        <v>92.135999999999996</v>
      </c>
      <c r="CI10" s="86">
        <v>92.706000000000003</v>
      </c>
      <c r="CJ10" s="86">
        <v>92.399000000000001</v>
      </c>
      <c r="CK10" s="86">
        <v>93.245999999999995</v>
      </c>
      <c r="CL10" s="86">
        <v>93.765000000000001</v>
      </c>
      <c r="CM10" s="86">
        <v>94.248999999999995</v>
      </c>
      <c r="CN10" s="86">
        <v>94.138000000000005</v>
      </c>
      <c r="CO10" s="86">
        <v>93.120999999999995</v>
      </c>
      <c r="CP10" s="86">
        <v>95.028999999999996</v>
      </c>
      <c r="CQ10" s="86">
        <v>96.322999999999993</v>
      </c>
      <c r="CR10" s="86">
        <v>96.85</v>
      </c>
      <c r="CS10" s="86">
        <v>96.971000000000004</v>
      </c>
      <c r="CT10" s="86">
        <v>97.828000000000003</v>
      </c>
      <c r="CU10" s="86">
        <v>99.447000000000003</v>
      </c>
      <c r="CV10" s="86">
        <v>98.617999999999995</v>
      </c>
      <c r="CW10" s="86">
        <v>100.681</v>
      </c>
      <c r="CX10" s="86">
        <v>100.765</v>
      </c>
      <c r="CY10" s="86">
        <v>101.548</v>
      </c>
      <c r="CZ10" s="86">
        <v>102.992</v>
      </c>
      <c r="DA10" s="86">
        <v>102.976</v>
      </c>
      <c r="DB10" s="86">
        <v>99.169000000000025</v>
      </c>
      <c r="DC10" s="86">
        <v>103.782</v>
      </c>
      <c r="DD10" s="86">
        <v>104.69799999999999</v>
      </c>
      <c r="DE10" s="86">
        <v>104.765</v>
      </c>
      <c r="DF10" s="86">
        <v>105.114</v>
      </c>
      <c r="DG10" s="86">
        <v>105.071</v>
      </c>
      <c r="DH10" s="86">
        <v>104.416</v>
      </c>
      <c r="DI10" s="86">
        <v>103.297</v>
      </c>
      <c r="DJ10" s="86">
        <v>104.43899999999999</v>
      </c>
      <c r="DK10" s="86">
        <v>104.286</v>
      </c>
      <c r="DL10" s="86">
        <v>104.57899999999999</v>
      </c>
      <c r="DM10" s="86">
        <v>103.983</v>
      </c>
      <c r="DN10" s="86">
        <v>104.06100000000001</v>
      </c>
      <c r="DO10" s="86">
        <v>104.37424999999998</v>
      </c>
      <c r="DP10" s="86">
        <v>105.776</v>
      </c>
      <c r="DQ10" s="86">
        <v>105.52200000000001</v>
      </c>
      <c r="DR10" s="86">
        <v>105.66200000000001</v>
      </c>
      <c r="DS10" s="86">
        <v>105.723</v>
      </c>
      <c r="DT10" s="86">
        <v>105.173</v>
      </c>
      <c r="DU10" s="86">
        <v>105.551</v>
      </c>
      <c r="DV10" s="86"/>
      <c r="DW10" s="86"/>
    </row>
    <row r="11" spans="2:128">
      <c r="B11" s="13" t="s">
        <v>33</v>
      </c>
      <c r="C11" s="108">
        <v>97.775999999999996</v>
      </c>
      <c r="D11" s="108">
        <v>97.873000000000005</v>
      </c>
      <c r="E11" s="108">
        <v>97.738</v>
      </c>
      <c r="F11" s="108">
        <v>97.72</v>
      </c>
      <c r="G11" s="108">
        <v>97.837999999999994</v>
      </c>
      <c r="H11" s="108">
        <v>97.623999999999995</v>
      </c>
      <c r="I11" s="108">
        <v>97.614999999999995</v>
      </c>
      <c r="J11" s="108">
        <v>97.656999999999996</v>
      </c>
      <c r="K11" s="108">
        <v>97.674000000000007</v>
      </c>
      <c r="L11" s="108">
        <v>97.7</v>
      </c>
      <c r="M11" s="108">
        <v>97.697000000000003</v>
      </c>
      <c r="N11" s="108">
        <v>97.816000000000003</v>
      </c>
      <c r="O11" s="86">
        <v>97.727000000000004</v>
      </c>
      <c r="P11" s="217">
        <v>97.882000000000005</v>
      </c>
      <c r="Q11" s="217">
        <v>97.802999999999997</v>
      </c>
      <c r="R11" s="217">
        <v>97.540999999999997</v>
      </c>
      <c r="S11" s="217">
        <v>97.582999999999998</v>
      </c>
      <c r="T11" s="217">
        <v>97.492999999999995</v>
      </c>
      <c r="U11" s="217">
        <v>97.516999999999996</v>
      </c>
      <c r="V11" s="217">
        <v>97.555999999999997</v>
      </c>
      <c r="W11" s="217">
        <v>97.548000000000002</v>
      </c>
      <c r="X11" s="217">
        <v>97.626999999999995</v>
      </c>
      <c r="Y11" s="217">
        <v>97.738</v>
      </c>
      <c r="Z11" s="217">
        <v>97.941000000000003</v>
      </c>
      <c r="AA11" s="217">
        <v>97.957999999999998</v>
      </c>
      <c r="AB11" s="86">
        <v>97.682000000000002</v>
      </c>
      <c r="AC11" s="217">
        <v>97.960999999999999</v>
      </c>
      <c r="AD11" s="217">
        <v>98.016999999999996</v>
      </c>
      <c r="AE11" s="217">
        <v>98.084000000000003</v>
      </c>
      <c r="AF11" s="217">
        <v>98.17</v>
      </c>
      <c r="AG11" s="217">
        <v>98.254999999999995</v>
      </c>
      <c r="AH11" s="217">
        <v>98.272999999999996</v>
      </c>
      <c r="AI11" s="217">
        <v>98.296000000000006</v>
      </c>
      <c r="AJ11" s="217">
        <v>98.29</v>
      </c>
      <c r="AK11" s="217">
        <v>98.224000000000004</v>
      </c>
      <c r="AL11" s="217">
        <v>98.305999999999997</v>
      </c>
      <c r="AM11" s="217">
        <v>98.369</v>
      </c>
      <c r="AN11" s="217">
        <v>98.49</v>
      </c>
      <c r="AO11" s="86">
        <v>98.227999999999994</v>
      </c>
      <c r="AP11" s="86">
        <v>98.314999999999998</v>
      </c>
      <c r="AQ11" s="86">
        <v>98.38</v>
      </c>
      <c r="AR11" s="86">
        <v>98.468999999999994</v>
      </c>
      <c r="AS11" s="86">
        <v>98.515000000000001</v>
      </c>
      <c r="AT11" s="86">
        <v>98.644000000000005</v>
      </c>
      <c r="AU11" s="86">
        <v>98.742000000000004</v>
      </c>
      <c r="AV11" s="86">
        <v>98.781000000000006</v>
      </c>
      <c r="AW11" s="86">
        <v>98.888999999999996</v>
      </c>
      <c r="AX11" s="86">
        <v>99.027000000000001</v>
      </c>
      <c r="AY11" s="86">
        <v>98.921999999999997</v>
      </c>
      <c r="AZ11" s="86">
        <v>98.951999999999998</v>
      </c>
      <c r="BA11" s="86">
        <v>98.918999999999997</v>
      </c>
      <c r="BB11" s="86">
        <v>98.712999999999994</v>
      </c>
      <c r="BC11" s="86">
        <v>99.224000000000004</v>
      </c>
      <c r="BD11" s="86">
        <v>99.16</v>
      </c>
      <c r="BE11" s="86">
        <v>99.271000000000001</v>
      </c>
      <c r="BF11" s="86">
        <v>99.34</v>
      </c>
      <c r="BG11" s="86">
        <v>99.558999999999997</v>
      </c>
      <c r="BH11" s="86">
        <v>99.635999999999996</v>
      </c>
      <c r="BI11" s="86">
        <v>99.674000000000007</v>
      </c>
      <c r="BJ11" s="86">
        <v>99.698999999999998</v>
      </c>
      <c r="BK11" s="86">
        <v>99.596999999999994</v>
      </c>
      <c r="BL11" s="86">
        <v>99.596999999999994</v>
      </c>
      <c r="BM11" s="86">
        <v>99.578000000000003</v>
      </c>
      <c r="BN11" s="86">
        <v>99.623999999999995</v>
      </c>
      <c r="BO11" s="86">
        <v>99.497</v>
      </c>
      <c r="BP11" s="86">
        <v>99.706999999999994</v>
      </c>
      <c r="BQ11" s="86">
        <v>99.326999999999998</v>
      </c>
      <c r="BR11" s="86">
        <v>99.352999999999994</v>
      </c>
      <c r="BS11" s="86">
        <v>99.665000000000006</v>
      </c>
      <c r="BT11" s="86">
        <v>99.540999999999997</v>
      </c>
      <c r="BU11" s="86">
        <v>99.576999999999998</v>
      </c>
      <c r="BV11" s="86">
        <v>99.545000000000002</v>
      </c>
      <c r="BW11" s="86">
        <v>99.596999999999994</v>
      </c>
      <c r="BX11" s="86">
        <v>99.951999999999998</v>
      </c>
      <c r="BY11" s="86">
        <v>100.096</v>
      </c>
      <c r="BZ11" s="86">
        <v>100.61499999999999</v>
      </c>
      <c r="CA11" s="86">
        <v>100.866</v>
      </c>
      <c r="CB11" s="86">
        <v>99.82</v>
      </c>
      <c r="CC11" s="86">
        <v>100.82</v>
      </c>
      <c r="CD11" s="86">
        <v>100.754</v>
      </c>
      <c r="CE11" s="86">
        <v>100.90600000000001</v>
      </c>
      <c r="CF11" s="86">
        <v>101.015</v>
      </c>
      <c r="CG11" s="86">
        <v>100.99</v>
      </c>
      <c r="CH11" s="86">
        <v>100.958</v>
      </c>
      <c r="CI11" s="86">
        <v>101.045</v>
      </c>
      <c r="CJ11" s="86">
        <v>101.125</v>
      </c>
      <c r="CK11" s="86">
        <v>101.126</v>
      </c>
      <c r="CL11" s="86">
        <v>101.069</v>
      </c>
      <c r="CM11" s="86">
        <v>101.081</v>
      </c>
      <c r="CN11" s="86">
        <v>101.26900000000001</v>
      </c>
      <c r="CO11" s="86">
        <v>101.01300000000001</v>
      </c>
      <c r="CP11" s="86">
        <v>101.35</v>
      </c>
      <c r="CQ11" s="86">
        <v>101.298</v>
      </c>
      <c r="CR11" s="86">
        <v>101.366</v>
      </c>
      <c r="CS11" s="86">
        <v>101.651</v>
      </c>
      <c r="CT11" s="86">
        <v>101.777</v>
      </c>
      <c r="CU11" s="86">
        <v>101.41200000000001</v>
      </c>
      <c r="CV11" s="86">
        <v>101.404</v>
      </c>
      <c r="CW11" s="86">
        <v>101.538</v>
      </c>
      <c r="CX11" s="86">
        <v>101.56</v>
      </c>
      <c r="CY11" s="86">
        <v>101.55800000000001</v>
      </c>
      <c r="CZ11" s="86">
        <v>102.434</v>
      </c>
      <c r="DA11" s="86">
        <v>102.672</v>
      </c>
      <c r="DB11" s="86">
        <v>101.66833333333334</v>
      </c>
      <c r="DC11" s="86">
        <v>103.35899999999999</v>
      </c>
      <c r="DD11" s="86">
        <v>103.503</v>
      </c>
      <c r="DE11" s="86">
        <v>104.072</v>
      </c>
      <c r="DF11" s="86">
        <v>104.137</v>
      </c>
      <c r="DG11" s="86">
        <v>104.215</v>
      </c>
      <c r="DH11" s="86">
        <v>104.18600000000001</v>
      </c>
      <c r="DI11" s="86">
        <v>104.248</v>
      </c>
      <c r="DJ11" s="86">
        <v>104.379</v>
      </c>
      <c r="DK11" s="86">
        <v>104.54900000000001</v>
      </c>
      <c r="DL11" s="86">
        <v>104.625</v>
      </c>
      <c r="DM11" s="86">
        <v>105.289</v>
      </c>
      <c r="DN11" s="86">
        <v>105.22499999999999</v>
      </c>
      <c r="DO11" s="86">
        <v>104.31558333333334</v>
      </c>
      <c r="DP11" s="86">
        <v>105.297</v>
      </c>
      <c r="DQ11" s="86">
        <v>105.556</v>
      </c>
      <c r="DR11" s="86">
        <v>106.15300000000001</v>
      </c>
      <c r="DS11" s="86">
        <v>106.129</v>
      </c>
      <c r="DT11" s="86">
        <v>106.508</v>
      </c>
      <c r="DU11" s="86">
        <v>106.901</v>
      </c>
      <c r="DV11" s="86"/>
      <c r="DW11" s="86"/>
    </row>
    <row r="12" spans="2:128">
      <c r="B12" s="13" t="s">
        <v>34</v>
      </c>
      <c r="C12" s="108">
        <v>94.394999999999996</v>
      </c>
      <c r="D12" s="108">
        <v>93.620999999999995</v>
      </c>
      <c r="E12" s="108">
        <v>100.759</v>
      </c>
      <c r="F12" s="108">
        <v>98.75</v>
      </c>
      <c r="G12" s="108">
        <v>100.39</v>
      </c>
      <c r="H12" s="108">
        <v>103.479</v>
      </c>
      <c r="I12" s="108">
        <v>109.884</v>
      </c>
      <c r="J12" s="108">
        <v>110.816</v>
      </c>
      <c r="K12" s="108">
        <v>100.63</v>
      </c>
      <c r="L12" s="108">
        <v>96.816999999999993</v>
      </c>
      <c r="M12" s="108">
        <v>93.207999999999998</v>
      </c>
      <c r="N12" s="108">
        <v>94.28</v>
      </c>
      <c r="O12" s="86">
        <v>99.751999999999995</v>
      </c>
      <c r="P12" s="217">
        <v>92.093000000000004</v>
      </c>
      <c r="Q12" s="217">
        <v>93.58</v>
      </c>
      <c r="R12" s="217">
        <v>94.447999999999993</v>
      </c>
      <c r="S12" s="217">
        <v>94.534000000000006</v>
      </c>
      <c r="T12" s="217">
        <v>95.706000000000003</v>
      </c>
      <c r="U12" s="217">
        <v>94.043000000000006</v>
      </c>
      <c r="V12" s="217">
        <v>96.433999999999997</v>
      </c>
      <c r="W12" s="217">
        <v>95.203000000000003</v>
      </c>
      <c r="X12" s="217">
        <v>93.826999999999998</v>
      </c>
      <c r="Y12" s="217">
        <v>93.451999999999998</v>
      </c>
      <c r="Z12" s="217">
        <v>92.23</v>
      </c>
      <c r="AA12" s="217">
        <v>93.119</v>
      </c>
      <c r="AB12" s="86">
        <v>94.055999999999997</v>
      </c>
      <c r="AC12" s="217">
        <v>93.631</v>
      </c>
      <c r="AD12" s="217">
        <v>94.98</v>
      </c>
      <c r="AE12" s="217">
        <v>95.644000000000005</v>
      </c>
      <c r="AF12" s="217">
        <v>100.85599999999999</v>
      </c>
      <c r="AG12" s="217">
        <v>94.28</v>
      </c>
      <c r="AH12" s="217">
        <v>96.147999999999996</v>
      </c>
      <c r="AI12" s="217">
        <v>98.947000000000003</v>
      </c>
      <c r="AJ12" s="217">
        <v>98.986999999999995</v>
      </c>
      <c r="AK12" s="217">
        <v>96.85</v>
      </c>
      <c r="AL12" s="217">
        <v>96.36</v>
      </c>
      <c r="AM12" s="217">
        <v>94.286000000000001</v>
      </c>
      <c r="AN12" s="217">
        <v>100.185</v>
      </c>
      <c r="AO12" s="86">
        <v>96.763000000000005</v>
      </c>
      <c r="AP12" s="86">
        <v>99.343000000000004</v>
      </c>
      <c r="AQ12" s="86">
        <v>98.525000000000006</v>
      </c>
      <c r="AR12" s="86">
        <v>100.13200000000001</v>
      </c>
      <c r="AS12" s="86">
        <v>100.819</v>
      </c>
      <c r="AT12" s="86">
        <v>100.06100000000001</v>
      </c>
      <c r="AU12" s="86">
        <v>103.962</v>
      </c>
      <c r="AV12" s="86">
        <v>110.794</v>
      </c>
      <c r="AW12" s="86">
        <v>111.244</v>
      </c>
      <c r="AX12" s="86">
        <v>110.96899999999999</v>
      </c>
      <c r="AY12" s="86">
        <v>101.31100000000001</v>
      </c>
      <c r="AZ12" s="86">
        <v>99.84</v>
      </c>
      <c r="BA12" s="86">
        <v>99.591999999999999</v>
      </c>
      <c r="BB12" s="86">
        <v>103.04900000000001</v>
      </c>
      <c r="BC12" s="86">
        <v>98.307000000000002</v>
      </c>
      <c r="BD12" s="86">
        <v>98.128</v>
      </c>
      <c r="BE12" s="86">
        <v>98.936999999999998</v>
      </c>
      <c r="BF12" s="86">
        <v>103.718</v>
      </c>
      <c r="BG12" s="86">
        <v>102.666</v>
      </c>
      <c r="BH12" s="86">
        <v>103.78100000000001</v>
      </c>
      <c r="BI12" s="86">
        <v>114.93600000000001</v>
      </c>
      <c r="BJ12" s="86">
        <v>114.803</v>
      </c>
      <c r="BK12" s="86">
        <v>114.25700000000001</v>
      </c>
      <c r="BL12" s="86">
        <v>98.009</v>
      </c>
      <c r="BM12" s="86">
        <v>96.808000000000007</v>
      </c>
      <c r="BN12" s="86">
        <v>99.201999999999998</v>
      </c>
      <c r="BO12" s="86">
        <v>103.629</v>
      </c>
      <c r="BP12" s="86">
        <v>98.481999999999999</v>
      </c>
      <c r="BQ12" s="86">
        <v>97.257999999999996</v>
      </c>
      <c r="BR12" s="86">
        <v>95.873999999999995</v>
      </c>
      <c r="BS12" s="86">
        <v>101.336</v>
      </c>
      <c r="BT12" s="86">
        <v>99.162999999999997</v>
      </c>
      <c r="BU12" s="86">
        <v>101.795</v>
      </c>
      <c r="BV12" s="86">
        <v>100.134</v>
      </c>
      <c r="BW12" s="86">
        <v>99.546000000000006</v>
      </c>
      <c r="BX12" s="86">
        <v>98.813000000000002</v>
      </c>
      <c r="BY12" s="86">
        <v>92.828999999999994</v>
      </c>
      <c r="BZ12" s="86">
        <v>92.376000000000005</v>
      </c>
      <c r="CA12" s="86">
        <v>94.486999999999995</v>
      </c>
      <c r="CB12" s="86">
        <v>97.674000000000007</v>
      </c>
      <c r="CC12" s="86">
        <v>95.522999999999996</v>
      </c>
      <c r="CD12" s="86">
        <v>96.597999999999999</v>
      </c>
      <c r="CE12" s="86">
        <v>97.977000000000004</v>
      </c>
      <c r="CF12" s="86">
        <v>104.95099999999999</v>
      </c>
      <c r="CG12" s="86">
        <v>105.621</v>
      </c>
      <c r="CH12" s="86">
        <v>105.622</v>
      </c>
      <c r="CI12" s="86">
        <v>107.488</v>
      </c>
      <c r="CJ12" s="86">
        <v>108.489</v>
      </c>
      <c r="CK12" s="86">
        <v>108.096</v>
      </c>
      <c r="CL12" s="86">
        <v>101.688</v>
      </c>
      <c r="CM12" s="86">
        <v>102.789</v>
      </c>
      <c r="CN12" s="86">
        <v>103.91200000000001</v>
      </c>
      <c r="CO12" s="86">
        <v>103.23</v>
      </c>
      <c r="CP12" s="86">
        <v>103.361</v>
      </c>
      <c r="CQ12" s="86">
        <v>103.57299999999999</v>
      </c>
      <c r="CR12" s="86">
        <v>108.212</v>
      </c>
      <c r="CS12" s="86">
        <v>118.65300000000001</v>
      </c>
      <c r="CT12" s="86">
        <v>118.14700000000001</v>
      </c>
      <c r="CU12" s="86">
        <v>121.119</v>
      </c>
      <c r="CV12" s="86">
        <v>124.598</v>
      </c>
      <c r="CW12" s="86">
        <v>120.95099999999999</v>
      </c>
      <c r="CX12" s="86">
        <v>117.929</v>
      </c>
      <c r="CY12" s="86">
        <v>110.889</v>
      </c>
      <c r="CZ12" s="86">
        <v>110.684</v>
      </c>
      <c r="DA12" s="86">
        <v>107.85</v>
      </c>
      <c r="DB12" s="86">
        <v>113.83049999999999</v>
      </c>
      <c r="DC12" s="86">
        <v>107.40600000000001</v>
      </c>
      <c r="DD12" s="86">
        <v>107.92700000000001</v>
      </c>
      <c r="DE12" s="86">
        <v>108.122</v>
      </c>
      <c r="DF12" s="86">
        <v>116.19499999999999</v>
      </c>
      <c r="DG12" s="86">
        <v>115.098</v>
      </c>
      <c r="DH12" s="86">
        <v>116.539</v>
      </c>
      <c r="DI12" s="86">
        <v>117.782</v>
      </c>
      <c r="DJ12" s="86">
        <v>119.777</v>
      </c>
      <c r="DK12" s="86">
        <v>119.538</v>
      </c>
      <c r="DL12" s="86">
        <v>112.60299999999999</v>
      </c>
      <c r="DM12" s="86">
        <v>111.562</v>
      </c>
      <c r="DN12" s="86">
        <v>111.453</v>
      </c>
      <c r="DO12" s="86">
        <v>113.66683333333333</v>
      </c>
      <c r="DP12" s="86">
        <v>110.70399999999999</v>
      </c>
      <c r="DQ12" s="86">
        <v>111.05500000000001</v>
      </c>
      <c r="DR12" s="86">
        <v>111.715</v>
      </c>
      <c r="DS12" s="86">
        <v>121.846</v>
      </c>
      <c r="DT12" s="86">
        <v>121.902</v>
      </c>
      <c r="DU12" s="86">
        <v>120.879</v>
      </c>
      <c r="DV12" s="86"/>
      <c r="DW12" s="86"/>
    </row>
    <row r="13" spans="2:128">
      <c r="B13" s="13" t="s">
        <v>35</v>
      </c>
      <c r="C13" s="108">
        <v>105.422</v>
      </c>
      <c r="D13" s="108">
        <v>107.13500000000001</v>
      </c>
      <c r="E13" s="108">
        <v>107.541</v>
      </c>
      <c r="F13" s="108">
        <v>107.642</v>
      </c>
      <c r="G13" s="108">
        <v>107.65900000000001</v>
      </c>
      <c r="H13" s="108">
        <v>107.71</v>
      </c>
      <c r="I13" s="108">
        <v>107.751</v>
      </c>
      <c r="J13" s="108">
        <v>107.746</v>
      </c>
      <c r="K13" s="108">
        <v>107.751</v>
      </c>
      <c r="L13" s="108">
        <v>107.851</v>
      </c>
      <c r="M13" s="108">
        <v>107.833</v>
      </c>
      <c r="N13" s="108">
        <v>107.964</v>
      </c>
      <c r="O13" s="86">
        <v>107.5</v>
      </c>
      <c r="P13" s="217">
        <v>110.545</v>
      </c>
      <c r="Q13" s="217">
        <v>111.102</v>
      </c>
      <c r="R13" s="217">
        <v>110.661</v>
      </c>
      <c r="S13" s="217">
        <v>110.38500000000001</v>
      </c>
      <c r="T13" s="217">
        <v>110.301</v>
      </c>
      <c r="U13" s="217">
        <v>109.15300000000001</v>
      </c>
      <c r="V13" s="217">
        <v>109.15600000000001</v>
      </c>
      <c r="W13" s="217">
        <v>109.083</v>
      </c>
      <c r="X13" s="217">
        <v>109.983</v>
      </c>
      <c r="Y13" s="217">
        <v>110.71899999999999</v>
      </c>
      <c r="Z13" s="217">
        <v>111.71599999999999</v>
      </c>
      <c r="AA13" s="217">
        <v>113.116</v>
      </c>
      <c r="AB13" s="86">
        <v>110.49299999999999</v>
      </c>
      <c r="AC13" s="217">
        <v>113.084</v>
      </c>
      <c r="AD13" s="217">
        <v>113.011</v>
      </c>
      <c r="AE13" s="217">
        <v>113.145</v>
      </c>
      <c r="AF13" s="217">
        <v>113.622</v>
      </c>
      <c r="AG13" s="217">
        <v>113.61199999999999</v>
      </c>
      <c r="AH13" s="217">
        <v>112.744</v>
      </c>
      <c r="AI13" s="217">
        <v>112.81</v>
      </c>
      <c r="AJ13" s="217">
        <v>112.84099999999999</v>
      </c>
      <c r="AK13" s="217">
        <v>113.154</v>
      </c>
      <c r="AL13" s="217">
        <v>113.194</v>
      </c>
      <c r="AM13" s="217">
        <v>113.182</v>
      </c>
      <c r="AN13" s="217">
        <v>113.053</v>
      </c>
      <c r="AO13" s="86">
        <v>113.121</v>
      </c>
      <c r="AP13" s="86">
        <v>113.501</v>
      </c>
      <c r="AQ13" s="86">
        <v>113.48099999999999</v>
      </c>
      <c r="AR13" s="86">
        <v>113.40600000000001</v>
      </c>
      <c r="AS13" s="86">
        <v>113.59099999999999</v>
      </c>
      <c r="AT13" s="86">
        <v>113.557</v>
      </c>
      <c r="AU13" s="86">
        <v>113.29900000000001</v>
      </c>
      <c r="AV13" s="86">
        <v>112.79900000000001</v>
      </c>
      <c r="AW13" s="86">
        <v>112.80800000000001</v>
      </c>
      <c r="AX13" s="86">
        <v>112.658</v>
      </c>
      <c r="AY13" s="86">
        <v>112.819</v>
      </c>
      <c r="AZ13" s="86">
        <v>112.866</v>
      </c>
      <c r="BA13" s="86">
        <v>112.97</v>
      </c>
      <c r="BB13" s="86">
        <v>113.146</v>
      </c>
      <c r="BC13" s="86">
        <v>113.249</v>
      </c>
      <c r="BD13" s="86">
        <v>113.143</v>
      </c>
      <c r="BE13" s="86">
        <v>113.084</v>
      </c>
      <c r="BF13" s="86">
        <v>113.072</v>
      </c>
      <c r="BG13" s="86">
        <v>109.2</v>
      </c>
      <c r="BH13" s="86">
        <v>108.708</v>
      </c>
      <c r="BI13" s="86">
        <v>107.952</v>
      </c>
      <c r="BJ13" s="86">
        <v>107.94799999999999</v>
      </c>
      <c r="BK13" s="86">
        <v>107.92700000000001</v>
      </c>
      <c r="BL13" s="86">
        <v>107.991</v>
      </c>
      <c r="BM13" s="86">
        <v>108.02</v>
      </c>
      <c r="BN13" s="86">
        <v>107.81699999999999</v>
      </c>
      <c r="BO13" s="86">
        <v>109.843</v>
      </c>
      <c r="BP13" s="86">
        <v>107.595</v>
      </c>
      <c r="BQ13" s="86">
        <v>107.83499999999999</v>
      </c>
      <c r="BR13" s="86">
        <v>107.76900000000001</v>
      </c>
      <c r="BS13" s="86">
        <v>107.786</v>
      </c>
      <c r="BT13" s="86">
        <v>107.821</v>
      </c>
      <c r="BU13" s="86">
        <v>107.70399999999999</v>
      </c>
      <c r="BV13" s="86">
        <v>107.038</v>
      </c>
      <c r="BW13" s="86">
        <v>106.51</v>
      </c>
      <c r="BX13" s="86">
        <v>106.44199999999999</v>
      </c>
      <c r="BY13" s="86">
        <v>106.38</v>
      </c>
      <c r="BZ13" s="86">
        <v>106.447</v>
      </c>
      <c r="CA13" s="86">
        <v>106.465</v>
      </c>
      <c r="CB13" s="86">
        <v>107.149</v>
      </c>
      <c r="CC13" s="86">
        <v>106.22</v>
      </c>
      <c r="CD13" s="86">
        <v>107.27800000000001</v>
      </c>
      <c r="CE13" s="86">
        <v>106.996</v>
      </c>
      <c r="CF13" s="86">
        <v>106.928</v>
      </c>
      <c r="CG13" s="86">
        <v>108.072</v>
      </c>
      <c r="CH13" s="86">
        <v>107.926</v>
      </c>
      <c r="CI13" s="86">
        <v>108.351</v>
      </c>
      <c r="CJ13" s="86">
        <v>108.172</v>
      </c>
      <c r="CK13" s="86">
        <v>108.169</v>
      </c>
      <c r="CL13" s="86">
        <v>108.241</v>
      </c>
      <c r="CM13" s="86">
        <v>107.06399999999999</v>
      </c>
      <c r="CN13" s="86">
        <v>107.93899999999999</v>
      </c>
      <c r="CO13" s="86">
        <v>107.613</v>
      </c>
      <c r="CP13" s="86">
        <v>109.37</v>
      </c>
      <c r="CQ13" s="86">
        <v>109.092</v>
      </c>
      <c r="CR13" s="86">
        <v>109.083</v>
      </c>
      <c r="CS13" s="86">
        <v>110.66500000000001</v>
      </c>
      <c r="CT13" s="86">
        <v>110.636</v>
      </c>
      <c r="CU13" s="86">
        <v>110.31100000000001</v>
      </c>
      <c r="CV13" s="86">
        <v>110.22499999999999</v>
      </c>
      <c r="CW13" s="86">
        <v>110.411</v>
      </c>
      <c r="CX13" s="86">
        <v>110.337</v>
      </c>
      <c r="CY13" s="86">
        <v>110.4</v>
      </c>
      <c r="CZ13" s="86">
        <v>109.354</v>
      </c>
      <c r="DA13" s="86">
        <v>108.238</v>
      </c>
      <c r="DB13" s="86">
        <v>109.84350000000002</v>
      </c>
      <c r="DC13" s="86">
        <v>108.5</v>
      </c>
      <c r="DD13" s="86">
        <v>113.28400000000001</v>
      </c>
      <c r="DE13" s="86">
        <v>115.34399999999999</v>
      </c>
      <c r="DF13" s="86">
        <v>115.23399999999999</v>
      </c>
      <c r="DG13" s="86">
        <v>115.09099999999999</v>
      </c>
      <c r="DH13" s="86">
        <v>114.81399999999999</v>
      </c>
      <c r="DI13" s="86">
        <v>114.797</v>
      </c>
      <c r="DJ13" s="86">
        <v>114.819</v>
      </c>
      <c r="DK13" s="86">
        <v>114.742</v>
      </c>
      <c r="DL13" s="86">
        <v>114.845</v>
      </c>
      <c r="DM13" s="86">
        <v>114.836</v>
      </c>
      <c r="DN13" s="86">
        <v>114.857</v>
      </c>
      <c r="DO13" s="86">
        <v>114.26358333333333</v>
      </c>
      <c r="DP13" s="86">
        <v>114.474</v>
      </c>
      <c r="DQ13" s="86">
        <v>121.411</v>
      </c>
      <c r="DR13" s="86">
        <v>122.529</v>
      </c>
      <c r="DS13" s="86">
        <v>122.489</v>
      </c>
      <c r="DT13" s="86">
        <v>123.01300000000001</v>
      </c>
      <c r="DU13" s="86">
        <v>122.511</v>
      </c>
      <c r="DV13" s="86"/>
      <c r="DW13" s="86"/>
    </row>
    <row r="14" spans="2:128">
      <c r="B14" s="13" t="s">
        <v>36</v>
      </c>
      <c r="C14" s="108">
        <v>98.46</v>
      </c>
      <c r="D14" s="108">
        <v>97.552000000000007</v>
      </c>
      <c r="E14" s="108">
        <v>97.075000000000003</v>
      </c>
      <c r="F14" s="108">
        <v>97.09</v>
      </c>
      <c r="G14" s="108">
        <v>98.058000000000007</v>
      </c>
      <c r="H14" s="108">
        <v>98.286000000000001</v>
      </c>
      <c r="I14" s="108">
        <v>98.647999999999996</v>
      </c>
      <c r="J14" s="108">
        <v>98.956999999999994</v>
      </c>
      <c r="K14" s="108">
        <v>97.706000000000003</v>
      </c>
      <c r="L14" s="108">
        <v>98.515000000000001</v>
      </c>
      <c r="M14" s="108">
        <v>98.632999999999996</v>
      </c>
      <c r="N14" s="108">
        <v>99.63</v>
      </c>
      <c r="O14" s="86">
        <v>98.218000000000004</v>
      </c>
      <c r="P14" s="217">
        <v>99.503</v>
      </c>
      <c r="Q14" s="217">
        <v>100.071</v>
      </c>
      <c r="R14" s="217">
        <v>99.55</v>
      </c>
      <c r="S14" s="217">
        <v>99.144999999999996</v>
      </c>
      <c r="T14" s="217">
        <v>99.167000000000002</v>
      </c>
      <c r="U14" s="217">
        <v>98.861000000000004</v>
      </c>
      <c r="V14" s="217">
        <v>99.397999999999996</v>
      </c>
      <c r="W14" s="217">
        <v>99.084999999999994</v>
      </c>
      <c r="X14" s="217">
        <v>98.137</v>
      </c>
      <c r="Y14" s="217">
        <v>99.484999999999999</v>
      </c>
      <c r="Z14" s="217">
        <v>99.141999999999996</v>
      </c>
      <c r="AA14" s="217">
        <v>99.724000000000004</v>
      </c>
      <c r="AB14" s="86">
        <v>99.272000000000006</v>
      </c>
      <c r="AC14" s="217">
        <v>99.772999999999996</v>
      </c>
      <c r="AD14" s="217">
        <v>99.757999999999996</v>
      </c>
      <c r="AE14" s="217">
        <v>99.734999999999999</v>
      </c>
      <c r="AF14" s="217">
        <v>101.312</v>
      </c>
      <c r="AG14" s="217">
        <v>99.988</v>
      </c>
      <c r="AH14" s="217">
        <v>100.485</v>
      </c>
      <c r="AI14" s="217">
        <v>100.571</v>
      </c>
      <c r="AJ14" s="217">
        <v>100.673</v>
      </c>
      <c r="AK14" s="217">
        <v>99.734999999999999</v>
      </c>
      <c r="AL14" s="217">
        <v>99.658000000000001</v>
      </c>
      <c r="AM14" s="217">
        <v>99.087999999999994</v>
      </c>
      <c r="AN14" s="217">
        <v>99.528999999999996</v>
      </c>
      <c r="AO14" s="86">
        <v>100.02500000000001</v>
      </c>
      <c r="AP14" s="86">
        <v>99.840999999999994</v>
      </c>
      <c r="AQ14" s="86">
        <v>100.03</v>
      </c>
      <c r="AR14" s="86">
        <v>99.748999999999995</v>
      </c>
      <c r="AS14" s="86">
        <v>101.077</v>
      </c>
      <c r="AT14" s="86">
        <v>100.21899999999999</v>
      </c>
      <c r="AU14" s="86">
        <v>100.602</v>
      </c>
      <c r="AV14" s="86">
        <v>101.346</v>
      </c>
      <c r="AW14" s="86">
        <v>101.89700000000001</v>
      </c>
      <c r="AX14" s="86">
        <v>100.303</v>
      </c>
      <c r="AY14" s="86">
        <v>99.278000000000006</v>
      </c>
      <c r="AZ14" s="86">
        <v>98.18</v>
      </c>
      <c r="BA14" s="86">
        <v>98.741</v>
      </c>
      <c r="BB14" s="86">
        <v>100.105</v>
      </c>
      <c r="BC14" s="86">
        <v>99.872</v>
      </c>
      <c r="BD14" s="86">
        <v>100.148</v>
      </c>
      <c r="BE14" s="86">
        <v>100.086</v>
      </c>
      <c r="BF14" s="86">
        <v>99.887</v>
      </c>
      <c r="BG14" s="86">
        <v>99.771000000000001</v>
      </c>
      <c r="BH14" s="86">
        <v>99.819000000000003</v>
      </c>
      <c r="BI14" s="86">
        <v>99.753</v>
      </c>
      <c r="BJ14" s="86">
        <v>100.777</v>
      </c>
      <c r="BK14" s="86">
        <v>96.667000000000002</v>
      </c>
      <c r="BL14" s="86">
        <v>96.102999999999994</v>
      </c>
      <c r="BM14" s="86">
        <v>95.888000000000005</v>
      </c>
      <c r="BN14" s="86">
        <v>95.691999999999993</v>
      </c>
      <c r="BO14" s="86">
        <v>98.704999999999998</v>
      </c>
      <c r="BP14" s="86">
        <v>95.177000000000007</v>
      </c>
      <c r="BQ14" s="86">
        <v>94.688000000000002</v>
      </c>
      <c r="BR14" s="86">
        <v>94.399000000000001</v>
      </c>
      <c r="BS14" s="86">
        <v>95.927000000000007</v>
      </c>
      <c r="BT14" s="86">
        <v>95.12</v>
      </c>
      <c r="BU14" s="86">
        <v>95.13</v>
      </c>
      <c r="BV14" s="86">
        <v>95.039000000000001</v>
      </c>
      <c r="BW14" s="86">
        <v>95.876999999999995</v>
      </c>
      <c r="BX14" s="86">
        <v>94.364000000000004</v>
      </c>
      <c r="BY14" s="86">
        <v>95.120999999999995</v>
      </c>
      <c r="BZ14" s="86">
        <v>94.855000000000004</v>
      </c>
      <c r="CA14" s="86">
        <v>94.53</v>
      </c>
      <c r="CB14" s="86">
        <v>95.019000000000005</v>
      </c>
      <c r="CC14" s="86">
        <v>94.813999999999993</v>
      </c>
      <c r="CD14" s="86">
        <v>95</v>
      </c>
      <c r="CE14" s="86">
        <v>95.063000000000002</v>
      </c>
      <c r="CF14" s="86">
        <v>94.518000000000001</v>
      </c>
      <c r="CG14" s="86">
        <v>94.299000000000007</v>
      </c>
      <c r="CH14" s="86">
        <v>94.061999999999998</v>
      </c>
      <c r="CI14" s="86">
        <v>95.106999999999999</v>
      </c>
      <c r="CJ14" s="86">
        <v>94.924000000000007</v>
      </c>
      <c r="CK14" s="86">
        <v>95.861999999999995</v>
      </c>
      <c r="CL14" s="86">
        <v>96.075999999999993</v>
      </c>
      <c r="CM14" s="86">
        <v>96.902000000000001</v>
      </c>
      <c r="CN14" s="86">
        <v>96.331999999999994</v>
      </c>
      <c r="CO14" s="86">
        <v>95.247</v>
      </c>
      <c r="CP14" s="86">
        <v>97.433000000000007</v>
      </c>
      <c r="CQ14" s="86">
        <v>97.813999999999993</v>
      </c>
      <c r="CR14" s="86">
        <v>97.903999999999996</v>
      </c>
      <c r="CS14" s="86">
        <v>99.367000000000004</v>
      </c>
      <c r="CT14" s="86">
        <v>98.831999999999994</v>
      </c>
      <c r="CU14" s="86">
        <v>99.543999999999997</v>
      </c>
      <c r="CV14" s="86">
        <v>100.044</v>
      </c>
      <c r="CW14" s="86">
        <v>99.662999999999997</v>
      </c>
      <c r="CX14" s="86">
        <v>98.266000000000005</v>
      </c>
      <c r="CY14" s="86">
        <v>98.817999999999998</v>
      </c>
      <c r="CZ14" s="86">
        <v>99.722999999999999</v>
      </c>
      <c r="DA14" s="86">
        <v>99.736999999999995</v>
      </c>
      <c r="DB14" s="86">
        <v>98.928749999999994</v>
      </c>
      <c r="DC14" s="86">
        <v>100.35899999999999</v>
      </c>
      <c r="DD14" s="86">
        <v>100.31100000000001</v>
      </c>
      <c r="DE14" s="86">
        <v>100.60899999999999</v>
      </c>
      <c r="DF14" s="86">
        <v>101.48399999999999</v>
      </c>
      <c r="DG14" s="86">
        <v>101.288</v>
      </c>
      <c r="DH14" s="86">
        <v>101.976</v>
      </c>
      <c r="DI14" s="86">
        <v>101.72</v>
      </c>
      <c r="DJ14" s="86">
        <v>101.392</v>
      </c>
      <c r="DK14" s="86">
        <v>100.41500000000001</v>
      </c>
      <c r="DL14" s="86">
        <v>100.05800000000001</v>
      </c>
      <c r="DM14" s="86">
        <v>100.453</v>
      </c>
      <c r="DN14" s="86">
        <v>101.051</v>
      </c>
      <c r="DO14" s="86">
        <v>100.92633333333333</v>
      </c>
      <c r="DP14" s="86">
        <v>101.952</v>
      </c>
      <c r="DQ14" s="86">
        <v>102.622</v>
      </c>
      <c r="DR14" s="86">
        <v>102.702</v>
      </c>
      <c r="DS14" s="86">
        <v>102.38800000000001</v>
      </c>
      <c r="DT14" s="86">
        <v>103.431</v>
      </c>
      <c r="DU14" s="86">
        <v>102.929</v>
      </c>
      <c r="DV14" s="86"/>
      <c r="DW14" s="86"/>
    </row>
    <row r="15" spans="2:128">
      <c r="B15" s="13" t="s">
        <v>37</v>
      </c>
      <c r="C15" s="108">
        <v>103.911</v>
      </c>
      <c r="D15" s="108">
        <v>103.911</v>
      </c>
      <c r="E15" s="108">
        <v>103.911</v>
      </c>
      <c r="F15" s="108">
        <v>103.911</v>
      </c>
      <c r="G15" s="108">
        <v>103.911</v>
      </c>
      <c r="H15" s="108">
        <v>103.911</v>
      </c>
      <c r="I15" s="108">
        <v>103.911</v>
      </c>
      <c r="J15" s="108">
        <v>103.911</v>
      </c>
      <c r="K15" s="108">
        <v>103.911</v>
      </c>
      <c r="L15" s="108">
        <v>103.634</v>
      </c>
      <c r="M15" s="108">
        <v>103.634</v>
      </c>
      <c r="N15" s="108">
        <v>103.634</v>
      </c>
      <c r="O15" s="86">
        <v>103.842</v>
      </c>
      <c r="P15" s="217">
        <v>103.634</v>
      </c>
      <c r="Q15" s="217">
        <v>103.63500000000001</v>
      </c>
      <c r="R15" s="217">
        <v>103.63500000000001</v>
      </c>
      <c r="S15" s="217">
        <v>103.63500000000001</v>
      </c>
      <c r="T15" s="217">
        <v>103.63500000000001</v>
      </c>
      <c r="U15" s="217">
        <v>103.63500000000001</v>
      </c>
      <c r="V15" s="217">
        <v>103.63500000000001</v>
      </c>
      <c r="W15" s="217">
        <v>103.63500000000001</v>
      </c>
      <c r="X15" s="217">
        <v>103.63500000000001</v>
      </c>
      <c r="Y15" s="217">
        <v>104.569</v>
      </c>
      <c r="Z15" s="217">
        <v>104.84399999999999</v>
      </c>
      <c r="AA15" s="217">
        <v>104.84399999999999</v>
      </c>
      <c r="AB15" s="86">
        <v>103.914</v>
      </c>
      <c r="AC15" s="217">
        <v>104.84399999999999</v>
      </c>
      <c r="AD15" s="217">
        <v>104.857</v>
      </c>
      <c r="AE15" s="217">
        <v>104.857</v>
      </c>
      <c r="AF15" s="217">
        <v>104.857</v>
      </c>
      <c r="AG15" s="217">
        <v>104.857</v>
      </c>
      <c r="AH15" s="217">
        <v>104.857</v>
      </c>
      <c r="AI15" s="217">
        <v>104.985</v>
      </c>
      <c r="AJ15" s="217">
        <v>104.985</v>
      </c>
      <c r="AK15" s="217">
        <v>104.985</v>
      </c>
      <c r="AL15" s="217">
        <v>106.206</v>
      </c>
      <c r="AM15" s="217">
        <v>106.193</v>
      </c>
      <c r="AN15" s="217">
        <v>106.193</v>
      </c>
      <c r="AO15" s="86">
        <v>105.223</v>
      </c>
      <c r="AP15" s="86">
        <v>106.193</v>
      </c>
      <c r="AQ15" s="86">
        <v>106.193</v>
      </c>
      <c r="AR15" s="86">
        <v>106.193</v>
      </c>
      <c r="AS15" s="86">
        <v>106.193</v>
      </c>
      <c r="AT15" s="86">
        <v>106.193</v>
      </c>
      <c r="AU15" s="86">
        <v>106.193</v>
      </c>
      <c r="AV15" s="86">
        <v>106.193</v>
      </c>
      <c r="AW15" s="86">
        <v>106.193</v>
      </c>
      <c r="AX15" s="86">
        <v>106.193</v>
      </c>
      <c r="AY15" s="86">
        <v>106.70099999999999</v>
      </c>
      <c r="AZ15" s="86">
        <v>106.70099999999999</v>
      </c>
      <c r="BA15" s="86">
        <v>106.70099999999999</v>
      </c>
      <c r="BB15" s="86">
        <v>106.32</v>
      </c>
      <c r="BC15" s="86">
        <v>106.70099999999999</v>
      </c>
      <c r="BD15" s="86">
        <v>106.70099999999999</v>
      </c>
      <c r="BE15" s="86">
        <v>106.70099999999999</v>
      </c>
      <c r="BF15" s="86">
        <v>106.70099999999999</v>
      </c>
      <c r="BG15" s="86">
        <v>106.70099999999999</v>
      </c>
      <c r="BH15" s="86">
        <v>106.70099999999999</v>
      </c>
      <c r="BI15" s="86">
        <v>106.70099999999999</v>
      </c>
      <c r="BJ15" s="86">
        <v>106.70099999999999</v>
      </c>
      <c r="BK15" s="86">
        <v>106.70099999999999</v>
      </c>
      <c r="BL15" s="86">
        <v>101.55800000000001</v>
      </c>
      <c r="BM15" s="86">
        <v>101.55800000000001</v>
      </c>
      <c r="BN15" s="86">
        <v>101.55800000000001</v>
      </c>
      <c r="BO15" s="86">
        <v>105.41500000000001</v>
      </c>
      <c r="BP15" s="86">
        <v>101.369</v>
      </c>
      <c r="BQ15" s="86">
        <v>101.55500000000001</v>
      </c>
      <c r="BR15" s="86">
        <v>101.55500000000001</v>
      </c>
      <c r="BS15" s="86">
        <v>101.55500000000001</v>
      </c>
      <c r="BT15" s="86">
        <v>101.55500000000001</v>
      </c>
      <c r="BU15" s="86">
        <v>101.55500000000001</v>
      </c>
      <c r="BV15" s="86">
        <v>101.55500000000001</v>
      </c>
      <c r="BW15" s="86">
        <v>101.55500000000001</v>
      </c>
      <c r="BX15" s="86">
        <v>101.142</v>
      </c>
      <c r="BY15" s="86">
        <v>96.518000000000001</v>
      </c>
      <c r="BZ15" s="86">
        <v>96.634</v>
      </c>
      <c r="CA15" s="86">
        <v>96.634</v>
      </c>
      <c r="CB15" s="86">
        <v>100.265</v>
      </c>
      <c r="CC15" s="86">
        <v>96.634</v>
      </c>
      <c r="CD15" s="86">
        <v>96.634</v>
      </c>
      <c r="CE15" s="86">
        <v>96.634</v>
      </c>
      <c r="CF15" s="86">
        <v>96.634</v>
      </c>
      <c r="CG15" s="86">
        <v>96.634</v>
      </c>
      <c r="CH15" s="86">
        <v>96.634</v>
      </c>
      <c r="CI15" s="86">
        <v>96.634</v>
      </c>
      <c r="CJ15" s="86">
        <v>96.634</v>
      </c>
      <c r="CK15" s="86">
        <v>96.634</v>
      </c>
      <c r="CL15" s="86">
        <v>96.691000000000003</v>
      </c>
      <c r="CM15" s="86">
        <v>96.847999999999999</v>
      </c>
      <c r="CN15" s="86">
        <v>96.847999999999999</v>
      </c>
      <c r="CO15" s="86">
        <v>96.674000000000007</v>
      </c>
      <c r="CP15" s="86">
        <v>96.847999999999999</v>
      </c>
      <c r="CQ15" s="86">
        <v>96.927000000000007</v>
      </c>
      <c r="CR15" s="86">
        <v>97.117000000000004</v>
      </c>
      <c r="CS15" s="86">
        <v>97.117000000000004</v>
      </c>
      <c r="CT15" s="86">
        <v>97.117000000000004</v>
      </c>
      <c r="CU15" s="86">
        <v>97.117000000000004</v>
      </c>
      <c r="CV15" s="86">
        <v>97.117000000000004</v>
      </c>
      <c r="CW15" s="86">
        <v>97.117000000000004</v>
      </c>
      <c r="CX15" s="86">
        <v>97.117000000000004</v>
      </c>
      <c r="CY15" s="86">
        <v>98.602999999999994</v>
      </c>
      <c r="CZ15" s="86">
        <v>98.536000000000001</v>
      </c>
      <c r="DA15" s="86">
        <v>98.536000000000001</v>
      </c>
      <c r="DB15" s="86">
        <v>97.439083333333329</v>
      </c>
      <c r="DC15" s="86">
        <v>98.536000000000001</v>
      </c>
      <c r="DD15" s="86">
        <v>98.706000000000003</v>
      </c>
      <c r="DE15" s="86">
        <v>98.706000000000003</v>
      </c>
      <c r="DF15" s="86">
        <v>98.706000000000003</v>
      </c>
      <c r="DG15" s="86">
        <v>98.706000000000003</v>
      </c>
      <c r="DH15" s="86">
        <v>98.706000000000003</v>
      </c>
      <c r="DI15" s="86">
        <v>98.706000000000003</v>
      </c>
      <c r="DJ15" s="86">
        <v>98.706000000000003</v>
      </c>
      <c r="DK15" s="86">
        <v>99.245000000000005</v>
      </c>
      <c r="DL15" s="86">
        <v>100.455</v>
      </c>
      <c r="DM15" s="86">
        <v>100.658</v>
      </c>
      <c r="DN15" s="86">
        <v>100.658</v>
      </c>
      <c r="DO15" s="86">
        <v>99.207833333333326</v>
      </c>
      <c r="DP15" s="86">
        <v>100.658</v>
      </c>
      <c r="DQ15" s="86">
        <v>100.658</v>
      </c>
      <c r="DR15" s="86">
        <v>100.57599999999999</v>
      </c>
      <c r="DS15" s="86">
        <v>100.57599999999999</v>
      </c>
      <c r="DT15" s="86">
        <v>100.57599999999999</v>
      </c>
      <c r="DU15" s="86">
        <v>100.57599999999999</v>
      </c>
      <c r="DV15" s="86"/>
      <c r="DW15" s="86"/>
    </row>
    <row r="16" spans="2:128">
      <c r="B16" s="13" t="s">
        <v>38</v>
      </c>
      <c r="C16" s="108">
        <v>102.65300000000001</v>
      </c>
      <c r="D16" s="108">
        <v>102.586</v>
      </c>
      <c r="E16" s="108">
        <v>103.004</v>
      </c>
      <c r="F16" s="108">
        <v>103.498</v>
      </c>
      <c r="G16" s="108">
        <v>103.274</v>
      </c>
      <c r="H16" s="108">
        <v>103.337</v>
      </c>
      <c r="I16" s="108">
        <v>103.051</v>
      </c>
      <c r="J16" s="108">
        <v>103.76</v>
      </c>
      <c r="K16" s="108">
        <v>104.35299999999999</v>
      </c>
      <c r="L16" s="108">
        <v>103.327</v>
      </c>
      <c r="M16" s="108">
        <v>103.31100000000001</v>
      </c>
      <c r="N16" s="108">
        <v>103.036</v>
      </c>
      <c r="O16" s="86">
        <v>103.26600000000001</v>
      </c>
      <c r="P16" s="217">
        <v>102.92400000000001</v>
      </c>
      <c r="Q16" s="217">
        <v>102.999</v>
      </c>
      <c r="R16" s="217">
        <v>103.416</v>
      </c>
      <c r="S16" s="217">
        <v>103.548</v>
      </c>
      <c r="T16" s="217">
        <v>103.45</v>
      </c>
      <c r="U16" s="217">
        <v>103.241</v>
      </c>
      <c r="V16" s="217">
        <v>102.464</v>
      </c>
      <c r="W16" s="217">
        <v>103.218</v>
      </c>
      <c r="X16" s="217">
        <v>103.316</v>
      </c>
      <c r="Y16" s="217">
        <v>101.944</v>
      </c>
      <c r="Z16" s="217">
        <v>102.4</v>
      </c>
      <c r="AA16" s="217">
        <v>102.327</v>
      </c>
      <c r="AB16" s="86">
        <v>102.937</v>
      </c>
      <c r="AC16" s="217">
        <v>102.77500000000001</v>
      </c>
      <c r="AD16" s="217">
        <v>102.607</v>
      </c>
      <c r="AE16" s="217">
        <v>103.437</v>
      </c>
      <c r="AF16" s="217">
        <v>104.937</v>
      </c>
      <c r="AG16" s="217">
        <v>103.851</v>
      </c>
      <c r="AH16" s="217">
        <v>105.215</v>
      </c>
      <c r="AI16" s="217">
        <v>104.965</v>
      </c>
      <c r="AJ16" s="217">
        <v>105.542</v>
      </c>
      <c r="AK16" s="217">
        <v>105.31100000000001</v>
      </c>
      <c r="AL16" s="217">
        <v>104.471</v>
      </c>
      <c r="AM16" s="217">
        <v>104.78400000000001</v>
      </c>
      <c r="AN16" s="217">
        <v>104.732</v>
      </c>
      <c r="AO16" s="86">
        <v>104.386</v>
      </c>
      <c r="AP16" s="86">
        <v>106.554</v>
      </c>
      <c r="AQ16" s="86">
        <v>107.99</v>
      </c>
      <c r="AR16" s="86">
        <v>107.73</v>
      </c>
      <c r="AS16" s="86">
        <v>109.593</v>
      </c>
      <c r="AT16" s="86">
        <v>112.167</v>
      </c>
      <c r="AU16" s="86">
        <v>111.547</v>
      </c>
      <c r="AV16" s="86">
        <v>113.505</v>
      </c>
      <c r="AW16" s="86">
        <v>114.372</v>
      </c>
      <c r="AX16" s="86">
        <v>112.962</v>
      </c>
      <c r="AY16" s="86">
        <v>109.79600000000001</v>
      </c>
      <c r="AZ16" s="86">
        <v>106.309</v>
      </c>
      <c r="BA16" s="86">
        <v>106.589</v>
      </c>
      <c r="BB16" s="86">
        <v>109.926</v>
      </c>
      <c r="BC16" s="86">
        <v>106.803</v>
      </c>
      <c r="BD16" s="86">
        <v>107.163</v>
      </c>
      <c r="BE16" s="86">
        <v>108.446</v>
      </c>
      <c r="BF16" s="86">
        <v>108.48</v>
      </c>
      <c r="BG16" s="86">
        <v>112.43300000000001</v>
      </c>
      <c r="BH16" s="86">
        <v>110.58799999999999</v>
      </c>
      <c r="BI16" s="86">
        <v>109.30800000000001</v>
      </c>
      <c r="BJ16" s="86">
        <v>111.22</v>
      </c>
      <c r="BK16" s="86">
        <v>111.121</v>
      </c>
      <c r="BL16" s="86">
        <v>109.149</v>
      </c>
      <c r="BM16" s="86">
        <v>107.47799999999999</v>
      </c>
      <c r="BN16" s="86">
        <v>107.45699999999999</v>
      </c>
      <c r="BO16" s="86">
        <v>109.137</v>
      </c>
      <c r="BP16" s="86">
        <v>109.71899999999999</v>
      </c>
      <c r="BQ16" s="86">
        <v>108.527</v>
      </c>
      <c r="BR16" s="86">
        <v>111.761</v>
      </c>
      <c r="BS16" s="86">
        <v>112.477</v>
      </c>
      <c r="BT16" s="86">
        <v>117.071</v>
      </c>
      <c r="BU16" s="86">
        <v>114.59699999999999</v>
      </c>
      <c r="BV16" s="86">
        <v>113.47</v>
      </c>
      <c r="BW16" s="86">
        <v>113.126</v>
      </c>
      <c r="BX16" s="86">
        <v>111.02800000000001</v>
      </c>
      <c r="BY16" s="86">
        <v>108.907</v>
      </c>
      <c r="BZ16" s="86">
        <v>107.92400000000001</v>
      </c>
      <c r="CA16" s="86">
        <v>109.361</v>
      </c>
      <c r="CB16" s="86">
        <v>111.497</v>
      </c>
      <c r="CC16" s="86">
        <v>109.61799999999999</v>
      </c>
      <c r="CD16" s="86">
        <v>109.82899999999999</v>
      </c>
      <c r="CE16" s="86">
        <v>110.074</v>
      </c>
      <c r="CF16" s="86">
        <v>110.261</v>
      </c>
      <c r="CG16" s="86">
        <v>110.98</v>
      </c>
      <c r="CH16" s="86">
        <v>111.14</v>
      </c>
      <c r="CI16" s="86">
        <v>111.661</v>
      </c>
      <c r="CJ16" s="86">
        <v>111.997</v>
      </c>
      <c r="CK16" s="86">
        <v>111.464</v>
      </c>
      <c r="CL16" s="86">
        <v>111.629</v>
      </c>
      <c r="CM16" s="86">
        <v>110.65900000000001</v>
      </c>
      <c r="CN16" s="86">
        <v>111.407</v>
      </c>
      <c r="CO16" s="86">
        <v>110.893</v>
      </c>
      <c r="CP16" s="86">
        <v>112.46299999999999</v>
      </c>
      <c r="CQ16" s="86">
        <v>115.191</v>
      </c>
      <c r="CR16" s="86">
        <v>117.27200000000001</v>
      </c>
      <c r="CS16" s="86">
        <v>119.309</v>
      </c>
      <c r="CT16" s="86">
        <v>130.31700000000001</v>
      </c>
      <c r="CU16" s="86">
        <v>135.41200000000001</v>
      </c>
      <c r="CV16" s="86">
        <v>134.51300000000001</v>
      </c>
      <c r="CW16" s="86">
        <v>142.62</v>
      </c>
      <c r="CX16" s="86">
        <v>139.1</v>
      </c>
      <c r="CY16" s="86">
        <v>132.25200000000001</v>
      </c>
      <c r="CZ16" s="86">
        <v>125.819</v>
      </c>
      <c r="DA16" s="86">
        <v>126.94799999999999</v>
      </c>
      <c r="DB16" s="86">
        <v>127.60133333333334</v>
      </c>
      <c r="DC16" s="86">
        <v>127.16500000000001</v>
      </c>
      <c r="DD16" s="86">
        <v>130.75399999999999</v>
      </c>
      <c r="DE16" s="86">
        <v>138.15</v>
      </c>
      <c r="DF16" s="86">
        <v>144.09800000000001</v>
      </c>
      <c r="DG16" s="86">
        <v>145.42599999999999</v>
      </c>
      <c r="DH16" s="86">
        <v>148.608</v>
      </c>
      <c r="DI16" s="86">
        <v>146.80600000000001</v>
      </c>
      <c r="DJ16" s="86">
        <v>152.124</v>
      </c>
      <c r="DK16" s="86">
        <v>148.98400000000001</v>
      </c>
      <c r="DL16" s="86">
        <v>141.72999999999999</v>
      </c>
      <c r="DM16" s="86">
        <v>138.03</v>
      </c>
      <c r="DN16" s="86">
        <v>139.83600000000001</v>
      </c>
      <c r="DO16" s="86">
        <v>141.80924999999999</v>
      </c>
      <c r="DP16" s="86">
        <v>139.28700000000001</v>
      </c>
      <c r="DQ16" s="86">
        <v>141.095</v>
      </c>
      <c r="DR16" s="86">
        <v>147.27099999999999</v>
      </c>
      <c r="DS16" s="86">
        <v>152.393</v>
      </c>
      <c r="DT16" s="86">
        <v>156.70699999999999</v>
      </c>
      <c r="DU16" s="86">
        <v>158.74</v>
      </c>
      <c r="DV16" s="86"/>
      <c r="DW16" s="86"/>
    </row>
    <row r="17" spans="2:127" ht="15.75" thickBot="1">
      <c r="B17" s="23" t="s">
        <v>39</v>
      </c>
      <c r="C17" s="112">
        <v>98.884</v>
      </c>
      <c r="D17" s="112">
        <v>98.938000000000002</v>
      </c>
      <c r="E17" s="112">
        <v>99.408000000000001</v>
      </c>
      <c r="F17" s="112">
        <v>99.763999999999996</v>
      </c>
      <c r="G17" s="112">
        <v>99.856999999999999</v>
      </c>
      <c r="H17" s="112">
        <v>99.55</v>
      </c>
      <c r="I17" s="112">
        <v>99.858000000000004</v>
      </c>
      <c r="J17" s="112">
        <v>99.932000000000002</v>
      </c>
      <c r="K17" s="112">
        <v>99.884</v>
      </c>
      <c r="L17" s="112">
        <v>98.132999999999996</v>
      </c>
      <c r="M17" s="112">
        <v>98.825999999999993</v>
      </c>
      <c r="N17" s="112">
        <v>98.483000000000004</v>
      </c>
      <c r="O17" s="223">
        <v>99.293000000000006</v>
      </c>
      <c r="P17" s="224">
        <v>98.820999999999998</v>
      </c>
      <c r="Q17" s="224">
        <v>98.504000000000005</v>
      </c>
      <c r="R17" s="224">
        <v>98.87</v>
      </c>
      <c r="S17" s="224">
        <v>98.87</v>
      </c>
      <c r="T17" s="224">
        <v>98.823999999999998</v>
      </c>
      <c r="U17" s="224">
        <v>98.69</v>
      </c>
      <c r="V17" s="224">
        <v>98.768000000000001</v>
      </c>
      <c r="W17" s="224">
        <v>99.025000000000006</v>
      </c>
      <c r="X17" s="224">
        <v>98.298000000000002</v>
      </c>
      <c r="Y17" s="224">
        <v>97.77</v>
      </c>
      <c r="Z17" s="224">
        <v>98.037999999999997</v>
      </c>
      <c r="AA17" s="224">
        <v>98.536000000000001</v>
      </c>
      <c r="AB17" s="223">
        <v>98.584999999999994</v>
      </c>
      <c r="AC17" s="224">
        <v>97.988</v>
      </c>
      <c r="AD17" s="224">
        <v>98.328000000000003</v>
      </c>
      <c r="AE17" s="224">
        <v>98.454999999999998</v>
      </c>
      <c r="AF17" s="224">
        <v>98.706000000000003</v>
      </c>
      <c r="AG17" s="224">
        <v>99.649000000000001</v>
      </c>
      <c r="AH17" s="224">
        <v>98.947000000000003</v>
      </c>
      <c r="AI17" s="224">
        <v>99.105999999999995</v>
      </c>
      <c r="AJ17" s="224">
        <v>99.626999999999995</v>
      </c>
      <c r="AK17" s="224">
        <v>99.762</v>
      </c>
      <c r="AL17" s="224">
        <v>99.849000000000004</v>
      </c>
      <c r="AM17" s="224">
        <v>99.816999999999993</v>
      </c>
      <c r="AN17" s="224">
        <v>99.673000000000002</v>
      </c>
      <c r="AO17" s="223">
        <v>99.159000000000006</v>
      </c>
      <c r="AP17" s="223">
        <v>99.198999999999998</v>
      </c>
      <c r="AQ17" s="223">
        <v>99.370999999999995</v>
      </c>
      <c r="AR17" s="223">
        <v>99.432000000000002</v>
      </c>
      <c r="AS17" s="223">
        <v>100.25700000000001</v>
      </c>
      <c r="AT17" s="223">
        <v>100.096</v>
      </c>
      <c r="AU17" s="223">
        <v>100.14700000000001</v>
      </c>
      <c r="AV17" s="223">
        <v>100.003</v>
      </c>
      <c r="AW17" s="223">
        <v>100.36199999999999</v>
      </c>
      <c r="AX17" s="223">
        <v>100.456</v>
      </c>
      <c r="AY17" s="223">
        <v>101.97</v>
      </c>
      <c r="AZ17" s="223">
        <v>102.349</v>
      </c>
      <c r="BA17" s="223">
        <v>102.015</v>
      </c>
      <c r="BB17" s="223">
        <v>100.471</v>
      </c>
      <c r="BC17" s="223">
        <v>101.544</v>
      </c>
      <c r="BD17" s="223">
        <v>101.375</v>
      </c>
      <c r="BE17" s="223">
        <v>101.39100000000001</v>
      </c>
      <c r="BF17" s="223">
        <v>102.008</v>
      </c>
      <c r="BG17" s="223">
        <v>102.47199999999999</v>
      </c>
      <c r="BH17" s="223">
        <v>101.646</v>
      </c>
      <c r="BI17" s="223">
        <v>101.77</v>
      </c>
      <c r="BJ17" s="223">
        <v>101.322</v>
      </c>
      <c r="BK17" s="223">
        <v>101.849</v>
      </c>
      <c r="BL17" s="223">
        <v>99.522999999999996</v>
      </c>
      <c r="BM17" s="223">
        <v>99.671999999999997</v>
      </c>
      <c r="BN17" s="223">
        <v>99.256</v>
      </c>
      <c r="BO17" s="223">
        <v>101.152</v>
      </c>
      <c r="BP17" s="223">
        <v>98.492999999999995</v>
      </c>
      <c r="BQ17" s="223">
        <v>98.081000000000003</v>
      </c>
      <c r="BR17" s="223">
        <v>98.706000000000003</v>
      </c>
      <c r="BS17" s="223">
        <v>98.611999999999995</v>
      </c>
      <c r="BT17" s="223">
        <v>98.298000000000002</v>
      </c>
      <c r="BU17" s="223">
        <v>98.847999999999999</v>
      </c>
      <c r="BV17" s="223">
        <v>98.795000000000002</v>
      </c>
      <c r="BW17" s="223">
        <v>98.278999999999996</v>
      </c>
      <c r="BX17" s="223">
        <v>99.018000000000001</v>
      </c>
      <c r="BY17" s="223">
        <v>99.561000000000007</v>
      </c>
      <c r="BZ17" s="223">
        <v>99.667000000000002</v>
      </c>
      <c r="CA17" s="223">
        <v>98.647999999999996</v>
      </c>
      <c r="CB17" s="223">
        <v>98.751000000000005</v>
      </c>
      <c r="CC17" s="223">
        <v>99.381</v>
      </c>
      <c r="CD17" s="223">
        <v>98.828999999999994</v>
      </c>
      <c r="CE17" s="223">
        <v>98.751999999999995</v>
      </c>
      <c r="CF17" s="223">
        <v>98.962999999999994</v>
      </c>
      <c r="CG17" s="223">
        <v>100.111</v>
      </c>
      <c r="CH17" s="223">
        <v>99.132999999999996</v>
      </c>
      <c r="CI17" s="223">
        <v>99.355000000000004</v>
      </c>
      <c r="CJ17" s="223">
        <v>99.036000000000001</v>
      </c>
      <c r="CK17" s="223">
        <v>99.584000000000003</v>
      </c>
      <c r="CL17" s="223">
        <v>99.759</v>
      </c>
      <c r="CM17" s="223">
        <v>100.251</v>
      </c>
      <c r="CN17" s="223">
        <v>99.674999999999997</v>
      </c>
      <c r="CO17" s="223">
        <v>99.402000000000001</v>
      </c>
      <c r="CP17" s="223">
        <v>100.255</v>
      </c>
      <c r="CQ17" s="223">
        <v>100.985</v>
      </c>
      <c r="CR17" s="223">
        <v>101.327</v>
      </c>
      <c r="CS17" s="223">
        <v>101.093</v>
      </c>
      <c r="CT17" s="223">
        <v>101.69799999999999</v>
      </c>
      <c r="CU17" s="223">
        <v>101.794</v>
      </c>
      <c r="CV17" s="223">
        <v>101.94</v>
      </c>
      <c r="CW17" s="223">
        <v>102.06</v>
      </c>
      <c r="CX17" s="223">
        <v>102.76300000000001</v>
      </c>
      <c r="CY17" s="223">
        <v>102.779</v>
      </c>
      <c r="CZ17" s="223">
        <v>103.351</v>
      </c>
      <c r="DA17" s="223">
        <v>103.267</v>
      </c>
      <c r="DB17" s="223">
        <v>101.94266666666668</v>
      </c>
      <c r="DC17" s="223">
        <v>103.268</v>
      </c>
      <c r="DD17" s="223">
        <v>103.98699999999999</v>
      </c>
      <c r="DE17" s="223">
        <v>103.825</v>
      </c>
      <c r="DF17" s="223">
        <v>103.432</v>
      </c>
      <c r="DG17" s="223">
        <v>104.19499999999999</v>
      </c>
      <c r="DH17" s="223">
        <v>103.77500000000001</v>
      </c>
      <c r="DI17" s="223">
        <v>103.28100000000001</v>
      </c>
      <c r="DJ17" s="223">
        <v>103.64700000000001</v>
      </c>
      <c r="DK17" s="223">
        <v>103.33</v>
      </c>
      <c r="DL17" s="223">
        <v>103.554</v>
      </c>
      <c r="DM17" s="223">
        <v>103.742</v>
      </c>
      <c r="DN17" s="223">
        <v>103.67700000000001</v>
      </c>
      <c r="DO17" s="223">
        <v>103.64274999999999</v>
      </c>
      <c r="DP17" s="223">
        <v>103.745</v>
      </c>
      <c r="DQ17" s="223">
        <v>104.506</v>
      </c>
      <c r="DR17" s="223">
        <v>104.684</v>
      </c>
      <c r="DS17" s="223">
        <v>105.779</v>
      </c>
      <c r="DT17" s="223">
        <v>105.60899999999999</v>
      </c>
      <c r="DU17" s="223">
        <v>105.57599999999999</v>
      </c>
      <c r="DV17" s="86"/>
      <c r="DW17" s="86"/>
    </row>
    <row r="18" spans="2:127" s="38" customFormat="1" ht="9.75" thickTop="1">
      <c r="B18" s="38" t="s">
        <v>279</v>
      </c>
    </row>
    <row r="20" spans="2:127">
      <c r="BP20" s="147"/>
      <c r="BQ20" s="147"/>
      <c r="BR20" s="147"/>
      <c r="BS20" s="147"/>
      <c r="BT20" s="148"/>
      <c r="BU20" s="147"/>
      <c r="BV20" s="147"/>
      <c r="BW20" s="147"/>
      <c r="BX20" s="147"/>
      <c r="BY20" s="147"/>
      <c r="BZ20" s="148"/>
      <c r="CA20" s="148"/>
    </row>
    <row r="21" spans="2:127"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</row>
  </sheetData>
  <mergeCells count="3">
    <mergeCell ref="B2:B3"/>
    <mergeCell ref="O2:CX2"/>
    <mergeCell ref="B1:DR1"/>
  </mergeCells>
  <hyperlinks>
    <hyperlink ref="DX1" location="ÍNDICE!A1" display="ÍNDICE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3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</cols>
  <sheetData>
    <row r="1" spans="2:23" ht="20.100000000000001" customHeight="1" thickBot="1">
      <c r="B1" s="468" t="s">
        <v>0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151"/>
      <c r="Q1" s="64" t="s">
        <v>287</v>
      </c>
    </row>
    <row r="2" spans="2:23" ht="15.75" customHeight="1" thickTop="1">
      <c r="B2" s="476" t="s">
        <v>278</v>
      </c>
      <c r="C2" s="53"/>
      <c r="D2" s="489" t="s">
        <v>289</v>
      </c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150"/>
    </row>
    <row r="3" spans="2:23" ht="13.5" customHeight="1">
      <c r="B3" s="477"/>
      <c r="C3" s="55"/>
      <c r="D3" s="73">
        <v>43466</v>
      </c>
      <c r="E3" s="73">
        <v>43497</v>
      </c>
      <c r="F3" s="73">
        <v>43525</v>
      </c>
      <c r="G3" s="73">
        <v>43556</v>
      </c>
      <c r="H3" s="73">
        <v>43586</v>
      </c>
      <c r="I3" s="73">
        <v>43617</v>
      </c>
      <c r="J3" s="73">
        <v>43647</v>
      </c>
      <c r="K3" s="73">
        <v>43678</v>
      </c>
      <c r="L3" s="73">
        <v>43709</v>
      </c>
      <c r="M3" s="73">
        <v>43739</v>
      </c>
      <c r="N3" s="73">
        <v>43770</v>
      </c>
      <c r="O3" s="73">
        <v>43800</v>
      </c>
      <c r="P3" s="154"/>
    </row>
    <row r="4" spans="2:23" ht="15" customHeight="1">
      <c r="B4" s="71">
        <v>2006</v>
      </c>
      <c r="C4" s="68"/>
      <c r="D4" s="72" t="s">
        <v>288</v>
      </c>
      <c r="E4" s="67" t="s">
        <v>288</v>
      </c>
      <c r="F4" s="67">
        <v>0.87792151594071521</v>
      </c>
      <c r="G4" s="67">
        <v>0.34805103380992164</v>
      </c>
      <c r="H4" s="67">
        <v>0.19248692865841688</v>
      </c>
      <c r="I4" s="67">
        <v>-1.1695596729156865</v>
      </c>
      <c r="J4" s="67">
        <v>-1.6360387887883834</v>
      </c>
      <c r="K4" s="67">
        <v>-2.2907472833485909</v>
      </c>
      <c r="L4" s="67">
        <v>-1.3977211951891386</v>
      </c>
      <c r="M4" s="67">
        <v>-0.68600117936267135</v>
      </c>
      <c r="N4" s="67">
        <v>-0.15816489947667306</v>
      </c>
      <c r="O4" s="67">
        <v>-0.17200547310302575</v>
      </c>
      <c r="P4" s="67"/>
      <c r="Q4" s="168"/>
      <c r="R4" s="168"/>
      <c r="S4" s="168"/>
      <c r="T4" s="168"/>
      <c r="U4" s="168"/>
      <c r="V4" s="168"/>
      <c r="W4" s="168"/>
    </row>
    <row r="5" spans="2:23" ht="15" customHeight="1">
      <c r="B5" s="65">
        <v>2007</v>
      </c>
      <c r="C5" s="68"/>
      <c r="D5" s="67">
        <v>0.31815312882059416</v>
      </c>
      <c r="E5" s="67">
        <v>0.71585519330301994</v>
      </c>
      <c r="F5" s="67">
        <v>1.12337307598505</v>
      </c>
      <c r="G5" s="67">
        <v>0.45500872522469904</v>
      </c>
      <c r="H5" s="67">
        <v>0.32512044954250957</v>
      </c>
      <c r="I5" s="67">
        <v>6.7681970758591392E-2</v>
      </c>
      <c r="J5" s="67">
        <v>1.2620855186299276</v>
      </c>
      <c r="K5" s="67">
        <v>1.6971010919802312</v>
      </c>
      <c r="L5" s="67">
        <v>1.6082739735866849</v>
      </c>
      <c r="M5" s="67">
        <v>0.95068512244987946</v>
      </c>
      <c r="N5" s="67">
        <v>1.3153608338683904</v>
      </c>
      <c r="O5" s="67">
        <v>2.6597806310014307</v>
      </c>
      <c r="P5" s="67"/>
      <c r="Q5" s="168"/>
      <c r="R5" s="168"/>
      <c r="S5" s="168"/>
      <c r="T5" s="168"/>
      <c r="U5" s="168"/>
      <c r="V5" s="168"/>
      <c r="W5" s="168"/>
    </row>
    <row r="6" spans="2:23" ht="15" customHeight="1">
      <c r="B6" s="66">
        <v>2008</v>
      </c>
      <c r="C6" s="68"/>
      <c r="D6" s="67">
        <v>2.8435784346042636</v>
      </c>
      <c r="E6" s="67">
        <v>3.1716415132652096</v>
      </c>
      <c r="F6" s="67">
        <v>2.172789730874928</v>
      </c>
      <c r="G6" s="67">
        <v>2.6183555462501262</v>
      </c>
      <c r="H6" s="67">
        <v>1.7438757839290837</v>
      </c>
      <c r="I6" s="67">
        <v>2.3415425997766497</v>
      </c>
      <c r="J6" s="67">
        <v>1.7389482675797028</v>
      </c>
      <c r="K6" s="67">
        <v>2.0255861583782266</v>
      </c>
      <c r="L6" s="67">
        <v>2.0406536655220169</v>
      </c>
      <c r="M6" s="67">
        <v>1.7842134890117121</v>
      </c>
      <c r="N6" s="67">
        <v>0.78719834760813423</v>
      </c>
      <c r="O6" s="67">
        <v>0.3193717026848803</v>
      </c>
      <c r="P6" s="67"/>
      <c r="Q6" s="168"/>
      <c r="R6" s="168"/>
      <c r="S6" s="168"/>
      <c r="T6" s="168"/>
      <c r="U6" s="168"/>
      <c r="V6" s="168"/>
      <c r="W6" s="168"/>
    </row>
    <row r="7" spans="2:23" ht="15" customHeight="1">
      <c r="B7" s="66">
        <v>2009</v>
      </c>
      <c r="C7" s="68"/>
      <c r="D7" s="67">
        <v>-0.43748565983971632</v>
      </c>
      <c r="E7" s="67">
        <v>-1.2210212476542157</v>
      </c>
      <c r="F7" s="67">
        <v>-2.1021202103909573</v>
      </c>
      <c r="G7" s="67">
        <v>-2.3436224833551638</v>
      </c>
      <c r="H7" s="67">
        <v>-1.6415842397223372</v>
      </c>
      <c r="I7" s="67">
        <v>-1.3662507692870383</v>
      </c>
      <c r="J7" s="67">
        <v>-0.84172142385818982</v>
      </c>
      <c r="K7" s="67">
        <v>-0.82759241616381285</v>
      </c>
      <c r="L7" s="67">
        <v>-0.93892115234610352</v>
      </c>
      <c r="M7" s="67">
        <v>-0.26980112562815467</v>
      </c>
      <c r="N7" s="67">
        <v>0.2913624019305413</v>
      </c>
      <c r="O7" s="67">
        <v>3.0566885086898317E-2</v>
      </c>
      <c r="P7" s="67"/>
      <c r="Q7" s="168"/>
      <c r="R7" s="168"/>
      <c r="S7" s="168"/>
      <c r="T7" s="168"/>
      <c r="U7" s="168"/>
      <c r="V7" s="168"/>
      <c r="W7" s="168"/>
    </row>
    <row r="8" spans="2:23" ht="15" customHeight="1">
      <c r="B8" s="66">
        <v>2010</v>
      </c>
      <c r="C8" s="68"/>
      <c r="D8" s="67">
        <v>0.25744038056361057</v>
      </c>
      <c r="E8" s="67">
        <v>8.9623119248166516E-2</v>
      </c>
      <c r="F8" s="67">
        <v>1.1425472254745728</v>
      </c>
      <c r="G8" s="67">
        <v>1.5849281891563871</v>
      </c>
      <c r="H8" s="67">
        <v>2.0409743288491846</v>
      </c>
      <c r="I8" s="67">
        <v>1.7978632158424459</v>
      </c>
      <c r="J8" s="67">
        <v>0.60548622171390964</v>
      </c>
      <c r="K8" s="67">
        <v>0.8274003499527407</v>
      </c>
      <c r="L8" s="67">
        <v>1.0702560737175162</v>
      </c>
      <c r="M8" s="67">
        <v>0.8564612519370981</v>
      </c>
      <c r="N8" s="67">
        <v>-2.108671325792618E-2</v>
      </c>
      <c r="O8" s="67">
        <v>0.3908880831176933</v>
      </c>
      <c r="P8" s="67"/>
      <c r="Q8" s="168"/>
      <c r="R8" s="168"/>
      <c r="S8" s="168"/>
      <c r="T8" s="168"/>
      <c r="U8" s="168"/>
      <c r="V8" s="168"/>
      <c r="W8" s="168"/>
    </row>
    <row r="9" spans="2:23" ht="15" customHeight="1">
      <c r="B9" s="66">
        <v>2011</v>
      </c>
      <c r="C9" s="68"/>
      <c r="D9" s="67">
        <v>0.22577087462987785</v>
      </c>
      <c r="E9" s="67">
        <v>1.058494594133971</v>
      </c>
      <c r="F9" s="67">
        <v>-0.3278951633695163</v>
      </c>
      <c r="G9" s="67">
        <v>-0.30214972902330178</v>
      </c>
      <c r="H9" s="67">
        <v>-1.2877162187973963</v>
      </c>
      <c r="I9" s="67">
        <v>-1.3708880883347949</v>
      </c>
      <c r="J9" s="67">
        <v>-1.0987392171918753</v>
      </c>
      <c r="K9" s="67">
        <v>-1.6361355933210779</v>
      </c>
      <c r="L9" s="67">
        <v>-1.5890602997773722</v>
      </c>
      <c r="M9" s="67">
        <v>-2.4582080836385427</v>
      </c>
      <c r="N9" s="67">
        <v>-2.6294986280375019</v>
      </c>
      <c r="O9" s="67">
        <v>-3.1480417126129314</v>
      </c>
      <c r="P9" s="67"/>
      <c r="Q9" s="168"/>
      <c r="R9" s="168"/>
      <c r="S9" s="168"/>
      <c r="T9" s="168"/>
      <c r="U9" s="168"/>
      <c r="V9" s="168"/>
      <c r="W9" s="168"/>
    </row>
    <row r="10" spans="2:23" ht="15" customHeight="1">
      <c r="B10" s="66">
        <v>2012</v>
      </c>
      <c r="C10" s="68"/>
      <c r="D10" s="67">
        <v>-3.3722282239455774</v>
      </c>
      <c r="E10" s="67">
        <v>-3.4856071433336639</v>
      </c>
      <c r="F10" s="67">
        <v>-3.6061349620603158</v>
      </c>
      <c r="G10" s="67">
        <v>-4.6749782392067241</v>
      </c>
      <c r="H10" s="67">
        <v>-5.2860885843238989</v>
      </c>
      <c r="I10" s="67">
        <v>-5.8574069368061989</v>
      </c>
      <c r="J10" s="67">
        <v>-5.5425442912083689</v>
      </c>
      <c r="K10" s="67">
        <v>-5.61812326223568</v>
      </c>
      <c r="L10" s="67">
        <v>-6.1397014584172753</v>
      </c>
      <c r="M10" s="67">
        <v>-5.7380286850342062</v>
      </c>
      <c r="N10" s="67">
        <v>-5.5141227550297307</v>
      </c>
      <c r="O10" s="67">
        <v>-5.025227384833256</v>
      </c>
      <c r="P10" s="67"/>
      <c r="Q10" s="168"/>
      <c r="R10" s="168"/>
      <c r="S10" s="168"/>
      <c r="T10" s="168"/>
      <c r="U10" s="168"/>
      <c r="V10" s="168"/>
      <c r="W10" s="168"/>
    </row>
    <row r="11" spans="2:23" ht="15" customHeight="1">
      <c r="B11" s="66">
        <v>2013</v>
      </c>
      <c r="C11" s="68"/>
      <c r="D11" s="67">
        <v>-4.0004707704051308</v>
      </c>
      <c r="E11" s="67">
        <v>-3.2390149043286125</v>
      </c>
      <c r="F11" s="67">
        <v>-2.5063934131461068</v>
      </c>
      <c r="G11" s="67">
        <v>-1.2607279731375804</v>
      </c>
      <c r="H11" s="67">
        <v>0.22752296734575883</v>
      </c>
      <c r="I11" s="67">
        <v>1.4702076434456333</v>
      </c>
      <c r="J11" s="67">
        <v>1.4689352565206621</v>
      </c>
      <c r="K11" s="67">
        <v>1.2905166033095936</v>
      </c>
      <c r="L11" s="67">
        <v>2.3269390159067442</v>
      </c>
      <c r="M11" s="67">
        <v>2.5420504570830076</v>
      </c>
      <c r="N11" s="67">
        <v>3.5117646576654504</v>
      </c>
      <c r="O11" s="67">
        <v>3.5682380269169123</v>
      </c>
      <c r="P11" s="67"/>
      <c r="Q11" s="168"/>
      <c r="R11" s="168"/>
      <c r="S11" s="168"/>
      <c r="T11" s="168"/>
      <c r="U11" s="168"/>
      <c r="V11" s="168"/>
      <c r="W11" s="168"/>
    </row>
    <row r="12" spans="2:23" ht="15" customHeight="1">
      <c r="B12" s="66">
        <v>2014</v>
      </c>
      <c r="C12" s="68"/>
      <c r="D12" s="67">
        <v>2.5264373161077565</v>
      </c>
      <c r="E12" s="67">
        <v>2.5078480486045489</v>
      </c>
      <c r="F12" s="67">
        <v>2.1581770119689092</v>
      </c>
      <c r="G12" s="67">
        <v>3.1021624778565919</v>
      </c>
      <c r="H12" s="67">
        <v>2.519067719801209</v>
      </c>
      <c r="I12" s="67">
        <v>3.1833171121576318</v>
      </c>
      <c r="J12" s="67">
        <v>3.3772411601151986</v>
      </c>
      <c r="K12" s="67">
        <v>3.8967501735381798</v>
      </c>
      <c r="L12" s="67">
        <v>3.0836498745801819</v>
      </c>
      <c r="M12" s="67">
        <v>3.0834126332869651</v>
      </c>
      <c r="N12" s="67">
        <v>1.97336352365442</v>
      </c>
      <c r="O12" s="67">
        <v>1.842647791209304</v>
      </c>
      <c r="P12" s="67"/>
      <c r="Q12" s="168"/>
      <c r="R12" s="168"/>
      <c r="S12" s="168"/>
      <c r="T12" s="168"/>
      <c r="U12" s="168"/>
      <c r="V12" s="168"/>
      <c r="W12" s="168"/>
    </row>
    <row r="13" spans="2:23" ht="15" customHeight="1">
      <c r="B13" s="66">
        <v>2015</v>
      </c>
      <c r="C13" s="68"/>
      <c r="D13" s="67">
        <v>2.5290685700537039</v>
      </c>
      <c r="E13" s="67">
        <v>2.1800566699904955</v>
      </c>
      <c r="F13" s="67">
        <v>3.5718699689979712</v>
      </c>
      <c r="G13" s="67">
        <v>2.890412435570795</v>
      </c>
      <c r="H13" s="67">
        <v>3.0185342823356076</v>
      </c>
      <c r="I13" s="67">
        <v>1.3723945339424541</v>
      </c>
      <c r="J13" s="67">
        <v>0.86124403339739031</v>
      </c>
      <c r="K13" s="67">
        <v>1.6997377474719553</v>
      </c>
      <c r="L13" s="67">
        <v>1.3968345047475699</v>
      </c>
      <c r="M13" s="67">
        <v>1.3987212764007271</v>
      </c>
      <c r="N13" s="67">
        <v>0.83361121977592878</v>
      </c>
      <c r="O13" s="67">
        <v>1.2482432186775398</v>
      </c>
      <c r="P13" s="67"/>
      <c r="Q13" s="168"/>
      <c r="R13" s="168"/>
      <c r="S13" s="168"/>
      <c r="T13" s="168"/>
      <c r="U13" s="168"/>
      <c r="V13" s="168"/>
      <c r="W13" s="168"/>
    </row>
    <row r="14" spans="2:23" ht="15" customHeight="1">
      <c r="B14" s="68">
        <v>2016</v>
      </c>
      <c r="C14" s="68"/>
      <c r="D14" s="67">
        <v>1.3074634676503039</v>
      </c>
      <c r="E14" s="67">
        <v>2.6696170243715733</v>
      </c>
      <c r="F14" s="67">
        <v>2.6095748434894235</v>
      </c>
      <c r="G14" s="67">
        <v>2.4323464754168067</v>
      </c>
      <c r="H14" s="67">
        <v>2.2904876542097918</v>
      </c>
      <c r="I14" s="67">
        <v>2.9940518512875416</v>
      </c>
      <c r="J14" s="67">
        <v>4.1942643675784614</v>
      </c>
      <c r="K14" s="67">
        <v>3.9775541314820071</v>
      </c>
      <c r="L14" s="67">
        <v>4.54095785240278</v>
      </c>
      <c r="M14" s="67">
        <v>4.354975096396509</v>
      </c>
      <c r="N14" s="67">
        <v>4.5314114314694534</v>
      </c>
      <c r="O14" s="67">
        <v>3.2513084278071673</v>
      </c>
      <c r="P14" s="67"/>
      <c r="Q14" s="168"/>
      <c r="R14" s="168"/>
      <c r="S14" s="168"/>
      <c r="T14" s="168"/>
      <c r="U14" s="168"/>
      <c r="V14" s="168"/>
      <c r="W14" s="168"/>
    </row>
    <row r="15" spans="2:23" ht="15" customHeight="1">
      <c r="B15" s="66">
        <v>2017</v>
      </c>
      <c r="C15" s="68"/>
      <c r="D15" s="67">
        <v>2.8886558864810605</v>
      </c>
      <c r="E15" s="67">
        <v>2.3429534580350957</v>
      </c>
      <c r="F15" s="67">
        <v>2.921632126888595</v>
      </c>
      <c r="G15" s="67">
        <v>2.9437063057436874</v>
      </c>
      <c r="H15" s="67">
        <v>2.9782929781697489</v>
      </c>
      <c r="I15" s="67">
        <v>3.2536181527759207</v>
      </c>
      <c r="J15" s="67">
        <v>3.0235746868993303</v>
      </c>
      <c r="K15" s="67">
        <v>2.5834297017952252</v>
      </c>
      <c r="L15" s="67">
        <v>1.5690044876954301</v>
      </c>
      <c r="M15" s="67">
        <v>1.9268009807025228</v>
      </c>
      <c r="N15" s="67">
        <v>2.5992442418441932</v>
      </c>
      <c r="O15" s="67">
        <v>3.210248942513537</v>
      </c>
      <c r="P15" s="67"/>
      <c r="Q15" s="168"/>
      <c r="R15" s="168"/>
      <c r="S15" s="168"/>
      <c r="T15" s="168"/>
      <c r="U15" s="168"/>
      <c r="V15" s="168"/>
      <c r="W15" s="168"/>
    </row>
    <row r="16" spans="2:23" ht="15" customHeight="1">
      <c r="B16" s="68">
        <v>2018</v>
      </c>
      <c r="C16" s="68"/>
      <c r="D16" s="67">
        <v>3.1879465867188443</v>
      </c>
      <c r="E16" s="67">
        <v>2.269122977502315</v>
      </c>
      <c r="F16" s="67">
        <v>1.6228715419226252</v>
      </c>
      <c r="G16" s="67">
        <v>1.6718878497252656</v>
      </c>
      <c r="H16" s="67">
        <v>1.8400320678932398</v>
      </c>
      <c r="I16" s="67">
        <v>1.5651735869190326</v>
      </c>
      <c r="J16" s="67">
        <v>0.89160003711170954</v>
      </c>
      <c r="K16" s="67">
        <v>1.0023369724273543</v>
      </c>
      <c r="L16" s="67">
        <v>1.0557693620044262</v>
      </c>
      <c r="M16" s="67">
        <v>0.969882708336545</v>
      </c>
      <c r="N16" s="67">
        <v>0.75014462703479767</v>
      </c>
      <c r="O16" s="67">
        <v>1.4708648501478947</v>
      </c>
      <c r="P16" s="67"/>
      <c r="Q16" s="168"/>
      <c r="R16" s="168"/>
      <c r="S16" s="168"/>
      <c r="T16" s="168"/>
      <c r="U16" s="168"/>
      <c r="V16" s="168"/>
      <c r="W16" s="168"/>
    </row>
    <row r="17" spans="2:23" ht="15" customHeight="1">
      <c r="B17" s="68">
        <v>2019</v>
      </c>
      <c r="C17" s="68"/>
      <c r="D17" s="67">
        <v>1.6536034534802013</v>
      </c>
      <c r="E17" s="67">
        <v>2.7580946783202132</v>
      </c>
      <c r="F17" s="67">
        <v>2.6363348467599375</v>
      </c>
      <c r="G17" s="67">
        <v>2.5401618705107185</v>
      </c>
      <c r="H17" s="67">
        <v>2.3489366670890308</v>
      </c>
      <c r="I17" s="67">
        <v>2.012866459683416</v>
      </c>
      <c r="J17" s="67">
        <v>2.2357690103728873</v>
      </c>
      <c r="K17" s="67">
        <v>2.0246791787358789</v>
      </c>
      <c r="L17" s="67">
        <v>2.8377810533823942</v>
      </c>
      <c r="M17" s="67">
        <v>3.3222478211017039</v>
      </c>
      <c r="N17" s="67">
        <v>3.1475600726014386</v>
      </c>
      <c r="O17" s="67">
        <v>2.9522576030813386</v>
      </c>
      <c r="P17" s="67"/>
      <c r="Q17" s="168"/>
      <c r="R17" s="168"/>
      <c r="S17" s="168"/>
      <c r="T17" s="168"/>
      <c r="U17" s="168"/>
      <c r="V17" s="168"/>
      <c r="W17" s="168"/>
    </row>
    <row r="18" spans="2:23" ht="15" customHeight="1">
      <c r="B18" s="68">
        <v>2020</v>
      </c>
      <c r="C18" s="68"/>
      <c r="D18" s="67">
        <v>2.3821455619768277</v>
      </c>
      <c r="E18" s="67">
        <v>2.3874850959144425</v>
      </c>
      <c r="F18" s="67">
        <v>0.9503024463771288</v>
      </c>
      <c r="G18" s="67">
        <v>-3.6378002507541001</v>
      </c>
      <c r="H18" s="67">
        <v>-7.2245406817682225</v>
      </c>
      <c r="I18" s="67">
        <v>-8.1600505943367256</v>
      </c>
      <c r="J18" s="67">
        <v>-4.8225084525461481</v>
      </c>
      <c r="K18" s="67">
        <v>-2.8561249819311136</v>
      </c>
      <c r="L18" s="67">
        <v>-1.6602845062094445</v>
      </c>
      <c r="M18" s="67">
        <v>-1.7291592808634551</v>
      </c>
      <c r="N18" s="67">
        <v>-1.5561478453463564</v>
      </c>
      <c r="O18" s="67">
        <v>-1.6722623633475293</v>
      </c>
      <c r="P18" s="67"/>
      <c r="Q18" s="168"/>
      <c r="R18" s="168"/>
      <c r="S18" s="168"/>
      <c r="T18" s="168"/>
      <c r="U18" s="168"/>
      <c r="V18" s="168"/>
      <c r="W18" s="168"/>
    </row>
    <row r="19" spans="2:23" ht="15" customHeight="1">
      <c r="B19" s="68">
        <v>2021</v>
      </c>
      <c r="C19" s="68"/>
      <c r="D19" s="67">
        <v>-1.8077737885211129</v>
      </c>
      <c r="E19" s="67">
        <v>-2.4727497770020368</v>
      </c>
      <c r="F19" s="67">
        <v>-1.1745650085844892</v>
      </c>
      <c r="G19" s="67">
        <v>10.150029036885106</v>
      </c>
      <c r="H19" s="67">
        <v>19.326573120733791</v>
      </c>
      <c r="I19" s="67">
        <v>23.609254139082875</v>
      </c>
      <c r="J19" s="67">
        <v>15.565491461618677</v>
      </c>
      <c r="K19" s="67">
        <v>10.057110397511963</v>
      </c>
      <c r="L19" s="67">
        <v>7.743152816076976</v>
      </c>
      <c r="M19" s="67">
        <v>7.1213719842863368</v>
      </c>
      <c r="N19" s="67">
        <v>7.1002581714841932</v>
      </c>
      <c r="O19" s="67">
        <v>6.7896143448085864</v>
      </c>
      <c r="P19" s="67"/>
      <c r="Q19" s="168"/>
      <c r="R19" s="168"/>
      <c r="S19" s="168"/>
      <c r="T19" s="168"/>
      <c r="U19" s="168"/>
      <c r="V19" s="168"/>
      <c r="W19" s="168"/>
    </row>
    <row r="20" spans="2:23" ht="15" customHeight="1">
      <c r="B20" s="68">
        <v>2022</v>
      </c>
      <c r="C20" s="68"/>
      <c r="D20" s="67">
        <v>7.2221162622056436</v>
      </c>
      <c r="E20" s="67">
        <v>8.6965926999192984</v>
      </c>
      <c r="F20" s="67">
        <v>9.4800138533597682</v>
      </c>
      <c r="G20" s="67">
        <v>10.820125335291713</v>
      </c>
      <c r="H20" s="67">
        <v>8.8754754649452252</v>
      </c>
      <c r="I20" s="67">
        <v>6.6411732517592732</v>
      </c>
      <c r="J20" s="67">
        <v>3.7005454937305684</v>
      </c>
      <c r="K20" s="67">
        <v>2.8016223266413789</v>
      </c>
      <c r="L20" s="67">
        <v>1.8078376314515019</v>
      </c>
      <c r="M20" s="67">
        <v>1.6431695482144681</v>
      </c>
      <c r="N20" s="67">
        <v>1.0993257473583169</v>
      </c>
      <c r="O20" s="67">
        <v>0.99770241096959544</v>
      </c>
      <c r="P20" s="67"/>
      <c r="Q20" s="168"/>
      <c r="R20" s="168"/>
      <c r="S20" s="168"/>
      <c r="T20" s="168"/>
      <c r="U20" s="168"/>
      <c r="V20" s="168"/>
      <c r="W20" s="168"/>
    </row>
    <row r="21" spans="2:23" ht="15" customHeight="1">
      <c r="B21" s="68">
        <v>2023</v>
      </c>
      <c r="C21" s="68"/>
      <c r="D21" s="67">
        <v>2.4015130235170479</v>
      </c>
      <c r="E21" s="67">
        <v>2.8320066011545597</v>
      </c>
      <c r="F21" s="67">
        <v>3.5181901307042609</v>
      </c>
      <c r="G21" s="67">
        <v>1.8515603240904202</v>
      </c>
      <c r="H21" s="67">
        <v>1.5977960438400158</v>
      </c>
      <c r="I21" s="67">
        <v>1.3958850521053399</v>
      </c>
      <c r="J21" s="67">
        <v>1.9090105060992317</v>
      </c>
      <c r="K21" s="67">
        <v>2.5091136326353238</v>
      </c>
      <c r="L21" s="67">
        <v>2.878878375576619</v>
      </c>
      <c r="M21" s="67">
        <v>3.5083057474925927</v>
      </c>
      <c r="N21" s="67">
        <v>3.3077992274917598</v>
      </c>
      <c r="O21" s="67">
        <v>3.1478437427553891</v>
      </c>
      <c r="P21" s="67"/>
      <c r="Q21" s="168"/>
      <c r="R21" s="168"/>
      <c r="S21" s="168"/>
      <c r="T21" s="168"/>
      <c r="U21" s="168"/>
      <c r="V21" s="168"/>
      <c r="W21" s="168"/>
    </row>
    <row r="22" spans="2:23" ht="15" customHeight="1" thickBot="1">
      <c r="B22" s="69">
        <v>2024</v>
      </c>
      <c r="C22" s="79"/>
      <c r="D22" s="70">
        <v>1.7230507007011207</v>
      </c>
      <c r="E22" s="70">
        <v>1.1878573914463</v>
      </c>
      <c r="F22" s="70">
        <v>0.77769854294367802</v>
      </c>
      <c r="G22" s="70">
        <v>1.9533656023283319</v>
      </c>
      <c r="H22" s="70">
        <v>1.5682054143557749</v>
      </c>
      <c r="I22" s="70">
        <v>0.85568201620791517</v>
      </c>
      <c r="J22" s="70"/>
      <c r="K22" s="70"/>
      <c r="L22" s="70"/>
      <c r="M22" s="70"/>
      <c r="N22" s="70"/>
      <c r="O22" s="70"/>
      <c r="P22" s="67"/>
      <c r="Q22" s="168"/>
      <c r="R22" s="168"/>
      <c r="S22" s="168"/>
      <c r="T22" s="168"/>
      <c r="U22" s="168"/>
      <c r="V22" s="168"/>
      <c r="W22" s="168"/>
    </row>
    <row r="23" spans="2:23" ht="12" customHeight="1" thickTop="1">
      <c r="B23" s="38" t="s">
        <v>258</v>
      </c>
      <c r="C23" s="38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FJ16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hidden="1" customWidth="1" outlineLevel="1" collapsed="1"/>
    <col min="127" max="129" width="6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3"/>
    <col min="138" max="138" width="6.140625" hidden="1" customWidth="1" outlineLevel="1" collapsed="1"/>
    <col min="139" max="142" width="6.140625" hidden="1" customWidth="1" outlineLevel="1"/>
    <col min="143" max="143" width="6.140625" customWidth="1" collapsed="1"/>
    <col min="144" max="144" width="5.5703125" hidden="1" customWidth="1" outlineLevel="1"/>
    <col min="145" max="145" width="6.28515625" hidden="1" customWidth="1" outlineLevel="1"/>
    <col min="146" max="146" width="6" hidden="1" customWidth="1" outlineLevel="1"/>
    <col min="147" max="147" width="6.140625" customWidth="1" collapsed="1"/>
    <col min="148" max="150" width="6.140625" hidden="1" customWidth="1" outlineLevel="1"/>
    <col min="151" max="151" width="6.140625" customWidth="1" collapsed="1"/>
    <col min="152" max="154" width="6.140625" hidden="1" customWidth="1" outlineLevel="1"/>
    <col min="155" max="156" width="6.140625" customWidth="1" collapsed="1"/>
    <col min="157" max="159" width="6.140625" customWidth="1" outlineLevel="1"/>
    <col min="160" max="160" width="6.140625" customWidth="1"/>
    <col min="161" max="163" width="6.140625" customWidth="1" outlineLevel="1"/>
    <col min="164" max="164" width="6.140625" customWidth="1"/>
    <col min="165" max="165" width="6.7109375" customWidth="1"/>
  </cols>
  <sheetData>
    <row r="1" spans="2:166" ht="20.100000000000001" customHeight="1" thickBot="1">
      <c r="B1" s="479" t="s">
        <v>213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64" t="s">
        <v>287</v>
      </c>
    </row>
    <row r="2" spans="2:166" ht="18.600000000000001" customHeight="1" thickTop="1">
      <c r="B2" s="15"/>
      <c r="C2" s="229"/>
      <c r="D2" s="487" t="s">
        <v>304</v>
      </c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487"/>
      <c r="CZ2" s="487"/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  <c r="DY2" s="487"/>
      <c r="DZ2" s="487"/>
      <c r="EA2" s="487"/>
      <c r="EB2" s="487"/>
      <c r="EC2" s="487"/>
      <c r="ED2" s="487"/>
      <c r="EE2" s="487"/>
      <c r="EF2" s="487"/>
      <c r="EG2" s="487"/>
      <c r="EH2" s="487"/>
      <c r="EI2" s="487"/>
      <c r="EJ2" s="487"/>
      <c r="EK2" s="487"/>
      <c r="EL2" s="487"/>
      <c r="EM2" s="487"/>
      <c r="EN2" s="487"/>
      <c r="EO2" s="487"/>
      <c r="EP2" s="487"/>
      <c r="EQ2" s="487"/>
      <c r="ER2" s="487"/>
      <c r="ES2" s="487"/>
      <c r="ET2" s="487"/>
      <c r="EU2" s="487"/>
      <c r="EV2" s="487"/>
      <c r="EW2" s="487"/>
      <c r="EX2" s="487"/>
      <c r="EY2" s="487"/>
      <c r="EZ2" s="487"/>
      <c r="FA2" s="487"/>
      <c r="FB2" s="487"/>
      <c r="FC2" s="487"/>
      <c r="FD2" s="487"/>
      <c r="FE2" s="487"/>
      <c r="FF2" s="487"/>
      <c r="FG2" s="487"/>
      <c r="FH2" s="487"/>
      <c r="FI2" s="54"/>
    </row>
    <row r="3" spans="2:166" ht="19.149999999999999" customHeight="1">
      <c r="B3" s="28"/>
      <c r="C3" s="28"/>
      <c r="D3" s="139">
        <v>42005</v>
      </c>
      <c r="E3" s="139">
        <v>42036</v>
      </c>
      <c r="F3" s="139">
        <v>42064</v>
      </c>
      <c r="G3" s="55" t="s">
        <v>300</v>
      </c>
      <c r="H3" s="139">
        <v>42095</v>
      </c>
      <c r="I3" s="139">
        <v>42125</v>
      </c>
      <c r="J3" s="139">
        <v>42156</v>
      </c>
      <c r="K3" s="55" t="s">
        <v>301</v>
      </c>
      <c r="L3" s="139">
        <v>42186</v>
      </c>
      <c r="M3" s="139">
        <v>42217</v>
      </c>
      <c r="N3" s="139">
        <v>42248</v>
      </c>
      <c r="O3" s="55" t="s">
        <v>302</v>
      </c>
      <c r="P3" s="139">
        <v>42278</v>
      </c>
      <c r="Q3" s="139">
        <v>42309</v>
      </c>
      <c r="R3" s="139">
        <v>42339</v>
      </c>
      <c r="S3" s="55" t="s">
        <v>303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299</v>
      </c>
      <c r="Y3" s="139">
        <v>42461</v>
      </c>
      <c r="Z3" s="139">
        <v>42491</v>
      </c>
      <c r="AA3" s="139">
        <v>42522</v>
      </c>
      <c r="AB3" s="55" t="s">
        <v>298</v>
      </c>
      <c r="AC3" s="139">
        <v>42552</v>
      </c>
      <c r="AD3" s="139">
        <v>42583</v>
      </c>
      <c r="AE3" s="139">
        <v>42614</v>
      </c>
      <c r="AF3" s="55" t="s">
        <v>297</v>
      </c>
      <c r="AG3" s="139">
        <v>42644</v>
      </c>
      <c r="AH3" s="139">
        <v>42675</v>
      </c>
      <c r="AI3" s="139">
        <v>42705</v>
      </c>
      <c r="AJ3" s="55" t="s">
        <v>296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292</v>
      </c>
      <c r="AP3" s="139">
        <v>42826</v>
      </c>
      <c r="AQ3" s="139">
        <v>42856</v>
      </c>
      <c r="AR3" s="139">
        <v>42887</v>
      </c>
      <c r="AS3" s="55" t="s">
        <v>293</v>
      </c>
      <c r="AT3" s="139">
        <v>42917</v>
      </c>
      <c r="AU3" s="139">
        <v>42948</v>
      </c>
      <c r="AV3" s="139">
        <v>42979</v>
      </c>
      <c r="AW3" s="55" t="s">
        <v>294</v>
      </c>
      <c r="AX3" s="139">
        <v>43009</v>
      </c>
      <c r="AY3" s="139">
        <v>43040</v>
      </c>
      <c r="AZ3" s="139">
        <v>43070</v>
      </c>
      <c r="BA3" s="55" t="s">
        <v>295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272</v>
      </c>
      <c r="BG3" s="139">
        <v>43191</v>
      </c>
      <c r="BH3" s="139">
        <v>43221</v>
      </c>
      <c r="BI3" s="139">
        <v>43252</v>
      </c>
      <c r="BJ3" s="28" t="s">
        <v>273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306</v>
      </c>
      <c r="CO3" s="139">
        <v>43922</v>
      </c>
      <c r="CP3" s="139">
        <v>43952</v>
      </c>
      <c r="CQ3" s="139">
        <v>43983</v>
      </c>
      <c r="CR3" s="28" t="s">
        <v>330</v>
      </c>
      <c r="CS3" s="139">
        <v>44013</v>
      </c>
      <c r="CT3" s="139">
        <v>44044</v>
      </c>
      <c r="CU3" s="139">
        <v>44075</v>
      </c>
      <c r="CV3" s="28" t="s">
        <v>339</v>
      </c>
      <c r="CW3" s="230">
        <v>44105</v>
      </c>
      <c r="CX3" s="230">
        <v>44136</v>
      </c>
      <c r="CY3" s="230">
        <v>44166</v>
      </c>
      <c r="CZ3" s="199" t="s">
        <v>356</v>
      </c>
      <c r="DA3" s="231">
        <v>2020</v>
      </c>
      <c r="DB3" s="230">
        <v>44197</v>
      </c>
      <c r="DC3" s="230">
        <v>44228</v>
      </c>
      <c r="DD3" s="230">
        <v>44256</v>
      </c>
      <c r="DE3" s="199" t="s">
        <v>365</v>
      </c>
      <c r="DF3" s="230">
        <v>44287</v>
      </c>
      <c r="DG3" s="230">
        <v>44317</v>
      </c>
      <c r="DH3" s="230">
        <v>44348</v>
      </c>
      <c r="DI3" s="199" t="s">
        <v>385</v>
      </c>
      <c r="DJ3" s="139">
        <v>80902</v>
      </c>
      <c r="DK3" s="139">
        <v>80933</v>
      </c>
      <c r="DL3" s="160">
        <v>80964</v>
      </c>
      <c r="DM3" s="10" t="s">
        <v>394</v>
      </c>
      <c r="DN3" s="160">
        <v>80994</v>
      </c>
      <c r="DO3" s="160">
        <v>81025</v>
      </c>
      <c r="DP3" s="160">
        <v>81055</v>
      </c>
      <c r="DQ3" s="10" t="s">
        <v>403</v>
      </c>
      <c r="DR3" s="54">
        <v>2021</v>
      </c>
      <c r="DS3" s="230">
        <v>44562</v>
      </c>
      <c r="DT3" s="230">
        <v>44593</v>
      </c>
      <c r="DU3" s="230">
        <v>44621</v>
      </c>
      <c r="DV3" s="199" t="s">
        <v>415</v>
      </c>
      <c r="DW3" s="230">
        <v>44652</v>
      </c>
      <c r="DX3" s="230">
        <v>44682</v>
      </c>
      <c r="DY3" s="230">
        <v>44713</v>
      </c>
      <c r="DZ3" s="199" t="s">
        <v>416</v>
      </c>
      <c r="EA3" s="230">
        <v>44743</v>
      </c>
      <c r="EB3" s="230">
        <v>44774</v>
      </c>
      <c r="EC3" s="230">
        <v>44805</v>
      </c>
      <c r="ED3" s="199" t="s">
        <v>439</v>
      </c>
      <c r="EE3" s="230">
        <v>44835</v>
      </c>
      <c r="EF3" s="230">
        <v>44866</v>
      </c>
      <c r="EG3" s="230">
        <v>44896</v>
      </c>
      <c r="EH3" s="199" t="s">
        <v>451</v>
      </c>
      <c r="EI3" s="54">
        <v>2022</v>
      </c>
      <c r="EJ3" s="382">
        <v>44927</v>
      </c>
      <c r="EK3" s="382">
        <v>44958</v>
      </c>
      <c r="EL3" s="382">
        <v>44986</v>
      </c>
      <c r="EM3" s="199" t="s">
        <v>467</v>
      </c>
      <c r="EN3" s="382">
        <v>45017</v>
      </c>
      <c r="EO3" s="382">
        <v>45047</v>
      </c>
      <c r="EP3" s="382">
        <v>45078</v>
      </c>
      <c r="EQ3" s="199" t="s">
        <v>468</v>
      </c>
      <c r="ER3" s="424">
        <v>45108</v>
      </c>
      <c r="ES3" s="424">
        <v>45139</v>
      </c>
      <c r="ET3" s="424">
        <v>45170</v>
      </c>
      <c r="EU3" s="199" t="s">
        <v>483</v>
      </c>
      <c r="EV3" s="424">
        <v>45200</v>
      </c>
      <c r="EW3" s="424">
        <v>45231</v>
      </c>
      <c r="EX3" s="424">
        <v>45261</v>
      </c>
      <c r="EY3" s="424" t="s">
        <v>496</v>
      </c>
      <c r="EZ3" s="54">
        <v>2023</v>
      </c>
      <c r="FA3" s="382">
        <v>45292</v>
      </c>
      <c r="FB3" s="382">
        <v>45323</v>
      </c>
      <c r="FC3" s="382">
        <v>45352</v>
      </c>
      <c r="FD3" s="199" t="s">
        <v>508</v>
      </c>
      <c r="FE3" s="382">
        <v>45383</v>
      </c>
      <c r="FF3" s="382">
        <v>45413</v>
      </c>
      <c r="FG3" s="382">
        <v>45444</v>
      </c>
      <c r="FH3" s="199" t="s">
        <v>567</v>
      </c>
      <c r="FI3" s="54"/>
    </row>
    <row r="4" spans="2:166" ht="15" customHeight="1">
      <c r="B4" s="491" t="s">
        <v>276</v>
      </c>
      <c r="C4" s="10" t="s">
        <v>40</v>
      </c>
      <c r="D4" s="118">
        <f t="shared" ref="D4:BQ4" si="0">+D5+D6+D7</f>
        <v>1006.362</v>
      </c>
      <c r="E4" s="118">
        <f t="shared" si="0"/>
        <v>707.85500000000002</v>
      </c>
      <c r="F4" s="118">
        <f t="shared" si="0"/>
        <v>984.99800000000005</v>
      </c>
      <c r="G4" s="118">
        <f>+SUM(D4:F4)</f>
        <v>2699.2150000000001</v>
      </c>
      <c r="H4" s="118">
        <f t="shared" si="0"/>
        <v>1047.962</v>
      </c>
      <c r="I4" s="118">
        <f t="shared" si="0"/>
        <v>1235.9929999999999</v>
      </c>
      <c r="J4" s="118">
        <f t="shared" si="0"/>
        <v>1991.7350000000001</v>
      </c>
      <c r="K4" s="118">
        <f>+SUM(H4:J4)</f>
        <v>4275.6900000000005</v>
      </c>
      <c r="L4" s="118">
        <f t="shared" si="0"/>
        <v>2084.326</v>
      </c>
      <c r="M4" s="118">
        <f t="shared" si="0"/>
        <v>2089.6379999999999</v>
      </c>
      <c r="N4" s="118">
        <f t="shared" si="0"/>
        <v>2407.1190000000001</v>
      </c>
      <c r="O4" s="118">
        <f>+O5+O6+O7</f>
        <v>6581.0830000000005</v>
      </c>
      <c r="P4" s="118">
        <f t="shared" si="0"/>
        <v>1996.903</v>
      </c>
      <c r="Q4" s="118">
        <f t="shared" si="0"/>
        <v>1158.5409999999999</v>
      </c>
      <c r="R4" s="118">
        <f t="shared" si="0"/>
        <v>982.04899999999998</v>
      </c>
      <c r="S4" s="118">
        <f>+SUM(P4:R4)</f>
        <v>4137.4930000000004</v>
      </c>
      <c r="T4" s="118">
        <f>+S4+O4+K4+G4</f>
        <v>17693.481</v>
      </c>
      <c r="U4" s="118">
        <f t="shared" si="0"/>
        <v>1077.883</v>
      </c>
      <c r="V4" s="118">
        <f t="shared" si="0"/>
        <v>944.46</v>
      </c>
      <c r="W4" s="118">
        <f t="shared" si="0"/>
        <v>1147.2660000000001</v>
      </c>
      <c r="X4" s="118">
        <f>+SUM(U4:W4)</f>
        <v>3169.6090000000004</v>
      </c>
      <c r="Y4" s="118">
        <f t="shared" si="0"/>
        <v>1348.443</v>
      </c>
      <c r="Z4" s="118">
        <f t="shared" si="0"/>
        <v>1435.9929999999999</v>
      </c>
      <c r="AA4" s="118">
        <f t="shared" si="0"/>
        <v>2275.8110000000001</v>
      </c>
      <c r="AB4" s="118">
        <f>+SUM(Y4:AA4)</f>
        <v>5060.2469999999994</v>
      </c>
      <c r="AC4" s="118">
        <f t="shared" si="0"/>
        <v>2284.84</v>
      </c>
      <c r="AD4" s="118">
        <f t="shared" si="0"/>
        <v>2787.4650000000001</v>
      </c>
      <c r="AE4" s="118">
        <f t="shared" si="0"/>
        <v>2529.998</v>
      </c>
      <c r="AF4" s="118">
        <f>+SUM(AC4:AE4)</f>
        <v>7602.3029999999999</v>
      </c>
      <c r="AG4" s="118">
        <f t="shared" si="0"/>
        <v>2124.4879999999998</v>
      </c>
      <c r="AH4" s="118">
        <f t="shared" si="0"/>
        <v>1482.961</v>
      </c>
      <c r="AI4" s="118">
        <f t="shared" si="0"/>
        <v>850.98200000000008</v>
      </c>
      <c r="AJ4" s="118">
        <f>+SUM(AG4:AI4)</f>
        <v>4458.4309999999996</v>
      </c>
      <c r="AK4" s="118">
        <f>+AJ4+AF4+AB4+X4</f>
        <v>20290.59</v>
      </c>
      <c r="AL4" s="118">
        <f t="shared" si="0"/>
        <v>1014.03</v>
      </c>
      <c r="AM4" s="118">
        <f t="shared" si="0"/>
        <v>901.28600000000006</v>
      </c>
      <c r="AN4" s="118">
        <f t="shared" si="0"/>
        <v>1264.288</v>
      </c>
      <c r="AO4" s="118">
        <f t="shared" si="0"/>
        <v>3179.6040000000003</v>
      </c>
      <c r="AP4" s="118">
        <f t="shared" si="0"/>
        <v>1211.0980000000002</v>
      </c>
      <c r="AQ4" s="118">
        <f t="shared" si="0"/>
        <v>2002.3589999999999</v>
      </c>
      <c r="AR4" s="118">
        <f t="shared" si="0"/>
        <v>2074.4360000000001</v>
      </c>
      <c r="AS4" s="118">
        <f>+SUM(AP4:AR4)</f>
        <v>5287.893</v>
      </c>
      <c r="AT4" s="118">
        <f t="shared" si="0"/>
        <v>2241.712</v>
      </c>
      <c r="AU4" s="118">
        <f t="shared" si="0"/>
        <v>2818.6480000000001</v>
      </c>
      <c r="AV4" s="118">
        <f t="shared" si="0"/>
        <v>2846.5059999999999</v>
      </c>
      <c r="AW4" s="118">
        <f>+SUM(AT4:AV4)</f>
        <v>7906.866</v>
      </c>
      <c r="AX4" s="118">
        <f t="shared" si="0"/>
        <v>2667.0239999999999</v>
      </c>
      <c r="AY4" s="118">
        <f t="shared" si="0"/>
        <v>1927.2369999999999</v>
      </c>
      <c r="AZ4" s="118">
        <f t="shared" si="0"/>
        <v>1113.799</v>
      </c>
      <c r="BA4" s="118">
        <f>+SUM(AX4:AZ4)</f>
        <v>5708.0599999999995</v>
      </c>
      <c r="BB4" s="118">
        <f>+BA4+AW4+AS4+AO4</f>
        <v>22082.422999999999</v>
      </c>
      <c r="BC4" s="118">
        <f t="shared" si="0"/>
        <v>1400.4349999999999</v>
      </c>
      <c r="BD4" s="118">
        <f t="shared" si="0"/>
        <v>1199.123</v>
      </c>
      <c r="BE4" s="118">
        <f t="shared" si="0"/>
        <v>1188.375</v>
      </c>
      <c r="BF4" s="118">
        <f>+SUM(BC4:BE4)</f>
        <v>3787.933</v>
      </c>
      <c r="BG4" s="118">
        <f t="shared" si="0"/>
        <v>1322.4519999999998</v>
      </c>
      <c r="BH4" s="118">
        <f t="shared" si="0"/>
        <v>1483.364</v>
      </c>
      <c r="BI4" s="118">
        <f t="shared" si="0"/>
        <v>1488.4169999999999</v>
      </c>
      <c r="BJ4" s="118">
        <f>+SUM(BG4:BI4)</f>
        <v>4294.2330000000002</v>
      </c>
      <c r="BK4" s="118">
        <f t="shared" si="0"/>
        <v>1689.2459999999999</v>
      </c>
      <c r="BL4" s="118">
        <f t="shared" si="0"/>
        <v>1693.42</v>
      </c>
      <c r="BM4" s="118">
        <f t="shared" si="0"/>
        <v>1520.6079999999999</v>
      </c>
      <c r="BN4" s="118">
        <f>+SUM(BK4:BM4)</f>
        <v>4903.2740000000003</v>
      </c>
      <c r="BO4" s="118">
        <f t="shared" si="0"/>
        <v>1700.4149999999997</v>
      </c>
      <c r="BP4" s="118">
        <f t="shared" si="0"/>
        <v>1244.675</v>
      </c>
      <c r="BQ4" s="118">
        <f t="shared" si="0"/>
        <v>828.92200000000003</v>
      </c>
      <c r="BR4" s="118">
        <f>+SUM(BO4:BQ4)</f>
        <v>3774.0119999999997</v>
      </c>
      <c r="BS4" s="118">
        <f>+BR4+BN4+BJ4+BF4</f>
        <v>16759.452000000001</v>
      </c>
      <c r="BT4" s="118">
        <v>1000.0390000000001</v>
      </c>
      <c r="BU4" s="118">
        <v>816.50600000000009</v>
      </c>
      <c r="BV4" s="118">
        <v>1079.2139999999999</v>
      </c>
      <c r="BW4" s="118">
        <f>+SUM(BT4:BV4)</f>
        <v>2895.759</v>
      </c>
      <c r="BX4" s="118">
        <v>1281.3020000000001</v>
      </c>
      <c r="BY4" s="118">
        <v>1672.8919999999998</v>
      </c>
      <c r="BZ4" s="118">
        <v>2060.7759999999998</v>
      </c>
      <c r="CA4" s="118">
        <f>+SUM(BX4:BZ4)</f>
        <v>5014.9699999999993</v>
      </c>
      <c r="CB4" s="118">
        <v>2786.645</v>
      </c>
      <c r="CC4" s="118">
        <v>2597.8609999999999</v>
      </c>
      <c r="CD4" s="118">
        <v>2900</v>
      </c>
      <c r="CE4" s="118">
        <f>+SUM(CB4:CD4)</f>
        <v>8284.5059999999994</v>
      </c>
      <c r="CF4" s="118">
        <v>2699.2819999999997</v>
      </c>
      <c r="CG4" s="118">
        <v>1770.1220000000001</v>
      </c>
      <c r="CH4" s="138">
        <v>984.92100000000005</v>
      </c>
      <c r="CI4" s="118">
        <f>+SUM(CF4:CH4)</f>
        <v>5454.3249999999998</v>
      </c>
      <c r="CJ4" s="118">
        <f>+CI4+CE4+CA4+BW4</f>
        <v>21649.559999999998</v>
      </c>
      <c r="CK4" s="138">
        <v>1357.2139999999999</v>
      </c>
      <c r="CL4" s="138">
        <v>1038.01</v>
      </c>
      <c r="CM4" s="138">
        <v>1401.614</v>
      </c>
      <c r="CN4" s="118">
        <f>+SUM(CK4:CM4)</f>
        <v>3796.8380000000002</v>
      </c>
      <c r="CO4" s="138">
        <v>1349.597</v>
      </c>
      <c r="CP4" s="138">
        <v>1489.9060000000002</v>
      </c>
      <c r="CQ4" s="138">
        <v>2158.3009999999999</v>
      </c>
      <c r="CR4" s="118">
        <f t="shared" ref="CR4:CR15" si="1">+SUM(CO4:CQ4)</f>
        <v>4997.8040000000001</v>
      </c>
      <c r="CS4" s="138">
        <v>2615.6589999999997</v>
      </c>
      <c r="CT4" s="138">
        <v>2221.8409999999999</v>
      </c>
      <c r="CU4" s="138">
        <v>2759.6750000000002</v>
      </c>
      <c r="CV4" s="118">
        <f t="shared" ref="CV4:CV15" si="2">+SUM(CS4:CU4)</f>
        <v>7597.1750000000002</v>
      </c>
      <c r="CW4" s="118">
        <v>2183.2400000000002</v>
      </c>
      <c r="CX4" s="118">
        <v>1469.21</v>
      </c>
      <c r="CY4" s="118">
        <v>1178.3599999999999</v>
      </c>
      <c r="CZ4" s="118">
        <v>4830.8100000000004</v>
      </c>
      <c r="DA4" s="118">
        <v>21222.627</v>
      </c>
      <c r="DB4" s="118">
        <v>1115.4760000000001</v>
      </c>
      <c r="DC4" s="118">
        <v>885.38699999999994</v>
      </c>
      <c r="DD4" s="118">
        <v>1217.67</v>
      </c>
      <c r="DE4" s="118">
        <v>3218.5329999999999</v>
      </c>
      <c r="DF4" s="118">
        <v>1498.9630000000002</v>
      </c>
      <c r="DG4" s="118">
        <v>1603.7719999999999</v>
      </c>
      <c r="DH4" s="118">
        <v>2172.7280000000001</v>
      </c>
      <c r="DI4" s="118">
        <v>5275.4629999999997</v>
      </c>
      <c r="DJ4" s="118">
        <v>2200.4029999999998</v>
      </c>
      <c r="DK4" s="118">
        <v>2113.4789999999998</v>
      </c>
      <c r="DL4" s="177">
        <v>2398.3849999999998</v>
      </c>
      <c r="DM4" s="177">
        <v>6712.2669999999998</v>
      </c>
      <c r="DN4" s="177">
        <v>2274.4560000000001</v>
      </c>
      <c r="DO4" s="177">
        <v>1689.6</v>
      </c>
      <c r="DP4" s="177">
        <v>1039.3890000000001</v>
      </c>
      <c r="DQ4" s="177">
        <v>5003.4449999999997</v>
      </c>
      <c r="DR4" s="177">
        <v>20208.245999999999</v>
      </c>
      <c r="DS4" s="177">
        <v>1336.636</v>
      </c>
      <c r="DT4" s="177">
        <v>1257.5640000000001</v>
      </c>
      <c r="DU4" s="177">
        <v>1463.6900000000003</v>
      </c>
      <c r="DV4" s="177">
        <v>4057.89</v>
      </c>
      <c r="DW4" s="177">
        <v>1526.6079999999997</v>
      </c>
      <c r="DX4" s="177">
        <v>2146.3389999999999</v>
      </c>
      <c r="DY4" s="177">
        <v>2455.3690000000001</v>
      </c>
      <c r="DZ4" s="177">
        <f>+DW4+DX4+DY4</f>
        <v>6128.3159999999998</v>
      </c>
      <c r="EA4" s="177">
        <v>2421.9169999999999</v>
      </c>
      <c r="EB4" s="177">
        <v>2412.91</v>
      </c>
      <c r="EC4" s="177">
        <v>2629.739</v>
      </c>
      <c r="ED4" s="177">
        <f t="shared" ref="ED4:ED15" si="3">+EA4+EB4+EC4</f>
        <v>7464.5659999999989</v>
      </c>
      <c r="EE4" s="177">
        <v>2153.7910000000002</v>
      </c>
      <c r="EF4" s="177">
        <v>1804.8519999999999</v>
      </c>
      <c r="EG4" s="177">
        <v>1144.8910000000001</v>
      </c>
      <c r="EH4" s="177">
        <f t="shared" ref="EH4:EH15" si="4">+EE4+EF4+EG4</f>
        <v>5103.5339999999997</v>
      </c>
      <c r="EI4" s="177">
        <f>+EG4+EC4+DY4+DU4</f>
        <v>7693.6890000000003</v>
      </c>
      <c r="EJ4" s="177">
        <v>1525.596</v>
      </c>
      <c r="EK4" s="177">
        <v>991.57400000000007</v>
      </c>
      <c r="EL4" s="177">
        <v>1384.6009999999999</v>
      </c>
      <c r="EM4" s="177">
        <v>3901.7710000000002</v>
      </c>
      <c r="EN4" s="177">
        <v>1676.6</v>
      </c>
      <c r="EO4" s="177">
        <v>2518.3180000000002</v>
      </c>
      <c r="EP4" s="177">
        <v>2607.6419999999998</v>
      </c>
      <c r="EQ4" s="177">
        <f>+SUM(EN4:EP4)</f>
        <v>6802.5599999999995</v>
      </c>
      <c r="ER4" s="177">
        <v>2536.6330000000003</v>
      </c>
      <c r="ES4" s="177">
        <v>2761.4850000000001</v>
      </c>
      <c r="ET4" s="177">
        <v>3267.123</v>
      </c>
      <c r="EU4" s="177">
        <f>+SUM(ER4:ET4)</f>
        <v>8565.241</v>
      </c>
      <c r="EV4" s="177">
        <v>2872.25</v>
      </c>
      <c r="EW4" s="177">
        <v>2021.9140000000002</v>
      </c>
      <c r="EX4" s="177">
        <v>1046.663</v>
      </c>
      <c r="EY4" s="177">
        <f t="shared" ref="EY4:EY15" si="5">+SUM(EV4:EX4)</f>
        <v>5940.8270000000011</v>
      </c>
      <c r="EZ4" s="177">
        <v>25210.399000000001</v>
      </c>
      <c r="FA4" s="177">
        <v>1630.2389999999998</v>
      </c>
      <c r="FB4" s="177">
        <v>1427.6390000000001</v>
      </c>
      <c r="FC4" s="177">
        <v>1608.9650000000001</v>
      </c>
      <c r="FD4" s="177">
        <v>4666.8429999999998</v>
      </c>
      <c r="FE4" s="177">
        <v>1956.6179999999999</v>
      </c>
      <c r="FF4" s="177">
        <v>2266.1289999999999</v>
      </c>
      <c r="FG4" s="177">
        <v>1926.6470000000002</v>
      </c>
      <c r="FH4" s="177">
        <v>6149.3939999999993</v>
      </c>
      <c r="FI4" s="118"/>
    </row>
    <row r="5" spans="2:166" ht="15" customHeight="1">
      <c r="B5" s="491"/>
      <c r="C5" s="10" t="s">
        <v>42</v>
      </c>
      <c r="D5" s="118">
        <v>659.87199999999996</v>
      </c>
      <c r="E5" s="118">
        <v>453.22</v>
      </c>
      <c r="F5" s="118">
        <v>567.851</v>
      </c>
      <c r="G5" s="118">
        <f t="shared" ref="G5:G15" si="6">+SUM(D5:F5)</f>
        <v>1680.9430000000002</v>
      </c>
      <c r="H5" s="118">
        <v>556.12099999999998</v>
      </c>
      <c r="I5" s="118">
        <v>748.83299999999997</v>
      </c>
      <c r="J5" s="118">
        <v>1295.0260000000001</v>
      </c>
      <c r="K5" s="118">
        <f t="shared" ref="K5:K15" si="7">+SUM(H5:J5)</f>
        <v>2599.98</v>
      </c>
      <c r="L5" s="118">
        <v>1322.4639999999999</v>
      </c>
      <c r="M5" s="118">
        <v>1313.1310000000001</v>
      </c>
      <c r="N5" s="118">
        <v>1428.357</v>
      </c>
      <c r="O5" s="118">
        <f t="shared" ref="O5:O15" si="8">+SUM(L5:N5)</f>
        <v>4063.9520000000002</v>
      </c>
      <c r="P5" s="118">
        <v>1094.664</v>
      </c>
      <c r="Q5" s="118">
        <v>637.22799999999995</v>
      </c>
      <c r="R5" s="118">
        <v>631.36300000000006</v>
      </c>
      <c r="S5" s="118">
        <f t="shared" ref="S5:S15" si="9">+SUM(P5:R5)</f>
        <v>2363.2550000000001</v>
      </c>
      <c r="T5" s="118">
        <f t="shared" ref="T5:T15" si="10">+S5+O5+K5+G5</f>
        <v>10708.130000000001</v>
      </c>
      <c r="U5" s="118">
        <v>682.90700000000004</v>
      </c>
      <c r="V5" s="118">
        <v>616.48800000000006</v>
      </c>
      <c r="W5" s="118">
        <v>744.34500000000003</v>
      </c>
      <c r="X5" s="118">
        <f t="shared" ref="X5:X15" si="11">+SUM(U5:W5)</f>
        <v>2043.74</v>
      </c>
      <c r="Y5" s="118">
        <v>898.16099999999994</v>
      </c>
      <c r="Z5" s="118">
        <v>970.08799999999997</v>
      </c>
      <c r="AA5" s="118">
        <v>1629.8240000000001</v>
      </c>
      <c r="AB5" s="118">
        <f t="shared" ref="AB5:AB15" si="12">+SUM(Y5:AA5)</f>
        <v>3498.0729999999999</v>
      </c>
      <c r="AC5" s="118">
        <v>1635.7059999999999</v>
      </c>
      <c r="AD5" s="118">
        <v>1977.8140000000001</v>
      </c>
      <c r="AE5" s="118">
        <v>1790.95</v>
      </c>
      <c r="AF5" s="118">
        <f t="shared" ref="AF5:AF15" si="13">+SUM(AC5:AE5)</f>
        <v>5404.47</v>
      </c>
      <c r="AG5" s="118">
        <v>1351.9079999999999</v>
      </c>
      <c r="AH5" s="118">
        <v>864.99400000000003</v>
      </c>
      <c r="AI5" s="118">
        <v>459.459</v>
      </c>
      <c r="AJ5" s="118">
        <f t="shared" ref="AJ5:AJ15" si="14">+SUM(AG5:AI5)</f>
        <v>2676.3609999999999</v>
      </c>
      <c r="AK5" s="118">
        <f t="shared" ref="AK5:AK15" si="15">+AJ5+AF5+AB5+X5</f>
        <v>13622.644</v>
      </c>
      <c r="AL5" s="118">
        <v>599.60699999999997</v>
      </c>
      <c r="AM5" s="118">
        <v>544.74800000000005</v>
      </c>
      <c r="AN5" s="118">
        <v>800.10500000000002</v>
      </c>
      <c r="AO5" s="118">
        <f t="shared" ref="AO5:AO15" si="16">+SUM(AL5:AN5)</f>
        <v>1944.46</v>
      </c>
      <c r="AP5" s="118">
        <v>801.83900000000006</v>
      </c>
      <c r="AQ5" s="118">
        <v>1336.3530000000001</v>
      </c>
      <c r="AR5" s="118">
        <v>1503.395</v>
      </c>
      <c r="AS5" s="118">
        <f t="shared" ref="AS5:AS15" si="17">+SUM(AP5:AR5)</f>
        <v>3641.587</v>
      </c>
      <c r="AT5" s="118">
        <v>1582.4960000000001</v>
      </c>
      <c r="AU5" s="118">
        <v>2080.069</v>
      </c>
      <c r="AV5" s="118">
        <v>2065.721</v>
      </c>
      <c r="AW5" s="118">
        <f t="shared" ref="AW5:AW15" si="18">+SUM(AT5:AV5)</f>
        <v>5728.2860000000001</v>
      </c>
      <c r="AX5" s="118">
        <v>1780.954</v>
      </c>
      <c r="AY5" s="118">
        <v>1289.9259999999999</v>
      </c>
      <c r="AZ5" s="118">
        <v>743.88599999999997</v>
      </c>
      <c r="BA5" s="118">
        <f t="shared" ref="BA5:BA15" si="19">+SUM(AX5:AZ5)</f>
        <v>3814.7660000000001</v>
      </c>
      <c r="BB5" s="118">
        <f t="shared" ref="BB5:BB15" si="20">+BA5+AW5+AS5+AO5</f>
        <v>15129.098999999998</v>
      </c>
      <c r="BC5" s="118">
        <v>963.86599999999999</v>
      </c>
      <c r="BD5" s="118">
        <v>820.23299999999995</v>
      </c>
      <c r="BE5" s="118">
        <v>675.07</v>
      </c>
      <c r="BF5" s="118">
        <f t="shared" ref="BF5:BF15" si="21">+SUM(BC5:BE5)</f>
        <v>2459.1689999999999</v>
      </c>
      <c r="BG5" s="118">
        <v>756.09199999999998</v>
      </c>
      <c r="BH5" s="118">
        <v>853.33</v>
      </c>
      <c r="BI5" s="118">
        <v>857.71799999999996</v>
      </c>
      <c r="BJ5" s="118">
        <f t="shared" ref="BJ5:BJ15" si="22">+SUM(BG5:BI5)</f>
        <v>2467.14</v>
      </c>
      <c r="BK5" s="118">
        <v>1011.925</v>
      </c>
      <c r="BL5" s="118">
        <v>1054.4760000000001</v>
      </c>
      <c r="BM5" s="118">
        <v>965.51499999999999</v>
      </c>
      <c r="BN5" s="118">
        <f t="shared" ref="BN5:BN15" si="23">+SUM(BK5:BM5)</f>
        <v>3031.9159999999997</v>
      </c>
      <c r="BO5" s="118">
        <v>1037.8499999999999</v>
      </c>
      <c r="BP5" s="118">
        <v>732.02</v>
      </c>
      <c r="BQ5" s="118">
        <v>535.976</v>
      </c>
      <c r="BR5" s="118">
        <f t="shared" ref="BR5:BR15" si="24">+SUM(BO5:BQ5)</f>
        <v>2305.846</v>
      </c>
      <c r="BS5" s="118">
        <f t="shared" ref="BS5:BS15" si="25">+BR5+BN5+BJ5+BF5</f>
        <v>10264.071</v>
      </c>
      <c r="BT5" s="118">
        <v>645.745</v>
      </c>
      <c r="BU5" s="118">
        <v>551.82000000000005</v>
      </c>
      <c r="BV5" s="118">
        <v>746.41899999999998</v>
      </c>
      <c r="BW5" s="118">
        <f t="shared" ref="BW5:BW15" si="26">+SUM(BT5:BV5)</f>
        <v>1943.9839999999999</v>
      </c>
      <c r="BX5" s="118">
        <v>941.88499999999999</v>
      </c>
      <c r="BY5" s="118">
        <v>1250.52</v>
      </c>
      <c r="BZ5" s="118">
        <v>1587.1030000000001</v>
      </c>
      <c r="CA5" s="118">
        <f t="shared" ref="CA5:CA15" si="27">+SUM(BX5:BZ5)</f>
        <v>3779.5079999999998</v>
      </c>
      <c r="CB5" s="118">
        <v>2137.4609999999998</v>
      </c>
      <c r="CC5" s="118">
        <v>2031.4830000000002</v>
      </c>
      <c r="CD5" s="118">
        <v>2208.4879999999998</v>
      </c>
      <c r="CE5" s="118">
        <f t="shared" ref="CE5:CE15" si="28">+SUM(CB5:CD5)</f>
        <v>6377.4319999999989</v>
      </c>
      <c r="CF5" s="138">
        <v>1926.644</v>
      </c>
      <c r="CG5" s="138">
        <v>1235.3389999999999</v>
      </c>
      <c r="CH5" s="138">
        <v>703.83400000000006</v>
      </c>
      <c r="CI5" s="118">
        <f t="shared" ref="CI5:CI15" si="29">+SUM(CF5:CH5)</f>
        <v>3865.817</v>
      </c>
      <c r="CJ5" s="118">
        <f t="shared" ref="CJ5:CJ15" si="30">+CI5+CE5+CA5+BW5</f>
        <v>15966.741</v>
      </c>
      <c r="CK5" s="138">
        <v>952.64600000000007</v>
      </c>
      <c r="CL5" s="138">
        <v>756.19400000000007</v>
      </c>
      <c r="CM5" s="138">
        <v>1050.9740000000002</v>
      </c>
      <c r="CN5" s="118">
        <f t="shared" ref="CN5:CN15" si="31">+SUM(CK5:CM5)</f>
        <v>2759.8140000000003</v>
      </c>
      <c r="CO5" s="138">
        <v>1049.7840000000001</v>
      </c>
      <c r="CP5" s="138">
        <v>1182.7070000000001</v>
      </c>
      <c r="CQ5" s="138">
        <v>1782.8240000000001</v>
      </c>
      <c r="CR5" s="118">
        <f t="shared" si="1"/>
        <v>4015.3150000000001</v>
      </c>
      <c r="CS5" s="138">
        <v>2147.2530000000002</v>
      </c>
      <c r="CT5" s="138">
        <v>1844.0919999999999</v>
      </c>
      <c r="CU5" s="138">
        <v>2314.5500000000002</v>
      </c>
      <c r="CV5" s="118">
        <f t="shared" si="2"/>
        <v>6305.8950000000004</v>
      </c>
      <c r="CW5" s="118">
        <v>1821.2950000000001</v>
      </c>
      <c r="CX5" s="118">
        <v>1208.0029999999999</v>
      </c>
      <c r="CY5" s="118">
        <v>965.68499999999995</v>
      </c>
      <c r="CZ5" s="118">
        <v>3994.9829999999997</v>
      </c>
      <c r="DA5" s="118">
        <v>17076.007000000001</v>
      </c>
      <c r="DB5" s="118">
        <v>894.48900000000003</v>
      </c>
      <c r="DC5" s="118">
        <v>704.08899999999994</v>
      </c>
      <c r="DD5" s="118">
        <v>965.17499999999995</v>
      </c>
      <c r="DE5" s="118">
        <v>2563.7530000000002</v>
      </c>
      <c r="DF5" s="118">
        <v>1153.71</v>
      </c>
      <c r="DG5" s="118">
        <v>1268.7439999999999</v>
      </c>
      <c r="DH5" s="118">
        <v>1724.922</v>
      </c>
      <c r="DI5" s="118">
        <v>4147.3760000000002</v>
      </c>
      <c r="DJ5" s="118">
        <v>1754.1279999999999</v>
      </c>
      <c r="DK5" s="118">
        <v>1747.2089999999998</v>
      </c>
      <c r="DL5" s="118">
        <v>1965.0129999999999</v>
      </c>
      <c r="DM5" s="118">
        <v>5466.3499999999995</v>
      </c>
      <c r="DN5" s="118">
        <v>1816.6200000000001</v>
      </c>
      <c r="DO5" s="118">
        <v>1379.499</v>
      </c>
      <c r="DP5" s="118">
        <v>842.97900000000004</v>
      </c>
      <c r="DQ5" s="118">
        <v>4039.098</v>
      </c>
      <c r="DR5" s="118">
        <v>16215.37</v>
      </c>
      <c r="DS5" s="118">
        <v>1072.479</v>
      </c>
      <c r="DT5" s="118">
        <v>1016.668</v>
      </c>
      <c r="DU5" s="118">
        <v>1180.3440000000001</v>
      </c>
      <c r="DV5" s="118">
        <v>3269.491</v>
      </c>
      <c r="DW5" s="118">
        <v>1202.2739999999999</v>
      </c>
      <c r="DX5" s="118">
        <v>1748.2460000000001</v>
      </c>
      <c r="DY5" s="118">
        <v>2032.9110000000001</v>
      </c>
      <c r="DZ5" s="118">
        <f t="shared" ref="DZ5:DZ15" si="32">+DW5+DX5+DY5</f>
        <v>4983.4310000000005</v>
      </c>
      <c r="EA5" s="118">
        <v>2004.9459999999999</v>
      </c>
      <c r="EB5" s="118">
        <v>1992.9780000000001</v>
      </c>
      <c r="EC5" s="118">
        <v>2158.4560000000001</v>
      </c>
      <c r="ED5" s="118">
        <f t="shared" si="3"/>
        <v>6156.38</v>
      </c>
      <c r="EE5" s="118">
        <v>1766.963</v>
      </c>
      <c r="EF5" s="118">
        <v>1434.8</v>
      </c>
      <c r="EG5" s="118">
        <v>918.74800000000005</v>
      </c>
      <c r="EH5" s="118">
        <f t="shared" si="4"/>
        <v>4120.5110000000004</v>
      </c>
      <c r="EI5" s="118">
        <f t="shared" ref="EI5:EI15" si="33">+EG5+EC5+DY5+DU5</f>
        <v>6290.4589999999998</v>
      </c>
      <c r="EJ5" s="118">
        <v>1227.587</v>
      </c>
      <c r="EK5" s="118">
        <v>812.00500000000011</v>
      </c>
      <c r="EL5" s="118">
        <v>1152.328</v>
      </c>
      <c r="EM5" s="118">
        <v>3191.92</v>
      </c>
      <c r="EN5" s="118">
        <v>1411.731</v>
      </c>
      <c r="EO5" s="118">
        <v>2172.1239999999998</v>
      </c>
      <c r="EP5" s="118">
        <v>2257.9059999999999</v>
      </c>
      <c r="EQ5" s="118">
        <f t="shared" ref="EQ5:EQ15" si="34">+SUM(EN5:EP5)</f>
        <v>5841.7609999999995</v>
      </c>
      <c r="ER5" s="118">
        <v>2202.2820000000002</v>
      </c>
      <c r="ES5" s="118">
        <v>2435.0970000000002</v>
      </c>
      <c r="ET5" s="118">
        <v>2770.1139999999996</v>
      </c>
      <c r="EU5" s="118">
        <f t="shared" ref="EU5:EU15" si="35">+SUM(ER5:ET5)</f>
        <v>7407.4930000000004</v>
      </c>
      <c r="EV5" s="118">
        <v>2412.096</v>
      </c>
      <c r="EW5" s="118">
        <v>1650.6320000000001</v>
      </c>
      <c r="EX5" s="118">
        <v>848.94599999999991</v>
      </c>
      <c r="EY5" s="118">
        <f t="shared" si="5"/>
        <v>4911.674</v>
      </c>
      <c r="EZ5" s="118">
        <v>21352.848000000002</v>
      </c>
      <c r="FA5" s="118">
        <v>1365.8820000000001</v>
      </c>
      <c r="FB5" s="118">
        <v>1139.44</v>
      </c>
      <c r="FC5" s="118">
        <v>1190.4760000000001</v>
      </c>
      <c r="FD5" s="118">
        <v>3695.7979999999998</v>
      </c>
      <c r="FE5" s="118">
        <v>1512.2180000000001</v>
      </c>
      <c r="FF5" s="118">
        <v>1804.9580000000001</v>
      </c>
      <c r="FG5" s="118">
        <v>1601.4850000000001</v>
      </c>
      <c r="FH5" s="118">
        <v>4918.6610000000001</v>
      </c>
      <c r="FI5" s="118"/>
    </row>
    <row r="6" spans="2:166" ht="15" customHeight="1">
      <c r="B6" s="491"/>
      <c r="C6" s="10" t="s">
        <v>43</v>
      </c>
      <c r="D6" s="118">
        <v>184.61600000000001</v>
      </c>
      <c r="E6" s="118">
        <v>136.00899999999999</v>
      </c>
      <c r="F6" s="118">
        <v>211.226</v>
      </c>
      <c r="G6" s="118">
        <f t="shared" si="6"/>
        <v>531.851</v>
      </c>
      <c r="H6" s="118">
        <v>250.73</v>
      </c>
      <c r="I6" s="118">
        <v>252.84899999999999</v>
      </c>
      <c r="J6" s="118">
        <v>383.72199999999998</v>
      </c>
      <c r="K6" s="118">
        <f t="shared" si="7"/>
        <v>887.30099999999993</v>
      </c>
      <c r="L6" s="118">
        <v>395.39299999999997</v>
      </c>
      <c r="M6" s="118">
        <v>393.88799999999998</v>
      </c>
      <c r="N6" s="118">
        <v>491.49099999999999</v>
      </c>
      <c r="O6" s="118">
        <f t="shared" si="8"/>
        <v>1280.7719999999999</v>
      </c>
      <c r="P6" s="118">
        <v>450.87200000000001</v>
      </c>
      <c r="Q6" s="118">
        <v>259.59800000000001</v>
      </c>
      <c r="R6" s="118">
        <v>182.233</v>
      </c>
      <c r="S6" s="118">
        <f t="shared" si="9"/>
        <v>892.70299999999997</v>
      </c>
      <c r="T6" s="118">
        <f t="shared" si="10"/>
        <v>3592.627</v>
      </c>
      <c r="U6" s="118">
        <v>197.47</v>
      </c>
      <c r="V6" s="118">
        <v>172.23500000000001</v>
      </c>
      <c r="W6" s="118">
        <v>220.46</v>
      </c>
      <c r="X6" s="118">
        <f t="shared" si="11"/>
        <v>590.16500000000008</v>
      </c>
      <c r="Y6" s="118">
        <v>242.11699999999999</v>
      </c>
      <c r="Z6" s="118">
        <v>252.02799999999999</v>
      </c>
      <c r="AA6" s="118">
        <v>355.16800000000001</v>
      </c>
      <c r="AB6" s="118">
        <f t="shared" si="12"/>
        <v>849.31299999999999</v>
      </c>
      <c r="AC6" s="118">
        <v>353.16399999999999</v>
      </c>
      <c r="AD6" s="118">
        <v>416.815</v>
      </c>
      <c r="AE6" s="118">
        <v>405.661</v>
      </c>
      <c r="AF6" s="118">
        <f t="shared" si="13"/>
        <v>1175.6400000000001</v>
      </c>
      <c r="AG6" s="118">
        <v>406.536</v>
      </c>
      <c r="AH6" s="118">
        <v>321.43599999999998</v>
      </c>
      <c r="AI6" s="118">
        <v>191.21199999999999</v>
      </c>
      <c r="AJ6" s="118">
        <f t="shared" si="14"/>
        <v>919.18399999999997</v>
      </c>
      <c r="AK6" s="118">
        <f t="shared" si="15"/>
        <v>3534.3020000000001</v>
      </c>
      <c r="AL6" s="118">
        <v>213.721</v>
      </c>
      <c r="AM6" s="118">
        <v>188.952</v>
      </c>
      <c r="AN6" s="118">
        <v>239.34100000000001</v>
      </c>
      <c r="AO6" s="118">
        <f t="shared" si="16"/>
        <v>642.01400000000001</v>
      </c>
      <c r="AP6" s="118">
        <v>222.548</v>
      </c>
      <c r="AQ6" s="118">
        <v>358.05099999999999</v>
      </c>
      <c r="AR6" s="118">
        <v>309.56400000000002</v>
      </c>
      <c r="AS6" s="118">
        <f t="shared" si="17"/>
        <v>890.16300000000001</v>
      </c>
      <c r="AT6" s="118">
        <v>362.685</v>
      </c>
      <c r="AU6" s="118">
        <v>434.10899999999998</v>
      </c>
      <c r="AV6" s="118">
        <v>479.97</v>
      </c>
      <c r="AW6" s="118">
        <f t="shared" si="18"/>
        <v>1276.7640000000001</v>
      </c>
      <c r="AX6" s="118">
        <v>520.75699999999995</v>
      </c>
      <c r="AY6" s="118">
        <v>359.37799999999999</v>
      </c>
      <c r="AZ6" s="118">
        <v>210.74199999999999</v>
      </c>
      <c r="BA6" s="118">
        <f t="shared" si="19"/>
        <v>1090.877</v>
      </c>
      <c r="BB6" s="118">
        <f t="shared" si="20"/>
        <v>3899.8180000000002</v>
      </c>
      <c r="BC6" s="118">
        <v>236.22399999999999</v>
      </c>
      <c r="BD6" s="118">
        <v>210.43700000000001</v>
      </c>
      <c r="BE6" s="118">
        <v>251.18199999999999</v>
      </c>
      <c r="BF6" s="118">
        <f t="shared" si="21"/>
        <v>697.84299999999996</v>
      </c>
      <c r="BG6" s="118">
        <v>285.31599999999997</v>
      </c>
      <c r="BH6" s="118">
        <v>313.03500000000003</v>
      </c>
      <c r="BI6" s="118">
        <v>331.46499999999997</v>
      </c>
      <c r="BJ6" s="118">
        <f t="shared" si="22"/>
        <v>929.81600000000003</v>
      </c>
      <c r="BK6" s="118">
        <v>359.09800000000001</v>
      </c>
      <c r="BL6" s="118">
        <v>343.12700000000001</v>
      </c>
      <c r="BM6" s="118">
        <v>319.66000000000003</v>
      </c>
      <c r="BN6" s="118">
        <f t="shared" si="23"/>
        <v>1021.885</v>
      </c>
      <c r="BO6" s="118">
        <v>370.21600000000001</v>
      </c>
      <c r="BP6" s="118">
        <v>274.63799999999998</v>
      </c>
      <c r="BQ6" s="118">
        <v>172.059</v>
      </c>
      <c r="BR6" s="118">
        <f t="shared" si="24"/>
        <v>816.91300000000001</v>
      </c>
      <c r="BS6" s="118">
        <f t="shared" si="25"/>
        <v>3466.4569999999999</v>
      </c>
      <c r="BT6" s="118">
        <v>203.41900000000001</v>
      </c>
      <c r="BU6" s="118">
        <v>159.303</v>
      </c>
      <c r="BV6" s="118">
        <v>207.81100000000001</v>
      </c>
      <c r="BW6" s="118">
        <f t="shared" si="26"/>
        <v>570.53300000000002</v>
      </c>
      <c r="BX6" s="118">
        <v>209.87699999999998</v>
      </c>
      <c r="BY6" s="118">
        <v>253.17099999999999</v>
      </c>
      <c r="BZ6" s="118">
        <v>280.48500000000001</v>
      </c>
      <c r="CA6" s="118">
        <f t="shared" si="27"/>
        <v>743.53300000000002</v>
      </c>
      <c r="CB6" s="118">
        <v>371.13200000000001</v>
      </c>
      <c r="CC6" s="118">
        <v>333.767</v>
      </c>
      <c r="CD6" s="118">
        <v>414.85399999999998</v>
      </c>
      <c r="CE6" s="118">
        <f t="shared" si="28"/>
        <v>1119.7529999999999</v>
      </c>
      <c r="CF6" s="138">
        <v>457.35599999999999</v>
      </c>
      <c r="CG6" s="138">
        <v>322.89499999999998</v>
      </c>
      <c r="CH6" s="138">
        <v>175.41500000000002</v>
      </c>
      <c r="CI6" s="118">
        <f t="shared" si="29"/>
        <v>955.66599999999994</v>
      </c>
      <c r="CJ6" s="118">
        <f t="shared" si="30"/>
        <v>3389.4849999999997</v>
      </c>
      <c r="CK6" s="138">
        <v>241.40200000000002</v>
      </c>
      <c r="CL6" s="138">
        <v>182.774</v>
      </c>
      <c r="CM6" s="138">
        <v>228.30799999999999</v>
      </c>
      <c r="CN6" s="118">
        <f t="shared" si="31"/>
        <v>652.48400000000004</v>
      </c>
      <c r="CO6" s="138">
        <v>194.226</v>
      </c>
      <c r="CP6" s="138">
        <v>202.904</v>
      </c>
      <c r="CQ6" s="138">
        <v>239.69799999999998</v>
      </c>
      <c r="CR6" s="118">
        <f t="shared" si="1"/>
        <v>636.82799999999997</v>
      </c>
      <c r="CS6" s="138">
        <v>297.86200000000002</v>
      </c>
      <c r="CT6" s="138">
        <v>242.59900000000002</v>
      </c>
      <c r="CU6" s="138">
        <v>303.464</v>
      </c>
      <c r="CV6" s="118">
        <f t="shared" si="2"/>
        <v>843.92499999999995</v>
      </c>
      <c r="CW6" s="118">
        <v>249.59199999999998</v>
      </c>
      <c r="CX6" s="118">
        <v>170.512</v>
      </c>
      <c r="CY6" s="118">
        <v>154.79</v>
      </c>
      <c r="CZ6" s="118">
        <v>574.89400000000001</v>
      </c>
      <c r="DA6" s="118">
        <v>2708.1309999999999</v>
      </c>
      <c r="DB6" s="118">
        <v>146.85</v>
      </c>
      <c r="DC6" s="118">
        <v>118.602</v>
      </c>
      <c r="DD6" s="118">
        <v>162.31</v>
      </c>
      <c r="DE6" s="118">
        <v>427.762</v>
      </c>
      <c r="DF6" s="118">
        <v>192.678</v>
      </c>
      <c r="DG6" s="118">
        <v>197.923</v>
      </c>
      <c r="DH6" s="118">
        <v>266.26299999999998</v>
      </c>
      <c r="DI6" s="118">
        <v>656.86400000000003</v>
      </c>
      <c r="DJ6" s="118">
        <v>265.39499999999998</v>
      </c>
      <c r="DK6" s="118">
        <v>223.55500000000001</v>
      </c>
      <c r="DL6" s="118">
        <v>272.892</v>
      </c>
      <c r="DM6" s="118">
        <v>761.84199999999998</v>
      </c>
      <c r="DN6" s="118">
        <v>294.53399999999999</v>
      </c>
      <c r="DO6" s="118">
        <v>219.59299999999999</v>
      </c>
      <c r="DP6" s="118">
        <v>139.17099999999999</v>
      </c>
      <c r="DQ6" s="118">
        <v>653.298</v>
      </c>
      <c r="DR6" s="118">
        <v>2499.596</v>
      </c>
      <c r="DS6" s="118">
        <v>179.70099999999999</v>
      </c>
      <c r="DT6" s="118">
        <v>161.23400000000001</v>
      </c>
      <c r="DU6" s="118">
        <v>187.29599999999999</v>
      </c>
      <c r="DV6" s="118">
        <v>528.23099999999999</v>
      </c>
      <c r="DW6" s="118">
        <v>207.61199999999999</v>
      </c>
      <c r="DX6" s="118">
        <v>250.51599999999999</v>
      </c>
      <c r="DY6" s="118">
        <v>266.58500000000004</v>
      </c>
      <c r="DZ6" s="118">
        <f t="shared" si="32"/>
        <v>724.71299999999997</v>
      </c>
      <c r="EA6" s="118">
        <v>269.411</v>
      </c>
      <c r="EB6" s="118">
        <v>262.37599999999998</v>
      </c>
      <c r="EC6" s="118">
        <v>294.17700000000002</v>
      </c>
      <c r="ED6" s="118">
        <f t="shared" si="3"/>
        <v>825.96400000000006</v>
      </c>
      <c r="EE6" s="118">
        <v>252.239</v>
      </c>
      <c r="EF6" s="118">
        <v>226.47</v>
      </c>
      <c r="EG6" s="118">
        <v>142.74099999999999</v>
      </c>
      <c r="EH6" s="118">
        <f t="shared" si="4"/>
        <v>621.45000000000005</v>
      </c>
      <c r="EI6" s="118">
        <f t="shared" si="33"/>
        <v>890.79899999999998</v>
      </c>
      <c r="EJ6" s="118">
        <v>184.80599999999998</v>
      </c>
      <c r="EK6" s="118">
        <v>121.99000000000001</v>
      </c>
      <c r="EL6" s="118">
        <v>147.76599999999999</v>
      </c>
      <c r="EM6" s="118">
        <v>454.56200000000001</v>
      </c>
      <c r="EN6" s="118">
        <v>178.815</v>
      </c>
      <c r="EO6" s="118">
        <v>225.40899999999999</v>
      </c>
      <c r="EP6" s="118">
        <v>223.392</v>
      </c>
      <c r="EQ6" s="118">
        <f t="shared" si="34"/>
        <v>627.61599999999999</v>
      </c>
      <c r="ER6" s="118">
        <v>208.68700000000001</v>
      </c>
      <c r="ES6" s="118">
        <v>207.38800000000001</v>
      </c>
      <c r="ET6" s="118">
        <v>312.101</v>
      </c>
      <c r="EU6" s="118">
        <f t="shared" si="35"/>
        <v>728.17600000000004</v>
      </c>
      <c r="EV6" s="118">
        <v>297.48099999999999</v>
      </c>
      <c r="EW6" s="118">
        <v>255.64800000000002</v>
      </c>
      <c r="EX6" s="118">
        <v>156.88300000000001</v>
      </c>
      <c r="EY6" s="118">
        <f t="shared" si="5"/>
        <v>710.01200000000006</v>
      </c>
      <c r="EZ6" s="118">
        <v>2520.366</v>
      </c>
      <c r="FA6" s="118">
        <v>208.18899999999999</v>
      </c>
      <c r="FB6" s="118">
        <v>217.48</v>
      </c>
      <c r="FC6" s="118">
        <v>304.18100000000004</v>
      </c>
      <c r="FD6" s="118">
        <v>729.85</v>
      </c>
      <c r="FE6" s="118">
        <v>301.88900000000001</v>
      </c>
      <c r="FF6" s="118">
        <v>334.28300000000002</v>
      </c>
      <c r="FG6" s="118">
        <v>240.34899999999999</v>
      </c>
      <c r="FH6" s="118">
        <v>876.52099999999996</v>
      </c>
      <c r="FI6" s="118"/>
    </row>
    <row r="7" spans="2:166" ht="15" customHeight="1">
      <c r="B7" s="491"/>
      <c r="C7" s="10" t="s">
        <v>44</v>
      </c>
      <c r="D7" s="118">
        <v>161.874</v>
      </c>
      <c r="E7" s="118">
        <v>118.626</v>
      </c>
      <c r="F7" s="118">
        <v>205.92099999999999</v>
      </c>
      <c r="G7" s="118">
        <f t="shared" si="6"/>
        <v>486.42099999999999</v>
      </c>
      <c r="H7" s="118">
        <v>241.11099999999999</v>
      </c>
      <c r="I7" s="118">
        <v>234.31100000000001</v>
      </c>
      <c r="J7" s="118">
        <v>312.98700000000002</v>
      </c>
      <c r="K7" s="118">
        <f t="shared" si="7"/>
        <v>788.40900000000011</v>
      </c>
      <c r="L7" s="118">
        <v>366.46899999999999</v>
      </c>
      <c r="M7" s="118">
        <v>382.61900000000003</v>
      </c>
      <c r="N7" s="118">
        <v>487.27100000000002</v>
      </c>
      <c r="O7" s="118">
        <f t="shared" si="8"/>
        <v>1236.3589999999999</v>
      </c>
      <c r="P7" s="118">
        <v>451.36700000000002</v>
      </c>
      <c r="Q7" s="118">
        <v>261.71499999999997</v>
      </c>
      <c r="R7" s="118">
        <v>168.453</v>
      </c>
      <c r="S7" s="118">
        <f t="shared" si="9"/>
        <v>881.53499999999997</v>
      </c>
      <c r="T7" s="118">
        <f t="shared" si="10"/>
        <v>3392.7239999999997</v>
      </c>
      <c r="U7" s="118">
        <v>197.506</v>
      </c>
      <c r="V7" s="118">
        <v>155.73699999999999</v>
      </c>
      <c r="W7" s="118">
        <v>182.46100000000001</v>
      </c>
      <c r="X7" s="118">
        <f t="shared" si="11"/>
        <v>535.70399999999995</v>
      </c>
      <c r="Y7" s="118">
        <v>208.16499999999999</v>
      </c>
      <c r="Z7" s="118">
        <v>213.87700000000001</v>
      </c>
      <c r="AA7" s="118">
        <v>290.81900000000002</v>
      </c>
      <c r="AB7" s="118">
        <f t="shared" si="12"/>
        <v>712.8610000000001</v>
      </c>
      <c r="AC7" s="118">
        <v>295.97000000000003</v>
      </c>
      <c r="AD7" s="118">
        <v>392.83600000000001</v>
      </c>
      <c r="AE7" s="118">
        <v>333.387</v>
      </c>
      <c r="AF7" s="118">
        <f t="shared" si="13"/>
        <v>1022.193</v>
      </c>
      <c r="AG7" s="118">
        <v>366.04399999999998</v>
      </c>
      <c r="AH7" s="118">
        <v>296.53100000000001</v>
      </c>
      <c r="AI7" s="118">
        <v>200.31100000000001</v>
      </c>
      <c r="AJ7" s="118">
        <f t="shared" si="14"/>
        <v>862.88600000000008</v>
      </c>
      <c r="AK7" s="118">
        <f t="shared" si="15"/>
        <v>3133.6440000000002</v>
      </c>
      <c r="AL7" s="118">
        <v>200.702</v>
      </c>
      <c r="AM7" s="118">
        <v>167.58600000000001</v>
      </c>
      <c r="AN7" s="118">
        <v>224.84200000000001</v>
      </c>
      <c r="AO7" s="118">
        <f t="shared" si="16"/>
        <v>593.13</v>
      </c>
      <c r="AP7" s="118">
        <v>186.71100000000001</v>
      </c>
      <c r="AQ7" s="118">
        <v>307.95499999999998</v>
      </c>
      <c r="AR7" s="118">
        <v>261.47699999999998</v>
      </c>
      <c r="AS7" s="118">
        <f t="shared" si="17"/>
        <v>756.14300000000003</v>
      </c>
      <c r="AT7" s="118">
        <v>296.53100000000001</v>
      </c>
      <c r="AU7" s="118">
        <v>304.47000000000003</v>
      </c>
      <c r="AV7" s="118">
        <v>300.815</v>
      </c>
      <c r="AW7" s="118">
        <f t="shared" si="18"/>
        <v>901.81600000000003</v>
      </c>
      <c r="AX7" s="118">
        <v>365.31299999999999</v>
      </c>
      <c r="AY7" s="118">
        <v>277.93299999999999</v>
      </c>
      <c r="AZ7" s="118">
        <v>159.17099999999999</v>
      </c>
      <c r="BA7" s="118">
        <f t="shared" si="19"/>
        <v>802.41699999999992</v>
      </c>
      <c r="BB7" s="118">
        <f t="shared" si="20"/>
        <v>3053.5060000000003</v>
      </c>
      <c r="BC7" s="118">
        <v>200.345</v>
      </c>
      <c r="BD7" s="118">
        <v>168.453</v>
      </c>
      <c r="BE7" s="118">
        <v>262.12299999999999</v>
      </c>
      <c r="BF7" s="118">
        <f t="shared" si="21"/>
        <v>630.92100000000005</v>
      </c>
      <c r="BG7" s="118">
        <v>281.04399999999998</v>
      </c>
      <c r="BH7" s="118">
        <v>316.99900000000002</v>
      </c>
      <c r="BI7" s="118">
        <v>299.23399999999998</v>
      </c>
      <c r="BJ7" s="118">
        <f t="shared" si="22"/>
        <v>897.27700000000004</v>
      </c>
      <c r="BK7" s="118">
        <v>318.22300000000001</v>
      </c>
      <c r="BL7" s="118">
        <v>295.81700000000001</v>
      </c>
      <c r="BM7" s="118">
        <v>235.43299999999999</v>
      </c>
      <c r="BN7" s="118">
        <f t="shared" si="23"/>
        <v>849.47299999999996</v>
      </c>
      <c r="BO7" s="118">
        <v>292.34899999999999</v>
      </c>
      <c r="BP7" s="118">
        <v>238.017</v>
      </c>
      <c r="BQ7" s="118">
        <v>120.887</v>
      </c>
      <c r="BR7" s="118">
        <f t="shared" si="24"/>
        <v>651.25299999999993</v>
      </c>
      <c r="BS7" s="118">
        <f t="shared" si="25"/>
        <v>3028.924</v>
      </c>
      <c r="BT7" s="118">
        <v>150.875</v>
      </c>
      <c r="BU7" s="118">
        <v>105.383</v>
      </c>
      <c r="BV7" s="118">
        <v>124.98399999999999</v>
      </c>
      <c r="BW7" s="118">
        <f t="shared" si="26"/>
        <v>381.24199999999996</v>
      </c>
      <c r="BX7" s="118">
        <v>129.54</v>
      </c>
      <c r="BY7" s="118">
        <v>169.20099999999999</v>
      </c>
      <c r="BZ7" s="118">
        <v>193.18799999999999</v>
      </c>
      <c r="CA7" s="118">
        <f t="shared" si="27"/>
        <v>491.92899999999997</v>
      </c>
      <c r="CB7" s="118">
        <v>278.05200000000002</v>
      </c>
      <c r="CC7" s="118">
        <v>232.61099999999999</v>
      </c>
      <c r="CD7" s="118">
        <v>276.65800000000002</v>
      </c>
      <c r="CE7" s="118">
        <f t="shared" si="28"/>
        <v>787.32100000000003</v>
      </c>
      <c r="CF7" s="138">
        <v>315.28199999999998</v>
      </c>
      <c r="CG7" s="138">
        <v>211.88800000000001</v>
      </c>
      <c r="CH7" s="138">
        <v>105.672</v>
      </c>
      <c r="CI7" s="118">
        <f t="shared" si="29"/>
        <v>632.84199999999998</v>
      </c>
      <c r="CJ7" s="118">
        <f t="shared" si="30"/>
        <v>2293.3339999999998</v>
      </c>
      <c r="CK7" s="138">
        <v>163.166</v>
      </c>
      <c r="CL7" s="138">
        <v>99.042000000000002</v>
      </c>
      <c r="CM7" s="138">
        <v>122.33200000000001</v>
      </c>
      <c r="CN7" s="118">
        <f t="shared" si="31"/>
        <v>384.53999999999996</v>
      </c>
      <c r="CO7" s="138">
        <v>105.587</v>
      </c>
      <c r="CP7" s="138">
        <v>104.295</v>
      </c>
      <c r="CQ7" s="138">
        <v>135.779</v>
      </c>
      <c r="CR7" s="118">
        <f t="shared" si="1"/>
        <v>345.661</v>
      </c>
      <c r="CS7" s="138">
        <v>170.54400000000001</v>
      </c>
      <c r="CT7" s="138">
        <v>135.15</v>
      </c>
      <c r="CU7" s="138">
        <v>141.661</v>
      </c>
      <c r="CV7" s="118">
        <f t="shared" si="2"/>
        <v>447.35500000000002</v>
      </c>
      <c r="CW7" s="118">
        <v>112.35300000000001</v>
      </c>
      <c r="CX7" s="118">
        <v>90.694999999999993</v>
      </c>
      <c r="CY7" s="118">
        <v>57.885000000000005</v>
      </c>
      <c r="CZ7" s="118">
        <v>260.93299999999999</v>
      </c>
      <c r="DA7" s="118">
        <v>1438.489</v>
      </c>
      <c r="DB7" s="118">
        <v>74.137</v>
      </c>
      <c r="DC7" s="118">
        <v>62.695999999999998</v>
      </c>
      <c r="DD7" s="118">
        <v>90.185000000000002</v>
      </c>
      <c r="DE7" s="118">
        <v>227.018</v>
      </c>
      <c r="DF7" s="118">
        <v>152.57499999999999</v>
      </c>
      <c r="DG7" s="118">
        <v>137.10500000000002</v>
      </c>
      <c r="DH7" s="118">
        <v>181.54300000000001</v>
      </c>
      <c r="DI7" s="118">
        <v>471.22300000000001</v>
      </c>
      <c r="DJ7" s="118">
        <v>180.88</v>
      </c>
      <c r="DK7" s="118">
        <v>142.715</v>
      </c>
      <c r="DL7" s="118">
        <v>160.47999999999999</v>
      </c>
      <c r="DM7" s="118">
        <v>484.07499999999999</v>
      </c>
      <c r="DN7" s="118">
        <v>163.30200000000002</v>
      </c>
      <c r="DO7" s="118">
        <v>90.50800000000001</v>
      </c>
      <c r="DP7" s="118">
        <v>57.239000000000004</v>
      </c>
      <c r="DQ7" s="118">
        <v>311.04900000000004</v>
      </c>
      <c r="DR7" s="118">
        <v>1493.28</v>
      </c>
      <c r="DS7" s="118">
        <v>84.456000000000003</v>
      </c>
      <c r="DT7" s="118">
        <v>79.662000000000006</v>
      </c>
      <c r="DU7" s="118">
        <v>96.05</v>
      </c>
      <c r="DV7" s="118">
        <v>260.16800000000001</v>
      </c>
      <c r="DW7" s="118">
        <v>116.72200000000001</v>
      </c>
      <c r="DX7" s="118">
        <v>147.577</v>
      </c>
      <c r="DY7" s="118">
        <v>155.87299999999999</v>
      </c>
      <c r="DZ7" s="118">
        <f t="shared" si="32"/>
        <v>420.17199999999997</v>
      </c>
      <c r="EA7" s="118">
        <v>147.56</v>
      </c>
      <c r="EB7" s="118">
        <v>157.55599999999998</v>
      </c>
      <c r="EC7" s="118">
        <v>177.10599999999999</v>
      </c>
      <c r="ED7" s="118">
        <f t="shared" si="3"/>
        <v>482.22199999999998</v>
      </c>
      <c r="EE7" s="118">
        <v>134.589</v>
      </c>
      <c r="EF7" s="118">
        <v>143.58199999999999</v>
      </c>
      <c r="EG7" s="118">
        <v>83.401999999999987</v>
      </c>
      <c r="EH7" s="118">
        <f t="shared" si="4"/>
        <v>361.57299999999998</v>
      </c>
      <c r="EI7" s="118">
        <f t="shared" si="33"/>
        <v>512.43099999999993</v>
      </c>
      <c r="EJ7" s="118">
        <v>113.203</v>
      </c>
      <c r="EK7" s="118">
        <v>57.579000000000001</v>
      </c>
      <c r="EL7" s="118">
        <v>84.507000000000005</v>
      </c>
      <c r="EM7" s="118">
        <v>255.28899999999999</v>
      </c>
      <c r="EN7" s="118">
        <v>86.054000000000002</v>
      </c>
      <c r="EO7" s="118">
        <v>120.785</v>
      </c>
      <c r="EP7" s="118">
        <v>126.34399999999999</v>
      </c>
      <c r="EQ7" s="118">
        <f t="shared" si="34"/>
        <v>333.18299999999999</v>
      </c>
      <c r="ER7" s="118">
        <v>125.664</v>
      </c>
      <c r="ES7" s="118">
        <v>119</v>
      </c>
      <c r="ET7" s="118">
        <v>184.90800000000002</v>
      </c>
      <c r="EU7" s="118">
        <f t="shared" si="35"/>
        <v>429.572</v>
      </c>
      <c r="EV7" s="118">
        <v>162.673</v>
      </c>
      <c r="EW7" s="118">
        <v>115.63400000000001</v>
      </c>
      <c r="EX7" s="118">
        <v>40.833999999999996</v>
      </c>
      <c r="EY7" s="118">
        <f t="shared" si="5"/>
        <v>319.14100000000002</v>
      </c>
      <c r="EZ7" s="118">
        <v>1337.1849999999999</v>
      </c>
      <c r="FA7" s="118">
        <v>56.168000000000006</v>
      </c>
      <c r="FB7" s="118">
        <v>70.718999999999994</v>
      </c>
      <c r="FC7" s="118">
        <v>114.30800000000001</v>
      </c>
      <c r="FD7" s="118">
        <v>241.19499999999999</v>
      </c>
      <c r="FE7" s="118">
        <v>142.511</v>
      </c>
      <c r="FF7" s="118">
        <v>126.88799999999999</v>
      </c>
      <c r="FG7" s="118">
        <v>84.813000000000002</v>
      </c>
      <c r="FH7" s="118">
        <v>354.21199999999999</v>
      </c>
      <c r="FI7" s="118"/>
    </row>
    <row r="8" spans="2:166" ht="15" customHeight="1">
      <c r="B8" s="490" t="s">
        <v>277</v>
      </c>
      <c r="C8" s="226" t="s">
        <v>40</v>
      </c>
      <c r="D8" s="121">
        <v>826.67699999999991</v>
      </c>
      <c r="E8" s="121">
        <v>525.1099999999999</v>
      </c>
      <c r="F8" s="121">
        <v>764.11200000000008</v>
      </c>
      <c r="G8" s="121">
        <f t="shared" si="6"/>
        <v>2115.8989999999999</v>
      </c>
      <c r="H8" s="121">
        <v>795.0200000000001</v>
      </c>
      <c r="I8" s="121">
        <v>1002.6410000000001</v>
      </c>
      <c r="J8" s="121">
        <v>1734.2549999999999</v>
      </c>
      <c r="K8" s="121">
        <f t="shared" si="7"/>
        <v>3531.9160000000002</v>
      </c>
      <c r="L8" s="121">
        <v>1829.9250000000002</v>
      </c>
      <c r="M8" s="121">
        <v>1893.5279999999998</v>
      </c>
      <c r="N8" s="121">
        <v>2196.136</v>
      </c>
      <c r="O8" s="121">
        <f t="shared" si="8"/>
        <v>5919.5889999999999</v>
      </c>
      <c r="P8" s="121">
        <v>1766.395</v>
      </c>
      <c r="Q8" s="121">
        <v>954.70299999999997</v>
      </c>
      <c r="R8" s="121">
        <v>747.76199999999994</v>
      </c>
      <c r="S8" s="121">
        <f t="shared" si="9"/>
        <v>3468.8599999999997</v>
      </c>
      <c r="T8" s="121">
        <f t="shared" si="10"/>
        <v>15036.264000000001</v>
      </c>
      <c r="U8" s="121">
        <v>859.26599999999996</v>
      </c>
      <c r="V8" s="121">
        <v>716.26599999999996</v>
      </c>
      <c r="W8" s="121">
        <v>907.654</v>
      </c>
      <c r="X8" s="121">
        <f t="shared" si="11"/>
        <v>2483.1859999999997</v>
      </c>
      <c r="Y8" s="121">
        <v>1082.1790000000001</v>
      </c>
      <c r="Z8" s="121">
        <v>1162.1099999999999</v>
      </c>
      <c r="AA8" s="121">
        <v>1989.02</v>
      </c>
      <c r="AB8" s="121">
        <f t="shared" si="12"/>
        <v>4233.3089999999993</v>
      </c>
      <c r="AC8" s="121">
        <v>2036.7360000000001</v>
      </c>
      <c r="AD8" s="121">
        <v>2530.0240000000003</v>
      </c>
      <c r="AE8" s="121">
        <v>2291.9340000000002</v>
      </c>
      <c r="AF8" s="121">
        <f t="shared" si="13"/>
        <v>6858.6940000000004</v>
      </c>
      <c r="AG8" s="121">
        <v>1877.7909999999999</v>
      </c>
      <c r="AH8" s="121">
        <v>1241.2149999999999</v>
      </c>
      <c r="AI8" s="121">
        <v>636.48</v>
      </c>
      <c r="AJ8" s="121">
        <f t="shared" si="14"/>
        <v>3755.4859999999999</v>
      </c>
      <c r="AK8" s="121">
        <f t="shared" si="15"/>
        <v>17330.674999999999</v>
      </c>
      <c r="AL8" s="121">
        <v>779.79599999999994</v>
      </c>
      <c r="AM8" s="121">
        <v>668.40200000000004</v>
      </c>
      <c r="AN8" s="121">
        <v>970.90200000000004</v>
      </c>
      <c r="AO8" s="121">
        <f t="shared" si="16"/>
        <v>2419.1</v>
      </c>
      <c r="AP8" s="121">
        <v>939.02100000000007</v>
      </c>
      <c r="AQ8" s="121">
        <v>1686.2850000000001</v>
      </c>
      <c r="AR8" s="121">
        <v>1765.575</v>
      </c>
      <c r="AS8" s="121">
        <f t="shared" si="17"/>
        <v>4390.8810000000003</v>
      </c>
      <c r="AT8" s="121">
        <v>1972.9690000000001</v>
      </c>
      <c r="AU8" s="121">
        <v>2561.8319999999999</v>
      </c>
      <c r="AV8" s="121">
        <v>2591.4510000000005</v>
      </c>
      <c r="AW8" s="121">
        <f t="shared" si="18"/>
        <v>7126.2520000000004</v>
      </c>
      <c r="AX8" s="121">
        <v>2386.8000000000002</v>
      </c>
      <c r="AY8" s="121">
        <v>1654.848</v>
      </c>
      <c r="AZ8" s="121">
        <v>906.98400000000004</v>
      </c>
      <c r="BA8" s="121">
        <f t="shared" si="19"/>
        <v>4948.6320000000005</v>
      </c>
      <c r="BB8" s="121">
        <f t="shared" si="20"/>
        <v>18884.865000000002</v>
      </c>
      <c r="BC8" s="121">
        <v>1145.664</v>
      </c>
      <c r="BD8" s="121">
        <v>986.84999999999991</v>
      </c>
      <c r="BE8" s="121">
        <v>922.28399999999999</v>
      </c>
      <c r="BF8" s="121">
        <f t="shared" si="21"/>
        <v>3054.7980000000002</v>
      </c>
      <c r="BG8" s="121">
        <v>1066.155</v>
      </c>
      <c r="BH8" s="121">
        <v>1193.3049999999998</v>
      </c>
      <c r="BI8" s="121">
        <v>1193.3999999999999</v>
      </c>
      <c r="BJ8" s="121">
        <f t="shared" si="22"/>
        <v>3452.8599999999997</v>
      </c>
      <c r="BK8" s="121">
        <v>1400.086</v>
      </c>
      <c r="BL8" s="121">
        <v>1416.1680000000001</v>
      </c>
      <c r="BM8" s="121">
        <v>1273.356</v>
      </c>
      <c r="BN8" s="121">
        <f t="shared" si="23"/>
        <v>4089.6099999999997</v>
      </c>
      <c r="BO8" s="121">
        <v>1400.778</v>
      </c>
      <c r="BP8" s="121">
        <v>970.60899999999992</v>
      </c>
      <c r="BQ8" s="121">
        <v>604.65599999999995</v>
      </c>
      <c r="BR8" s="121">
        <f t="shared" si="24"/>
        <v>2976.0429999999997</v>
      </c>
      <c r="BS8" s="121">
        <f t="shared" si="25"/>
        <v>13573.311</v>
      </c>
      <c r="BT8" s="121">
        <v>731.5200000000001</v>
      </c>
      <c r="BU8" s="121">
        <v>572.95800000000008</v>
      </c>
      <c r="BV8" s="121">
        <v>812.09799999999996</v>
      </c>
      <c r="BW8" s="121">
        <f t="shared" si="26"/>
        <v>2116.576</v>
      </c>
      <c r="BX8" s="121">
        <v>986.63400000000001</v>
      </c>
      <c r="BY8" s="121">
        <v>1350.703</v>
      </c>
      <c r="BZ8" s="121">
        <v>1766.232</v>
      </c>
      <c r="CA8" s="121">
        <f t="shared" si="27"/>
        <v>4103.5689999999995</v>
      </c>
      <c r="CB8" s="121">
        <v>2483.19</v>
      </c>
      <c r="CC8" s="121">
        <v>2323.152</v>
      </c>
      <c r="CD8" s="121">
        <v>2641.6530000000002</v>
      </c>
      <c r="CE8" s="121">
        <f t="shared" si="28"/>
        <v>7447.9950000000008</v>
      </c>
      <c r="CF8" s="121">
        <v>2403.6929999999998</v>
      </c>
      <c r="CG8" s="121">
        <v>1512.009</v>
      </c>
      <c r="CH8" s="121">
        <v>747.86400000000003</v>
      </c>
      <c r="CI8" s="121">
        <f t="shared" si="29"/>
        <v>4663.5659999999998</v>
      </c>
      <c r="CJ8" s="121">
        <f t="shared" si="30"/>
        <v>18331.706000000002</v>
      </c>
      <c r="CK8" s="121">
        <v>1066.1079999999999</v>
      </c>
      <c r="CL8" s="121">
        <v>779.86800000000005</v>
      </c>
      <c r="CM8" s="121">
        <v>1114.0650000000001</v>
      </c>
      <c r="CN8" s="121">
        <f t="shared" si="31"/>
        <v>2960.0410000000002</v>
      </c>
      <c r="CO8" s="121">
        <v>1050.039</v>
      </c>
      <c r="CP8" s="121">
        <v>1225.2240000000002</v>
      </c>
      <c r="CQ8" s="121">
        <v>1877.616</v>
      </c>
      <c r="CR8" s="121">
        <f t="shared" si="1"/>
        <v>4152.8789999999999</v>
      </c>
      <c r="CS8" s="121">
        <v>2339.0639999999999</v>
      </c>
      <c r="CT8" s="121">
        <v>1988.9999999999998</v>
      </c>
      <c r="CU8" s="121">
        <v>2498.1840000000002</v>
      </c>
      <c r="CV8" s="121">
        <f t="shared" si="2"/>
        <v>6826.2479999999996</v>
      </c>
      <c r="CW8" s="121">
        <v>1925.3520000000001</v>
      </c>
      <c r="CX8" s="121">
        <v>1225.2239999999999</v>
      </c>
      <c r="CY8" s="121">
        <v>970.63199999999995</v>
      </c>
      <c r="CZ8" s="121">
        <v>4121.2079999999996</v>
      </c>
      <c r="DA8" s="121">
        <v>18060.376</v>
      </c>
      <c r="DB8" s="121">
        <v>891.072</v>
      </c>
      <c r="DC8" s="121">
        <v>668.31600000000003</v>
      </c>
      <c r="DD8" s="121">
        <v>954.66800000000001</v>
      </c>
      <c r="DE8" s="121">
        <v>2514.056</v>
      </c>
      <c r="DF8" s="121">
        <v>1225.3180000000002</v>
      </c>
      <c r="DG8" s="121">
        <v>1352.538</v>
      </c>
      <c r="DH8" s="121">
        <v>1893.528</v>
      </c>
      <c r="DI8" s="121">
        <v>4471.384</v>
      </c>
      <c r="DJ8" s="121">
        <v>1925.3519999999999</v>
      </c>
      <c r="DK8" s="121">
        <v>1845.7919999999999</v>
      </c>
      <c r="DL8" s="121">
        <v>2132.2529999999997</v>
      </c>
      <c r="DM8" s="121">
        <v>5903.396999999999</v>
      </c>
      <c r="DN8" s="121">
        <v>1989.3689999999999</v>
      </c>
      <c r="DO8" s="121">
        <v>1416.213</v>
      </c>
      <c r="DP8" s="121">
        <v>795.6</v>
      </c>
      <c r="DQ8" s="227">
        <v>4201.1820000000007</v>
      </c>
      <c r="DR8" s="227">
        <v>17088.642</v>
      </c>
      <c r="DS8" s="227">
        <v>1082.0160000000001</v>
      </c>
      <c r="DT8" s="227">
        <v>1002.456</v>
      </c>
      <c r="DU8" s="227">
        <v>1177.4880000000003</v>
      </c>
      <c r="DV8" s="227">
        <v>3261.96</v>
      </c>
      <c r="DW8" s="227">
        <v>1240.7759999999998</v>
      </c>
      <c r="DX8" s="227">
        <v>1829.223</v>
      </c>
      <c r="DY8" s="227">
        <v>2132.21</v>
      </c>
      <c r="DZ8" s="227">
        <f t="shared" si="32"/>
        <v>5202.2089999999998</v>
      </c>
      <c r="EA8" s="227">
        <v>2148.12</v>
      </c>
      <c r="EB8" s="227">
        <v>2116.2959999999998</v>
      </c>
      <c r="EC8" s="227">
        <v>2339.5680000000002</v>
      </c>
      <c r="ED8" s="227">
        <f t="shared" si="3"/>
        <v>6603.9839999999995</v>
      </c>
      <c r="EE8" s="227">
        <v>1861.9739999999999</v>
      </c>
      <c r="EF8" s="227">
        <v>1511.6399999999999</v>
      </c>
      <c r="EG8" s="227">
        <v>891.072</v>
      </c>
      <c r="EH8" s="227">
        <f t="shared" si="4"/>
        <v>4264.6859999999997</v>
      </c>
      <c r="EI8" s="227">
        <f t="shared" si="33"/>
        <v>6540.3380000000006</v>
      </c>
      <c r="EJ8" s="227">
        <v>1225.2239999999999</v>
      </c>
      <c r="EK8" s="227">
        <v>747.81100000000004</v>
      </c>
      <c r="EL8" s="227">
        <v>1050.0219999999999</v>
      </c>
      <c r="EM8" s="227">
        <v>3023.0569999999998</v>
      </c>
      <c r="EN8" s="227">
        <v>1368.6030000000001</v>
      </c>
      <c r="EO8" s="227">
        <v>2163.42</v>
      </c>
      <c r="EP8" s="227">
        <v>2275.4160000000002</v>
      </c>
      <c r="EQ8" s="227">
        <f t="shared" si="34"/>
        <v>5807.4390000000003</v>
      </c>
      <c r="ER8" s="227">
        <v>2243.5920000000001</v>
      </c>
      <c r="ES8" s="227">
        <v>2466.36</v>
      </c>
      <c r="ET8" s="227">
        <v>2976.116</v>
      </c>
      <c r="EU8" s="227">
        <f t="shared" si="35"/>
        <v>7686.0680000000002</v>
      </c>
      <c r="EV8" s="227">
        <v>2562.0749999999998</v>
      </c>
      <c r="EW8" s="227">
        <v>1718.4960000000001</v>
      </c>
      <c r="EX8" s="227">
        <v>810.74699999999996</v>
      </c>
      <c r="EY8" s="227">
        <f t="shared" si="5"/>
        <v>5091.3180000000002</v>
      </c>
      <c r="EZ8" s="227">
        <v>21607.882000000001</v>
      </c>
      <c r="FA8" s="227">
        <v>1304.7839999999999</v>
      </c>
      <c r="FB8" s="227">
        <v>1129.748</v>
      </c>
      <c r="FC8" s="227">
        <v>1279.8410000000001</v>
      </c>
      <c r="FD8" s="227">
        <v>3714.373</v>
      </c>
      <c r="FE8" s="227">
        <v>1615.374</v>
      </c>
      <c r="FF8" s="227">
        <v>1904.8490000000002</v>
      </c>
      <c r="FG8" s="227">
        <v>1589.6160000000002</v>
      </c>
      <c r="FH8" s="227">
        <v>5109.8389999999999</v>
      </c>
      <c r="FI8" s="118"/>
    </row>
    <row r="9" spans="2:166" ht="15" customHeight="1">
      <c r="B9" s="491"/>
      <c r="C9" s="10" t="s">
        <v>42</v>
      </c>
      <c r="D9" s="138">
        <v>554.65899999999999</v>
      </c>
      <c r="E9" s="138">
        <v>343.87599999999998</v>
      </c>
      <c r="F9" s="138">
        <v>436.11799999999999</v>
      </c>
      <c r="G9" s="138">
        <f t="shared" si="6"/>
        <v>1334.653</v>
      </c>
      <c r="H9" s="138">
        <v>412.40300000000002</v>
      </c>
      <c r="I9" s="138">
        <v>612.28899999999999</v>
      </c>
      <c r="J9" s="138">
        <v>1145.4259999999999</v>
      </c>
      <c r="K9" s="138">
        <f t="shared" si="7"/>
        <v>2170.1179999999999</v>
      </c>
      <c r="L9" s="138">
        <v>1163.4290000000001</v>
      </c>
      <c r="M9" s="138">
        <v>1192.9069999999999</v>
      </c>
      <c r="N9" s="138">
        <v>1306.4159999999999</v>
      </c>
      <c r="O9" s="138">
        <f t="shared" si="8"/>
        <v>3662.7520000000004</v>
      </c>
      <c r="P9" s="138">
        <v>961.38400000000001</v>
      </c>
      <c r="Q9" s="138">
        <v>521.9</v>
      </c>
      <c r="R9" s="138">
        <v>480.30099999999999</v>
      </c>
      <c r="S9" s="138">
        <f t="shared" si="9"/>
        <v>1963.585</v>
      </c>
      <c r="T9" s="138">
        <f t="shared" si="10"/>
        <v>9131.1080000000002</v>
      </c>
      <c r="U9" s="138">
        <v>559.41899999999998</v>
      </c>
      <c r="V9" s="138">
        <v>479.80799999999999</v>
      </c>
      <c r="W9" s="138">
        <v>597.46500000000003</v>
      </c>
      <c r="X9" s="138">
        <f t="shared" si="11"/>
        <v>1636.692</v>
      </c>
      <c r="Y9" s="138">
        <v>742.33900000000006</v>
      </c>
      <c r="Z9" s="138">
        <v>809.47199999999998</v>
      </c>
      <c r="AA9" s="138">
        <v>1474.1210000000001</v>
      </c>
      <c r="AB9" s="138">
        <f t="shared" si="12"/>
        <v>3025.9320000000002</v>
      </c>
      <c r="AC9" s="138">
        <v>1492.43</v>
      </c>
      <c r="AD9" s="138">
        <v>1826.5650000000001</v>
      </c>
      <c r="AE9" s="138">
        <v>1656.242</v>
      </c>
      <c r="AF9" s="138">
        <f t="shared" si="13"/>
        <v>4975.2370000000001</v>
      </c>
      <c r="AG9" s="138">
        <v>1208.819</v>
      </c>
      <c r="AH9" s="138">
        <v>724.88</v>
      </c>
      <c r="AI9" s="138">
        <v>328.95</v>
      </c>
      <c r="AJ9" s="138">
        <f t="shared" si="14"/>
        <v>2262.6489999999999</v>
      </c>
      <c r="AK9" s="138">
        <f t="shared" si="15"/>
        <v>11900.510000000002</v>
      </c>
      <c r="AL9" s="138">
        <v>465.23899999999998</v>
      </c>
      <c r="AM9" s="138">
        <v>408.49299999999999</v>
      </c>
      <c r="AN9" s="138">
        <v>634.72900000000004</v>
      </c>
      <c r="AO9" s="138">
        <f t="shared" si="16"/>
        <v>1508.461</v>
      </c>
      <c r="AP9" s="138">
        <v>643.45000000000005</v>
      </c>
      <c r="AQ9" s="138">
        <v>1164.9760000000001</v>
      </c>
      <c r="AR9" s="138">
        <v>1333.548</v>
      </c>
      <c r="AS9" s="138">
        <f t="shared" si="17"/>
        <v>3141.9740000000002</v>
      </c>
      <c r="AT9" s="138">
        <v>1431.1790000000001</v>
      </c>
      <c r="AU9" s="138">
        <v>1926.117</v>
      </c>
      <c r="AV9" s="138">
        <v>1924.5360000000001</v>
      </c>
      <c r="AW9" s="138">
        <f t="shared" si="18"/>
        <v>5281.8320000000003</v>
      </c>
      <c r="AX9" s="138">
        <v>1622.0719999999999</v>
      </c>
      <c r="AY9" s="138">
        <v>1133.203</v>
      </c>
      <c r="AZ9" s="138">
        <v>618.03499999999997</v>
      </c>
      <c r="BA9" s="138">
        <f t="shared" si="19"/>
        <v>3373.3099999999995</v>
      </c>
      <c r="BB9" s="138">
        <f t="shared" si="20"/>
        <v>13305.576999999999</v>
      </c>
      <c r="BC9" s="138">
        <v>830.56899999999996</v>
      </c>
      <c r="BD9" s="138">
        <v>705.89099999999996</v>
      </c>
      <c r="BE9" s="138">
        <v>531.40300000000002</v>
      </c>
      <c r="BF9" s="138">
        <f t="shared" si="21"/>
        <v>2067.8630000000003</v>
      </c>
      <c r="BG9" s="138">
        <v>615.04300000000001</v>
      </c>
      <c r="BH9" s="138">
        <v>700.85699999999997</v>
      </c>
      <c r="BI9" s="138">
        <v>706.43499999999995</v>
      </c>
      <c r="BJ9" s="138">
        <f t="shared" si="22"/>
        <v>2022.335</v>
      </c>
      <c r="BK9" s="138">
        <v>861.25400000000002</v>
      </c>
      <c r="BL9" s="138">
        <v>902.53</v>
      </c>
      <c r="BM9" s="138">
        <v>836.96100000000001</v>
      </c>
      <c r="BN9" s="138">
        <f t="shared" si="23"/>
        <v>2600.7449999999999</v>
      </c>
      <c r="BO9" s="138">
        <v>878.40700000000004</v>
      </c>
      <c r="BP9" s="138">
        <v>587.07799999999997</v>
      </c>
      <c r="BQ9" s="138">
        <v>410.92399999999998</v>
      </c>
      <c r="BR9" s="138">
        <f t="shared" si="24"/>
        <v>1876.4090000000001</v>
      </c>
      <c r="BS9" s="138">
        <f t="shared" si="25"/>
        <v>8567.3520000000008</v>
      </c>
      <c r="BT9" s="138">
        <v>505.92</v>
      </c>
      <c r="BU9" s="138">
        <v>420.47800000000001</v>
      </c>
      <c r="BV9" s="138">
        <v>609.75599999999997</v>
      </c>
      <c r="BW9" s="138">
        <f t="shared" si="26"/>
        <v>1536.154</v>
      </c>
      <c r="BX9" s="138">
        <v>789.82</v>
      </c>
      <c r="BY9" s="138">
        <v>1083.546</v>
      </c>
      <c r="BZ9" s="138">
        <v>1428.289</v>
      </c>
      <c r="CA9" s="138">
        <f t="shared" si="27"/>
        <v>3301.6549999999997</v>
      </c>
      <c r="CB9" s="138">
        <v>1969.62</v>
      </c>
      <c r="CC9" s="138">
        <v>1875.7460000000001</v>
      </c>
      <c r="CD9" s="138">
        <v>2070.8389999999999</v>
      </c>
      <c r="CE9" s="138">
        <f t="shared" si="28"/>
        <v>5916.2049999999999</v>
      </c>
      <c r="CF9" s="138">
        <v>1767.626</v>
      </c>
      <c r="CG9" s="138">
        <v>1095.412</v>
      </c>
      <c r="CH9" s="138">
        <v>567.93600000000004</v>
      </c>
      <c r="CI9" s="138">
        <f t="shared" si="29"/>
        <v>3430.9740000000002</v>
      </c>
      <c r="CJ9" s="138">
        <f t="shared" si="30"/>
        <v>14184.987999999999</v>
      </c>
      <c r="CK9" s="138">
        <v>805.71500000000003</v>
      </c>
      <c r="CL9" s="138">
        <v>621.72400000000005</v>
      </c>
      <c r="CM9" s="138">
        <v>900.79600000000005</v>
      </c>
      <c r="CN9" s="138">
        <f t="shared" si="31"/>
        <v>2328.2350000000001</v>
      </c>
      <c r="CO9" s="138">
        <v>889.49099999999999</v>
      </c>
      <c r="CP9" s="138">
        <v>1039.6010000000001</v>
      </c>
      <c r="CQ9" s="138">
        <v>1628.277</v>
      </c>
      <c r="CR9" s="138">
        <f t="shared" si="1"/>
        <v>3557.3690000000001</v>
      </c>
      <c r="CS9" s="138">
        <v>1997.636</v>
      </c>
      <c r="CT9" s="138">
        <v>1715.1469999999999</v>
      </c>
      <c r="CU9" s="138">
        <v>2175.252</v>
      </c>
      <c r="CV9" s="138">
        <f t="shared" si="2"/>
        <v>5888.0349999999999</v>
      </c>
      <c r="CW9" s="138">
        <v>1685.2270000000001</v>
      </c>
      <c r="CX9" s="138">
        <v>1079.0409999999999</v>
      </c>
      <c r="CY9" s="138">
        <v>851.37699999999995</v>
      </c>
      <c r="CZ9" s="138">
        <v>3615.645</v>
      </c>
      <c r="DA9" s="138">
        <v>15389.284</v>
      </c>
      <c r="DB9" s="138">
        <v>774.60500000000002</v>
      </c>
      <c r="DC9" s="138">
        <v>580.89</v>
      </c>
      <c r="DD9" s="138">
        <v>826.94799999999998</v>
      </c>
      <c r="DE9" s="138">
        <v>2182.4430000000002</v>
      </c>
      <c r="DF9" s="138">
        <v>1007.374</v>
      </c>
      <c r="DG9" s="138">
        <v>1133.203</v>
      </c>
      <c r="DH9" s="138">
        <v>1575.1859999999999</v>
      </c>
      <c r="DI9" s="138">
        <v>3715.7629999999999</v>
      </c>
      <c r="DJ9" s="138">
        <v>1602.8789999999999</v>
      </c>
      <c r="DK9" s="138">
        <v>1597.32</v>
      </c>
      <c r="DL9" s="138">
        <v>1822.7739999999999</v>
      </c>
      <c r="DM9" s="138">
        <v>5022.973</v>
      </c>
      <c r="DN9" s="138">
        <v>1659.778</v>
      </c>
      <c r="DO9" s="138">
        <v>1228.2329999999999</v>
      </c>
      <c r="DP9" s="138">
        <v>696.79600000000005</v>
      </c>
      <c r="DQ9" s="118">
        <v>3584.8069999999998</v>
      </c>
      <c r="DR9" s="118">
        <v>14504.779</v>
      </c>
      <c r="DS9" s="118">
        <v>936.649</v>
      </c>
      <c r="DT9" s="118">
        <v>876.80899999999997</v>
      </c>
      <c r="DU9" s="118">
        <v>1027.2760000000001</v>
      </c>
      <c r="DV9" s="118">
        <v>2840.7339999999999</v>
      </c>
      <c r="DW9" s="118">
        <v>1044.2249999999999</v>
      </c>
      <c r="DX9" s="118">
        <v>1573.384</v>
      </c>
      <c r="DY9" s="118">
        <v>1856.519</v>
      </c>
      <c r="DZ9" s="118">
        <f t="shared" si="32"/>
        <v>4474.1279999999997</v>
      </c>
      <c r="EA9" s="118">
        <v>1853.221</v>
      </c>
      <c r="EB9" s="118">
        <v>1824.78</v>
      </c>
      <c r="EC9" s="118">
        <v>2001.614</v>
      </c>
      <c r="ED9" s="118">
        <f t="shared" si="3"/>
        <v>5679.6149999999998</v>
      </c>
      <c r="EE9" s="118">
        <v>1611.77</v>
      </c>
      <c r="EF9" s="118">
        <v>1271.9059999999999</v>
      </c>
      <c r="EG9" s="118">
        <v>768.00900000000001</v>
      </c>
      <c r="EH9" s="118">
        <f t="shared" si="4"/>
        <v>3651.6849999999999</v>
      </c>
      <c r="EI9" s="118">
        <f t="shared" si="33"/>
        <v>5653.4179999999997</v>
      </c>
      <c r="EJ9" s="118">
        <v>1064.761</v>
      </c>
      <c r="EK9" s="118">
        <v>679.06500000000005</v>
      </c>
      <c r="EL9" s="118">
        <v>961.48599999999999</v>
      </c>
      <c r="EM9" s="118">
        <v>2705.3119999999999</v>
      </c>
      <c r="EN9" s="118">
        <v>1235.951</v>
      </c>
      <c r="EO9" s="118">
        <v>1972.2719999999999</v>
      </c>
      <c r="EP9" s="118">
        <v>2069.087</v>
      </c>
      <c r="EQ9" s="118">
        <f t="shared" si="34"/>
        <v>5277.3099999999995</v>
      </c>
      <c r="ER9" s="118">
        <v>2037.0930000000001</v>
      </c>
      <c r="ES9" s="118">
        <v>2257.7530000000002</v>
      </c>
      <c r="ET9" s="118">
        <v>2602.5279999999998</v>
      </c>
      <c r="EU9" s="118">
        <f t="shared" si="35"/>
        <v>6897.3739999999998</v>
      </c>
      <c r="EV9" s="118">
        <v>2230.3829999999998</v>
      </c>
      <c r="EW9" s="118">
        <v>1482.4680000000001</v>
      </c>
      <c r="EX9" s="118">
        <v>706.33299999999997</v>
      </c>
      <c r="EY9" s="118">
        <f t="shared" si="5"/>
        <v>4419.1839999999993</v>
      </c>
      <c r="EZ9" s="118">
        <v>19299.18</v>
      </c>
      <c r="FA9" s="118">
        <v>1187.943</v>
      </c>
      <c r="FB9" s="118">
        <v>974.03</v>
      </c>
      <c r="FC9" s="118">
        <v>1007.981</v>
      </c>
      <c r="FD9" s="118">
        <v>3169.9540000000002</v>
      </c>
      <c r="FE9" s="118">
        <v>1318.3330000000001</v>
      </c>
      <c r="FF9" s="118">
        <v>1601.9780000000001</v>
      </c>
      <c r="FG9" s="118">
        <v>1408.0930000000001</v>
      </c>
      <c r="FH9" s="118">
        <v>4328.4040000000005</v>
      </c>
      <c r="FI9" s="118"/>
    </row>
    <row r="10" spans="2:166" ht="15" customHeight="1">
      <c r="B10" s="491"/>
      <c r="C10" s="10" t="s">
        <v>43</v>
      </c>
      <c r="D10" s="138">
        <v>164.578</v>
      </c>
      <c r="E10" s="138">
        <v>121.73399999999999</v>
      </c>
      <c r="F10" s="138">
        <v>192.13</v>
      </c>
      <c r="G10" s="138">
        <f t="shared" si="6"/>
        <v>478.44200000000001</v>
      </c>
      <c r="H10" s="138">
        <v>228.10400000000001</v>
      </c>
      <c r="I10" s="138">
        <v>234.92099999999999</v>
      </c>
      <c r="J10" s="138">
        <v>352.54599999999999</v>
      </c>
      <c r="K10" s="138">
        <f t="shared" si="7"/>
        <v>815.57099999999991</v>
      </c>
      <c r="L10" s="138">
        <v>366.39499999999998</v>
      </c>
      <c r="M10" s="138">
        <v>369.13799999999998</v>
      </c>
      <c r="N10" s="138">
        <v>465.553</v>
      </c>
      <c r="O10" s="138">
        <f t="shared" si="8"/>
        <v>1201.0859999999998</v>
      </c>
      <c r="P10" s="138">
        <v>421.1</v>
      </c>
      <c r="Q10" s="138">
        <v>235.28</v>
      </c>
      <c r="R10" s="138">
        <v>156.85900000000001</v>
      </c>
      <c r="S10" s="138">
        <f t="shared" si="9"/>
        <v>813.23900000000003</v>
      </c>
      <c r="T10" s="138">
        <f t="shared" si="10"/>
        <v>3308.3379999999997</v>
      </c>
      <c r="U10" s="138">
        <v>173.04400000000001</v>
      </c>
      <c r="V10" s="138">
        <v>148.721</v>
      </c>
      <c r="W10" s="138">
        <v>200.624</v>
      </c>
      <c r="X10" s="138">
        <f t="shared" si="11"/>
        <v>522.38900000000001</v>
      </c>
      <c r="Y10" s="138">
        <v>213.81899999999999</v>
      </c>
      <c r="Z10" s="138">
        <v>226.39599999999999</v>
      </c>
      <c r="AA10" s="138">
        <v>318.73599999999999</v>
      </c>
      <c r="AB10" s="138">
        <f t="shared" si="12"/>
        <v>758.95100000000002</v>
      </c>
      <c r="AC10" s="138">
        <v>321.23200000000003</v>
      </c>
      <c r="AD10" s="138">
        <v>387.87099999999998</v>
      </c>
      <c r="AE10" s="138">
        <v>375.745</v>
      </c>
      <c r="AF10" s="138">
        <f t="shared" si="13"/>
        <v>1084.848</v>
      </c>
      <c r="AG10" s="138">
        <v>376.98</v>
      </c>
      <c r="AH10" s="138">
        <v>293.78800000000001</v>
      </c>
      <c r="AI10" s="138">
        <v>169.55799999999999</v>
      </c>
      <c r="AJ10" s="138">
        <f t="shared" si="14"/>
        <v>840.32600000000002</v>
      </c>
      <c r="AK10" s="138">
        <f t="shared" si="15"/>
        <v>3206.5140000000001</v>
      </c>
      <c r="AL10" s="138">
        <v>185.119</v>
      </c>
      <c r="AM10" s="138">
        <v>162.31200000000001</v>
      </c>
      <c r="AN10" s="138">
        <v>201.09100000000001</v>
      </c>
      <c r="AO10" s="138">
        <f t="shared" si="16"/>
        <v>548.52200000000005</v>
      </c>
      <c r="AP10" s="138">
        <v>187.196</v>
      </c>
      <c r="AQ10" s="138">
        <v>315.64299999999997</v>
      </c>
      <c r="AR10" s="138">
        <v>268.47000000000003</v>
      </c>
      <c r="AS10" s="138">
        <f t="shared" si="17"/>
        <v>771.30899999999997</v>
      </c>
      <c r="AT10" s="138">
        <v>325.22699999999998</v>
      </c>
      <c r="AU10" s="138">
        <v>401.42099999999999</v>
      </c>
      <c r="AV10" s="138">
        <v>442.26</v>
      </c>
      <c r="AW10" s="138">
        <f t="shared" si="18"/>
        <v>1168.9079999999999</v>
      </c>
      <c r="AX10" s="138">
        <v>481.04899999999998</v>
      </c>
      <c r="AY10" s="138">
        <v>322.08199999999999</v>
      </c>
      <c r="AZ10" s="138">
        <v>185.43600000000001</v>
      </c>
      <c r="BA10" s="138">
        <f t="shared" si="19"/>
        <v>988.56700000000001</v>
      </c>
      <c r="BB10" s="138">
        <f t="shared" si="20"/>
        <v>3477.3059999999996</v>
      </c>
      <c r="BC10" s="138">
        <v>197.506</v>
      </c>
      <c r="BD10" s="138">
        <v>178.41499999999999</v>
      </c>
      <c r="BE10" s="138">
        <v>209.74600000000001</v>
      </c>
      <c r="BF10" s="138">
        <f t="shared" si="21"/>
        <v>585.66700000000003</v>
      </c>
      <c r="BG10" s="138">
        <v>245.14</v>
      </c>
      <c r="BH10" s="138">
        <v>267.96300000000002</v>
      </c>
      <c r="BI10" s="138">
        <v>286.19499999999999</v>
      </c>
      <c r="BJ10" s="138">
        <f t="shared" si="22"/>
        <v>799.298</v>
      </c>
      <c r="BK10" s="138">
        <v>313.20800000000003</v>
      </c>
      <c r="BL10" s="138">
        <v>299.35300000000001</v>
      </c>
      <c r="BM10" s="138">
        <v>277.75099999999998</v>
      </c>
      <c r="BN10" s="138">
        <f t="shared" si="23"/>
        <v>890.31200000000001</v>
      </c>
      <c r="BO10" s="138">
        <v>321.95800000000003</v>
      </c>
      <c r="BP10" s="138">
        <v>227.65799999999999</v>
      </c>
      <c r="BQ10" s="138">
        <v>138.958</v>
      </c>
      <c r="BR10" s="138">
        <f t="shared" si="24"/>
        <v>688.57399999999996</v>
      </c>
      <c r="BS10" s="138">
        <f t="shared" si="25"/>
        <v>2963.8510000000001</v>
      </c>
      <c r="BT10" s="138">
        <v>159.89500000000001</v>
      </c>
      <c r="BU10" s="138">
        <v>126.453</v>
      </c>
      <c r="BV10" s="138">
        <v>152.05600000000001</v>
      </c>
      <c r="BW10" s="138">
        <f t="shared" si="26"/>
        <v>438.404</v>
      </c>
      <c r="BX10" s="138">
        <v>146.66399999999999</v>
      </c>
      <c r="BY10" s="138">
        <v>194.41399999999999</v>
      </c>
      <c r="BZ10" s="138">
        <v>232.06700000000001</v>
      </c>
      <c r="CA10" s="138">
        <f t="shared" si="27"/>
        <v>573.14499999999998</v>
      </c>
      <c r="CB10" s="138">
        <v>321.096</v>
      </c>
      <c r="CC10" s="138">
        <v>290.411</v>
      </c>
      <c r="CD10" s="138">
        <v>369.22800000000001</v>
      </c>
      <c r="CE10" s="138">
        <f t="shared" si="28"/>
        <v>980.73500000000013</v>
      </c>
      <c r="CF10" s="118">
        <v>410.05200000000002</v>
      </c>
      <c r="CG10" s="138">
        <v>280.01900000000001</v>
      </c>
      <c r="CH10" s="138">
        <v>139.63800000000001</v>
      </c>
      <c r="CI10" s="138">
        <f t="shared" si="29"/>
        <v>829.70900000000006</v>
      </c>
      <c r="CJ10" s="138">
        <f t="shared" si="30"/>
        <v>2821.9929999999999</v>
      </c>
      <c r="CK10" s="138">
        <v>191.86600000000001</v>
      </c>
      <c r="CL10" s="138">
        <v>137.846</v>
      </c>
      <c r="CM10" s="138">
        <v>177.62</v>
      </c>
      <c r="CN10" s="138">
        <f t="shared" si="31"/>
        <v>507.33199999999999</v>
      </c>
      <c r="CO10" s="138">
        <v>142.80000000000001</v>
      </c>
      <c r="CP10" s="138">
        <v>152.864</v>
      </c>
      <c r="CQ10" s="138">
        <v>183.73599999999999</v>
      </c>
      <c r="CR10" s="138">
        <f t="shared" si="1"/>
        <v>479.4</v>
      </c>
      <c r="CS10" s="138">
        <v>242.69200000000001</v>
      </c>
      <c r="CT10" s="138">
        <v>197.45500000000001</v>
      </c>
      <c r="CU10" s="138">
        <v>251.804</v>
      </c>
      <c r="CV10" s="138">
        <f t="shared" si="2"/>
        <v>691.95100000000002</v>
      </c>
      <c r="CW10" s="138">
        <v>195.77199999999999</v>
      </c>
      <c r="CX10" s="138">
        <v>124.57599999999999</v>
      </c>
      <c r="CY10" s="138">
        <v>115.83799999999999</v>
      </c>
      <c r="CZ10" s="138">
        <v>436.18599999999992</v>
      </c>
      <c r="DA10" s="138">
        <v>2114.8690000000001</v>
      </c>
      <c r="DB10" s="138">
        <v>103.462</v>
      </c>
      <c r="DC10" s="138">
        <v>75.543000000000006</v>
      </c>
      <c r="DD10" s="138">
        <v>113.78</v>
      </c>
      <c r="DE10" s="138">
        <v>292.78500000000003</v>
      </c>
      <c r="DF10" s="138">
        <v>140.679</v>
      </c>
      <c r="DG10" s="138">
        <v>149.73699999999999</v>
      </c>
      <c r="DH10" s="138">
        <v>211.327</v>
      </c>
      <c r="DI10" s="138">
        <v>501.74299999999999</v>
      </c>
      <c r="DJ10" s="138">
        <v>217.209</v>
      </c>
      <c r="DK10" s="138">
        <v>176.035</v>
      </c>
      <c r="DL10" s="138">
        <v>222.983</v>
      </c>
      <c r="DM10" s="138">
        <v>616.22700000000009</v>
      </c>
      <c r="DN10" s="138">
        <v>239.81399999999999</v>
      </c>
      <c r="DO10" s="138">
        <v>167.648</v>
      </c>
      <c r="DP10" s="138">
        <v>94.587999999999994</v>
      </c>
      <c r="DQ10" s="118">
        <v>502.04999999999995</v>
      </c>
      <c r="DR10" s="118">
        <v>1912.635</v>
      </c>
      <c r="DS10" s="118">
        <v>130.84899999999999</v>
      </c>
      <c r="DT10" s="118">
        <v>116.14400000000001</v>
      </c>
      <c r="DU10" s="118">
        <v>133.62</v>
      </c>
      <c r="DV10" s="118">
        <v>380.613</v>
      </c>
      <c r="DW10" s="118">
        <v>159.678</v>
      </c>
      <c r="DX10" s="118">
        <v>191.494</v>
      </c>
      <c r="DY10" s="118">
        <v>202.11500000000001</v>
      </c>
      <c r="DZ10" s="118">
        <f t="shared" si="32"/>
        <v>553.28700000000003</v>
      </c>
      <c r="EA10" s="118">
        <v>197.42099999999999</v>
      </c>
      <c r="EB10" s="118">
        <v>203.048</v>
      </c>
      <c r="EC10" s="118">
        <v>237.60300000000001</v>
      </c>
      <c r="ED10" s="118">
        <f t="shared" si="3"/>
        <v>638.072</v>
      </c>
      <c r="EE10" s="118">
        <v>194.495</v>
      </c>
      <c r="EF10" s="118">
        <v>171.768</v>
      </c>
      <c r="EG10" s="118">
        <v>105.85899999999999</v>
      </c>
      <c r="EH10" s="118">
        <f t="shared" si="4"/>
        <v>472.12200000000001</v>
      </c>
      <c r="EI10" s="118">
        <f t="shared" si="33"/>
        <v>679.197</v>
      </c>
      <c r="EJ10" s="118">
        <v>130.35599999999999</v>
      </c>
      <c r="EK10" s="118">
        <v>65.924000000000007</v>
      </c>
      <c r="EL10" s="118">
        <v>85.765000000000001</v>
      </c>
      <c r="EM10" s="118">
        <v>282.04500000000002</v>
      </c>
      <c r="EN10" s="118">
        <v>123.523</v>
      </c>
      <c r="EO10" s="118">
        <v>161.755</v>
      </c>
      <c r="EP10" s="118">
        <v>159.953</v>
      </c>
      <c r="EQ10" s="118">
        <f t="shared" si="34"/>
        <v>445.23099999999999</v>
      </c>
      <c r="ER10" s="118">
        <v>152.83000000000001</v>
      </c>
      <c r="ES10" s="118">
        <v>154.887</v>
      </c>
      <c r="ET10" s="118">
        <v>257.30900000000003</v>
      </c>
      <c r="EU10" s="118">
        <f t="shared" si="35"/>
        <v>565.02600000000007</v>
      </c>
      <c r="EV10" s="118">
        <v>242.221</v>
      </c>
      <c r="EW10" s="118">
        <v>198.05</v>
      </c>
      <c r="EX10" s="118">
        <v>103.105</v>
      </c>
      <c r="EY10" s="118">
        <f t="shared" si="5"/>
        <v>543.37599999999998</v>
      </c>
      <c r="EZ10" s="118">
        <v>1835.6780000000001</v>
      </c>
      <c r="FA10" s="118">
        <v>112.693</v>
      </c>
      <c r="FB10" s="118">
        <v>150.05799999999999</v>
      </c>
      <c r="FC10" s="118">
        <v>242.60300000000001</v>
      </c>
      <c r="FD10" s="118">
        <v>505.35399999999998</v>
      </c>
      <c r="FE10" s="118">
        <v>234.49799999999999</v>
      </c>
      <c r="FF10" s="118">
        <v>263.95800000000003</v>
      </c>
      <c r="FG10" s="118">
        <v>175.04599999999999</v>
      </c>
      <c r="FH10" s="118">
        <v>673.50199999999995</v>
      </c>
      <c r="FI10" s="118"/>
    </row>
    <row r="11" spans="2:166" ht="15" customHeight="1">
      <c r="B11" s="492"/>
      <c r="C11" s="28" t="s">
        <v>44</v>
      </c>
      <c r="D11" s="135">
        <v>107.44</v>
      </c>
      <c r="E11" s="135">
        <v>59.5</v>
      </c>
      <c r="F11" s="135">
        <v>135.864</v>
      </c>
      <c r="G11" s="135">
        <f t="shared" si="6"/>
        <v>302.80399999999997</v>
      </c>
      <c r="H11" s="135">
        <v>154.51300000000001</v>
      </c>
      <c r="I11" s="135">
        <v>155.43100000000001</v>
      </c>
      <c r="J11" s="135">
        <v>236.28299999999999</v>
      </c>
      <c r="K11" s="135">
        <f t="shared" si="7"/>
        <v>546.22699999999998</v>
      </c>
      <c r="L11" s="135">
        <v>300.101</v>
      </c>
      <c r="M11" s="135">
        <v>331.483</v>
      </c>
      <c r="N11" s="135">
        <v>424.16699999999997</v>
      </c>
      <c r="O11" s="135">
        <f t="shared" si="8"/>
        <v>1055.751</v>
      </c>
      <c r="P11" s="135">
        <v>383.911</v>
      </c>
      <c r="Q11" s="135">
        <v>197.523</v>
      </c>
      <c r="R11" s="135">
        <v>110.602</v>
      </c>
      <c r="S11" s="135">
        <f t="shared" si="9"/>
        <v>692.03599999999994</v>
      </c>
      <c r="T11" s="135">
        <f t="shared" si="10"/>
        <v>2596.8179999999998</v>
      </c>
      <c r="U11" s="135">
        <v>126.803</v>
      </c>
      <c r="V11" s="135">
        <v>87.736999999999995</v>
      </c>
      <c r="W11" s="135">
        <v>109.565</v>
      </c>
      <c r="X11" s="135">
        <f t="shared" si="11"/>
        <v>324.10500000000002</v>
      </c>
      <c r="Y11" s="135">
        <v>126.021</v>
      </c>
      <c r="Z11" s="135">
        <v>126.242</v>
      </c>
      <c r="AA11" s="135">
        <v>196.16300000000001</v>
      </c>
      <c r="AB11" s="135">
        <f t="shared" si="12"/>
        <v>448.42600000000004</v>
      </c>
      <c r="AC11" s="135">
        <v>223.07400000000001</v>
      </c>
      <c r="AD11" s="135">
        <v>315.58800000000002</v>
      </c>
      <c r="AE11" s="135">
        <v>259.947</v>
      </c>
      <c r="AF11" s="135">
        <f t="shared" si="13"/>
        <v>798.60900000000004</v>
      </c>
      <c r="AG11" s="135">
        <v>291.99200000000002</v>
      </c>
      <c r="AH11" s="135">
        <v>222.547</v>
      </c>
      <c r="AI11" s="135">
        <v>137.97200000000001</v>
      </c>
      <c r="AJ11" s="135">
        <f t="shared" si="14"/>
        <v>652.51099999999997</v>
      </c>
      <c r="AK11" s="135">
        <f t="shared" si="15"/>
        <v>2223.6509999999998</v>
      </c>
      <c r="AL11" s="135">
        <v>129.43799999999999</v>
      </c>
      <c r="AM11" s="135">
        <v>97.596999999999994</v>
      </c>
      <c r="AN11" s="135">
        <v>135.08199999999999</v>
      </c>
      <c r="AO11" s="135">
        <f t="shared" si="16"/>
        <v>362.11699999999996</v>
      </c>
      <c r="AP11" s="135">
        <v>108.375</v>
      </c>
      <c r="AQ11" s="135">
        <v>205.666</v>
      </c>
      <c r="AR11" s="135">
        <v>163.55699999999999</v>
      </c>
      <c r="AS11" s="135">
        <f t="shared" si="17"/>
        <v>477.59799999999996</v>
      </c>
      <c r="AT11" s="135">
        <v>216.56299999999999</v>
      </c>
      <c r="AU11" s="135">
        <v>234.29400000000001</v>
      </c>
      <c r="AV11" s="135">
        <v>224.655</v>
      </c>
      <c r="AW11" s="135">
        <f t="shared" si="18"/>
        <v>675.51199999999994</v>
      </c>
      <c r="AX11" s="135">
        <v>283.67899999999997</v>
      </c>
      <c r="AY11" s="135">
        <v>199.56299999999999</v>
      </c>
      <c r="AZ11" s="135">
        <v>103.51300000000001</v>
      </c>
      <c r="BA11" s="135">
        <f t="shared" si="19"/>
        <v>586.755</v>
      </c>
      <c r="BB11" s="135">
        <f t="shared" si="20"/>
        <v>2101.982</v>
      </c>
      <c r="BC11" s="135">
        <v>117.589</v>
      </c>
      <c r="BD11" s="135">
        <v>102.544</v>
      </c>
      <c r="BE11" s="135">
        <v>181.13499999999999</v>
      </c>
      <c r="BF11" s="135">
        <f t="shared" si="21"/>
        <v>401.26799999999997</v>
      </c>
      <c r="BG11" s="135">
        <v>205.97200000000001</v>
      </c>
      <c r="BH11" s="135">
        <v>224.48500000000001</v>
      </c>
      <c r="BI11" s="135">
        <v>200.77</v>
      </c>
      <c r="BJ11" s="135">
        <f t="shared" si="22"/>
        <v>631.22699999999998</v>
      </c>
      <c r="BK11" s="135">
        <v>225.624</v>
      </c>
      <c r="BL11" s="135">
        <v>214.285</v>
      </c>
      <c r="BM11" s="135">
        <v>158.64400000000001</v>
      </c>
      <c r="BN11" s="135">
        <f t="shared" si="23"/>
        <v>598.553</v>
      </c>
      <c r="BO11" s="135">
        <v>200.41300000000001</v>
      </c>
      <c r="BP11" s="135">
        <v>155.87299999999999</v>
      </c>
      <c r="BQ11" s="135">
        <v>54.774000000000001</v>
      </c>
      <c r="BR11" s="135">
        <f t="shared" si="24"/>
        <v>411.06</v>
      </c>
      <c r="BS11" s="135">
        <f t="shared" si="25"/>
        <v>2042.1080000000002</v>
      </c>
      <c r="BT11" s="135">
        <v>65.704999999999998</v>
      </c>
      <c r="BU11" s="135">
        <v>26.027000000000001</v>
      </c>
      <c r="BV11" s="135">
        <v>50.286000000000001</v>
      </c>
      <c r="BW11" s="135">
        <f t="shared" si="26"/>
        <v>142.018</v>
      </c>
      <c r="BX11" s="135">
        <v>50.15</v>
      </c>
      <c r="BY11" s="135">
        <v>72.742999999999995</v>
      </c>
      <c r="BZ11" s="135">
        <v>105.876</v>
      </c>
      <c r="CA11" s="135">
        <f t="shared" si="27"/>
        <v>228.76900000000001</v>
      </c>
      <c r="CB11" s="135">
        <v>192.47399999999999</v>
      </c>
      <c r="CC11" s="135">
        <v>156.995</v>
      </c>
      <c r="CD11" s="135">
        <v>201.58600000000001</v>
      </c>
      <c r="CE11" s="135">
        <f t="shared" si="28"/>
        <v>551.05500000000006</v>
      </c>
      <c r="CF11" s="135">
        <v>226.01499999999999</v>
      </c>
      <c r="CG11" s="135">
        <v>136.578</v>
      </c>
      <c r="CH11" s="135">
        <v>40.29</v>
      </c>
      <c r="CI11" s="135">
        <f t="shared" si="29"/>
        <v>402.88299999999998</v>
      </c>
      <c r="CJ11" s="135">
        <f t="shared" si="30"/>
        <v>1324.7250000000001</v>
      </c>
      <c r="CK11" s="135">
        <v>68.527000000000001</v>
      </c>
      <c r="CL11" s="135">
        <v>20.297999999999998</v>
      </c>
      <c r="CM11" s="135">
        <v>35.649000000000001</v>
      </c>
      <c r="CN11" s="135">
        <f t="shared" si="31"/>
        <v>124.474</v>
      </c>
      <c r="CO11" s="135">
        <v>17.748000000000001</v>
      </c>
      <c r="CP11" s="135">
        <v>32.759</v>
      </c>
      <c r="CQ11" s="135">
        <v>65.602999999999994</v>
      </c>
      <c r="CR11" s="135">
        <f t="shared" si="1"/>
        <v>116.11</v>
      </c>
      <c r="CS11" s="135">
        <v>98.736000000000004</v>
      </c>
      <c r="CT11" s="135">
        <v>76.397999999999996</v>
      </c>
      <c r="CU11" s="135">
        <v>71.128</v>
      </c>
      <c r="CV11" s="135">
        <f t="shared" si="2"/>
        <v>246.262</v>
      </c>
      <c r="CW11" s="135">
        <v>44.353000000000002</v>
      </c>
      <c r="CX11" s="135">
        <v>21.606999999999999</v>
      </c>
      <c r="CY11" s="135">
        <v>3.4169999999999998</v>
      </c>
      <c r="CZ11" s="135">
        <v>69.37700000000001</v>
      </c>
      <c r="DA11" s="135">
        <v>556.22299999999996</v>
      </c>
      <c r="DB11" s="135">
        <v>13.005000000000001</v>
      </c>
      <c r="DC11" s="135">
        <v>11.882999999999999</v>
      </c>
      <c r="DD11" s="135">
        <v>13.94</v>
      </c>
      <c r="DE11" s="135">
        <v>38.828000000000003</v>
      </c>
      <c r="DF11" s="135">
        <v>77.265000000000001</v>
      </c>
      <c r="DG11" s="135">
        <v>69.597999999999999</v>
      </c>
      <c r="DH11" s="135">
        <v>107.015</v>
      </c>
      <c r="DI11" s="135">
        <v>253.87799999999999</v>
      </c>
      <c r="DJ11" s="135">
        <v>105.264</v>
      </c>
      <c r="DK11" s="135">
        <v>72.436999999999998</v>
      </c>
      <c r="DL11" s="135">
        <v>86.495999999999995</v>
      </c>
      <c r="DM11" s="135">
        <v>264.197</v>
      </c>
      <c r="DN11" s="135">
        <v>89.777000000000001</v>
      </c>
      <c r="DO11" s="135">
        <v>20.332000000000001</v>
      </c>
      <c r="DP11" s="135">
        <v>4.2160000000000002</v>
      </c>
      <c r="DQ11" s="228">
        <v>114.325</v>
      </c>
      <c r="DR11" s="228">
        <v>671.22799999999995</v>
      </c>
      <c r="DS11" s="228">
        <v>14.518000000000001</v>
      </c>
      <c r="DT11" s="228">
        <v>9.5030000000000001</v>
      </c>
      <c r="DU11" s="228">
        <v>16.591999999999999</v>
      </c>
      <c r="DV11" s="228">
        <v>40.613</v>
      </c>
      <c r="DW11" s="228">
        <v>36.872999999999998</v>
      </c>
      <c r="DX11" s="228">
        <v>64.344999999999999</v>
      </c>
      <c r="DY11" s="228">
        <v>73.575999999999993</v>
      </c>
      <c r="DZ11" s="228">
        <f t="shared" si="32"/>
        <v>174.79399999999998</v>
      </c>
      <c r="EA11" s="228">
        <v>97.477999999999994</v>
      </c>
      <c r="EB11" s="228">
        <v>88.468000000000004</v>
      </c>
      <c r="EC11" s="228">
        <v>100.351</v>
      </c>
      <c r="ED11" s="228">
        <f t="shared" si="3"/>
        <v>286.29700000000003</v>
      </c>
      <c r="EE11" s="228">
        <v>55.709000000000003</v>
      </c>
      <c r="EF11" s="228">
        <v>67.965999999999994</v>
      </c>
      <c r="EG11" s="228">
        <v>17.204000000000001</v>
      </c>
      <c r="EH11" s="228">
        <f t="shared" si="4"/>
        <v>140.87899999999999</v>
      </c>
      <c r="EI11" s="228">
        <f t="shared" si="33"/>
        <v>207.72300000000001</v>
      </c>
      <c r="EJ11" s="228">
        <v>30.106999999999999</v>
      </c>
      <c r="EK11" s="228">
        <v>2.8220000000000001</v>
      </c>
      <c r="EL11" s="228">
        <v>2.7709999999999999</v>
      </c>
      <c r="EM11" s="228">
        <v>35.700000000000003</v>
      </c>
      <c r="EN11" s="228">
        <v>9.1289999999999996</v>
      </c>
      <c r="EO11" s="228">
        <v>29.393000000000001</v>
      </c>
      <c r="EP11" s="228">
        <v>46.375999999999998</v>
      </c>
      <c r="EQ11" s="228">
        <f t="shared" si="34"/>
        <v>84.897999999999996</v>
      </c>
      <c r="ER11" s="228">
        <v>53.668999999999997</v>
      </c>
      <c r="ES11" s="228">
        <v>53.72</v>
      </c>
      <c r="ET11" s="228">
        <v>116.279</v>
      </c>
      <c r="EU11" s="228">
        <f t="shared" si="35"/>
        <v>223.66800000000001</v>
      </c>
      <c r="EV11" s="228">
        <v>89.471000000000004</v>
      </c>
      <c r="EW11" s="228">
        <v>37.978000000000002</v>
      </c>
      <c r="EX11" s="228">
        <v>1.3089999999999999</v>
      </c>
      <c r="EY11" s="228">
        <f t="shared" si="5"/>
        <v>128.75800000000001</v>
      </c>
      <c r="EZ11" s="228">
        <v>473.024</v>
      </c>
      <c r="FA11" s="228">
        <v>4.1479999999999997</v>
      </c>
      <c r="FB11" s="228">
        <v>5.66</v>
      </c>
      <c r="FC11" s="228">
        <v>29.257000000000001</v>
      </c>
      <c r="FD11" s="228">
        <v>39.064999999999998</v>
      </c>
      <c r="FE11" s="228">
        <v>62.542999999999999</v>
      </c>
      <c r="FF11" s="228">
        <v>38.912999999999997</v>
      </c>
      <c r="FG11" s="228">
        <v>6.4770000000000003</v>
      </c>
      <c r="FH11" s="228">
        <v>107.93299999999999</v>
      </c>
      <c r="FI11" s="118"/>
    </row>
    <row r="12" spans="2:166" ht="15" customHeight="1">
      <c r="B12" s="491" t="s">
        <v>45</v>
      </c>
      <c r="C12" s="10" t="s">
        <v>40</v>
      </c>
      <c r="D12" s="138">
        <v>179.685</v>
      </c>
      <c r="E12" s="138">
        <v>182.745</v>
      </c>
      <c r="F12" s="138">
        <v>220.88600000000002</v>
      </c>
      <c r="G12" s="138">
        <f t="shared" si="6"/>
        <v>583.31600000000003</v>
      </c>
      <c r="H12" s="138">
        <v>252.94200000000001</v>
      </c>
      <c r="I12" s="138">
        <v>233.352</v>
      </c>
      <c r="J12" s="138">
        <v>257.47999999999996</v>
      </c>
      <c r="K12" s="138">
        <f t="shared" si="7"/>
        <v>743.77399999999989</v>
      </c>
      <c r="L12" s="138">
        <v>254.40099999999998</v>
      </c>
      <c r="M12" s="138">
        <v>196.10999999999999</v>
      </c>
      <c r="N12" s="138">
        <v>210.983</v>
      </c>
      <c r="O12" s="138">
        <f t="shared" si="8"/>
        <v>661.49399999999991</v>
      </c>
      <c r="P12" s="138">
        <v>230.50799999999998</v>
      </c>
      <c r="Q12" s="138">
        <v>203.83800000000002</v>
      </c>
      <c r="R12" s="138">
        <v>234.28700000000001</v>
      </c>
      <c r="S12" s="138">
        <f t="shared" si="9"/>
        <v>668.63300000000004</v>
      </c>
      <c r="T12" s="138">
        <f t="shared" si="10"/>
        <v>2657.2169999999996</v>
      </c>
      <c r="U12" s="138">
        <v>218.61699999999999</v>
      </c>
      <c r="V12" s="138">
        <v>228.19400000000002</v>
      </c>
      <c r="W12" s="138">
        <v>239.61200000000002</v>
      </c>
      <c r="X12" s="138">
        <f t="shared" si="11"/>
        <v>686.423</v>
      </c>
      <c r="Y12" s="138">
        <v>266.26400000000001</v>
      </c>
      <c r="Z12" s="138">
        <v>273.88300000000004</v>
      </c>
      <c r="AA12" s="138">
        <v>286.791</v>
      </c>
      <c r="AB12" s="138">
        <f t="shared" si="12"/>
        <v>826.9380000000001</v>
      </c>
      <c r="AC12" s="138">
        <v>248.10399999999998</v>
      </c>
      <c r="AD12" s="138">
        <v>257.44099999999997</v>
      </c>
      <c r="AE12" s="138">
        <v>238.06399999999999</v>
      </c>
      <c r="AF12" s="138">
        <f t="shared" si="13"/>
        <v>743.60899999999992</v>
      </c>
      <c r="AG12" s="138">
        <v>246.697</v>
      </c>
      <c r="AH12" s="138">
        <v>241.74599999999998</v>
      </c>
      <c r="AI12" s="138">
        <v>214.50199999999998</v>
      </c>
      <c r="AJ12" s="138">
        <f t="shared" si="14"/>
        <v>702.94499999999994</v>
      </c>
      <c r="AK12" s="138">
        <f t="shared" si="15"/>
        <v>2959.915</v>
      </c>
      <c r="AL12" s="138">
        <v>234.23399999999998</v>
      </c>
      <c r="AM12" s="138">
        <v>232.88399999999999</v>
      </c>
      <c r="AN12" s="138">
        <v>293.38600000000002</v>
      </c>
      <c r="AO12" s="138">
        <f t="shared" si="16"/>
        <v>760.50399999999991</v>
      </c>
      <c r="AP12" s="138">
        <v>272.077</v>
      </c>
      <c r="AQ12" s="138">
        <v>316.07400000000001</v>
      </c>
      <c r="AR12" s="138">
        <v>308.86099999999999</v>
      </c>
      <c r="AS12" s="138">
        <f t="shared" si="17"/>
        <v>897.01200000000006</v>
      </c>
      <c r="AT12" s="138">
        <v>268.74299999999999</v>
      </c>
      <c r="AU12" s="138">
        <v>256.81599999999997</v>
      </c>
      <c r="AV12" s="138">
        <v>255.05500000000001</v>
      </c>
      <c r="AW12" s="138">
        <f t="shared" si="18"/>
        <v>780.61400000000003</v>
      </c>
      <c r="AX12" s="138">
        <v>280.22399999999999</v>
      </c>
      <c r="AY12" s="138">
        <v>272.38900000000001</v>
      </c>
      <c r="AZ12" s="138">
        <v>206.815</v>
      </c>
      <c r="BA12" s="138">
        <f t="shared" si="19"/>
        <v>759.42800000000011</v>
      </c>
      <c r="BB12" s="138">
        <f t="shared" si="20"/>
        <v>3197.558</v>
      </c>
      <c r="BC12" s="138">
        <v>254.77099999999999</v>
      </c>
      <c r="BD12" s="138">
        <v>212.27300000000002</v>
      </c>
      <c r="BE12" s="138">
        <v>266.09100000000001</v>
      </c>
      <c r="BF12" s="138">
        <f t="shared" si="21"/>
        <v>733.13499999999999</v>
      </c>
      <c r="BG12" s="138">
        <v>256.29700000000003</v>
      </c>
      <c r="BH12" s="138">
        <v>290.05900000000003</v>
      </c>
      <c r="BI12" s="138">
        <v>295.017</v>
      </c>
      <c r="BJ12" s="138">
        <f t="shared" si="22"/>
        <v>841.37300000000005</v>
      </c>
      <c r="BK12" s="138">
        <v>289.15999999999997</v>
      </c>
      <c r="BL12" s="138">
        <v>277.25200000000001</v>
      </c>
      <c r="BM12" s="138">
        <v>247.25200000000001</v>
      </c>
      <c r="BN12" s="138">
        <f t="shared" si="23"/>
        <v>813.66399999999999</v>
      </c>
      <c r="BO12" s="138">
        <v>299.63700000000006</v>
      </c>
      <c r="BP12" s="138">
        <v>274.06600000000003</v>
      </c>
      <c r="BQ12" s="138">
        <v>224.26600000000002</v>
      </c>
      <c r="BR12" s="138">
        <f t="shared" si="24"/>
        <v>797.96900000000005</v>
      </c>
      <c r="BS12" s="138">
        <f t="shared" si="25"/>
        <v>3186.1410000000005</v>
      </c>
      <c r="BT12" s="138">
        <v>268.51900000000001</v>
      </c>
      <c r="BU12" s="138">
        <v>243.548</v>
      </c>
      <c r="BV12" s="138">
        <v>267.11599999999999</v>
      </c>
      <c r="BW12" s="138">
        <f t="shared" si="26"/>
        <v>779.18299999999999</v>
      </c>
      <c r="BX12" s="138">
        <v>294.66800000000001</v>
      </c>
      <c r="BY12" s="138">
        <v>322.18899999999996</v>
      </c>
      <c r="BZ12" s="138">
        <v>294.54399999999998</v>
      </c>
      <c r="CA12" s="138">
        <f t="shared" si="27"/>
        <v>911.40099999999995</v>
      </c>
      <c r="CB12" s="138">
        <v>303.45500000000004</v>
      </c>
      <c r="CC12" s="138">
        <v>274.709</v>
      </c>
      <c r="CD12" s="138">
        <v>258.34699999999998</v>
      </c>
      <c r="CE12" s="138">
        <f t="shared" si="28"/>
        <v>836.51099999999997</v>
      </c>
      <c r="CF12" s="138">
        <v>295.589</v>
      </c>
      <c r="CG12" s="138">
        <v>258.113</v>
      </c>
      <c r="CH12" s="138">
        <v>237.05700000000002</v>
      </c>
      <c r="CI12" s="138">
        <f t="shared" si="29"/>
        <v>790.75900000000001</v>
      </c>
      <c r="CJ12" s="138">
        <f t="shared" si="30"/>
        <v>3317.8539999999998</v>
      </c>
      <c r="CK12" s="138">
        <v>291.10599999999999</v>
      </c>
      <c r="CL12" s="138">
        <v>258.142</v>
      </c>
      <c r="CM12" s="138">
        <v>287.54899999999998</v>
      </c>
      <c r="CN12" s="138">
        <f t="shared" si="31"/>
        <v>836.79700000000003</v>
      </c>
      <c r="CO12" s="138">
        <v>299.55799999999999</v>
      </c>
      <c r="CP12" s="138">
        <v>264.68200000000002</v>
      </c>
      <c r="CQ12" s="138">
        <v>280.685</v>
      </c>
      <c r="CR12" s="138">
        <f t="shared" si="1"/>
        <v>844.92499999999995</v>
      </c>
      <c r="CS12" s="138">
        <v>276.59499999999997</v>
      </c>
      <c r="CT12" s="138">
        <v>232.84100000000001</v>
      </c>
      <c r="CU12" s="138">
        <v>261.49099999999999</v>
      </c>
      <c r="CV12" s="138">
        <f t="shared" si="2"/>
        <v>770.92699999999991</v>
      </c>
      <c r="CW12" s="138">
        <v>257.88800000000003</v>
      </c>
      <c r="CX12" s="138">
        <v>243.98599999999999</v>
      </c>
      <c r="CY12" s="138">
        <v>207.72800000000001</v>
      </c>
      <c r="CZ12" s="138">
        <v>709.60200000000009</v>
      </c>
      <c r="DA12" s="138">
        <v>3162.2510000000002</v>
      </c>
      <c r="DB12" s="138">
        <v>224.404</v>
      </c>
      <c r="DC12" s="138">
        <v>217.07099999999997</v>
      </c>
      <c r="DD12" s="138">
        <v>263.00200000000001</v>
      </c>
      <c r="DE12" s="138">
        <v>704.47699999999998</v>
      </c>
      <c r="DF12" s="138">
        <v>273.64499999999998</v>
      </c>
      <c r="DG12" s="138">
        <v>251.23400000000001</v>
      </c>
      <c r="DH12" s="138">
        <v>279.2</v>
      </c>
      <c r="DI12" s="138">
        <v>804.07899999999995</v>
      </c>
      <c r="DJ12" s="138">
        <v>275.05099999999999</v>
      </c>
      <c r="DK12" s="138">
        <v>267.68700000000001</v>
      </c>
      <c r="DL12" s="138">
        <v>266.13200000000001</v>
      </c>
      <c r="DM12" s="138">
        <v>808.86999999999989</v>
      </c>
      <c r="DN12" s="138">
        <v>285.08699999999999</v>
      </c>
      <c r="DO12" s="138">
        <v>273.387</v>
      </c>
      <c r="DP12" s="138">
        <v>243.78899999999999</v>
      </c>
      <c r="DQ12" s="118">
        <v>802.26299999999992</v>
      </c>
      <c r="DR12" s="118">
        <v>3119.6039999999998</v>
      </c>
      <c r="DS12" s="118">
        <v>254.62</v>
      </c>
      <c r="DT12" s="118">
        <v>255.108</v>
      </c>
      <c r="DU12" s="118">
        <v>286.202</v>
      </c>
      <c r="DV12" s="118">
        <v>795.93</v>
      </c>
      <c r="DW12" s="118">
        <v>285.83199999999999</v>
      </c>
      <c r="DX12" s="118">
        <v>317.11599999999999</v>
      </c>
      <c r="DY12" s="118">
        <v>323.15899999999999</v>
      </c>
      <c r="DZ12" s="118">
        <f t="shared" si="32"/>
        <v>926.10699999999997</v>
      </c>
      <c r="EA12" s="118">
        <v>273.79699999999997</v>
      </c>
      <c r="EB12" s="118">
        <v>296.61400000000003</v>
      </c>
      <c r="EC12" s="118">
        <v>290.17099999999999</v>
      </c>
      <c r="ED12" s="118">
        <f t="shared" si="3"/>
        <v>860.58200000000011</v>
      </c>
      <c r="EE12" s="118">
        <v>291.81700000000001</v>
      </c>
      <c r="EF12" s="118">
        <v>293.21199999999999</v>
      </c>
      <c r="EG12" s="118">
        <v>253.81900000000002</v>
      </c>
      <c r="EH12" s="118">
        <f t="shared" si="4"/>
        <v>838.84799999999996</v>
      </c>
      <c r="EI12" s="118">
        <f>+EG12+EC12+DY12+DU12</f>
        <v>1153.3510000000001</v>
      </c>
      <c r="EJ12" s="118">
        <v>300.37200000000001</v>
      </c>
      <c r="EK12" s="118">
        <v>243.76300000000001</v>
      </c>
      <c r="EL12" s="118">
        <v>334.57900000000001</v>
      </c>
      <c r="EM12" s="118">
        <v>878.71400000000006</v>
      </c>
      <c r="EN12" s="118">
        <v>307.99700000000001</v>
      </c>
      <c r="EO12" s="118">
        <v>354.89800000000002</v>
      </c>
      <c r="EP12" s="118">
        <v>332.226</v>
      </c>
      <c r="EQ12" s="118">
        <f t="shared" si="34"/>
        <v>995.12099999999998</v>
      </c>
      <c r="ER12" s="118">
        <v>293.041</v>
      </c>
      <c r="ES12" s="118">
        <v>295.125</v>
      </c>
      <c r="ET12" s="118">
        <v>291.00700000000001</v>
      </c>
      <c r="EU12" s="118">
        <f t="shared" si="35"/>
        <v>879.173</v>
      </c>
      <c r="EV12" s="118">
        <v>310.17499999999995</v>
      </c>
      <c r="EW12" s="118">
        <v>303.41800000000001</v>
      </c>
      <c r="EX12" s="118">
        <v>235.916</v>
      </c>
      <c r="EY12" s="118">
        <f t="shared" si="5"/>
        <v>849.50900000000001</v>
      </c>
      <c r="EZ12" s="118">
        <v>3602.5169999999998</v>
      </c>
      <c r="FA12" s="118">
        <v>325.45499999999998</v>
      </c>
      <c r="FB12" s="118">
        <v>297.89099999999996</v>
      </c>
      <c r="FC12" s="118">
        <v>329.12400000000002</v>
      </c>
      <c r="FD12" s="118">
        <v>952.47</v>
      </c>
      <c r="FE12" s="118">
        <v>341.24400000000003</v>
      </c>
      <c r="FF12" s="118">
        <v>361.28</v>
      </c>
      <c r="FG12" s="118">
        <v>337.03100000000001</v>
      </c>
      <c r="FH12" s="118">
        <v>1039.5550000000001</v>
      </c>
      <c r="FI12" s="118"/>
    </row>
    <row r="13" spans="2:166" ht="15" customHeight="1">
      <c r="B13" s="491"/>
      <c r="C13" s="10" t="s">
        <v>42</v>
      </c>
      <c r="D13" s="138">
        <v>105.21299999999999</v>
      </c>
      <c r="E13" s="138">
        <v>109.34399999999999</v>
      </c>
      <c r="F13" s="138">
        <v>131.733</v>
      </c>
      <c r="G13" s="138">
        <f t="shared" si="6"/>
        <v>346.28999999999996</v>
      </c>
      <c r="H13" s="138">
        <v>143.71799999999999</v>
      </c>
      <c r="I13" s="138">
        <v>136.54400000000001</v>
      </c>
      <c r="J13" s="138">
        <v>149.6</v>
      </c>
      <c r="K13" s="138">
        <f t="shared" si="7"/>
        <v>429.86199999999997</v>
      </c>
      <c r="L13" s="138">
        <v>159.035</v>
      </c>
      <c r="M13" s="138">
        <v>120.224</v>
      </c>
      <c r="N13" s="138">
        <v>121.941</v>
      </c>
      <c r="O13" s="138">
        <f t="shared" si="8"/>
        <v>401.20000000000005</v>
      </c>
      <c r="P13" s="138">
        <v>133.28</v>
      </c>
      <c r="Q13" s="138">
        <v>115.328</v>
      </c>
      <c r="R13" s="138">
        <v>151.06200000000001</v>
      </c>
      <c r="S13" s="138">
        <f t="shared" si="9"/>
        <v>399.67</v>
      </c>
      <c r="T13" s="138">
        <f t="shared" si="10"/>
        <v>1577.0219999999999</v>
      </c>
      <c r="U13" s="138">
        <v>123.488</v>
      </c>
      <c r="V13" s="138">
        <v>136.68</v>
      </c>
      <c r="W13" s="138">
        <v>146.88</v>
      </c>
      <c r="X13" s="138">
        <f t="shared" si="11"/>
        <v>407.048</v>
      </c>
      <c r="Y13" s="138">
        <v>155.822</v>
      </c>
      <c r="Z13" s="138">
        <v>160.61600000000001</v>
      </c>
      <c r="AA13" s="138">
        <v>155.703</v>
      </c>
      <c r="AB13" s="138">
        <f t="shared" si="12"/>
        <v>472.14099999999996</v>
      </c>
      <c r="AC13" s="138">
        <v>143.27600000000001</v>
      </c>
      <c r="AD13" s="138">
        <v>151.249</v>
      </c>
      <c r="AE13" s="138">
        <v>134.708</v>
      </c>
      <c r="AF13" s="138">
        <f t="shared" si="13"/>
        <v>429.23299999999995</v>
      </c>
      <c r="AG13" s="138">
        <v>143.089</v>
      </c>
      <c r="AH13" s="138">
        <v>140.114</v>
      </c>
      <c r="AI13" s="138">
        <v>130.50899999999999</v>
      </c>
      <c r="AJ13" s="138">
        <f t="shared" si="14"/>
        <v>413.71199999999999</v>
      </c>
      <c r="AK13" s="138">
        <f t="shared" si="15"/>
        <v>1722.1339999999998</v>
      </c>
      <c r="AL13" s="138">
        <v>134.36799999999999</v>
      </c>
      <c r="AM13" s="138">
        <v>136.255</v>
      </c>
      <c r="AN13" s="138">
        <v>165.376</v>
      </c>
      <c r="AO13" s="138">
        <f t="shared" si="16"/>
        <v>435.99900000000002</v>
      </c>
      <c r="AP13" s="138">
        <v>158.38900000000001</v>
      </c>
      <c r="AQ13" s="138">
        <v>171.37700000000001</v>
      </c>
      <c r="AR13" s="138">
        <v>169.84700000000001</v>
      </c>
      <c r="AS13" s="138">
        <f t="shared" si="17"/>
        <v>499.61300000000006</v>
      </c>
      <c r="AT13" s="138">
        <v>151.31700000000001</v>
      </c>
      <c r="AU13" s="138">
        <v>153.952</v>
      </c>
      <c r="AV13" s="138">
        <v>141.185</v>
      </c>
      <c r="AW13" s="138">
        <f t="shared" si="18"/>
        <v>446.45400000000001</v>
      </c>
      <c r="AX13" s="138">
        <v>158.88200000000001</v>
      </c>
      <c r="AY13" s="138">
        <v>156.72300000000001</v>
      </c>
      <c r="AZ13" s="138">
        <v>125.851</v>
      </c>
      <c r="BA13" s="138">
        <f t="shared" si="19"/>
        <v>441.45600000000002</v>
      </c>
      <c r="BB13" s="138">
        <f t="shared" si="20"/>
        <v>1823.5220000000002</v>
      </c>
      <c r="BC13" s="138">
        <v>133.297</v>
      </c>
      <c r="BD13" s="138">
        <v>114.342</v>
      </c>
      <c r="BE13" s="138">
        <v>143.667</v>
      </c>
      <c r="BF13" s="138">
        <f t="shared" si="21"/>
        <v>391.30600000000004</v>
      </c>
      <c r="BG13" s="138">
        <v>141.04900000000001</v>
      </c>
      <c r="BH13" s="138">
        <v>152.47300000000001</v>
      </c>
      <c r="BI13" s="138">
        <v>151.28299999999999</v>
      </c>
      <c r="BJ13" s="138">
        <f t="shared" si="22"/>
        <v>444.80500000000006</v>
      </c>
      <c r="BK13" s="138">
        <v>150.67099999999999</v>
      </c>
      <c r="BL13" s="138">
        <v>151.946</v>
      </c>
      <c r="BM13" s="138">
        <v>128.554</v>
      </c>
      <c r="BN13" s="138">
        <f t="shared" si="23"/>
        <v>431.17099999999994</v>
      </c>
      <c r="BO13" s="138">
        <v>159.44300000000001</v>
      </c>
      <c r="BP13" s="138">
        <v>144.94200000000001</v>
      </c>
      <c r="BQ13" s="138">
        <v>125.05200000000001</v>
      </c>
      <c r="BR13" s="138">
        <f t="shared" si="24"/>
        <v>429.43700000000001</v>
      </c>
      <c r="BS13" s="138">
        <f t="shared" si="25"/>
        <v>1696.7190000000001</v>
      </c>
      <c r="BT13" s="138">
        <v>139.82499999999999</v>
      </c>
      <c r="BU13" s="138">
        <v>131.34200000000001</v>
      </c>
      <c r="BV13" s="138">
        <v>136.66300000000001</v>
      </c>
      <c r="BW13" s="138">
        <f t="shared" si="26"/>
        <v>407.83000000000004</v>
      </c>
      <c r="BX13" s="138">
        <v>152.065</v>
      </c>
      <c r="BY13" s="138">
        <v>166.97399999999999</v>
      </c>
      <c r="BZ13" s="138">
        <v>158.81399999999999</v>
      </c>
      <c r="CA13" s="138">
        <f t="shared" si="27"/>
        <v>477.85299999999995</v>
      </c>
      <c r="CB13" s="138">
        <v>167.84100000000001</v>
      </c>
      <c r="CC13" s="138">
        <v>155.73699999999999</v>
      </c>
      <c r="CD13" s="138">
        <v>137.649</v>
      </c>
      <c r="CE13" s="138">
        <f t="shared" si="28"/>
        <v>461.22699999999998</v>
      </c>
      <c r="CF13" s="138">
        <v>159.018</v>
      </c>
      <c r="CG13" s="138">
        <v>139.92699999999999</v>
      </c>
      <c r="CH13" s="138">
        <v>135.898</v>
      </c>
      <c r="CI13" s="138">
        <f t="shared" si="29"/>
        <v>434.84299999999996</v>
      </c>
      <c r="CJ13" s="138">
        <f t="shared" si="30"/>
        <v>1781.7529999999997</v>
      </c>
      <c r="CK13" s="138">
        <v>146.93100000000001</v>
      </c>
      <c r="CL13" s="138">
        <v>134.47</v>
      </c>
      <c r="CM13" s="138">
        <v>150.178</v>
      </c>
      <c r="CN13" s="138">
        <f t="shared" si="31"/>
        <v>431.57900000000001</v>
      </c>
      <c r="CO13" s="138">
        <v>160.29300000000001</v>
      </c>
      <c r="CP13" s="138">
        <v>143.10599999999999</v>
      </c>
      <c r="CQ13" s="138">
        <v>154.547</v>
      </c>
      <c r="CR13" s="138">
        <f t="shared" si="1"/>
        <v>457.94600000000003</v>
      </c>
      <c r="CS13" s="138">
        <v>149.61699999999999</v>
      </c>
      <c r="CT13" s="138">
        <v>128.94499999999999</v>
      </c>
      <c r="CU13" s="138">
        <v>139.298</v>
      </c>
      <c r="CV13" s="138">
        <f t="shared" si="2"/>
        <v>417.86</v>
      </c>
      <c r="CW13" s="138">
        <v>136.06800000000001</v>
      </c>
      <c r="CX13" s="138">
        <v>128.96199999999999</v>
      </c>
      <c r="CY13" s="138">
        <v>114.30800000000001</v>
      </c>
      <c r="CZ13" s="138">
        <v>379.33799999999997</v>
      </c>
      <c r="DA13" s="138">
        <v>1686.723</v>
      </c>
      <c r="DB13" s="138">
        <v>119.884</v>
      </c>
      <c r="DC13" s="138">
        <v>123.199</v>
      </c>
      <c r="DD13" s="138">
        <v>138.227</v>
      </c>
      <c r="DE13" s="138">
        <v>381.31</v>
      </c>
      <c r="DF13" s="138">
        <v>146.33600000000001</v>
      </c>
      <c r="DG13" s="138">
        <v>135.541</v>
      </c>
      <c r="DH13" s="138">
        <v>149.73599999999999</v>
      </c>
      <c r="DI13" s="138">
        <v>431.613</v>
      </c>
      <c r="DJ13" s="138">
        <v>151.249</v>
      </c>
      <c r="DK13" s="138">
        <v>149.88900000000001</v>
      </c>
      <c r="DL13" s="138">
        <v>142.239</v>
      </c>
      <c r="DM13" s="138">
        <v>443.37700000000007</v>
      </c>
      <c r="DN13" s="138">
        <v>156.84200000000001</v>
      </c>
      <c r="DO13" s="138">
        <v>151.26599999999999</v>
      </c>
      <c r="DP13" s="138">
        <v>146.18299999999999</v>
      </c>
      <c r="DQ13" s="118">
        <v>454.291</v>
      </c>
      <c r="DR13" s="118">
        <v>1710.5909999999999</v>
      </c>
      <c r="DS13" s="118">
        <v>135.83000000000001</v>
      </c>
      <c r="DT13" s="118">
        <v>139.85900000000001</v>
      </c>
      <c r="DU13" s="118">
        <v>153.06800000000001</v>
      </c>
      <c r="DV13" s="118">
        <v>428.75700000000001</v>
      </c>
      <c r="DW13" s="118">
        <v>158.04900000000001</v>
      </c>
      <c r="DX13" s="118">
        <v>174.86199999999999</v>
      </c>
      <c r="DY13" s="118">
        <v>176.392</v>
      </c>
      <c r="DZ13" s="118">
        <f t="shared" si="32"/>
        <v>509.303</v>
      </c>
      <c r="EA13" s="118">
        <v>151.72499999999999</v>
      </c>
      <c r="EB13" s="118">
        <v>168.19800000000001</v>
      </c>
      <c r="EC13" s="118">
        <v>156.84200000000001</v>
      </c>
      <c r="ED13" s="118">
        <f t="shared" si="3"/>
        <v>476.76499999999999</v>
      </c>
      <c r="EE13" s="118">
        <v>155.19300000000001</v>
      </c>
      <c r="EF13" s="118">
        <v>162.89400000000001</v>
      </c>
      <c r="EG13" s="118">
        <v>150.739</v>
      </c>
      <c r="EH13" s="118">
        <f t="shared" si="4"/>
        <v>468.82600000000002</v>
      </c>
      <c r="EI13" s="118">
        <f t="shared" si="33"/>
        <v>637.04100000000005</v>
      </c>
      <c r="EJ13" s="118">
        <v>162.82599999999999</v>
      </c>
      <c r="EK13" s="118">
        <v>132.94</v>
      </c>
      <c r="EL13" s="118">
        <v>190.84200000000001</v>
      </c>
      <c r="EM13" s="118">
        <v>486.608</v>
      </c>
      <c r="EN13" s="118">
        <v>175.78</v>
      </c>
      <c r="EO13" s="118">
        <v>199.852</v>
      </c>
      <c r="EP13" s="118">
        <v>188.81899999999999</v>
      </c>
      <c r="EQ13" s="118">
        <f t="shared" si="34"/>
        <v>564.45100000000002</v>
      </c>
      <c r="ER13" s="118">
        <v>165.18899999999999</v>
      </c>
      <c r="ES13" s="118">
        <v>177.34399999999999</v>
      </c>
      <c r="ET13" s="118">
        <v>167.58600000000001</v>
      </c>
      <c r="EU13" s="118">
        <f t="shared" si="35"/>
        <v>510.11900000000003</v>
      </c>
      <c r="EV13" s="118">
        <v>181.71299999999999</v>
      </c>
      <c r="EW13" s="118">
        <v>168.16399999999999</v>
      </c>
      <c r="EX13" s="118">
        <v>142.613</v>
      </c>
      <c r="EY13" s="118">
        <f t="shared" si="5"/>
        <v>492.48999999999995</v>
      </c>
      <c r="EZ13" s="118">
        <v>2053.6680000000001</v>
      </c>
      <c r="FA13" s="118">
        <v>177.93899999999999</v>
      </c>
      <c r="FB13" s="118">
        <v>165.41</v>
      </c>
      <c r="FC13" s="118">
        <v>182.495</v>
      </c>
      <c r="FD13" s="118">
        <v>525.84400000000005</v>
      </c>
      <c r="FE13" s="118">
        <v>193.88499999999999</v>
      </c>
      <c r="FF13" s="118">
        <v>202.98</v>
      </c>
      <c r="FG13" s="118">
        <v>193.392</v>
      </c>
      <c r="FH13" s="118">
        <v>590.25700000000006</v>
      </c>
      <c r="FI13" s="118"/>
    </row>
    <row r="14" spans="2:166" ht="15" customHeight="1">
      <c r="B14" s="491"/>
      <c r="C14" s="10" t="s">
        <v>43</v>
      </c>
      <c r="D14" s="138">
        <v>20.038</v>
      </c>
      <c r="E14" s="138">
        <v>14.275</v>
      </c>
      <c r="F14" s="138">
        <v>19.096</v>
      </c>
      <c r="G14" s="138">
        <f t="shared" si="6"/>
        <v>53.409000000000006</v>
      </c>
      <c r="H14" s="138">
        <v>22.626000000000001</v>
      </c>
      <c r="I14" s="138">
        <v>17.928000000000001</v>
      </c>
      <c r="J14" s="138">
        <v>31.175999999999998</v>
      </c>
      <c r="K14" s="138">
        <f t="shared" si="7"/>
        <v>71.73</v>
      </c>
      <c r="L14" s="138">
        <v>28.998000000000001</v>
      </c>
      <c r="M14" s="138">
        <v>24.75</v>
      </c>
      <c r="N14" s="138">
        <v>25.937999999999999</v>
      </c>
      <c r="O14" s="138">
        <f t="shared" si="8"/>
        <v>79.686000000000007</v>
      </c>
      <c r="P14" s="138">
        <v>29.771999999999998</v>
      </c>
      <c r="Q14" s="138">
        <v>24.318000000000001</v>
      </c>
      <c r="R14" s="138">
        <v>25.373999999999999</v>
      </c>
      <c r="S14" s="138">
        <f t="shared" si="9"/>
        <v>79.463999999999999</v>
      </c>
      <c r="T14" s="138">
        <f t="shared" si="10"/>
        <v>284.28899999999999</v>
      </c>
      <c r="U14" s="138">
        <v>24.425999999999998</v>
      </c>
      <c r="V14" s="138">
        <v>23.513999999999999</v>
      </c>
      <c r="W14" s="138">
        <v>19.835999999999999</v>
      </c>
      <c r="X14" s="138">
        <f t="shared" si="11"/>
        <v>67.775999999999996</v>
      </c>
      <c r="Y14" s="138">
        <v>28.297999999999998</v>
      </c>
      <c r="Z14" s="138">
        <v>25.632000000000001</v>
      </c>
      <c r="AA14" s="138">
        <v>36.432000000000002</v>
      </c>
      <c r="AB14" s="138">
        <f t="shared" si="12"/>
        <v>90.361999999999995</v>
      </c>
      <c r="AC14" s="138">
        <v>31.931999999999999</v>
      </c>
      <c r="AD14" s="138">
        <v>28.943999999999999</v>
      </c>
      <c r="AE14" s="138">
        <v>29.916</v>
      </c>
      <c r="AF14" s="138">
        <f t="shared" si="13"/>
        <v>90.792000000000002</v>
      </c>
      <c r="AG14" s="138">
        <v>29.556000000000001</v>
      </c>
      <c r="AH14" s="138">
        <v>27.648</v>
      </c>
      <c r="AI14" s="138">
        <v>21.654</v>
      </c>
      <c r="AJ14" s="138">
        <f t="shared" si="14"/>
        <v>78.858000000000004</v>
      </c>
      <c r="AK14" s="138">
        <f t="shared" si="15"/>
        <v>327.78800000000001</v>
      </c>
      <c r="AL14" s="138">
        <v>28.602</v>
      </c>
      <c r="AM14" s="138">
        <v>26.64</v>
      </c>
      <c r="AN14" s="138">
        <v>38.25</v>
      </c>
      <c r="AO14" s="138">
        <f t="shared" si="16"/>
        <v>93.492000000000004</v>
      </c>
      <c r="AP14" s="138">
        <v>35.351999999999997</v>
      </c>
      <c r="AQ14" s="138">
        <v>42.408000000000001</v>
      </c>
      <c r="AR14" s="138">
        <v>41.094000000000001</v>
      </c>
      <c r="AS14" s="138">
        <f t="shared" si="17"/>
        <v>118.85399999999998</v>
      </c>
      <c r="AT14" s="138">
        <v>37.457999999999998</v>
      </c>
      <c r="AU14" s="138">
        <v>32.688000000000002</v>
      </c>
      <c r="AV14" s="138">
        <v>37.71</v>
      </c>
      <c r="AW14" s="138">
        <f t="shared" si="18"/>
        <v>107.85599999999999</v>
      </c>
      <c r="AX14" s="138">
        <v>39.707999999999998</v>
      </c>
      <c r="AY14" s="138">
        <v>37.295999999999999</v>
      </c>
      <c r="AZ14" s="138">
        <v>25.306000000000001</v>
      </c>
      <c r="BA14" s="138">
        <f t="shared" si="19"/>
        <v>102.30999999999999</v>
      </c>
      <c r="BB14" s="138">
        <f t="shared" si="20"/>
        <v>422.512</v>
      </c>
      <c r="BC14" s="138">
        <v>38.718000000000004</v>
      </c>
      <c r="BD14" s="138">
        <v>32.021999999999998</v>
      </c>
      <c r="BE14" s="138">
        <v>41.436</v>
      </c>
      <c r="BF14" s="138">
        <f t="shared" si="21"/>
        <v>112.17600000000002</v>
      </c>
      <c r="BG14" s="138">
        <v>40.176000000000002</v>
      </c>
      <c r="BH14" s="138">
        <v>45.072000000000003</v>
      </c>
      <c r="BI14" s="138">
        <v>45.27</v>
      </c>
      <c r="BJ14" s="138">
        <f t="shared" si="22"/>
        <v>130.518</v>
      </c>
      <c r="BK14" s="138">
        <v>45.89</v>
      </c>
      <c r="BL14" s="138">
        <v>43.774000000000001</v>
      </c>
      <c r="BM14" s="138">
        <v>41.908999999999999</v>
      </c>
      <c r="BN14" s="138">
        <f t="shared" si="23"/>
        <v>131.57300000000001</v>
      </c>
      <c r="BO14" s="138">
        <v>48.258000000000003</v>
      </c>
      <c r="BP14" s="138">
        <v>46.98</v>
      </c>
      <c r="BQ14" s="138">
        <v>33.100999999999999</v>
      </c>
      <c r="BR14" s="138">
        <f t="shared" si="24"/>
        <v>128.339</v>
      </c>
      <c r="BS14" s="138">
        <f t="shared" si="25"/>
        <v>502.60600000000011</v>
      </c>
      <c r="BT14" s="138">
        <v>43.524000000000001</v>
      </c>
      <c r="BU14" s="138">
        <v>32.85</v>
      </c>
      <c r="BV14" s="138">
        <v>55.755000000000003</v>
      </c>
      <c r="BW14" s="138">
        <f t="shared" si="26"/>
        <v>132.12899999999999</v>
      </c>
      <c r="BX14" s="138">
        <v>63.213000000000001</v>
      </c>
      <c r="BY14" s="138">
        <v>58.756999999999998</v>
      </c>
      <c r="BZ14" s="138">
        <v>48.417999999999999</v>
      </c>
      <c r="CA14" s="138">
        <f t="shared" si="27"/>
        <v>170.38800000000001</v>
      </c>
      <c r="CB14" s="138">
        <v>50.036000000000001</v>
      </c>
      <c r="CC14" s="138">
        <v>43.356000000000002</v>
      </c>
      <c r="CD14" s="138">
        <v>45.625999999999998</v>
      </c>
      <c r="CE14" s="138">
        <f t="shared" si="28"/>
        <v>139.018</v>
      </c>
      <c r="CF14" s="138">
        <v>47.304000000000002</v>
      </c>
      <c r="CG14" s="138">
        <v>42.875999999999998</v>
      </c>
      <c r="CH14" s="138">
        <v>35.777000000000001</v>
      </c>
      <c r="CI14" s="138">
        <f t="shared" si="29"/>
        <v>125.95700000000001</v>
      </c>
      <c r="CJ14" s="138">
        <f t="shared" si="30"/>
        <v>567.49200000000008</v>
      </c>
      <c r="CK14" s="138">
        <v>49.536000000000001</v>
      </c>
      <c r="CL14" s="138">
        <v>44.927999999999997</v>
      </c>
      <c r="CM14" s="138">
        <v>50.688000000000002</v>
      </c>
      <c r="CN14" s="138">
        <f t="shared" si="31"/>
        <v>145.15199999999999</v>
      </c>
      <c r="CO14" s="138">
        <v>51.426000000000002</v>
      </c>
      <c r="CP14" s="138">
        <v>50.04</v>
      </c>
      <c r="CQ14" s="138">
        <v>55.962000000000003</v>
      </c>
      <c r="CR14" s="138">
        <f t="shared" si="1"/>
        <v>157.428</v>
      </c>
      <c r="CS14" s="138">
        <v>55.17</v>
      </c>
      <c r="CT14" s="138">
        <v>45.143999999999998</v>
      </c>
      <c r="CU14" s="138">
        <v>51.66</v>
      </c>
      <c r="CV14" s="138">
        <f t="shared" si="2"/>
        <v>151.97399999999999</v>
      </c>
      <c r="CW14" s="138">
        <v>53.82</v>
      </c>
      <c r="CX14" s="138">
        <v>45.936</v>
      </c>
      <c r="CY14" s="138">
        <v>38.951999999999998</v>
      </c>
      <c r="CZ14" s="138">
        <v>138.708</v>
      </c>
      <c r="DA14" s="138">
        <v>593.26199999999994</v>
      </c>
      <c r="DB14" s="138">
        <v>43.387999999999998</v>
      </c>
      <c r="DC14" s="138">
        <v>43.058999999999997</v>
      </c>
      <c r="DD14" s="138">
        <v>48.53</v>
      </c>
      <c r="DE14" s="138">
        <v>134.977</v>
      </c>
      <c r="DF14" s="138">
        <v>51.999000000000002</v>
      </c>
      <c r="DG14" s="138">
        <v>48.186</v>
      </c>
      <c r="DH14" s="138">
        <v>54.936</v>
      </c>
      <c r="DI14" s="138">
        <v>155.12100000000001</v>
      </c>
      <c r="DJ14" s="138">
        <v>48.186</v>
      </c>
      <c r="DK14" s="138">
        <v>47.52</v>
      </c>
      <c r="DL14" s="138">
        <v>49.908999999999999</v>
      </c>
      <c r="DM14" s="138">
        <v>145.61500000000001</v>
      </c>
      <c r="DN14" s="138">
        <v>54.72</v>
      </c>
      <c r="DO14" s="138">
        <v>51.945</v>
      </c>
      <c r="DP14" s="138">
        <v>44.582999999999998</v>
      </c>
      <c r="DQ14" s="118">
        <v>151.24799999999999</v>
      </c>
      <c r="DR14" s="118">
        <v>586.96100000000001</v>
      </c>
      <c r="DS14" s="118">
        <v>48.851999999999997</v>
      </c>
      <c r="DT14" s="118">
        <v>45.09</v>
      </c>
      <c r="DU14" s="118">
        <v>53.676000000000002</v>
      </c>
      <c r="DV14" s="118">
        <v>147.61799999999999</v>
      </c>
      <c r="DW14" s="118">
        <v>47.933999999999997</v>
      </c>
      <c r="DX14" s="118">
        <v>59.021999999999998</v>
      </c>
      <c r="DY14" s="118">
        <v>64.47</v>
      </c>
      <c r="DZ14" s="118">
        <f t="shared" si="32"/>
        <v>171.42599999999999</v>
      </c>
      <c r="EA14" s="118">
        <v>71.989999999999995</v>
      </c>
      <c r="EB14" s="118">
        <v>59.328000000000003</v>
      </c>
      <c r="EC14" s="118">
        <v>56.573999999999998</v>
      </c>
      <c r="ED14" s="118">
        <f t="shared" si="3"/>
        <v>187.892</v>
      </c>
      <c r="EE14" s="118">
        <v>57.744</v>
      </c>
      <c r="EF14" s="118">
        <v>54.701999999999998</v>
      </c>
      <c r="EG14" s="118">
        <v>36.881999999999998</v>
      </c>
      <c r="EH14" s="118">
        <f t="shared" si="4"/>
        <v>149.328</v>
      </c>
      <c r="EI14" s="118">
        <f t="shared" si="33"/>
        <v>211.60199999999998</v>
      </c>
      <c r="EJ14" s="118">
        <v>54.45</v>
      </c>
      <c r="EK14" s="118">
        <v>56.066000000000003</v>
      </c>
      <c r="EL14" s="118">
        <v>62.000999999999998</v>
      </c>
      <c r="EM14" s="118">
        <v>172.517</v>
      </c>
      <c r="EN14" s="118">
        <v>55.292000000000002</v>
      </c>
      <c r="EO14" s="118">
        <v>63.654000000000003</v>
      </c>
      <c r="EP14" s="118">
        <v>63.439</v>
      </c>
      <c r="EQ14" s="118">
        <f t="shared" si="34"/>
        <v>182.38499999999999</v>
      </c>
      <c r="ER14" s="118">
        <v>55.856999999999999</v>
      </c>
      <c r="ES14" s="118">
        <v>52.500999999999998</v>
      </c>
      <c r="ET14" s="118">
        <v>54.792000000000002</v>
      </c>
      <c r="EU14" s="118">
        <f t="shared" si="35"/>
        <v>163.15</v>
      </c>
      <c r="EV14" s="118">
        <v>55.26</v>
      </c>
      <c r="EW14" s="118">
        <v>57.597999999999999</v>
      </c>
      <c r="EX14" s="118">
        <v>53.777999999999999</v>
      </c>
      <c r="EY14" s="118">
        <f t="shared" si="5"/>
        <v>166.636</v>
      </c>
      <c r="EZ14" s="118">
        <v>684.68799999999999</v>
      </c>
      <c r="FA14" s="118">
        <v>95.495999999999995</v>
      </c>
      <c r="FB14" s="118">
        <v>67.421999999999997</v>
      </c>
      <c r="FC14" s="118">
        <v>61.578000000000003</v>
      </c>
      <c r="FD14" s="118">
        <v>224.49600000000001</v>
      </c>
      <c r="FE14" s="118">
        <v>67.391000000000005</v>
      </c>
      <c r="FF14" s="118">
        <v>70.325000000000003</v>
      </c>
      <c r="FG14" s="118">
        <v>65.302999999999997</v>
      </c>
      <c r="FH14" s="118">
        <v>203.01900000000001</v>
      </c>
      <c r="FI14" s="118"/>
    </row>
    <row r="15" spans="2:166" ht="15" customHeight="1" thickBot="1">
      <c r="B15" s="493"/>
      <c r="C15" s="9" t="s">
        <v>44</v>
      </c>
      <c r="D15" s="232">
        <v>54.433999999999997</v>
      </c>
      <c r="E15" s="232">
        <v>59.125999999999998</v>
      </c>
      <c r="F15" s="232">
        <v>70.057000000000002</v>
      </c>
      <c r="G15" s="232">
        <f t="shared" si="6"/>
        <v>183.61700000000002</v>
      </c>
      <c r="H15" s="232">
        <v>86.597999999999999</v>
      </c>
      <c r="I15" s="232">
        <v>78.88</v>
      </c>
      <c r="J15" s="232">
        <v>76.703999999999994</v>
      </c>
      <c r="K15" s="232">
        <f t="shared" si="7"/>
        <v>242.18200000000002</v>
      </c>
      <c r="L15" s="232">
        <v>66.367999999999995</v>
      </c>
      <c r="M15" s="232">
        <v>51.136000000000003</v>
      </c>
      <c r="N15" s="232">
        <v>63.103999999999999</v>
      </c>
      <c r="O15" s="232">
        <f t="shared" si="8"/>
        <v>180.608</v>
      </c>
      <c r="P15" s="232">
        <v>67.456000000000003</v>
      </c>
      <c r="Q15" s="232">
        <v>64.191999999999993</v>
      </c>
      <c r="R15" s="232">
        <v>57.850999999999999</v>
      </c>
      <c r="S15" s="232">
        <f t="shared" si="9"/>
        <v>189.499</v>
      </c>
      <c r="T15" s="232">
        <f t="shared" si="10"/>
        <v>795.90599999999995</v>
      </c>
      <c r="U15" s="232">
        <v>70.703000000000003</v>
      </c>
      <c r="V15" s="232">
        <v>68</v>
      </c>
      <c r="W15" s="232">
        <v>72.896000000000001</v>
      </c>
      <c r="X15" s="232">
        <f t="shared" si="11"/>
        <v>211.59899999999999</v>
      </c>
      <c r="Y15" s="232">
        <v>82.144000000000005</v>
      </c>
      <c r="Z15" s="232">
        <v>87.635000000000005</v>
      </c>
      <c r="AA15" s="232">
        <v>94.656000000000006</v>
      </c>
      <c r="AB15" s="232">
        <f t="shared" si="12"/>
        <v>264.435</v>
      </c>
      <c r="AC15" s="232">
        <v>72.896000000000001</v>
      </c>
      <c r="AD15" s="232">
        <v>77.248000000000005</v>
      </c>
      <c r="AE15" s="232">
        <v>73.44</v>
      </c>
      <c r="AF15" s="232">
        <f t="shared" si="13"/>
        <v>223.584</v>
      </c>
      <c r="AG15" s="232">
        <v>74.052000000000007</v>
      </c>
      <c r="AH15" s="232">
        <v>73.983999999999995</v>
      </c>
      <c r="AI15" s="232">
        <v>62.338999999999999</v>
      </c>
      <c r="AJ15" s="232">
        <f t="shared" si="14"/>
        <v>210.375</v>
      </c>
      <c r="AK15" s="232">
        <f t="shared" si="15"/>
        <v>909.99299999999994</v>
      </c>
      <c r="AL15" s="232">
        <v>71.263999999999996</v>
      </c>
      <c r="AM15" s="232">
        <v>69.989000000000004</v>
      </c>
      <c r="AN15" s="232">
        <v>89.76</v>
      </c>
      <c r="AO15" s="232">
        <f t="shared" si="16"/>
        <v>231.01299999999998</v>
      </c>
      <c r="AP15" s="232">
        <v>78.335999999999999</v>
      </c>
      <c r="AQ15" s="232">
        <v>102.289</v>
      </c>
      <c r="AR15" s="232">
        <v>97.92</v>
      </c>
      <c r="AS15" s="232">
        <f t="shared" si="17"/>
        <v>278.54500000000002</v>
      </c>
      <c r="AT15" s="232">
        <v>79.968000000000004</v>
      </c>
      <c r="AU15" s="232">
        <v>70.176000000000002</v>
      </c>
      <c r="AV15" s="232">
        <v>76.16</v>
      </c>
      <c r="AW15" s="232">
        <f t="shared" si="18"/>
        <v>226.304</v>
      </c>
      <c r="AX15" s="232">
        <v>81.634</v>
      </c>
      <c r="AY15" s="232">
        <v>78.37</v>
      </c>
      <c r="AZ15" s="232">
        <v>55.658000000000001</v>
      </c>
      <c r="BA15" s="232">
        <f t="shared" si="19"/>
        <v>215.66200000000003</v>
      </c>
      <c r="BB15" s="232">
        <f t="shared" si="20"/>
        <v>951.52399999999989</v>
      </c>
      <c r="BC15" s="232">
        <v>82.756</v>
      </c>
      <c r="BD15" s="232">
        <v>65.909000000000006</v>
      </c>
      <c r="BE15" s="232">
        <v>80.988</v>
      </c>
      <c r="BF15" s="232">
        <f t="shared" si="21"/>
        <v>229.65300000000002</v>
      </c>
      <c r="BG15" s="232">
        <v>75.072000000000003</v>
      </c>
      <c r="BH15" s="232">
        <v>92.513999999999996</v>
      </c>
      <c r="BI15" s="232">
        <v>98.463999999999999</v>
      </c>
      <c r="BJ15" s="232">
        <f t="shared" si="22"/>
        <v>266.05</v>
      </c>
      <c r="BK15" s="232">
        <v>92.599000000000004</v>
      </c>
      <c r="BL15" s="232">
        <v>81.531999999999996</v>
      </c>
      <c r="BM15" s="232">
        <v>76.789000000000001</v>
      </c>
      <c r="BN15" s="232">
        <f t="shared" si="23"/>
        <v>250.92000000000002</v>
      </c>
      <c r="BO15" s="232">
        <v>91.936000000000007</v>
      </c>
      <c r="BP15" s="232">
        <v>82.144000000000005</v>
      </c>
      <c r="BQ15" s="232">
        <v>66.113</v>
      </c>
      <c r="BR15" s="232">
        <f t="shared" si="24"/>
        <v>240.19300000000001</v>
      </c>
      <c r="BS15" s="232">
        <f t="shared" si="25"/>
        <v>986.81600000000003</v>
      </c>
      <c r="BT15" s="232">
        <v>85.17</v>
      </c>
      <c r="BU15" s="232">
        <v>79.355999999999995</v>
      </c>
      <c r="BV15" s="232">
        <v>74.697999999999993</v>
      </c>
      <c r="BW15" s="232">
        <f t="shared" si="26"/>
        <v>239.22399999999999</v>
      </c>
      <c r="BX15" s="232">
        <v>79.39</v>
      </c>
      <c r="BY15" s="232">
        <v>96.457999999999998</v>
      </c>
      <c r="BZ15" s="232">
        <v>87.311999999999998</v>
      </c>
      <c r="CA15" s="232">
        <f t="shared" si="27"/>
        <v>263.16000000000003</v>
      </c>
      <c r="CB15" s="232">
        <v>85.578000000000003</v>
      </c>
      <c r="CC15" s="232">
        <v>75.616</v>
      </c>
      <c r="CD15" s="232">
        <v>75.072000000000003</v>
      </c>
      <c r="CE15" s="232">
        <f t="shared" si="28"/>
        <v>236.26600000000002</v>
      </c>
      <c r="CF15" s="232">
        <v>89.266999999999996</v>
      </c>
      <c r="CG15" s="232">
        <v>75.31</v>
      </c>
      <c r="CH15" s="232">
        <v>65.382000000000005</v>
      </c>
      <c r="CI15" s="232">
        <f t="shared" si="29"/>
        <v>229.959</v>
      </c>
      <c r="CJ15" s="232">
        <f t="shared" si="30"/>
        <v>968.60899999999992</v>
      </c>
      <c r="CK15" s="232">
        <v>94.638999999999996</v>
      </c>
      <c r="CL15" s="232">
        <v>78.744</v>
      </c>
      <c r="CM15" s="232">
        <v>86.683000000000007</v>
      </c>
      <c r="CN15" s="232">
        <f t="shared" si="31"/>
        <v>260.06599999999997</v>
      </c>
      <c r="CO15" s="232">
        <v>87.838999999999999</v>
      </c>
      <c r="CP15" s="232">
        <v>71.536000000000001</v>
      </c>
      <c r="CQ15" s="232">
        <v>70.176000000000002</v>
      </c>
      <c r="CR15" s="232">
        <f t="shared" si="1"/>
        <v>229.55099999999999</v>
      </c>
      <c r="CS15" s="232">
        <v>71.808000000000007</v>
      </c>
      <c r="CT15" s="232">
        <v>58.752000000000002</v>
      </c>
      <c r="CU15" s="232">
        <v>70.533000000000001</v>
      </c>
      <c r="CV15" s="232">
        <f t="shared" si="2"/>
        <v>201.09300000000002</v>
      </c>
      <c r="CW15" s="232">
        <v>68</v>
      </c>
      <c r="CX15" s="232">
        <v>69.087999999999994</v>
      </c>
      <c r="CY15" s="232">
        <v>54.468000000000004</v>
      </c>
      <c r="CZ15" s="232">
        <v>191.55599999999998</v>
      </c>
      <c r="DA15" s="232">
        <v>882.26599999999996</v>
      </c>
      <c r="DB15" s="232">
        <v>61.131999999999998</v>
      </c>
      <c r="DC15" s="232">
        <v>50.813000000000002</v>
      </c>
      <c r="DD15" s="232">
        <v>76.245000000000005</v>
      </c>
      <c r="DE15" s="232">
        <v>188.19</v>
      </c>
      <c r="DF15" s="232">
        <v>75.31</v>
      </c>
      <c r="DG15" s="232">
        <v>67.507000000000005</v>
      </c>
      <c r="DH15" s="232">
        <v>74.528000000000006</v>
      </c>
      <c r="DI15" s="232">
        <v>217.34500000000003</v>
      </c>
      <c r="DJ15" s="232">
        <v>75.616</v>
      </c>
      <c r="DK15" s="232">
        <v>70.278000000000006</v>
      </c>
      <c r="DL15" s="232">
        <v>73.983999999999995</v>
      </c>
      <c r="DM15" s="232">
        <v>219.87799999999999</v>
      </c>
      <c r="DN15" s="232">
        <v>73.525000000000006</v>
      </c>
      <c r="DO15" s="232">
        <v>70.176000000000002</v>
      </c>
      <c r="DP15" s="232">
        <v>53.023000000000003</v>
      </c>
      <c r="DQ15" s="233">
        <v>196.72400000000002</v>
      </c>
      <c r="DR15" s="233">
        <v>822.05200000000002</v>
      </c>
      <c r="DS15" s="233">
        <v>69.938000000000002</v>
      </c>
      <c r="DT15" s="233">
        <v>70.159000000000006</v>
      </c>
      <c r="DU15" s="233">
        <v>79.457999999999998</v>
      </c>
      <c r="DV15" s="233">
        <v>219.55500000000001</v>
      </c>
      <c r="DW15" s="233">
        <v>79.849000000000004</v>
      </c>
      <c r="DX15" s="233">
        <v>83.231999999999999</v>
      </c>
      <c r="DY15" s="233">
        <v>82.296999999999997</v>
      </c>
      <c r="DZ15" s="233">
        <f t="shared" si="32"/>
        <v>245.37800000000001</v>
      </c>
      <c r="EA15" s="233">
        <v>50.082000000000001</v>
      </c>
      <c r="EB15" s="233">
        <v>69.087999999999994</v>
      </c>
      <c r="EC15" s="233">
        <v>76.754999999999995</v>
      </c>
      <c r="ED15" s="233">
        <f t="shared" si="3"/>
        <v>195.92499999999998</v>
      </c>
      <c r="EE15" s="233">
        <v>78.88</v>
      </c>
      <c r="EF15" s="233">
        <v>75.616</v>
      </c>
      <c r="EG15" s="233">
        <v>66.197999999999993</v>
      </c>
      <c r="EH15" s="233">
        <f t="shared" si="4"/>
        <v>220.69399999999996</v>
      </c>
      <c r="EI15" s="233">
        <f t="shared" si="33"/>
        <v>304.70799999999997</v>
      </c>
      <c r="EJ15" s="233">
        <v>83.096000000000004</v>
      </c>
      <c r="EK15" s="233">
        <v>54.756999999999998</v>
      </c>
      <c r="EL15" s="233">
        <v>81.736000000000004</v>
      </c>
      <c r="EM15" s="233">
        <v>219.589</v>
      </c>
      <c r="EN15" s="233">
        <v>76.924999999999997</v>
      </c>
      <c r="EO15" s="233">
        <v>91.391999999999996</v>
      </c>
      <c r="EP15" s="233">
        <v>79.968000000000004</v>
      </c>
      <c r="EQ15" s="233">
        <f t="shared" si="34"/>
        <v>248.28500000000003</v>
      </c>
      <c r="ER15" s="233">
        <v>71.995000000000005</v>
      </c>
      <c r="ES15" s="233">
        <v>65.28</v>
      </c>
      <c r="ET15" s="233">
        <v>68.629000000000005</v>
      </c>
      <c r="EU15" s="233">
        <f t="shared" si="35"/>
        <v>205.904</v>
      </c>
      <c r="EV15" s="233">
        <v>73.201999999999998</v>
      </c>
      <c r="EW15" s="233">
        <v>77.656000000000006</v>
      </c>
      <c r="EX15" s="233">
        <v>39.524999999999999</v>
      </c>
      <c r="EY15" s="233">
        <f t="shared" si="5"/>
        <v>190.38300000000001</v>
      </c>
      <c r="EZ15" s="233">
        <v>864.16099999999994</v>
      </c>
      <c r="FA15" s="233">
        <v>52.02</v>
      </c>
      <c r="FB15" s="233">
        <v>65.058999999999997</v>
      </c>
      <c r="FC15" s="233">
        <v>85.051000000000002</v>
      </c>
      <c r="FD15" s="233">
        <v>202.13</v>
      </c>
      <c r="FE15" s="233">
        <v>79.968000000000004</v>
      </c>
      <c r="FF15" s="233">
        <v>87.974999999999994</v>
      </c>
      <c r="FG15" s="233">
        <v>78.335999999999999</v>
      </c>
      <c r="FH15" s="233">
        <v>246.279</v>
      </c>
      <c r="FI15" s="118"/>
    </row>
    <row r="16" spans="2:166" ht="15.75" thickTop="1">
      <c r="B16" s="38" t="s">
        <v>291</v>
      </c>
    </row>
  </sheetData>
  <mergeCells count="5">
    <mergeCell ref="B8:B11"/>
    <mergeCell ref="B12:B15"/>
    <mergeCell ref="B4:B7"/>
    <mergeCell ref="B1:ED1"/>
    <mergeCell ref="D2:FH2"/>
  </mergeCells>
  <phoneticPr fontId="13" type="noConversion"/>
  <hyperlinks>
    <hyperlink ref="FJ1" location="ÍNDICE!A1" display="ÍNDICE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G4 K4 X4 AB4 AF4 AS4 AW4 BJ4 BF4 BN4" formula="1"/>
    <ignoredError sqref="EQ4:EQ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FJ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710937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28515625" hidden="1" customWidth="1" outlineLevel="1" collapsed="1"/>
    <col min="127" max="129" width="6.140625" hidden="1" customWidth="1" outlineLevel="3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39" width="6.140625" customWidth="1" collapsed="1"/>
    <col min="140" max="142" width="6.140625" customWidth="1" outlineLevel="2"/>
    <col min="143" max="143" width="6.140625" customWidth="1" outlineLevel="1"/>
    <col min="144" max="146" width="6.140625" hidden="1" customWidth="1" outlineLevel="2"/>
    <col min="147" max="147" width="6.140625" customWidth="1" outlineLevel="1" collapsed="1"/>
    <col min="148" max="150" width="6.140625" hidden="1" customWidth="1" outlineLevel="2"/>
    <col min="151" max="151" width="6.140625" customWidth="1" outlineLevel="1" collapsed="1"/>
    <col min="152" max="154" width="6.140625" customWidth="1" outlineLevel="2"/>
    <col min="155" max="155" width="6.140625" customWidth="1" outlineLevel="1"/>
    <col min="156" max="156" width="6.140625" customWidth="1"/>
    <col min="157" max="159" width="6.140625" customWidth="1" outlineLevel="1"/>
    <col min="160" max="160" width="6.140625" customWidth="1"/>
    <col min="161" max="163" width="6.140625" customWidth="1" outlineLevel="1"/>
    <col min="164" max="165" width="6.140625" customWidth="1"/>
  </cols>
  <sheetData>
    <row r="1" spans="2:166" ht="20.100000000000001" customHeight="1" thickBot="1">
      <c r="B1" s="479" t="s">
        <v>214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  <c r="AM1" s="479"/>
      <c r="AN1" s="479"/>
      <c r="AO1" s="479"/>
      <c r="AP1" s="479"/>
      <c r="AQ1" s="479"/>
      <c r="AR1" s="479"/>
      <c r="AS1" s="479"/>
      <c r="AT1" s="479"/>
      <c r="AU1" s="479"/>
      <c r="AV1" s="479"/>
      <c r="AW1" s="479"/>
      <c r="AX1" s="479"/>
      <c r="AY1" s="479"/>
      <c r="AZ1" s="479"/>
      <c r="BA1" s="479"/>
      <c r="BB1" s="479"/>
      <c r="BC1" s="479"/>
      <c r="BD1" s="479"/>
      <c r="BE1" s="479"/>
      <c r="BF1" s="479"/>
      <c r="BG1" s="479"/>
      <c r="BH1" s="479"/>
      <c r="BI1" s="479"/>
      <c r="BJ1" s="479"/>
      <c r="BK1" s="479"/>
      <c r="BL1" s="479"/>
      <c r="BM1" s="479"/>
      <c r="BN1" s="479"/>
      <c r="BO1" s="479"/>
      <c r="BP1" s="479"/>
      <c r="BQ1" s="479"/>
      <c r="BR1" s="479"/>
      <c r="BS1" s="479"/>
      <c r="BT1" s="479"/>
      <c r="BU1" s="479"/>
      <c r="BV1" s="479"/>
      <c r="BW1" s="479"/>
      <c r="BX1" s="479"/>
      <c r="BY1" s="479"/>
      <c r="BZ1" s="479"/>
      <c r="CA1" s="479"/>
      <c r="CB1" s="479"/>
      <c r="CC1" s="479"/>
      <c r="CD1" s="479"/>
      <c r="CE1" s="479"/>
      <c r="CF1" s="479"/>
      <c r="CG1" s="479"/>
      <c r="CH1" s="479"/>
      <c r="CI1" s="479"/>
      <c r="CJ1" s="479"/>
      <c r="CK1" s="479"/>
      <c r="CL1" s="479"/>
      <c r="CM1" s="479"/>
      <c r="CN1" s="479"/>
      <c r="CO1" s="479"/>
      <c r="CP1" s="479"/>
      <c r="CQ1" s="479"/>
      <c r="CR1" s="479"/>
      <c r="CS1" s="479"/>
      <c r="CT1" s="479"/>
      <c r="CU1" s="479"/>
      <c r="CV1" s="479"/>
      <c r="CW1" s="479"/>
      <c r="CX1" s="479"/>
      <c r="CY1" s="479"/>
      <c r="CZ1" s="479"/>
      <c r="DA1" s="479"/>
      <c r="DB1" s="479"/>
      <c r="DC1" s="479"/>
      <c r="DD1" s="479"/>
      <c r="DE1" s="479"/>
      <c r="DF1" s="479"/>
      <c r="DG1" s="479"/>
      <c r="DH1" s="479"/>
      <c r="DI1" s="479"/>
      <c r="DJ1" s="479"/>
      <c r="DK1" s="479"/>
      <c r="DL1" s="479"/>
      <c r="DM1" s="479"/>
      <c r="DN1" s="479"/>
      <c r="DO1" s="479"/>
      <c r="DP1" s="479"/>
      <c r="DQ1" s="479"/>
      <c r="DR1" s="479"/>
      <c r="DS1" s="479"/>
      <c r="DT1" s="479"/>
      <c r="DU1" s="479"/>
      <c r="DV1" s="479"/>
      <c r="DW1" s="479"/>
      <c r="DX1" s="479"/>
      <c r="DY1" s="479"/>
      <c r="DZ1" s="479"/>
      <c r="EA1" s="479"/>
      <c r="EB1" s="479"/>
      <c r="EC1" s="479"/>
      <c r="ED1" s="479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64" t="s">
        <v>287</v>
      </c>
    </row>
    <row r="2" spans="2:166" ht="15" customHeight="1" thickTop="1">
      <c r="B2" s="15"/>
      <c r="C2" s="474" t="s">
        <v>209</v>
      </c>
      <c r="D2" s="487" t="s">
        <v>87</v>
      </c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  <c r="CY2" s="487"/>
      <c r="CZ2" s="487"/>
      <c r="DA2" s="487"/>
      <c r="DB2" s="487"/>
      <c r="DC2" s="487"/>
      <c r="DD2" s="487"/>
      <c r="DE2" s="487"/>
      <c r="DF2" s="487"/>
      <c r="DG2" s="487"/>
      <c r="DH2" s="487"/>
      <c r="DI2" s="487"/>
      <c r="DJ2" s="487"/>
      <c r="DK2" s="487"/>
      <c r="DL2" s="487"/>
      <c r="DM2" s="487"/>
      <c r="DN2" s="487"/>
      <c r="DO2" s="487"/>
      <c r="DP2" s="487"/>
      <c r="DQ2" s="487"/>
      <c r="DR2" s="487"/>
      <c r="DS2" s="487"/>
      <c r="DT2" s="487"/>
      <c r="DU2" s="487"/>
      <c r="DV2" s="487"/>
      <c r="DW2" s="487"/>
      <c r="DX2" s="487"/>
      <c r="DY2" s="487"/>
      <c r="DZ2" s="487"/>
      <c r="EA2" s="487"/>
      <c r="EB2" s="487"/>
      <c r="EC2" s="487"/>
      <c r="ED2" s="487"/>
      <c r="EE2" s="487"/>
      <c r="EF2" s="487"/>
      <c r="EG2" s="487"/>
      <c r="EH2" s="487"/>
      <c r="EI2" s="487"/>
      <c r="EJ2" s="487"/>
      <c r="EK2" s="487"/>
      <c r="EL2" s="487"/>
      <c r="EM2" s="487"/>
      <c r="EN2" s="487"/>
      <c r="EO2" s="487"/>
      <c r="EP2" s="487"/>
      <c r="EQ2" s="487"/>
      <c r="ER2" s="487"/>
      <c r="ES2" s="487"/>
      <c r="ET2" s="487"/>
      <c r="EU2" s="487"/>
      <c r="EV2" s="487"/>
      <c r="EW2" s="487"/>
      <c r="EX2" s="487"/>
      <c r="EY2" s="487"/>
      <c r="EZ2" s="487"/>
      <c r="FA2" s="487"/>
      <c r="FB2" s="487"/>
      <c r="FC2" s="487"/>
      <c r="FD2" s="487"/>
      <c r="FE2" s="487"/>
      <c r="FF2" s="487"/>
      <c r="FG2" s="487"/>
      <c r="FH2" s="487"/>
      <c r="FI2" s="54"/>
    </row>
    <row r="3" spans="2:166" ht="24" customHeight="1">
      <c r="B3" s="28"/>
      <c r="C3" s="475"/>
      <c r="D3" s="139">
        <v>42005</v>
      </c>
      <c r="E3" s="139">
        <v>42036</v>
      </c>
      <c r="F3" s="139">
        <v>42064</v>
      </c>
      <c r="G3" s="55" t="s">
        <v>300</v>
      </c>
      <c r="H3" s="139">
        <v>42095</v>
      </c>
      <c r="I3" s="139">
        <v>42125</v>
      </c>
      <c r="J3" s="139">
        <v>42156</v>
      </c>
      <c r="K3" s="55" t="s">
        <v>301</v>
      </c>
      <c r="L3" s="139">
        <v>42186</v>
      </c>
      <c r="M3" s="139">
        <v>42217</v>
      </c>
      <c r="N3" s="139">
        <v>42248</v>
      </c>
      <c r="O3" s="55" t="s">
        <v>302</v>
      </c>
      <c r="P3" s="139">
        <v>42278</v>
      </c>
      <c r="Q3" s="139">
        <v>42309</v>
      </c>
      <c r="R3" s="139">
        <v>42339</v>
      </c>
      <c r="S3" s="55" t="s">
        <v>303</v>
      </c>
      <c r="T3" s="94">
        <v>2015</v>
      </c>
      <c r="U3" s="139">
        <v>42370</v>
      </c>
      <c r="V3" s="139">
        <v>42401</v>
      </c>
      <c r="W3" s="139">
        <v>42430</v>
      </c>
      <c r="X3" s="55" t="s">
        <v>299</v>
      </c>
      <c r="Y3" s="139">
        <v>42461</v>
      </c>
      <c r="Z3" s="139">
        <v>42491</v>
      </c>
      <c r="AA3" s="139">
        <v>42522</v>
      </c>
      <c r="AB3" s="55" t="s">
        <v>298</v>
      </c>
      <c r="AC3" s="139">
        <v>42552</v>
      </c>
      <c r="AD3" s="139">
        <v>42583</v>
      </c>
      <c r="AE3" s="139">
        <v>42614</v>
      </c>
      <c r="AF3" s="55" t="s">
        <v>297</v>
      </c>
      <c r="AG3" s="139">
        <v>42644</v>
      </c>
      <c r="AH3" s="139">
        <v>42675</v>
      </c>
      <c r="AI3" s="139">
        <v>42705</v>
      </c>
      <c r="AJ3" s="55" t="s">
        <v>296</v>
      </c>
      <c r="AK3" s="94">
        <v>2016</v>
      </c>
      <c r="AL3" s="139">
        <v>42736</v>
      </c>
      <c r="AM3" s="139">
        <v>42767</v>
      </c>
      <c r="AN3" s="139">
        <v>42795</v>
      </c>
      <c r="AO3" s="55" t="s">
        <v>292</v>
      </c>
      <c r="AP3" s="139">
        <v>42826</v>
      </c>
      <c r="AQ3" s="139">
        <v>42856</v>
      </c>
      <c r="AR3" s="139">
        <v>42887</v>
      </c>
      <c r="AS3" s="55" t="s">
        <v>293</v>
      </c>
      <c r="AT3" s="139">
        <v>42917</v>
      </c>
      <c r="AU3" s="139">
        <v>42948</v>
      </c>
      <c r="AV3" s="139">
        <v>42979</v>
      </c>
      <c r="AW3" s="55" t="s">
        <v>294</v>
      </c>
      <c r="AX3" s="139">
        <v>43009</v>
      </c>
      <c r="AY3" s="139">
        <v>43040</v>
      </c>
      <c r="AZ3" s="139">
        <v>43070</v>
      </c>
      <c r="BA3" s="55" t="s">
        <v>295</v>
      </c>
      <c r="BB3" s="94">
        <v>2017</v>
      </c>
      <c r="BC3" s="139">
        <v>43101</v>
      </c>
      <c r="BD3" s="139">
        <v>43132</v>
      </c>
      <c r="BE3" s="139">
        <v>43160</v>
      </c>
      <c r="BF3" s="27" t="s">
        <v>272</v>
      </c>
      <c r="BG3" s="139">
        <v>43191</v>
      </c>
      <c r="BH3" s="139">
        <v>43221</v>
      </c>
      <c r="BI3" s="139">
        <v>43252</v>
      </c>
      <c r="BJ3" s="28" t="s">
        <v>273</v>
      </c>
      <c r="BK3" s="139">
        <v>43282</v>
      </c>
      <c r="BL3" s="139">
        <v>43313</v>
      </c>
      <c r="BM3" s="139">
        <v>43344</v>
      </c>
      <c r="BN3" s="27" t="s">
        <v>89</v>
      </c>
      <c r="BO3" s="139">
        <v>43374</v>
      </c>
      <c r="BP3" s="139">
        <v>43405</v>
      </c>
      <c r="BQ3" s="139">
        <v>43435</v>
      </c>
      <c r="BR3" s="28" t="s">
        <v>10</v>
      </c>
      <c r="BS3" s="94">
        <v>2018</v>
      </c>
      <c r="BT3" s="139">
        <v>43466</v>
      </c>
      <c r="BU3" s="139">
        <v>43497</v>
      </c>
      <c r="BV3" s="139">
        <v>43525</v>
      </c>
      <c r="BW3" s="28" t="s">
        <v>17</v>
      </c>
      <c r="BX3" s="139">
        <v>43556</v>
      </c>
      <c r="BY3" s="139">
        <v>43586</v>
      </c>
      <c r="BZ3" s="139">
        <v>43617</v>
      </c>
      <c r="CA3" s="27" t="s">
        <v>18</v>
      </c>
      <c r="CB3" s="139">
        <v>43647</v>
      </c>
      <c r="CC3" s="139">
        <v>43678</v>
      </c>
      <c r="CD3" s="139">
        <v>43709</v>
      </c>
      <c r="CE3" s="28" t="s">
        <v>19</v>
      </c>
      <c r="CF3" s="139">
        <v>43739</v>
      </c>
      <c r="CG3" s="139">
        <v>43770</v>
      </c>
      <c r="CH3" s="139">
        <v>43800</v>
      </c>
      <c r="CI3" s="28" t="s">
        <v>11</v>
      </c>
      <c r="CJ3" s="136">
        <v>2019</v>
      </c>
      <c r="CK3" s="139">
        <v>43831</v>
      </c>
      <c r="CL3" s="139">
        <v>43862</v>
      </c>
      <c r="CM3" s="139">
        <v>43891</v>
      </c>
      <c r="CN3" s="28" t="s">
        <v>306</v>
      </c>
      <c r="CO3" s="139">
        <v>43922</v>
      </c>
      <c r="CP3" s="139">
        <v>43952</v>
      </c>
      <c r="CQ3" s="139">
        <v>43983</v>
      </c>
      <c r="CR3" s="28" t="s">
        <v>330</v>
      </c>
      <c r="CS3" s="139">
        <v>44013</v>
      </c>
      <c r="CT3" s="139">
        <v>44044</v>
      </c>
      <c r="CU3" s="139">
        <v>44075</v>
      </c>
      <c r="CV3" s="28" t="s">
        <v>339</v>
      </c>
      <c r="CW3" s="139">
        <v>44105</v>
      </c>
      <c r="CX3" s="139">
        <v>44136</v>
      </c>
      <c r="CY3" s="139">
        <v>44166</v>
      </c>
      <c r="CZ3" s="28" t="s">
        <v>356</v>
      </c>
      <c r="DA3" s="94">
        <v>2020</v>
      </c>
      <c r="DB3" s="139">
        <v>44197</v>
      </c>
      <c r="DC3" s="139">
        <v>44228</v>
      </c>
      <c r="DD3" s="139">
        <v>44256</v>
      </c>
      <c r="DE3" s="28" t="s">
        <v>365</v>
      </c>
      <c r="DF3" s="139">
        <v>44287</v>
      </c>
      <c r="DG3" s="139">
        <v>44317</v>
      </c>
      <c r="DH3" s="139">
        <v>44348</v>
      </c>
      <c r="DI3" s="28" t="s">
        <v>385</v>
      </c>
      <c r="DJ3" s="139">
        <v>80902</v>
      </c>
      <c r="DK3" s="139">
        <v>80933</v>
      </c>
      <c r="DL3" s="139">
        <v>80964</v>
      </c>
      <c r="DM3" s="28" t="s">
        <v>394</v>
      </c>
      <c r="DN3" s="139">
        <v>80994</v>
      </c>
      <c r="DO3" s="139">
        <v>81025</v>
      </c>
      <c r="DP3" s="139">
        <v>81055</v>
      </c>
      <c r="DQ3" s="28" t="s">
        <v>403</v>
      </c>
      <c r="DR3" s="94">
        <v>2021</v>
      </c>
      <c r="DS3" s="139">
        <v>44562</v>
      </c>
      <c r="DT3" s="139">
        <v>44593</v>
      </c>
      <c r="DU3" s="139">
        <v>44621</v>
      </c>
      <c r="DV3" s="28" t="s">
        <v>415</v>
      </c>
      <c r="DW3" s="139">
        <v>44652</v>
      </c>
      <c r="DX3" s="139">
        <v>44682</v>
      </c>
      <c r="DY3" s="139">
        <v>44713</v>
      </c>
      <c r="DZ3" s="139" t="s">
        <v>416</v>
      </c>
      <c r="EA3" s="139">
        <v>44743</v>
      </c>
      <c r="EB3" s="139">
        <v>44774</v>
      </c>
      <c r="EC3" s="139">
        <v>44805</v>
      </c>
      <c r="ED3" s="139" t="s">
        <v>439</v>
      </c>
      <c r="EE3" s="139">
        <v>44835</v>
      </c>
      <c r="EF3" s="139">
        <v>44866</v>
      </c>
      <c r="EG3" s="139">
        <v>44896</v>
      </c>
      <c r="EH3" s="139" t="s">
        <v>451</v>
      </c>
      <c r="EI3" s="94">
        <v>2022</v>
      </c>
      <c r="EJ3" s="139">
        <v>44927</v>
      </c>
      <c r="EK3" s="139">
        <v>44958</v>
      </c>
      <c r="EL3" s="139">
        <v>44986</v>
      </c>
      <c r="EM3" s="28" t="s">
        <v>467</v>
      </c>
      <c r="EN3" s="139">
        <v>45017</v>
      </c>
      <c r="EO3" s="139">
        <v>45047</v>
      </c>
      <c r="EP3" s="139">
        <v>45078</v>
      </c>
      <c r="EQ3" s="28" t="s">
        <v>468</v>
      </c>
      <c r="ER3" s="139">
        <v>45108</v>
      </c>
      <c r="ES3" s="139">
        <v>45139</v>
      </c>
      <c r="ET3" s="139">
        <v>45170</v>
      </c>
      <c r="EU3" s="139" t="s">
        <v>483</v>
      </c>
      <c r="EV3" s="139">
        <v>45200</v>
      </c>
      <c r="EW3" s="139">
        <v>45231</v>
      </c>
      <c r="EX3" s="139">
        <v>45261</v>
      </c>
      <c r="EY3" s="139" t="s">
        <v>496</v>
      </c>
      <c r="EZ3" s="94">
        <v>2023</v>
      </c>
      <c r="FA3" s="139">
        <v>45292</v>
      </c>
      <c r="FB3" s="139">
        <v>45323</v>
      </c>
      <c r="FC3" s="139">
        <v>45352</v>
      </c>
      <c r="FD3" s="28" t="s">
        <v>508</v>
      </c>
      <c r="FE3" s="139">
        <v>45383</v>
      </c>
      <c r="FF3" s="139">
        <v>45413</v>
      </c>
      <c r="FG3" s="139">
        <v>45444</v>
      </c>
      <c r="FH3" s="28" t="s">
        <v>567</v>
      </c>
      <c r="FI3" s="10"/>
      <c r="FJ3" s="97"/>
    </row>
    <row r="4" spans="2:166" ht="15" customHeight="1">
      <c r="B4" s="40" t="s">
        <v>46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8"/>
      <c r="FJ4" s="97"/>
    </row>
    <row r="5" spans="2:166" s="97" customFormat="1" ht="15" customHeight="1">
      <c r="B5" s="234" t="s">
        <v>47</v>
      </c>
      <c r="C5" s="235" t="s">
        <v>210</v>
      </c>
      <c r="D5" s="236">
        <v>1983.4689999999998</v>
      </c>
      <c r="E5" s="236">
        <v>1691.279</v>
      </c>
      <c r="F5" s="236">
        <v>1837.752</v>
      </c>
      <c r="G5" s="237">
        <f t="shared" ref="G5:G20" si="0">+SUM(D5:F5)</f>
        <v>5512.5</v>
      </c>
      <c r="H5" s="236">
        <v>2426.3720000000003</v>
      </c>
      <c r="I5" s="236">
        <v>2019.742</v>
      </c>
      <c r="J5" s="236">
        <v>1696.1510000000001</v>
      </c>
      <c r="K5" s="237">
        <f t="shared" ref="K5:K20" si="1">+SUM(H5:J5)</f>
        <v>6142.2650000000003</v>
      </c>
      <c r="L5" s="236">
        <v>1724.0349999999999</v>
      </c>
      <c r="M5" s="236">
        <v>1673.2350000000001</v>
      </c>
      <c r="N5" s="236">
        <v>2203.5770000000002</v>
      </c>
      <c r="O5" s="237">
        <f t="shared" ref="O5:O20" si="2">+SUM(L5:N5)</f>
        <v>5600.8469999999998</v>
      </c>
      <c r="P5" s="236">
        <v>2355.8209999999999</v>
      </c>
      <c r="Q5" s="236">
        <v>1948.5070000000001</v>
      </c>
      <c r="R5" s="236">
        <v>2202.0319999999997</v>
      </c>
      <c r="S5" s="237">
        <f t="shared" ref="S5:S20" si="3">+SUM(P5:R5)</f>
        <v>6506.3599999999988</v>
      </c>
      <c r="T5" s="236">
        <f>+G5+K5+O5+S5</f>
        <v>23761.972000000002</v>
      </c>
      <c r="U5" s="236">
        <v>2231.8989999999999</v>
      </c>
      <c r="V5" s="236">
        <v>2028.0510000000002</v>
      </c>
      <c r="W5" s="236">
        <v>2060.8490000000002</v>
      </c>
      <c r="X5" s="237">
        <f t="shared" ref="X5:X20" si="4">+SUM(U5:W5)</f>
        <v>6320.799</v>
      </c>
      <c r="Y5" s="236">
        <v>2029.9820000000002</v>
      </c>
      <c r="Z5" s="236">
        <v>2041.655</v>
      </c>
      <c r="AA5" s="236">
        <v>1607.1869999999999</v>
      </c>
      <c r="AB5" s="237">
        <f t="shared" ref="AB5:AB20" si="5">+SUM(Y5:AA5)</f>
        <v>5678.8240000000005</v>
      </c>
      <c r="AC5" s="236">
        <v>1837.4679999999998</v>
      </c>
      <c r="AD5" s="236">
        <v>1511.492</v>
      </c>
      <c r="AE5" s="236">
        <v>1693.049</v>
      </c>
      <c r="AF5" s="237">
        <f t="shared" ref="AF5:AF20" si="6">+SUM(AC5:AE5)</f>
        <v>5042.009</v>
      </c>
      <c r="AG5" s="236">
        <v>1906.731</v>
      </c>
      <c r="AH5" s="236">
        <v>1390.4209999999998</v>
      </c>
      <c r="AI5" s="236">
        <v>1733.895</v>
      </c>
      <c r="AJ5" s="237">
        <f t="shared" ref="AJ5:AJ20" si="7">+SUM(AG5:AI5)</f>
        <v>5031.0470000000005</v>
      </c>
      <c r="AK5" s="236">
        <f>+X5+AB5+AF5+AJ5</f>
        <v>22072.678999999996</v>
      </c>
      <c r="AL5" s="236">
        <v>2225.9250000000002</v>
      </c>
      <c r="AM5" s="236">
        <v>2008.1089999999999</v>
      </c>
      <c r="AN5" s="236">
        <v>2138.8850000000002</v>
      </c>
      <c r="AO5" s="237">
        <f t="shared" ref="AO5:AO20" si="8">+SUM(AL5:AN5)</f>
        <v>6372.9189999999999</v>
      </c>
      <c r="AP5" s="236">
        <v>1799.721</v>
      </c>
      <c r="AQ5" s="236">
        <v>1664.8610000000001</v>
      </c>
      <c r="AR5" s="236">
        <v>2007.3820000000001</v>
      </c>
      <c r="AS5" s="237">
        <f t="shared" ref="AS5:AS20" si="9">+SUM(AP5:AR5)</f>
        <v>5471.9639999999999</v>
      </c>
      <c r="AT5" s="236">
        <v>2211.1010000000001</v>
      </c>
      <c r="AU5" s="236">
        <v>2197.9270000000001</v>
      </c>
      <c r="AV5" s="236">
        <v>2059.66</v>
      </c>
      <c r="AW5" s="237">
        <f t="shared" ref="AW5:AW20" si="10">+SUM(AT5:AV5)</f>
        <v>6468.6880000000001</v>
      </c>
      <c r="AX5" s="236">
        <v>2052.4180000000001</v>
      </c>
      <c r="AY5" s="236">
        <v>1931.279</v>
      </c>
      <c r="AZ5" s="236">
        <v>1843.652</v>
      </c>
      <c r="BA5" s="237">
        <f t="shared" ref="BA5:BA20" si="11">+SUM(AX5:AZ5)</f>
        <v>5827.3490000000002</v>
      </c>
      <c r="BB5" s="236">
        <f>+AO5+AS5+AW5+BA5</f>
        <v>24140.92</v>
      </c>
      <c r="BC5" s="236">
        <v>1699.8</v>
      </c>
      <c r="BD5" s="236">
        <v>1238.49</v>
      </c>
      <c r="BE5" s="236">
        <v>1051.5530000000001</v>
      </c>
      <c r="BF5" s="237">
        <f t="shared" ref="BF5:BF20" si="12">+SUM(BC5:BE5)</f>
        <v>3989.8429999999998</v>
      </c>
      <c r="BG5" s="236">
        <v>1234.7550000000001</v>
      </c>
      <c r="BH5" s="236">
        <v>1452.0139999999999</v>
      </c>
      <c r="BI5" s="236">
        <v>1292.259</v>
      </c>
      <c r="BJ5" s="237">
        <f t="shared" ref="BJ5:BJ20" si="13">+SUM(BG5:BI5)</f>
        <v>3979.0280000000002</v>
      </c>
      <c r="BK5" s="236">
        <v>1436.665</v>
      </c>
      <c r="BL5" s="236">
        <v>2037.3869999999999</v>
      </c>
      <c r="BM5" s="236">
        <v>1846.663</v>
      </c>
      <c r="BN5" s="237">
        <f t="shared" ref="BN5:BN20" si="14">+SUM(BK5:BM5)</f>
        <v>5320.7150000000001</v>
      </c>
      <c r="BO5" s="236">
        <v>1797.2619999999999</v>
      </c>
      <c r="BP5" s="236">
        <v>1680.4690000000001</v>
      </c>
      <c r="BQ5" s="236">
        <v>1489.9359999999999</v>
      </c>
      <c r="BR5" s="237">
        <f t="shared" ref="BR5:BR20" si="15">+SUM(BO5:BQ5)</f>
        <v>4967.6669999999995</v>
      </c>
      <c r="BS5" s="236">
        <f>+BF5+BJ5+BN5+BR5</f>
        <v>18257.252999999997</v>
      </c>
      <c r="BT5" s="236">
        <v>1221.261</v>
      </c>
      <c r="BU5" s="236">
        <v>1274.9590000000001</v>
      </c>
      <c r="BV5" s="236">
        <v>1863.258</v>
      </c>
      <c r="BW5" s="237">
        <f t="shared" ref="BW5:BW20" si="16">+SUM(BT5:BV5)</f>
        <v>4359.4780000000001</v>
      </c>
      <c r="BX5" s="236">
        <v>1863.4680000000001</v>
      </c>
      <c r="BY5" s="236">
        <v>1876.06</v>
      </c>
      <c r="BZ5" s="236">
        <v>1775.925</v>
      </c>
      <c r="CA5" s="237">
        <f t="shared" ref="CA5:CA20" si="17">+SUM(BX5:BZ5)</f>
        <v>5515.4530000000004</v>
      </c>
      <c r="CB5" s="236">
        <v>1776.01</v>
      </c>
      <c r="CC5" s="236">
        <v>1694.3679999999999</v>
      </c>
      <c r="CD5" s="236">
        <v>1626.298</v>
      </c>
      <c r="CE5" s="237">
        <f t="shared" ref="CE5:CE20" si="18">+SUM(CB5:CD5)</f>
        <v>5096.6759999999995</v>
      </c>
      <c r="CF5" s="237">
        <v>1224.2</v>
      </c>
      <c r="CG5" s="237">
        <v>1415.2</v>
      </c>
      <c r="CH5" s="237">
        <v>1412.4</v>
      </c>
      <c r="CI5" s="237">
        <f t="shared" ref="CI5:CI20" si="19">+SUM(CF5:CH5)</f>
        <v>4051.8</v>
      </c>
      <c r="CJ5" s="236">
        <f>+BW5+CA5+CE5+CI5</f>
        <v>19023.406999999999</v>
      </c>
      <c r="CK5" s="237">
        <v>1389.5409999999999</v>
      </c>
      <c r="CL5" s="237">
        <v>1298.2840000000001</v>
      </c>
      <c r="CM5" s="237">
        <v>1707.1030000000001</v>
      </c>
      <c r="CN5" s="237">
        <f t="shared" ref="CN5:CN20" si="20">+SUM(CK5:CM5)</f>
        <v>4394.9279999999999</v>
      </c>
      <c r="CO5" s="237">
        <v>1647.607</v>
      </c>
      <c r="CP5" s="237">
        <v>1842.35</v>
      </c>
      <c r="CQ5" s="237">
        <v>1690.5640000000001</v>
      </c>
      <c r="CR5" s="237">
        <f>+CO5+CP5+CQ5</f>
        <v>5180.5209999999997</v>
      </c>
      <c r="CS5" s="237">
        <v>1608.345</v>
      </c>
      <c r="CT5" s="237">
        <v>1447.1659999999999</v>
      </c>
      <c r="CU5" s="237">
        <v>1403.1769999999999</v>
      </c>
      <c r="CV5" s="237">
        <v>4458.6880000000001</v>
      </c>
      <c r="CW5" s="237">
        <v>1799.11</v>
      </c>
      <c r="CX5" s="237">
        <v>1957.69</v>
      </c>
      <c r="CY5" s="237">
        <v>2033.6489999999999</v>
      </c>
      <c r="CZ5" s="237">
        <v>5790.4490000000005</v>
      </c>
      <c r="DA5" s="237">
        <v>19824.585999999999</v>
      </c>
      <c r="DB5" s="237">
        <v>2159.748</v>
      </c>
      <c r="DC5" s="237">
        <v>1905.7439999999999</v>
      </c>
      <c r="DD5" s="237">
        <v>2048.2750000000001</v>
      </c>
      <c r="DE5" s="237">
        <v>6113.7669999999998</v>
      </c>
      <c r="DF5" s="237">
        <v>1623.932</v>
      </c>
      <c r="DG5" s="237">
        <v>1465.0810000000001</v>
      </c>
      <c r="DH5" s="237">
        <v>1658.7929999999999</v>
      </c>
      <c r="DI5" s="237">
        <v>4747.8059999999996</v>
      </c>
      <c r="DJ5" s="237">
        <v>1998.6010000000001</v>
      </c>
      <c r="DK5" s="237">
        <v>2149.5219999999999</v>
      </c>
      <c r="DL5" s="237">
        <v>2026.8230000000001</v>
      </c>
      <c r="DM5" s="237">
        <v>6174.9459999999999</v>
      </c>
      <c r="DN5" s="237">
        <v>2121.6950000000002</v>
      </c>
      <c r="DO5" s="237">
        <v>1963.3710000000001</v>
      </c>
      <c r="DP5" s="237">
        <v>1984.846</v>
      </c>
      <c r="DQ5" s="237">
        <f>+DP5+DO5+DN5</f>
        <v>6069.9120000000003</v>
      </c>
      <c r="DR5" s="237">
        <v>23068.016</v>
      </c>
      <c r="DS5" s="383">
        <v>2226.625</v>
      </c>
      <c r="DT5" s="383">
        <v>2068.0100000000002</v>
      </c>
      <c r="DU5" s="383">
        <v>2552.4949999999999</v>
      </c>
      <c r="DV5" s="237">
        <f>SUM(DS5:DU5)</f>
        <v>6847.13</v>
      </c>
      <c r="DW5" s="383">
        <v>2353.4349999999999</v>
      </c>
      <c r="DX5" s="383">
        <v>2469.7869999999998</v>
      </c>
      <c r="DY5" s="383">
        <v>2524.3220000000001</v>
      </c>
      <c r="DZ5" s="237">
        <f>SUM(DW5:DY5)</f>
        <v>7347.5439999999999</v>
      </c>
      <c r="EA5" s="383">
        <v>2928.857</v>
      </c>
      <c r="EB5" s="383">
        <v>3086.4259999999999</v>
      </c>
      <c r="EC5" s="383">
        <v>2691.9169999999999</v>
      </c>
      <c r="ED5" s="237">
        <f>SUM(EA5:EC5)</f>
        <v>8707.1999999999989</v>
      </c>
      <c r="EE5" s="383">
        <v>2435.2629999999999</v>
      </c>
      <c r="EF5" s="383">
        <v>2470.4690000000001</v>
      </c>
      <c r="EG5" s="383">
        <v>2885.1480000000001</v>
      </c>
      <c r="EH5" s="237">
        <f>SUM(EE5:EG5)</f>
        <v>7790.88</v>
      </c>
      <c r="EI5" s="237">
        <v>30692.753999999997</v>
      </c>
      <c r="EJ5" s="237">
        <v>2682.07</v>
      </c>
      <c r="EK5" s="237">
        <v>2335.6779999999999</v>
      </c>
      <c r="EL5" s="237">
        <v>2790.9380000000001</v>
      </c>
      <c r="EM5" s="237">
        <f>SUM(EJ5:EL5)</f>
        <v>7808.6859999999997</v>
      </c>
      <c r="EN5" s="237">
        <v>2806.79</v>
      </c>
      <c r="EO5" s="237">
        <v>2682.9169999999999</v>
      </c>
      <c r="EP5" s="237">
        <v>2659.2139999999999</v>
      </c>
      <c r="EQ5" s="237">
        <f>SUM(EN5:EP5)</f>
        <v>8148.9210000000003</v>
      </c>
      <c r="ER5" s="237">
        <v>2649.163</v>
      </c>
      <c r="ES5" s="237">
        <v>2592.625</v>
      </c>
      <c r="ET5" s="237">
        <v>2785.3119999999999</v>
      </c>
      <c r="EU5" s="237">
        <f>SUM(ER5:ET5)</f>
        <v>8027.1</v>
      </c>
      <c r="EV5" s="237">
        <v>2853.55</v>
      </c>
      <c r="EW5" s="237">
        <v>2857.8009999999999</v>
      </c>
      <c r="EX5" s="237">
        <v>2963.067</v>
      </c>
      <c r="EY5" s="237">
        <f>SUM(EV5:EX5)</f>
        <v>8674.4180000000015</v>
      </c>
      <c r="EZ5" s="237">
        <v>32659.124999999993</v>
      </c>
      <c r="FA5" s="88">
        <v>2498.4690000000001</v>
      </c>
      <c r="FB5" s="88">
        <v>2050.62</v>
      </c>
      <c r="FC5" s="88">
        <v>2508.0239999999999</v>
      </c>
      <c r="FD5" s="88">
        <v>7057.1129999999994</v>
      </c>
      <c r="FE5" s="88" t="s">
        <v>598</v>
      </c>
      <c r="FF5" s="88" t="s">
        <v>599</v>
      </c>
      <c r="FG5" s="88" t="s">
        <v>600</v>
      </c>
      <c r="FH5" s="88">
        <v>9106.8169999999991</v>
      </c>
      <c r="FI5" s="88"/>
    </row>
    <row r="6" spans="2:166" s="97" customFormat="1" ht="15" customHeight="1">
      <c r="B6" s="102" t="s">
        <v>48</v>
      </c>
      <c r="C6" s="103" t="s">
        <v>49</v>
      </c>
      <c r="D6" s="116">
        <v>265.70299999999997</v>
      </c>
      <c r="E6" s="116">
        <v>342.39100000000002</v>
      </c>
      <c r="F6" s="116">
        <v>314.10000000000002</v>
      </c>
      <c r="G6" s="116">
        <f t="shared" si="0"/>
        <v>922.19400000000007</v>
      </c>
      <c r="H6" s="116">
        <v>389.88099999999997</v>
      </c>
      <c r="I6" s="116">
        <v>299.72500000000002</v>
      </c>
      <c r="J6" s="116">
        <v>314.90199999999999</v>
      </c>
      <c r="K6" s="116">
        <f t="shared" si="1"/>
        <v>1004.508</v>
      </c>
      <c r="L6" s="116">
        <v>368.71799999999996</v>
      </c>
      <c r="M6" s="116">
        <v>369.55699999999996</v>
      </c>
      <c r="N6" s="116">
        <v>324.61799999999999</v>
      </c>
      <c r="O6" s="116">
        <f t="shared" si="2"/>
        <v>1062.8929999999998</v>
      </c>
      <c r="P6" s="116">
        <v>359.01900000000001</v>
      </c>
      <c r="Q6" s="116">
        <v>267.5</v>
      </c>
      <c r="R6" s="116">
        <v>375.09</v>
      </c>
      <c r="S6" s="116">
        <f t="shared" si="3"/>
        <v>1001.6089999999999</v>
      </c>
      <c r="T6" s="116">
        <f t="shared" ref="T6:T20" si="21">+G6+K6+O6+S6</f>
        <v>3991.2040000000002</v>
      </c>
      <c r="U6" s="116">
        <v>295.89600000000002</v>
      </c>
      <c r="V6" s="116">
        <v>228.75399999999999</v>
      </c>
      <c r="W6" s="116">
        <v>349.7</v>
      </c>
      <c r="X6" s="116">
        <f t="shared" si="4"/>
        <v>874.34999999999991</v>
      </c>
      <c r="Y6" s="116">
        <v>316.33319999999998</v>
      </c>
      <c r="Z6" s="116">
        <v>367.45400000000001</v>
      </c>
      <c r="AA6" s="116">
        <v>347.62</v>
      </c>
      <c r="AB6" s="116">
        <f t="shared" si="5"/>
        <v>1031.4072000000001</v>
      </c>
      <c r="AC6" s="116">
        <v>272.923</v>
      </c>
      <c r="AD6" s="116">
        <v>252.15900000000002</v>
      </c>
      <c r="AE6" s="116">
        <v>288.52300000000002</v>
      </c>
      <c r="AF6" s="116">
        <f t="shared" si="6"/>
        <v>813.60500000000002</v>
      </c>
      <c r="AG6" s="116">
        <v>234.52199999999999</v>
      </c>
      <c r="AH6" s="116">
        <v>295.74700000000001</v>
      </c>
      <c r="AI6" s="116">
        <v>295.46600000000001</v>
      </c>
      <c r="AJ6" s="116">
        <f t="shared" si="7"/>
        <v>825.73500000000001</v>
      </c>
      <c r="AK6" s="116">
        <f t="shared" ref="AK6:AK20" si="22">+X6+AB6+AF6+AJ6</f>
        <v>3545.0972000000002</v>
      </c>
      <c r="AL6" s="116">
        <v>238.738</v>
      </c>
      <c r="AM6" s="116">
        <v>276.637</v>
      </c>
      <c r="AN6" s="116">
        <v>258.00200000000001</v>
      </c>
      <c r="AO6" s="116">
        <f t="shared" si="8"/>
        <v>773.37699999999995</v>
      </c>
      <c r="AP6" s="116">
        <v>272.72300000000001</v>
      </c>
      <c r="AQ6" s="116">
        <v>284.52100000000002</v>
      </c>
      <c r="AR6" s="116">
        <v>304.39800000000002</v>
      </c>
      <c r="AS6" s="116">
        <f t="shared" si="9"/>
        <v>861.64200000000005</v>
      </c>
      <c r="AT6" s="116">
        <v>284.65499999999997</v>
      </c>
      <c r="AU6" s="116">
        <v>263.988</v>
      </c>
      <c r="AV6" s="116">
        <v>265.88099999999997</v>
      </c>
      <c r="AW6" s="116">
        <f t="shared" si="10"/>
        <v>814.524</v>
      </c>
      <c r="AX6" s="116">
        <v>334.57600000000002</v>
      </c>
      <c r="AY6" s="116">
        <v>265.928</v>
      </c>
      <c r="AZ6" s="116">
        <v>296.40699999999998</v>
      </c>
      <c r="BA6" s="116">
        <f t="shared" si="11"/>
        <v>896.91100000000006</v>
      </c>
      <c r="BB6" s="116">
        <f t="shared" ref="BB6:BB20" si="23">+AO6+AS6+AW6+BA6</f>
        <v>3346.4540000000002</v>
      </c>
      <c r="BC6" s="116">
        <v>261.74</v>
      </c>
      <c r="BD6" s="116">
        <v>241.78100000000001</v>
      </c>
      <c r="BE6" s="116">
        <v>235.887</v>
      </c>
      <c r="BF6" s="116">
        <f t="shared" si="12"/>
        <v>739.40800000000002</v>
      </c>
      <c r="BG6" s="116">
        <v>273.94900000000001</v>
      </c>
      <c r="BH6" s="116">
        <v>283.15600000000001</v>
      </c>
      <c r="BI6" s="116">
        <v>295.392</v>
      </c>
      <c r="BJ6" s="116">
        <f t="shared" si="13"/>
        <v>852.49700000000007</v>
      </c>
      <c r="BK6" s="116">
        <v>274.26100000000002</v>
      </c>
      <c r="BL6" s="116">
        <v>300.58</v>
      </c>
      <c r="BM6" s="116">
        <v>238.745</v>
      </c>
      <c r="BN6" s="116">
        <f t="shared" si="14"/>
        <v>813.58600000000001</v>
      </c>
      <c r="BO6" s="116">
        <v>240.73699999999999</v>
      </c>
      <c r="BP6" s="116">
        <v>243.76</v>
      </c>
      <c r="BQ6" s="116">
        <v>230.64</v>
      </c>
      <c r="BR6" s="116">
        <f t="shared" si="15"/>
        <v>715.13699999999994</v>
      </c>
      <c r="BS6" s="116">
        <f t="shared" ref="BS6:BS20" si="24">+BF6+BJ6+BN6+BR6</f>
        <v>3120.6279999999997</v>
      </c>
      <c r="BT6" s="116">
        <v>292.78899999999999</v>
      </c>
      <c r="BU6" s="116">
        <v>235.57</v>
      </c>
      <c r="BV6" s="116">
        <v>231.45</v>
      </c>
      <c r="BW6" s="116">
        <f t="shared" si="16"/>
        <v>759.80899999999997</v>
      </c>
      <c r="BX6" s="116">
        <v>284.75799999999998</v>
      </c>
      <c r="BY6" s="116">
        <v>258.11599999999999</v>
      </c>
      <c r="BZ6" s="116">
        <v>258.55399999999997</v>
      </c>
      <c r="CA6" s="116">
        <f t="shared" si="17"/>
        <v>801.428</v>
      </c>
      <c r="CB6" s="116">
        <v>284.07900000000001</v>
      </c>
      <c r="CC6" s="116">
        <v>264.334</v>
      </c>
      <c r="CD6" s="116">
        <v>234.39</v>
      </c>
      <c r="CE6" s="116">
        <f t="shared" si="18"/>
        <v>782.803</v>
      </c>
      <c r="CF6" s="116">
        <v>255.5</v>
      </c>
      <c r="CG6" s="116">
        <v>267.2</v>
      </c>
      <c r="CH6" s="116">
        <v>290.7</v>
      </c>
      <c r="CI6" s="116">
        <f t="shared" si="19"/>
        <v>813.40000000000009</v>
      </c>
      <c r="CJ6" s="116">
        <f t="shared" ref="CJ6:CJ20" si="25">+BW6+CA6+CE6+CI6</f>
        <v>3157.44</v>
      </c>
      <c r="CK6" s="116">
        <v>341.71499999999997</v>
      </c>
      <c r="CL6" s="116">
        <v>284.59300000000002</v>
      </c>
      <c r="CM6" s="116">
        <v>312.64699999999999</v>
      </c>
      <c r="CN6" s="116">
        <f t="shared" si="20"/>
        <v>938.95499999999993</v>
      </c>
      <c r="CO6" s="116">
        <v>298.01400000000001</v>
      </c>
      <c r="CP6" s="116">
        <v>299.74400000000003</v>
      </c>
      <c r="CQ6" s="116">
        <v>294.97500000000002</v>
      </c>
      <c r="CR6" s="116">
        <f t="shared" ref="CR6:CR20" si="26">+CO6+CP6+CQ6</f>
        <v>892.73300000000006</v>
      </c>
      <c r="CS6" s="116">
        <v>308.09699999999998</v>
      </c>
      <c r="CT6" s="116">
        <v>246.49600000000001</v>
      </c>
      <c r="CU6" s="116">
        <v>319.30599999999998</v>
      </c>
      <c r="CV6" s="116">
        <v>873.89899999999989</v>
      </c>
      <c r="CW6" s="116">
        <v>233.44499999999999</v>
      </c>
      <c r="CX6" s="116">
        <v>246.584</v>
      </c>
      <c r="CY6" s="116">
        <v>252.471</v>
      </c>
      <c r="CZ6" s="116">
        <v>732.5</v>
      </c>
      <c r="DA6" s="116">
        <v>3438.087</v>
      </c>
      <c r="DB6" s="116">
        <v>228.03700000000001</v>
      </c>
      <c r="DC6" s="116">
        <v>233.065</v>
      </c>
      <c r="DD6" s="116">
        <v>277.08</v>
      </c>
      <c r="DE6" s="116">
        <v>738.18200000000002</v>
      </c>
      <c r="DF6" s="116">
        <v>231.82</v>
      </c>
      <c r="DG6" s="116">
        <v>243.01400000000001</v>
      </c>
      <c r="DH6" s="116">
        <v>242.553</v>
      </c>
      <c r="DI6" s="116">
        <v>717.38699999999994</v>
      </c>
      <c r="DJ6" s="116">
        <v>295.572</v>
      </c>
      <c r="DK6" s="116">
        <v>294.59300000000002</v>
      </c>
      <c r="DL6" s="116">
        <v>270.846</v>
      </c>
      <c r="DM6" s="116">
        <v>861.01099999999997</v>
      </c>
      <c r="DN6" s="116">
        <v>280.80900000000003</v>
      </c>
      <c r="DO6" s="116">
        <v>263.46600000000001</v>
      </c>
      <c r="DP6" s="116">
        <v>346.05</v>
      </c>
      <c r="DQ6" s="116">
        <f t="shared" ref="DQ6:DQ21" si="27">+DP6+DO6+DN6</f>
        <v>890.32500000000005</v>
      </c>
      <c r="DR6" s="116">
        <v>3206.9050000000002</v>
      </c>
      <c r="DS6" s="116">
        <v>283.65499999999997</v>
      </c>
      <c r="DT6" s="116">
        <v>234.779</v>
      </c>
      <c r="DU6" s="116">
        <v>293.642</v>
      </c>
      <c r="DV6" s="116">
        <v>812.06</v>
      </c>
      <c r="DW6" s="116">
        <v>295.50700000000001</v>
      </c>
      <c r="DX6" s="116">
        <v>222.59399999999999</v>
      </c>
      <c r="DY6" s="116">
        <v>288.14600000000002</v>
      </c>
      <c r="DZ6" s="116">
        <f t="shared" ref="DZ6:DZ21" si="28">+DY6+DX6+DW6</f>
        <v>806.24700000000007</v>
      </c>
      <c r="EA6" s="116">
        <v>285.31599999999997</v>
      </c>
      <c r="EB6" s="116">
        <v>314.387</v>
      </c>
      <c r="EC6" s="116">
        <v>215.82599999999999</v>
      </c>
      <c r="ED6" s="116">
        <f t="shared" ref="ED6:ED21" si="29">+EC6+EB6+EA6</f>
        <v>815.529</v>
      </c>
      <c r="EE6" s="116">
        <v>243.93199999999999</v>
      </c>
      <c r="EF6" s="116">
        <v>310.29599999999999</v>
      </c>
      <c r="EG6" s="116">
        <v>294.76100000000002</v>
      </c>
      <c r="EH6" s="116">
        <f t="shared" ref="EH6:EH21" si="30">+EG6+EF6+EE6</f>
        <v>848.98900000000003</v>
      </c>
      <c r="EI6" s="116">
        <v>3282.8250000000003</v>
      </c>
      <c r="EJ6" s="116">
        <v>280.14800000000002</v>
      </c>
      <c r="EK6" s="116">
        <v>325.73</v>
      </c>
      <c r="EL6" s="116">
        <v>315.24200000000002</v>
      </c>
      <c r="EM6" s="116">
        <v>921.12000000000012</v>
      </c>
      <c r="EN6" s="116">
        <v>319.404</v>
      </c>
      <c r="EO6" s="116">
        <v>286.185</v>
      </c>
      <c r="EP6" s="116">
        <v>291.52300000000002</v>
      </c>
      <c r="EQ6" s="116">
        <f>SUM(EN6:EP6)</f>
        <v>897.11199999999997</v>
      </c>
      <c r="ER6" s="116">
        <v>243.21600000000001</v>
      </c>
      <c r="ES6" s="116">
        <v>306.52199999999999</v>
      </c>
      <c r="ET6" s="116">
        <v>281.31700000000001</v>
      </c>
      <c r="EU6" s="116">
        <f t="shared" ref="EU6:EU23" si="31">SUM(ER6:ET6)</f>
        <v>831.05500000000006</v>
      </c>
      <c r="EV6" s="116">
        <v>290.137</v>
      </c>
      <c r="EW6" s="116">
        <v>315.48700000000002</v>
      </c>
      <c r="EX6" s="116">
        <v>253.94399999999999</v>
      </c>
      <c r="EY6" s="116">
        <f t="shared" ref="EY6:EY23" si="32">SUM(EV6:EX6)</f>
        <v>859.56799999999998</v>
      </c>
      <c r="EZ6" s="116">
        <v>3508.855</v>
      </c>
      <c r="FA6" s="440">
        <v>314.50299999999999</v>
      </c>
      <c r="FB6" s="440">
        <v>272.39299999999997</v>
      </c>
      <c r="FC6" s="440">
        <v>333.48899999999998</v>
      </c>
      <c r="FD6" s="440">
        <v>920.38499999999999</v>
      </c>
      <c r="FE6" s="440">
        <v>267.89999999999998</v>
      </c>
      <c r="FF6" s="440">
        <v>317</v>
      </c>
      <c r="FG6" s="440">
        <v>314.8</v>
      </c>
      <c r="FH6" s="440">
        <v>899.71199999999999</v>
      </c>
      <c r="FI6" s="88"/>
    </row>
    <row r="7" spans="2:166" s="97" customFormat="1" ht="15" customHeight="1">
      <c r="B7" s="98" t="s">
        <v>50</v>
      </c>
      <c r="C7" s="99" t="s">
        <v>51</v>
      </c>
      <c r="D7" s="113">
        <v>122.39283</v>
      </c>
      <c r="E7" s="113">
        <v>104.16230999999999</v>
      </c>
      <c r="F7" s="113">
        <v>121.860375</v>
      </c>
      <c r="G7" s="114">
        <f t="shared" si="0"/>
        <v>348.41551500000003</v>
      </c>
      <c r="H7" s="113">
        <v>126.55755000000001</v>
      </c>
      <c r="I7" s="113">
        <v>137.11823999999999</v>
      </c>
      <c r="J7" s="113">
        <v>130.515525</v>
      </c>
      <c r="K7" s="114">
        <f t="shared" si="1"/>
        <v>394.19131500000003</v>
      </c>
      <c r="L7" s="113">
        <v>130.46953500000001</v>
      </c>
      <c r="M7" s="113">
        <v>126.75725999999999</v>
      </c>
      <c r="N7" s="113">
        <v>120.83536500000001</v>
      </c>
      <c r="O7" s="114">
        <f t="shared" si="2"/>
        <v>378.06216000000001</v>
      </c>
      <c r="P7" s="113">
        <v>120.86938499999999</v>
      </c>
      <c r="Q7" s="113">
        <v>117.56199000000001</v>
      </c>
      <c r="R7" s="113">
        <v>125.64089999999999</v>
      </c>
      <c r="S7" s="114">
        <f t="shared" si="3"/>
        <v>364.07227499999999</v>
      </c>
      <c r="T7" s="113">
        <f t="shared" si="21"/>
        <v>1484.7412650000001</v>
      </c>
      <c r="U7" s="113">
        <v>120.726795</v>
      </c>
      <c r="V7" s="113">
        <v>113.89686</v>
      </c>
      <c r="W7" s="113">
        <v>115.22532</v>
      </c>
      <c r="X7" s="114">
        <f t="shared" si="4"/>
        <v>349.848975</v>
      </c>
      <c r="Y7" s="113">
        <v>116.657625</v>
      </c>
      <c r="Z7" s="113">
        <v>122.831205</v>
      </c>
      <c r="AA7" s="113">
        <v>126.928935</v>
      </c>
      <c r="AB7" s="114">
        <f t="shared" si="5"/>
        <v>366.41776500000003</v>
      </c>
      <c r="AC7" s="113">
        <v>133.18997999999999</v>
      </c>
      <c r="AD7" s="113">
        <v>128.21812499999999</v>
      </c>
      <c r="AE7" s="113">
        <v>116.189745</v>
      </c>
      <c r="AF7" s="114">
        <f t="shared" si="6"/>
        <v>377.59784999999999</v>
      </c>
      <c r="AG7" s="113">
        <v>122.075625</v>
      </c>
      <c r="AH7" s="113">
        <v>115.743495</v>
      </c>
      <c r="AI7" s="113">
        <v>113.18810999999999</v>
      </c>
      <c r="AJ7" s="114">
        <f t="shared" si="7"/>
        <v>351.00722999999999</v>
      </c>
      <c r="AK7" s="113">
        <f t="shared" si="22"/>
        <v>1444.8718200000001</v>
      </c>
      <c r="AL7" s="113">
        <v>111.87340500000001</v>
      </c>
      <c r="AM7" s="113">
        <v>107.24406</v>
      </c>
      <c r="AN7" s="113">
        <v>130.480245</v>
      </c>
      <c r="AO7" s="114">
        <f t="shared" si="8"/>
        <v>349.59771000000001</v>
      </c>
      <c r="AP7" s="113">
        <v>126.748335</v>
      </c>
      <c r="AQ7" s="113">
        <v>135.11042999999998</v>
      </c>
      <c r="AR7" s="113">
        <v>128.75142</v>
      </c>
      <c r="AS7" s="114">
        <f t="shared" si="9"/>
        <v>390.61018499999994</v>
      </c>
      <c r="AT7" s="113">
        <v>134.86525499999999</v>
      </c>
      <c r="AU7" s="113">
        <v>136.24485000000001</v>
      </c>
      <c r="AV7" s="113">
        <v>129.44463000000002</v>
      </c>
      <c r="AW7" s="114">
        <f t="shared" si="10"/>
        <v>400.55473499999999</v>
      </c>
      <c r="AX7" s="113">
        <v>130.67250000000001</v>
      </c>
      <c r="AY7" s="113">
        <v>136.617075</v>
      </c>
      <c r="AZ7" s="113">
        <v>142.49497500000001</v>
      </c>
      <c r="BA7" s="114">
        <f t="shared" si="11"/>
        <v>409.78455000000002</v>
      </c>
      <c r="BB7" s="113">
        <f t="shared" si="23"/>
        <v>1550.54718</v>
      </c>
      <c r="BC7" s="113">
        <v>147.86992499999999</v>
      </c>
      <c r="BD7" s="113">
        <v>135.33135000000001</v>
      </c>
      <c r="BE7" s="113">
        <v>149.02282500000001</v>
      </c>
      <c r="BF7" s="114">
        <f t="shared" si="12"/>
        <v>432.22410000000002</v>
      </c>
      <c r="BG7" s="113">
        <v>146.61727500000001</v>
      </c>
      <c r="BH7" s="113">
        <v>179.18879999999999</v>
      </c>
      <c r="BI7" s="113">
        <v>178.92262500000001</v>
      </c>
      <c r="BJ7" s="114">
        <f t="shared" si="13"/>
        <v>504.7287</v>
      </c>
      <c r="BK7" s="113">
        <v>186.4485</v>
      </c>
      <c r="BL7" s="113">
        <v>183.55470000000003</v>
      </c>
      <c r="BM7" s="113">
        <v>161.03325000000001</v>
      </c>
      <c r="BN7" s="114">
        <f t="shared" si="14"/>
        <v>531.03645000000006</v>
      </c>
      <c r="BO7" s="113">
        <v>161.730975</v>
      </c>
      <c r="BP7" s="113">
        <v>153.27532500000001</v>
      </c>
      <c r="BQ7" s="113">
        <v>155.32650000000001</v>
      </c>
      <c r="BR7" s="114">
        <f t="shared" si="15"/>
        <v>470.33280000000002</v>
      </c>
      <c r="BS7" s="113">
        <f t="shared" si="24"/>
        <v>1938.3220500000002</v>
      </c>
      <c r="BT7" s="113">
        <v>149.68799999999999</v>
      </c>
      <c r="BU7" s="113">
        <v>131.97922500000001</v>
      </c>
      <c r="BV7" s="113">
        <v>145.01865000000001</v>
      </c>
      <c r="BW7" s="114">
        <f t="shared" si="16"/>
        <v>426.68587500000001</v>
      </c>
      <c r="BX7" s="113">
        <v>150.85717499999998</v>
      </c>
      <c r="BY7" s="113">
        <v>161.17395000000002</v>
      </c>
      <c r="BZ7" s="113">
        <v>158.7054</v>
      </c>
      <c r="CA7" s="114">
        <f t="shared" si="17"/>
        <v>470.73652499999997</v>
      </c>
      <c r="CB7" s="113">
        <v>173.64165</v>
      </c>
      <c r="CC7" s="113">
        <v>179.09062499999999</v>
      </c>
      <c r="CD7" s="113">
        <v>165.29835</v>
      </c>
      <c r="CE7" s="114">
        <f t="shared" si="18"/>
        <v>518.03062499999999</v>
      </c>
      <c r="CF7" s="114">
        <v>169.8</v>
      </c>
      <c r="CG7" s="114">
        <v>156.69999999999999</v>
      </c>
      <c r="CH7" s="114">
        <v>152.1</v>
      </c>
      <c r="CI7" s="114">
        <f t="shared" si="19"/>
        <v>478.6</v>
      </c>
      <c r="CJ7" s="113">
        <f t="shared" si="25"/>
        <v>1894.0530249999997</v>
      </c>
      <c r="CK7" s="114">
        <v>148.24424999999999</v>
      </c>
      <c r="CL7" s="114">
        <v>137.52847500000001</v>
      </c>
      <c r="CM7" s="114">
        <v>123.34455</v>
      </c>
      <c r="CN7" s="114">
        <f t="shared" si="20"/>
        <v>409.11727500000006</v>
      </c>
      <c r="CO7" s="114">
        <v>105.12915</v>
      </c>
      <c r="CP7" s="114">
        <v>104.126925</v>
      </c>
      <c r="CQ7" s="114">
        <v>115.2984</v>
      </c>
      <c r="CR7" s="114">
        <f t="shared" si="26"/>
        <v>324.55447500000002</v>
      </c>
      <c r="CS7" s="114">
        <v>122.005275</v>
      </c>
      <c r="CT7" s="114">
        <v>125.49022500000001</v>
      </c>
      <c r="CU7" s="114">
        <v>124.29164999999999</v>
      </c>
      <c r="CV7" s="114">
        <v>371.78715</v>
      </c>
      <c r="CW7" s="114">
        <v>109.829475</v>
      </c>
      <c r="CX7" s="114">
        <v>108.62355000000001</v>
      </c>
      <c r="CY7" s="114">
        <v>106.798125</v>
      </c>
      <c r="CZ7" s="114">
        <v>325.25115000000005</v>
      </c>
      <c r="DA7" s="114">
        <v>1421.6191500000002</v>
      </c>
      <c r="DB7" s="114">
        <v>107.11785</v>
      </c>
      <c r="DC7" s="114">
        <v>102.44902499999999</v>
      </c>
      <c r="DD7" s="114">
        <v>122.03205</v>
      </c>
      <c r="DE7" s="114">
        <v>331.59892500000001</v>
      </c>
      <c r="DF7" s="114">
        <v>119.59972500000001</v>
      </c>
      <c r="DG7" s="114">
        <v>121.53592500000001</v>
      </c>
      <c r="DH7" s="114">
        <v>124.3725</v>
      </c>
      <c r="DI7" s="114">
        <v>365.50815</v>
      </c>
      <c r="DJ7" s="114">
        <v>128.05222499999999</v>
      </c>
      <c r="DK7" s="114">
        <v>125.18519999999999</v>
      </c>
      <c r="DL7" s="114">
        <v>116.37885</v>
      </c>
      <c r="DM7" s="114">
        <v>369.61627499999997</v>
      </c>
      <c r="DN7" s="114">
        <v>126</v>
      </c>
      <c r="DO7" s="114">
        <v>119</v>
      </c>
      <c r="DP7" s="114">
        <v>129</v>
      </c>
      <c r="DQ7" s="114">
        <f t="shared" si="27"/>
        <v>374</v>
      </c>
      <c r="DR7" s="114">
        <v>1440</v>
      </c>
      <c r="DS7" s="114">
        <v>128.55044999999998</v>
      </c>
      <c r="DT7" s="114">
        <v>115.80345</v>
      </c>
      <c r="DU7" s="114">
        <v>133.15785</v>
      </c>
      <c r="DV7" s="114">
        <v>377.51175000000001</v>
      </c>
      <c r="DW7" s="114">
        <v>127.8396</v>
      </c>
      <c r="DX7" s="114">
        <v>145.71585000000002</v>
      </c>
      <c r="DY7" s="114">
        <v>140.15715</v>
      </c>
      <c r="DZ7" s="114">
        <f t="shared" si="28"/>
        <v>413.71260000000007</v>
      </c>
      <c r="EA7" s="114">
        <v>133.91279999999998</v>
      </c>
      <c r="EB7" s="114">
        <v>133.68285</v>
      </c>
      <c r="EC7" s="114">
        <v>132.02070000000001</v>
      </c>
      <c r="ED7" s="114">
        <f t="shared" si="29"/>
        <v>399.61635000000001</v>
      </c>
      <c r="EE7" s="114">
        <v>137.22135</v>
      </c>
      <c r="EF7" s="114">
        <v>132.53835000000001</v>
      </c>
      <c r="EG7" s="114">
        <v>133.8519</v>
      </c>
      <c r="EH7" s="114">
        <f t="shared" si="30"/>
        <v>403.61160000000007</v>
      </c>
      <c r="EI7" s="116">
        <v>1594.4523000000004</v>
      </c>
      <c r="EJ7" s="114">
        <v>133.73114999999999</v>
      </c>
      <c r="EK7" s="114">
        <v>116.40615</v>
      </c>
      <c r="EL7" s="114">
        <v>126.04514999999999</v>
      </c>
      <c r="EM7" s="114">
        <v>376.18244999999996</v>
      </c>
      <c r="EN7" s="114">
        <v>128.22495000000001</v>
      </c>
      <c r="EO7" s="114">
        <v>137.52795</v>
      </c>
      <c r="EP7" s="114">
        <v>143.40899999999999</v>
      </c>
      <c r="EQ7" s="114">
        <f t="shared" ref="EQ7:EQ22" si="33">SUM(EN7:EP7)</f>
        <v>409.1619</v>
      </c>
      <c r="ER7" s="114">
        <v>148.69995</v>
      </c>
      <c r="ES7" s="114">
        <v>147.82005000000001</v>
      </c>
      <c r="ET7" s="114">
        <v>141.3426</v>
      </c>
      <c r="EU7" s="114">
        <f t="shared" si="31"/>
        <v>437.86259999999999</v>
      </c>
      <c r="EV7" s="114">
        <v>135.57915</v>
      </c>
      <c r="EW7" s="114">
        <v>128.6985</v>
      </c>
      <c r="EX7" s="114">
        <v>118.12949999999999</v>
      </c>
      <c r="EY7" s="114">
        <f t="shared" si="32"/>
        <v>382.40715</v>
      </c>
      <c r="EZ7" s="114">
        <v>1607.923</v>
      </c>
      <c r="FA7" s="441">
        <v>114.80070000000001</v>
      </c>
      <c r="FB7" s="441">
        <v>117.0519</v>
      </c>
      <c r="FC7" s="441">
        <v>122.3523</v>
      </c>
      <c r="FD7" s="441">
        <v>354.20490000000001</v>
      </c>
      <c r="FE7" s="441">
        <v>122.81010000000001</v>
      </c>
      <c r="FF7" s="441">
        <v>128.25225</v>
      </c>
      <c r="FG7" s="441">
        <v>123.6669</v>
      </c>
      <c r="FH7" s="441">
        <v>374.72924999999998</v>
      </c>
      <c r="FI7" s="88"/>
    </row>
    <row r="8" spans="2:166" s="97" customFormat="1" ht="15" customHeight="1">
      <c r="B8" s="100" t="s">
        <v>217</v>
      </c>
      <c r="C8" s="101" t="s">
        <v>49</v>
      </c>
      <c r="D8" s="115">
        <v>52.317</v>
      </c>
      <c r="E8" s="115">
        <v>51.504000000000005</v>
      </c>
      <c r="F8" s="115">
        <v>63.296999999999997</v>
      </c>
      <c r="G8" s="115">
        <f t="shared" si="0"/>
        <v>167.11799999999999</v>
      </c>
      <c r="H8" s="115">
        <v>54.822000000000003</v>
      </c>
      <c r="I8" s="115">
        <v>50.134999999999998</v>
      </c>
      <c r="J8" s="115">
        <v>76.406000000000006</v>
      </c>
      <c r="K8" s="115">
        <f t="shared" si="1"/>
        <v>181.363</v>
      </c>
      <c r="L8" s="115">
        <v>98.27300000000001</v>
      </c>
      <c r="M8" s="115">
        <v>106.46299999999999</v>
      </c>
      <c r="N8" s="115">
        <v>88.530999999999992</v>
      </c>
      <c r="O8" s="115">
        <f t="shared" si="2"/>
        <v>293.267</v>
      </c>
      <c r="P8" s="115">
        <v>68.518000000000001</v>
      </c>
      <c r="Q8" s="115">
        <v>46.640999999999998</v>
      </c>
      <c r="R8" s="115">
        <v>118.255</v>
      </c>
      <c r="S8" s="115">
        <f t="shared" si="3"/>
        <v>233.41399999999999</v>
      </c>
      <c r="T8" s="115">
        <f t="shared" si="21"/>
        <v>875.16200000000003</v>
      </c>
      <c r="U8" s="115">
        <v>61.155000000000001</v>
      </c>
      <c r="V8" s="115">
        <v>49.811</v>
      </c>
      <c r="W8" s="115">
        <v>73.231999999999985</v>
      </c>
      <c r="X8" s="115">
        <f t="shared" si="4"/>
        <v>184.19799999999998</v>
      </c>
      <c r="Y8" s="115">
        <v>54.218000000000004</v>
      </c>
      <c r="Z8" s="115">
        <v>71.585999999999999</v>
      </c>
      <c r="AA8" s="115">
        <v>81.660000000000011</v>
      </c>
      <c r="AB8" s="115">
        <f t="shared" si="5"/>
        <v>207.464</v>
      </c>
      <c r="AC8" s="115">
        <v>86.254999999999995</v>
      </c>
      <c r="AD8" s="115">
        <v>126.16</v>
      </c>
      <c r="AE8" s="115">
        <v>103.11499999999999</v>
      </c>
      <c r="AF8" s="115">
        <f t="shared" si="6"/>
        <v>315.52999999999997</v>
      </c>
      <c r="AG8" s="115">
        <v>72.662000000000006</v>
      </c>
      <c r="AH8" s="115">
        <v>55.249000000000002</v>
      </c>
      <c r="AI8" s="115">
        <v>100.265</v>
      </c>
      <c r="AJ8" s="115">
        <f t="shared" si="7"/>
        <v>228.17599999999999</v>
      </c>
      <c r="AK8" s="115">
        <f t="shared" si="22"/>
        <v>935.36799999999994</v>
      </c>
      <c r="AL8" s="115">
        <v>63.094999999999999</v>
      </c>
      <c r="AM8" s="115">
        <v>50.765000000000001</v>
      </c>
      <c r="AN8" s="115">
        <v>51.080000000000005</v>
      </c>
      <c r="AO8" s="115">
        <f t="shared" si="8"/>
        <v>164.94</v>
      </c>
      <c r="AP8" s="115">
        <v>63.961999999999996</v>
      </c>
      <c r="AQ8" s="115">
        <v>66.785000000000011</v>
      </c>
      <c r="AR8" s="115">
        <v>87.802999999999997</v>
      </c>
      <c r="AS8" s="115">
        <f t="shared" si="9"/>
        <v>218.55</v>
      </c>
      <c r="AT8" s="115">
        <v>76.459000000000003</v>
      </c>
      <c r="AU8" s="115">
        <v>140.08500000000001</v>
      </c>
      <c r="AV8" s="115">
        <v>72.847000000000008</v>
      </c>
      <c r="AW8" s="115">
        <f t="shared" si="10"/>
        <v>289.39100000000002</v>
      </c>
      <c r="AX8" s="115">
        <v>76.206000000000003</v>
      </c>
      <c r="AY8" s="115">
        <v>54.271999999999998</v>
      </c>
      <c r="AZ8" s="115">
        <v>113.711</v>
      </c>
      <c r="BA8" s="115">
        <f t="shared" si="11"/>
        <v>244.18900000000002</v>
      </c>
      <c r="BB8" s="115">
        <f t="shared" si="23"/>
        <v>917.07000000000016</v>
      </c>
      <c r="BC8" s="115">
        <v>63.802</v>
      </c>
      <c r="BD8" s="115">
        <v>49.543999999999997</v>
      </c>
      <c r="BE8" s="115">
        <v>66.5</v>
      </c>
      <c r="BF8" s="115">
        <f t="shared" si="12"/>
        <v>179.846</v>
      </c>
      <c r="BG8" s="115">
        <v>68.893000000000001</v>
      </c>
      <c r="BH8" s="115">
        <v>61.887000000000008</v>
      </c>
      <c r="BI8" s="115">
        <v>72.918999999999997</v>
      </c>
      <c r="BJ8" s="115">
        <f t="shared" si="13"/>
        <v>203.69900000000001</v>
      </c>
      <c r="BK8" s="115">
        <v>106.49199999999999</v>
      </c>
      <c r="BL8" s="115">
        <v>124.04</v>
      </c>
      <c r="BM8" s="115">
        <v>77.509</v>
      </c>
      <c r="BN8" s="115">
        <f t="shared" si="14"/>
        <v>308.041</v>
      </c>
      <c r="BO8" s="115">
        <v>87.129000000000005</v>
      </c>
      <c r="BP8" s="115">
        <v>61.091000000000001</v>
      </c>
      <c r="BQ8" s="115">
        <v>115.17</v>
      </c>
      <c r="BR8" s="115">
        <f t="shared" si="15"/>
        <v>263.39</v>
      </c>
      <c r="BS8" s="115">
        <f t="shared" si="24"/>
        <v>954.976</v>
      </c>
      <c r="BT8" s="115">
        <v>65.925000000000011</v>
      </c>
      <c r="BU8" s="115">
        <v>56.294000000000004</v>
      </c>
      <c r="BV8" s="115">
        <v>57.350999999999999</v>
      </c>
      <c r="BW8" s="115">
        <f t="shared" si="16"/>
        <v>179.57000000000002</v>
      </c>
      <c r="BX8" s="115">
        <v>84.35899999999998</v>
      </c>
      <c r="BY8" s="115">
        <v>61.839999999999996</v>
      </c>
      <c r="BZ8" s="115">
        <v>78.88900000000001</v>
      </c>
      <c r="CA8" s="115">
        <f t="shared" si="17"/>
        <v>225.08799999999999</v>
      </c>
      <c r="CB8" s="115">
        <v>111.164</v>
      </c>
      <c r="CC8" s="115">
        <v>126.599</v>
      </c>
      <c r="CD8" s="115">
        <v>80.108000000000004</v>
      </c>
      <c r="CE8" s="115">
        <f t="shared" si="18"/>
        <v>317.87099999999998</v>
      </c>
      <c r="CF8" s="115">
        <v>86.6</v>
      </c>
      <c r="CG8" s="115">
        <v>60.9</v>
      </c>
      <c r="CH8" s="115">
        <v>128.4</v>
      </c>
      <c r="CI8" s="115">
        <f t="shared" si="19"/>
        <v>275.89999999999998</v>
      </c>
      <c r="CJ8" s="115">
        <f t="shared" si="25"/>
        <v>998.42899999999997</v>
      </c>
      <c r="CK8" s="115">
        <v>57.030999999999999</v>
      </c>
      <c r="CL8" s="115">
        <v>58.707000000000001</v>
      </c>
      <c r="CM8" s="115">
        <v>83.043999999999997</v>
      </c>
      <c r="CN8" s="115">
        <f t="shared" si="20"/>
        <v>198.78199999999998</v>
      </c>
      <c r="CO8" s="115">
        <v>58.147999999999996</v>
      </c>
      <c r="CP8" s="115">
        <v>62.814999999999998</v>
      </c>
      <c r="CQ8" s="115">
        <v>79.948999999999998</v>
      </c>
      <c r="CR8" s="115">
        <f t="shared" si="26"/>
        <v>200.91199999999998</v>
      </c>
      <c r="CS8" s="115">
        <v>75.049000000000007</v>
      </c>
      <c r="CT8" s="115">
        <v>88.186999999999983</v>
      </c>
      <c r="CU8" s="115">
        <v>83.791000000000011</v>
      </c>
      <c r="CV8" s="115">
        <v>247.02699999999999</v>
      </c>
      <c r="CW8" s="115">
        <v>74.894999999999996</v>
      </c>
      <c r="CX8" s="115">
        <v>76.849999999999994</v>
      </c>
      <c r="CY8" s="115">
        <v>129.95400000000001</v>
      </c>
      <c r="CZ8" s="115">
        <v>281.69900000000001</v>
      </c>
      <c r="DA8" s="115">
        <v>928.42000000000007</v>
      </c>
      <c r="DB8" s="115">
        <v>51.963000000000001</v>
      </c>
      <c r="DC8" s="115">
        <v>53.646000000000001</v>
      </c>
      <c r="DD8" s="115">
        <v>85.625</v>
      </c>
      <c r="DE8" s="115">
        <v>191.23400000000001</v>
      </c>
      <c r="DF8" s="115">
        <v>59.535000000000004</v>
      </c>
      <c r="DG8" s="115">
        <v>82.686000000000007</v>
      </c>
      <c r="DH8" s="115">
        <v>78.275999999999982</v>
      </c>
      <c r="DI8" s="115">
        <v>220.49699999999999</v>
      </c>
      <c r="DJ8" s="115">
        <v>79.72999999999999</v>
      </c>
      <c r="DK8" s="115">
        <v>112.331</v>
      </c>
      <c r="DL8" s="115">
        <v>75.221999999999994</v>
      </c>
      <c r="DM8" s="115">
        <v>267.28299999999996</v>
      </c>
      <c r="DN8" s="115">
        <v>73.305000000000007</v>
      </c>
      <c r="DO8" s="115">
        <v>85.593000000000004</v>
      </c>
      <c r="DP8" s="115">
        <v>125.964</v>
      </c>
      <c r="DQ8" s="115">
        <f t="shared" si="27"/>
        <v>284.86200000000002</v>
      </c>
      <c r="DR8" s="115">
        <v>963.87599999999998</v>
      </c>
      <c r="DS8" s="115">
        <v>69.216999999999999</v>
      </c>
      <c r="DT8" s="115">
        <v>60.228000000000002</v>
      </c>
      <c r="DU8" s="115">
        <v>65.768999999999991</v>
      </c>
      <c r="DV8" s="115">
        <v>195.214</v>
      </c>
      <c r="DW8" s="115">
        <v>78.091000000000008</v>
      </c>
      <c r="DX8" s="115">
        <v>85.334000000000003</v>
      </c>
      <c r="DY8" s="115">
        <v>81.506</v>
      </c>
      <c r="DZ8" s="115">
        <f t="shared" si="28"/>
        <v>244.93100000000001</v>
      </c>
      <c r="EA8" s="115">
        <v>103.788</v>
      </c>
      <c r="EB8" s="115">
        <v>139.06799999999996</v>
      </c>
      <c r="EC8" s="115">
        <v>84.939999999999984</v>
      </c>
      <c r="ED8" s="115">
        <f t="shared" si="29"/>
        <v>327.79599999999994</v>
      </c>
      <c r="EE8" s="115">
        <v>80.501999999999995</v>
      </c>
      <c r="EF8" s="115">
        <v>64.433000000000007</v>
      </c>
      <c r="EG8" s="115">
        <v>110.95699999999999</v>
      </c>
      <c r="EH8" s="115">
        <f t="shared" si="30"/>
        <v>255.892</v>
      </c>
      <c r="EI8" s="237">
        <v>1023.8329999999999</v>
      </c>
      <c r="EJ8" s="115">
        <v>62.621000000000002</v>
      </c>
      <c r="EK8" s="115">
        <v>53.719000000000001</v>
      </c>
      <c r="EL8" s="115">
        <v>59.442</v>
      </c>
      <c r="EM8" s="115">
        <v>175.78200000000001</v>
      </c>
      <c r="EN8" s="115">
        <v>63.204999999999998</v>
      </c>
      <c r="EO8" s="115">
        <v>77.902999999999992</v>
      </c>
      <c r="EP8" s="115">
        <v>78.313000000000002</v>
      </c>
      <c r="EQ8" s="115">
        <f t="shared" si="33"/>
        <v>219.42099999999999</v>
      </c>
      <c r="ER8" s="115">
        <v>108.49</v>
      </c>
      <c r="ES8" s="115">
        <v>110.52600000000001</v>
      </c>
      <c r="ET8" s="115">
        <v>84.596999999999994</v>
      </c>
      <c r="EU8" s="115">
        <f t="shared" si="31"/>
        <v>303.613</v>
      </c>
      <c r="EV8" s="115">
        <v>84.153999999999996</v>
      </c>
      <c r="EW8" s="115">
        <v>58.676000000000002</v>
      </c>
      <c r="EX8" s="115">
        <v>117.36999999999999</v>
      </c>
      <c r="EY8" s="115">
        <f t="shared" si="32"/>
        <v>260.2</v>
      </c>
      <c r="EZ8" s="115">
        <v>959.01600000000008</v>
      </c>
      <c r="FA8" s="442">
        <v>58.933</v>
      </c>
      <c r="FB8" s="442">
        <v>50.067</v>
      </c>
      <c r="FC8" s="442">
        <v>59.47</v>
      </c>
      <c r="FD8" s="442">
        <v>168.47</v>
      </c>
      <c r="FE8" s="442">
        <v>64.400000000000006</v>
      </c>
      <c r="FF8" s="442">
        <v>58.3</v>
      </c>
      <c r="FG8" s="442">
        <v>70.599999999999994</v>
      </c>
      <c r="FH8" s="442">
        <v>193.327</v>
      </c>
      <c r="FI8" s="88"/>
    </row>
    <row r="9" spans="2:166" s="97" customFormat="1" ht="15" customHeight="1">
      <c r="B9" s="102" t="s">
        <v>52</v>
      </c>
      <c r="C9" s="103" t="s">
        <v>49</v>
      </c>
      <c r="D9" s="116">
        <v>52.279000000000003</v>
      </c>
      <c r="E9" s="116">
        <v>50.298000000000002</v>
      </c>
      <c r="F9" s="116">
        <v>62.23</v>
      </c>
      <c r="G9" s="116">
        <f t="shared" si="0"/>
        <v>164.80699999999999</v>
      </c>
      <c r="H9" s="116">
        <v>54.798999999999999</v>
      </c>
      <c r="I9" s="116">
        <v>49.908999999999999</v>
      </c>
      <c r="J9" s="116">
        <v>76.084000000000003</v>
      </c>
      <c r="K9" s="116">
        <f t="shared" si="1"/>
        <v>180.792</v>
      </c>
      <c r="L9" s="116">
        <v>96.736000000000004</v>
      </c>
      <c r="M9" s="116">
        <v>106.202</v>
      </c>
      <c r="N9" s="116">
        <v>88.296999999999997</v>
      </c>
      <c r="O9" s="116">
        <f t="shared" si="2"/>
        <v>291.23500000000001</v>
      </c>
      <c r="P9" s="116">
        <v>68.152000000000001</v>
      </c>
      <c r="Q9" s="116">
        <v>45.573999999999998</v>
      </c>
      <c r="R9" s="116">
        <v>109.021</v>
      </c>
      <c r="S9" s="116">
        <f t="shared" si="3"/>
        <v>222.74700000000001</v>
      </c>
      <c r="T9" s="116">
        <f t="shared" si="21"/>
        <v>859.58100000000013</v>
      </c>
      <c r="U9" s="116">
        <v>59.582000000000001</v>
      </c>
      <c r="V9" s="116">
        <v>46.771999999999998</v>
      </c>
      <c r="W9" s="116">
        <v>68.040999999999997</v>
      </c>
      <c r="X9" s="116">
        <f t="shared" si="4"/>
        <v>174.39499999999998</v>
      </c>
      <c r="Y9" s="116">
        <v>50.261000000000003</v>
      </c>
      <c r="Z9" s="116">
        <v>65.715000000000003</v>
      </c>
      <c r="AA9" s="116">
        <v>76.385999999999996</v>
      </c>
      <c r="AB9" s="116">
        <f t="shared" si="5"/>
        <v>192.36199999999999</v>
      </c>
      <c r="AC9" s="116">
        <v>79.876000000000005</v>
      </c>
      <c r="AD9" s="116">
        <v>118.577</v>
      </c>
      <c r="AE9" s="116">
        <v>96.781999999999996</v>
      </c>
      <c r="AF9" s="116">
        <f t="shared" si="6"/>
        <v>295.23500000000001</v>
      </c>
      <c r="AG9" s="116">
        <v>65.953000000000003</v>
      </c>
      <c r="AH9" s="116">
        <v>50.579000000000001</v>
      </c>
      <c r="AI9" s="116">
        <v>87.292000000000002</v>
      </c>
      <c r="AJ9" s="116">
        <f t="shared" si="7"/>
        <v>203.82400000000001</v>
      </c>
      <c r="AK9" s="116">
        <f t="shared" si="22"/>
        <v>865.81600000000003</v>
      </c>
      <c r="AL9" s="116">
        <v>58.024000000000001</v>
      </c>
      <c r="AM9" s="116">
        <v>46.133000000000003</v>
      </c>
      <c r="AN9" s="116">
        <v>46.718000000000004</v>
      </c>
      <c r="AO9" s="116">
        <f t="shared" si="8"/>
        <v>150.875</v>
      </c>
      <c r="AP9" s="116">
        <v>58.835999999999999</v>
      </c>
      <c r="AQ9" s="116">
        <v>61.665999999999997</v>
      </c>
      <c r="AR9" s="116">
        <v>83.248000000000005</v>
      </c>
      <c r="AS9" s="116">
        <f t="shared" si="9"/>
        <v>203.75</v>
      </c>
      <c r="AT9" s="116">
        <v>71.915000000000006</v>
      </c>
      <c r="AU9" s="116">
        <v>134.905</v>
      </c>
      <c r="AV9" s="116">
        <v>68.435000000000002</v>
      </c>
      <c r="AW9" s="116">
        <f t="shared" si="10"/>
        <v>275.255</v>
      </c>
      <c r="AX9" s="116">
        <v>71.02</v>
      </c>
      <c r="AY9" s="116">
        <v>49.883000000000003</v>
      </c>
      <c r="AZ9" s="116">
        <v>101.208</v>
      </c>
      <c r="BA9" s="116">
        <f t="shared" si="11"/>
        <v>222.11099999999999</v>
      </c>
      <c r="BB9" s="116">
        <f t="shared" si="23"/>
        <v>851.99099999999999</v>
      </c>
      <c r="BC9" s="116">
        <v>59.183</v>
      </c>
      <c r="BD9" s="116">
        <v>45.478999999999999</v>
      </c>
      <c r="BE9" s="116">
        <v>59.76</v>
      </c>
      <c r="BF9" s="116">
        <f t="shared" si="12"/>
        <v>164.422</v>
      </c>
      <c r="BG9" s="116">
        <v>62.548000000000002</v>
      </c>
      <c r="BH9" s="116">
        <v>57.478000000000002</v>
      </c>
      <c r="BI9" s="116">
        <v>67.683000000000007</v>
      </c>
      <c r="BJ9" s="116">
        <f t="shared" si="13"/>
        <v>187.709</v>
      </c>
      <c r="BK9" s="116">
        <v>100.184</v>
      </c>
      <c r="BL9" s="116">
        <v>119.801</v>
      </c>
      <c r="BM9" s="116">
        <v>73.322999999999993</v>
      </c>
      <c r="BN9" s="116">
        <f t="shared" si="14"/>
        <v>293.30799999999999</v>
      </c>
      <c r="BO9" s="116">
        <v>81.748000000000005</v>
      </c>
      <c r="BP9" s="116">
        <v>56.707999999999998</v>
      </c>
      <c r="BQ9" s="116">
        <v>103.672</v>
      </c>
      <c r="BR9" s="116">
        <f t="shared" si="15"/>
        <v>242.12800000000001</v>
      </c>
      <c r="BS9" s="116">
        <f t="shared" si="24"/>
        <v>887.56700000000001</v>
      </c>
      <c r="BT9" s="116">
        <v>62.136000000000003</v>
      </c>
      <c r="BU9" s="116">
        <v>51.25</v>
      </c>
      <c r="BV9" s="116">
        <v>53.537999999999997</v>
      </c>
      <c r="BW9" s="116">
        <f t="shared" si="16"/>
        <v>166.92399999999998</v>
      </c>
      <c r="BX9" s="116">
        <v>78.233999999999995</v>
      </c>
      <c r="BY9" s="116">
        <v>58.265000000000001</v>
      </c>
      <c r="BZ9" s="116">
        <v>74.524000000000001</v>
      </c>
      <c r="CA9" s="116">
        <f t="shared" si="17"/>
        <v>211.023</v>
      </c>
      <c r="CB9" s="116">
        <v>103.765</v>
      </c>
      <c r="CC9" s="116">
        <v>120.83499999999999</v>
      </c>
      <c r="CD9" s="116">
        <v>75.164000000000001</v>
      </c>
      <c r="CE9" s="116">
        <f t="shared" si="18"/>
        <v>299.76400000000001</v>
      </c>
      <c r="CF9" s="116">
        <v>81.599999999999994</v>
      </c>
      <c r="CG9" s="116">
        <v>55.8</v>
      </c>
      <c r="CH9" s="116">
        <v>111.6</v>
      </c>
      <c r="CI9" s="116">
        <f t="shared" si="19"/>
        <v>248.99999999999997</v>
      </c>
      <c r="CJ9" s="116">
        <f t="shared" si="25"/>
        <v>926.71100000000001</v>
      </c>
      <c r="CK9" s="116">
        <v>52.835000000000001</v>
      </c>
      <c r="CL9" s="116">
        <v>53.335000000000001</v>
      </c>
      <c r="CM9" s="116">
        <v>77.442999999999998</v>
      </c>
      <c r="CN9" s="116">
        <f t="shared" si="20"/>
        <v>183.613</v>
      </c>
      <c r="CO9" s="116">
        <v>56.991999999999997</v>
      </c>
      <c r="CP9" s="116">
        <v>60.277000000000001</v>
      </c>
      <c r="CQ9" s="116">
        <v>75.028000000000006</v>
      </c>
      <c r="CR9" s="116">
        <f t="shared" si="26"/>
        <v>192.29700000000003</v>
      </c>
      <c r="CS9" s="116">
        <v>70.888000000000005</v>
      </c>
      <c r="CT9" s="116">
        <v>83.707999999999998</v>
      </c>
      <c r="CU9" s="116">
        <v>79.046000000000006</v>
      </c>
      <c r="CV9" s="116">
        <v>233.642</v>
      </c>
      <c r="CW9" s="116">
        <v>71.465999999999994</v>
      </c>
      <c r="CX9" s="116">
        <v>72.393000000000001</v>
      </c>
      <c r="CY9" s="116">
        <v>114.627</v>
      </c>
      <c r="CZ9" s="116">
        <v>258.48599999999999</v>
      </c>
      <c r="DA9" s="116">
        <v>868.03800000000001</v>
      </c>
      <c r="DB9" s="116">
        <v>47.704999999999998</v>
      </c>
      <c r="DC9" s="116">
        <v>50.006999999999998</v>
      </c>
      <c r="DD9" s="116">
        <v>79.959000000000003</v>
      </c>
      <c r="DE9" s="116">
        <v>177.67099999999999</v>
      </c>
      <c r="DF9" s="116">
        <v>55.783000000000001</v>
      </c>
      <c r="DG9" s="116">
        <v>77.587999999999994</v>
      </c>
      <c r="DH9" s="116">
        <v>73.322999999999993</v>
      </c>
      <c r="DI9" s="116">
        <v>206.69399999999996</v>
      </c>
      <c r="DJ9" s="116">
        <v>74.721999999999994</v>
      </c>
      <c r="DK9" s="116">
        <v>105.227</v>
      </c>
      <c r="DL9" s="116">
        <v>70.820999999999998</v>
      </c>
      <c r="DM9" s="116">
        <v>250.77</v>
      </c>
      <c r="DN9" s="116">
        <v>69.349000000000004</v>
      </c>
      <c r="DO9" s="116">
        <v>80.619</v>
      </c>
      <c r="DP9" s="116">
        <v>111.499</v>
      </c>
      <c r="DQ9" s="116">
        <f t="shared" si="27"/>
        <v>261.46699999999998</v>
      </c>
      <c r="DR9" s="116">
        <v>896.60200000000009</v>
      </c>
      <c r="DS9" s="116">
        <v>65.091999999999999</v>
      </c>
      <c r="DT9" s="116">
        <v>55.7</v>
      </c>
      <c r="DU9" s="116">
        <v>62.54</v>
      </c>
      <c r="DV9" s="116">
        <v>183.33199999999999</v>
      </c>
      <c r="DW9" s="116">
        <v>73.307000000000002</v>
      </c>
      <c r="DX9" s="116">
        <v>83.251999999999995</v>
      </c>
      <c r="DY9" s="116">
        <v>77.334000000000003</v>
      </c>
      <c r="DZ9" s="116">
        <f t="shared" si="28"/>
        <v>233.89300000000003</v>
      </c>
      <c r="EA9" s="116">
        <v>99.245999999999995</v>
      </c>
      <c r="EB9" s="116">
        <v>133.00899999999999</v>
      </c>
      <c r="EC9" s="116">
        <v>81.093999999999994</v>
      </c>
      <c r="ED9" s="116">
        <f t="shared" si="29"/>
        <v>313.34899999999999</v>
      </c>
      <c r="EE9" s="116">
        <v>75.831999999999994</v>
      </c>
      <c r="EF9" s="116">
        <v>59.601999999999997</v>
      </c>
      <c r="EG9" s="116">
        <v>94.204999999999998</v>
      </c>
      <c r="EH9" s="116">
        <f t="shared" si="30"/>
        <v>229.63899999999998</v>
      </c>
      <c r="EI9" s="116">
        <v>960.21299999999997</v>
      </c>
      <c r="EJ9" s="116">
        <v>58.039000000000001</v>
      </c>
      <c r="EK9" s="116">
        <v>49.01</v>
      </c>
      <c r="EL9" s="116">
        <v>53.853999999999999</v>
      </c>
      <c r="EM9" s="116">
        <v>160.90300000000002</v>
      </c>
      <c r="EN9" s="116">
        <v>58.884999999999998</v>
      </c>
      <c r="EO9" s="116">
        <v>74.706999999999994</v>
      </c>
      <c r="EP9" s="116">
        <v>76.710999999999999</v>
      </c>
      <c r="EQ9" s="116">
        <f t="shared" si="33"/>
        <v>210.303</v>
      </c>
      <c r="ER9" s="116">
        <v>103.369</v>
      </c>
      <c r="ES9" s="116">
        <v>104.867</v>
      </c>
      <c r="ET9" s="116">
        <v>81.643000000000001</v>
      </c>
      <c r="EU9" s="116">
        <f t="shared" si="31"/>
        <v>289.87900000000002</v>
      </c>
      <c r="EV9" s="116">
        <v>78.747</v>
      </c>
      <c r="EW9" s="116">
        <v>56.405000000000001</v>
      </c>
      <c r="EX9" s="116">
        <v>102.08799999999999</v>
      </c>
      <c r="EY9" s="116">
        <f t="shared" si="32"/>
        <v>237.23999999999998</v>
      </c>
      <c r="EZ9" s="116">
        <v>898.32499999999993</v>
      </c>
      <c r="FA9" s="440">
        <v>57.673000000000002</v>
      </c>
      <c r="FB9" s="440">
        <v>49.701000000000001</v>
      </c>
      <c r="FC9" s="440">
        <v>57.420999999999999</v>
      </c>
      <c r="FD9" s="440">
        <v>164.79499999999999</v>
      </c>
      <c r="FE9" s="440">
        <v>63.9</v>
      </c>
      <c r="FF9" s="440">
        <v>56.9</v>
      </c>
      <c r="FG9" s="440">
        <v>69.2</v>
      </c>
      <c r="FH9" s="440">
        <v>190.01900000000001</v>
      </c>
      <c r="FI9" s="88"/>
    </row>
    <row r="10" spans="2:166" s="97" customFormat="1" ht="13.5" customHeight="1">
      <c r="B10" s="494" t="s">
        <v>216</v>
      </c>
      <c r="C10" s="238" t="s">
        <v>49</v>
      </c>
      <c r="D10" s="186">
        <v>242.73990000000001</v>
      </c>
      <c r="E10" s="186">
        <v>268.81529999999998</v>
      </c>
      <c r="F10" s="186">
        <v>302.45479999999998</v>
      </c>
      <c r="G10" s="186">
        <f t="shared" si="0"/>
        <v>814.01</v>
      </c>
      <c r="H10" s="186">
        <v>380.59140000000002</v>
      </c>
      <c r="I10" s="186">
        <v>1311.5241000000001</v>
      </c>
      <c r="J10" s="186">
        <v>958.06399999999996</v>
      </c>
      <c r="K10" s="186">
        <f t="shared" si="1"/>
        <v>2650.1795000000002</v>
      </c>
      <c r="L10" s="186">
        <v>512.72360000000003</v>
      </c>
      <c r="M10" s="186">
        <v>431.65019999999998</v>
      </c>
      <c r="N10" s="186">
        <v>426.0111</v>
      </c>
      <c r="O10" s="186">
        <f t="shared" si="2"/>
        <v>1370.3849</v>
      </c>
      <c r="P10" s="186">
        <v>314.33890000000002</v>
      </c>
      <c r="Q10" s="186">
        <v>311.9631</v>
      </c>
      <c r="R10" s="186">
        <v>179.96220000000002</v>
      </c>
      <c r="S10" s="186">
        <f t="shared" si="3"/>
        <v>806.26420000000007</v>
      </c>
      <c r="T10" s="239">
        <f t="shared" si="21"/>
        <v>5640.838600000001</v>
      </c>
      <c r="U10" s="239">
        <v>244.18520000000001</v>
      </c>
      <c r="V10" s="239">
        <v>282.31870000000004</v>
      </c>
      <c r="W10" s="239">
        <v>370.76049999999998</v>
      </c>
      <c r="X10" s="239">
        <f t="shared" si="4"/>
        <v>897.26440000000002</v>
      </c>
      <c r="Y10" s="239">
        <v>463.71280000000002</v>
      </c>
      <c r="Z10" s="239">
        <v>1429.6118000000001</v>
      </c>
      <c r="AA10" s="239">
        <v>1078.7208999999998</v>
      </c>
      <c r="AB10" s="239">
        <f t="shared" si="5"/>
        <v>2972.0455000000002</v>
      </c>
      <c r="AC10" s="239">
        <v>379.46679999999998</v>
      </c>
      <c r="AD10" s="239">
        <v>314.1078</v>
      </c>
      <c r="AE10" s="239">
        <v>366.2158</v>
      </c>
      <c r="AF10" s="239">
        <f t="shared" si="6"/>
        <v>1059.7903999999999</v>
      </c>
      <c r="AG10" s="239">
        <v>356.83279999999996</v>
      </c>
      <c r="AH10" s="239">
        <v>282.71890000000002</v>
      </c>
      <c r="AI10" s="239">
        <v>195.94560000000001</v>
      </c>
      <c r="AJ10" s="239">
        <f t="shared" si="7"/>
        <v>835.4973</v>
      </c>
      <c r="AK10" s="239">
        <f t="shared" si="22"/>
        <v>5764.5976000000001</v>
      </c>
      <c r="AL10" s="239">
        <v>286.77440000000001</v>
      </c>
      <c r="AM10" s="239">
        <v>286.27609999999999</v>
      </c>
      <c r="AN10" s="239">
        <v>276.21179999999998</v>
      </c>
      <c r="AO10" s="239">
        <f t="shared" si="8"/>
        <v>849.2623000000001</v>
      </c>
      <c r="AP10" s="239">
        <v>1236.6193000000001</v>
      </c>
      <c r="AQ10" s="239">
        <v>1436.2321999999999</v>
      </c>
      <c r="AR10" s="239">
        <v>1155.5</v>
      </c>
      <c r="AS10" s="239">
        <f t="shared" si="9"/>
        <v>3828.3514999999998</v>
      </c>
      <c r="AT10" s="239">
        <v>646.66999999999996</v>
      </c>
      <c r="AU10" s="239">
        <v>1122.5425</v>
      </c>
      <c r="AV10" s="239">
        <v>486.85840000000002</v>
      </c>
      <c r="AW10" s="239">
        <f t="shared" si="10"/>
        <v>2256.0709000000002</v>
      </c>
      <c r="AX10" s="239">
        <v>662.70839999999998</v>
      </c>
      <c r="AY10" s="239">
        <v>244.3698</v>
      </c>
      <c r="AZ10" s="239">
        <v>146.22399999999999</v>
      </c>
      <c r="BA10" s="239">
        <f t="shared" si="11"/>
        <v>1053.3021999999999</v>
      </c>
      <c r="BB10" s="239">
        <f t="shared" si="23"/>
        <v>7986.9868999999999</v>
      </c>
      <c r="BC10" s="239">
        <v>193.16159999999999</v>
      </c>
      <c r="BD10" s="239">
        <v>202.78289999999998</v>
      </c>
      <c r="BE10" s="239">
        <v>245.62779999999998</v>
      </c>
      <c r="BF10" s="239">
        <f t="shared" si="12"/>
        <v>641.57229999999993</v>
      </c>
      <c r="BG10" s="239">
        <v>547.20819999999992</v>
      </c>
      <c r="BH10" s="239">
        <v>861.83330000000001</v>
      </c>
      <c r="BI10" s="239">
        <v>868.83550000000002</v>
      </c>
      <c r="BJ10" s="239">
        <f t="shared" si="13"/>
        <v>2277.877</v>
      </c>
      <c r="BK10" s="239">
        <v>755.07180000000005</v>
      </c>
      <c r="BL10" s="239">
        <v>845.06119999999999</v>
      </c>
      <c r="BM10" s="239">
        <v>1115.7807</v>
      </c>
      <c r="BN10" s="239">
        <f t="shared" si="14"/>
        <v>2715.9137000000001</v>
      </c>
      <c r="BO10" s="239">
        <v>1099.3746000000001</v>
      </c>
      <c r="BP10" s="239">
        <v>502.8956</v>
      </c>
      <c r="BQ10" s="239">
        <v>280.7253</v>
      </c>
      <c r="BR10" s="239">
        <f t="shared" si="15"/>
        <v>1882.9955000000002</v>
      </c>
      <c r="BS10" s="239">
        <f t="shared" si="24"/>
        <v>7518.3584999999994</v>
      </c>
      <c r="BT10" s="239">
        <v>245.52190000000004</v>
      </c>
      <c r="BU10" s="239">
        <v>192.10690000000005</v>
      </c>
      <c r="BV10" s="239">
        <v>278.61154999999991</v>
      </c>
      <c r="BW10" s="239">
        <f t="shared" si="16"/>
        <v>716.24035000000003</v>
      </c>
      <c r="BX10" s="239">
        <v>617.06739999999991</v>
      </c>
      <c r="BY10" s="239">
        <v>1275.4892</v>
      </c>
      <c r="BZ10" s="239">
        <v>1620.2511499999996</v>
      </c>
      <c r="CA10" s="239">
        <f t="shared" si="17"/>
        <v>3512.8077499999995</v>
      </c>
      <c r="CB10" s="239">
        <v>1585.4092999999998</v>
      </c>
      <c r="CC10" s="239">
        <v>920.8116</v>
      </c>
      <c r="CD10" s="239">
        <v>540.0381000000001</v>
      </c>
      <c r="CE10" s="239">
        <f t="shared" si="18"/>
        <v>3046.259</v>
      </c>
      <c r="CF10" s="239">
        <v>319.22280000000001</v>
      </c>
      <c r="CG10" s="239">
        <v>275.2</v>
      </c>
      <c r="CH10" s="239">
        <v>153.80000000000001</v>
      </c>
      <c r="CI10" s="239">
        <f t="shared" si="19"/>
        <v>748.22280000000001</v>
      </c>
      <c r="CJ10" s="239">
        <f t="shared" si="25"/>
        <v>8023.5298999999995</v>
      </c>
      <c r="CK10" s="239">
        <v>229.70979999999989</v>
      </c>
      <c r="CL10" s="239">
        <v>268.95269999999999</v>
      </c>
      <c r="CM10" s="239">
        <v>261.78089999999992</v>
      </c>
      <c r="CN10" s="239">
        <f t="shared" si="20"/>
        <v>760.44339999999988</v>
      </c>
      <c r="CO10" s="239">
        <v>326.58499999999998</v>
      </c>
      <c r="CP10" s="239">
        <v>708.59530000000029</v>
      </c>
      <c r="CQ10" s="239">
        <v>766.38030000000015</v>
      </c>
      <c r="CR10" s="239">
        <f t="shared" si="26"/>
        <v>1801.5606000000002</v>
      </c>
      <c r="CS10" s="239">
        <v>623.36800000000028</v>
      </c>
      <c r="CT10" s="239">
        <v>469.83436999999998</v>
      </c>
      <c r="CU10" s="239">
        <v>404.45390000000015</v>
      </c>
      <c r="CV10" s="239">
        <v>1497.6562700000004</v>
      </c>
      <c r="CW10" s="239">
        <v>367.49610000000001</v>
      </c>
      <c r="CX10" s="239">
        <v>270.13679999999999</v>
      </c>
      <c r="CY10" s="239">
        <v>165.74129999999991</v>
      </c>
      <c r="CZ10" s="239">
        <v>803.37419999999997</v>
      </c>
      <c r="DA10" s="239">
        <v>4862.7842700000001</v>
      </c>
      <c r="DB10" s="239">
        <v>172.78449999999995</v>
      </c>
      <c r="DC10" s="239">
        <v>204.24510000000018</v>
      </c>
      <c r="DD10" s="239">
        <v>318.16700000000014</v>
      </c>
      <c r="DE10" s="239">
        <v>695.19660000000022</v>
      </c>
      <c r="DF10" s="239">
        <v>645.19194999999991</v>
      </c>
      <c r="DG10" s="239">
        <v>1297.2039</v>
      </c>
      <c r="DH10" s="239">
        <v>569.82050000000004</v>
      </c>
      <c r="DI10" s="239">
        <v>2512.2163499999997</v>
      </c>
      <c r="DJ10" s="239">
        <v>496.84129999999982</v>
      </c>
      <c r="DK10" s="239">
        <v>465.99200000000002</v>
      </c>
      <c r="DL10" s="239">
        <v>419.779</v>
      </c>
      <c r="DM10" s="239">
        <v>1382.6122999999998</v>
      </c>
      <c r="DN10" s="239">
        <v>236.12090000000018</v>
      </c>
      <c r="DO10" s="239">
        <v>206.47289999999998</v>
      </c>
      <c r="DP10" s="239">
        <v>157.7568</v>
      </c>
      <c r="DQ10" s="239">
        <f t="shared" si="27"/>
        <v>600.35060000000021</v>
      </c>
      <c r="DR10" s="239">
        <v>5190.4818500000001</v>
      </c>
      <c r="DS10" s="239">
        <v>173.4255</v>
      </c>
      <c r="DT10" s="239">
        <v>276.9926000000001</v>
      </c>
      <c r="DU10" s="239">
        <v>349.77729999999997</v>
      </c>
      <c r="DV10" s="239">
        <v>800.19540000000006</v>
      </c>
      <c r="DW10" s="239">
        <v>676.63669999999968</v>
      </c>
      <c r="DX10" s="239">
        <v>984.02260000000001</v>
      </c>
      <c r="DY10" s="239">
        <v>515.81785000000002</v>
      </c>
      <c r="DZ10" s="239">
        <f t="shared" si="28"/>
        <v>2176.4771499999997</v>
      </c>
      <c r="EA10" s="239">
        <v>493.52350000000001</v>
      </c>
      <c r="EB10" s="239">
        <v>300.24437</v>
      </c>
      <c r="EC10" s="239">
        <v>350.98995000000036</v>
      </c>
      <c r="ED10" s="239">
        <f t="shared" si="29"/>
        <v>1144.7578200000003</v>
      </c>
      <c r="EE10" s="239">
        <v>234.38159999999999</v>
      </c>
      <c r="EF10" s="239">
        <v>298.10496000000001</v>
      </c>
      <c r="EG10" s="239">
        <v>56.683299999999996</v>
      </c>
      <c r="EH10" s="239">
        <f t="shared" si="30"/>
        <v>589.16985999999997</v>
      </c>
      <c r="EI10" s="237">
        <v>4710.60023</v>
      </c>
      <c r="EJ10" s="239">
        <v>220.68529999999998</v>
      </c>
      <c r="EK10" s="239">
        <v>212.9143</v>
      </c>
      <c r="EL10" s="239">
        <v>375.98145</v>
      </c>
      <c r="EM10" s="239">
        <v>809.58105</v>
      </c>
      <c r="EN10" s="239">
        <v>591.90426000000002</v>
      </c>
      <c r="EO10" s="239">
        <v>650.75019999999995</v>
      </c>
      <c r="EP10" s="239">
        <v>367.42558000000002</v>
      </c>
      <c r="EQ10" s="239">
        <f t="shared" si="33"/>
        <v>1610.0800400000001</v>
      </c>
      <c r="ER10" s="239">
        <v>386.23599999999999</v>
      </c>
      <c r="ES10" s="239">
        <v>834.12139999999999</v>
      </c>
      <c r="ET10" s="239">
        <v>523.81754000000001</v>
      </c>
      <c r="EU10" s="239">
        <f t="shared" si="31"/>
        <v>1744.1749399999999</v>
      </c>
      <c r="EV10" s="239">
        <v>215.65149</v>
      </c>
      <c r="EW10" s="239">
        <v>221.03173000000001</v>
      </c>
      <c r="EX10" s="239">
        <v>104.09914000000001</v>
      </c>
      <c r="EY10" s="239">
        <f t="shared" si="32"/>
        <v>540.78236000000004</v>
      </c>
      <c r="EZ10" s="239">
        <v>4701.84674</v>
      </c>
      <c r="FA10" s="186">
        <v>225.36679999999998</v>
      </c>
      <c r="FB10" s="186">
        <v>316.19439999999929</v>
      </c>
      <c r="FC10" s="186">
        <v>292.61429999999905</v>
      </c>
      <c r="FD10" s="186">
        <v>834.17549999999835</v>
      </c>
      <c r="FE10" s="186">
        <v>444.58374999999938</v>
      </c>
      <c r="FF10" s="186">
        <v>419.37975000000006</v>
      </c>
      <c r="FG10" s="186">
        <v>348.43785999999966</v>
      </c>
      <c r="FH10" s="186">
        <v>1212.4013599999989</v>
      </c>
      <c r="FI10" s="186"/>
    </row>
    <row r="11" spans="2:166" s="97" customFormat="1" ht="13.5" customHeight="1">
      <c r="B11" s="494"/>
      <c r="C11" s="240" t="s">
        <v>210</v>
      </c>
      <c r="D11" s="241">
        <v>719.40409999999997</v>
      </c>
      <c r="E11" s="242">
        <v>827.29935999999998</v>
      </c>
      <c r="F11" s="242">
        <v>820.39298999999994</v>
      </c>
      <c r="G11" s="243">
        <f t="shared" si="0"/>
        <v>2367.09645</v>
      </c>
      <c r="H11" s="242">
        <v>1133.73459</v>
      </c>
      <c r="I11" s="242">
        <v>3160.2953600000001</v>
      </c>
      <c r="J11" s="242">
        <v>2383.9703100000002</v>
      </c>
      <c r="K11" s="243">
        <f t="shared" si="1"/>
        <v>6678.0002600000007</v>
      </c>
      <c r="L11" s="242">
        <v>1558.097</v>
      </c>
      <c r="M11" s="242">
        <v>1275.07186</v>
      </c>
      <c r="N11" s="242">
        <v>1195.31843</v>
      </c>
      <c r="O11" s="243">
        <f t="shared" si="2"/>
        <v>4028.48729</v>
      </c>
      <c r="P11" s="242">
        <v>965.41843999999992</v>
      </c>
      <c r="Q11" s="242">
        <v>950.53359</v>
      </c>
      <c r="R11" s="242">
        <v>645.30011999999999</v>
      </c>
      <c r="S11" s="243">
        <f t="shared" si="3"/>
        <v>2561.2521499999998</v>
      </c>
      <c r="T11" s="242">
        <f t="shared" si="21"/>
        <v>15634.836150000003</v>
      </c>
      <c r="U11" s="242">
        <v>709.81055000000003</v>
      </c>
      <c r="V11" s="242">
        <v>762.9067</v>
      </c>
      <c r="W11" s="242">
        <v>1044.5938599999999</v>
      </c>
      <c r="X11" s="243">
        <f t="shared" si="4"/>
        <v>2517.3111100000001</v>
      </c>
      <c r="Y11" s="242">
        <v>1286.5038200000001</v>
      </c>
      <c r="Z11" s="242">
        <v>3494.4110499999997</v>
      </c>
      <c r="AA11" s="242">
        <v>2518.4883500000001</v>
      </c>
      <c r="AB11" s="243">
        <f t="shared" si="5"/>
        <v>7299.4032200000001</v>
      </c>
      <c r="AC11" s="242">
        <v>1008.8905999999999</v>
      </c>
      <c r="AD11" s="242">
        <v>909.41185999999993</v>
      </c>
      <c r="AE11" s="242">
        <v>1121.3525900000002</v>
      </c>
      <c r="AF11" s="243">
        <f t="shared" si="6"/>
        <v>3039.6550500000003</v>
      </c>
      <c r="AG11" s="242">
        <v>1161.5351499999999</v>
      </c>
      <c r="AH11" s="242">
        <v>794.65261999999996</v>
      </c>
      <c r="AI11" s="242">
        <v>622.09081000000003</v>
      </c>
      <c r="AJ11" s="243">
        <f t="shared" si="7"/>
        <v>2578.2785800000001</v>
      </c>
      <c r="AK11" s="242">
        <f t="shared" si="22"/>
        <v>15434.64796</v>
      </c>
      <c r="AL11" s="242">
        <v>971.86593999999991</v>
      </c>
      <c r="AM11" s="242">
        <v>889.07981000000007</v>
      </c>
      <c r="AN11" s="242">
        <v>830.57659999999998</v>
      </c>
      <c r="AO11" s="243">
        <f t="shared" si="8"/>
        <v>2691.5223499999997</v>
      </c>
      <c r="AP11" s="242">
        <v>3112.52576</v>
      </c>
      <c r="AQ11" s="242">
        <v>3527.0140099999999</v>
      </c>
      <c r="AR11" s="242">
        <v>2941.2035499999997</v>
      </c>
      <c r="AS11" s="243">
        <f t="shared" si="9"/>
        <v>9580.7433199999996</v>
      </c>
      <c r="AT11" s="242">
        <v>1733.21712</v>
      </c>
      <c r="AU11" s="242">
        <v>2874.2257400000003</v>
      </c>
      <c r="AV11" s="242">
        <v>1348.7633899999998</v>
      </c>
      <c r="AW11" s="243">
        <f t="shared" si="10"/>
        <v>5956.2062500000002</v>
      </c>
      <c r="AX11" s="242">
        <v>2015.1891000000001</v>
      </c>
      <c r="AY11" s="242">
        <v>841.68124999999998</v>
      </c>
      <c r="AZ11" s="242">
        <v>551.02134000000001</v>
      </c>
      <c r="BA11" s="243">
        <f t="shared" si="11"/>
        <v>3407.8916900000004</v>
      </c>
      <c r="BB11" s="242">
        <f t="shared" si="23"/>
        <v>21636.36361</v>
      </c>
      <c r="BC11" s="242">
        <v>707.96481999999992</v>
      </c>
      <c r="BD11" s="242">
        <v>694.42486999999994</v>
      </c>
      <c r="BE11" s="242">
        <v>1059.3478700000001</v>
      </c>
      <c r="BF11" s="243">
        <f t="shared" si="12"/>
        <v>2461.73756</v>
      </c>
      <c r="BG11" s="242">
        <v>1737.0609099999999</v>
      </c>
      <c r="BH11" s="242">
        <v>2597.37192</v>
      </c>
      <c r="BI11" s="242">
        <v>2374.6092999999996</v>
      </c>
      <c r="BJ11" s="243">
        <f t="shared" si="13"/>
        <v>6709.0421299999998</v>
      </c>
      <c r="BK11" s="242">
        <v>1933.2554700000001</v>
      </c>
      <c r="BL11" s="242">
        <v>1720.9154099999998</v>
      </c>
      <c r="BM11" s="242">
        <v>1957.1921599999998</v>
      </c>
      <c r="BN11" s="243">
        <f t="shared" si="14"/>
        <v>5611.3630399999993</v>
      </c>
      <c r="BO11" s="242">
        <v>1941.75875</v>
      </c>
      <c r="BP11" s="242">
        <v>1201.15155</v>
      </c>
      <c r="BQ11" s="242">
        <v>866.38644999999997</v>
      </c>
      <c r="BR11" s="243">
        <f t="shared" si="15"/>
        <v>4009.29675</v>
      </c>
      <c r="BS11" s="242">
        <f t="shared" si="24"/>
        <v>18791.439480000001</v>
      </c>
      <c r="BT11" s="242">
        <v>803.09671999999978</v>
      </c>
      <c r="BU11" s="242">
        <v>634.8374389999999</v>
      </c>
      <c r="BV11" s="242">
        <v>911.17984000000024</v>
      </c>
      <c r="BW11" s="243">
        <f t="shared" si="16"/>
        <v>2349.1139990000001</v>
      </c>
      <c r="BX11" s="242">
        <v>1980.1951041999998</v>
      </c>
      <c r="BY11" s="242">
        <v>3528.8297859999998</v>
      </c>
      <c r="BZ11" s="242">
        <v>4237.7692680000009</v>
      </c>
      <c r="CA11" s="243">
        <f t="shared" si="17"/>
        <v>9746.7941582000003</v>
      </c>
      <c r="CB11" s="242">
        <v>4132.1914220999988</v>
      </c>
      <c r="CC11" s="242">
        <v>2329.4336539999995</v>
      </c>
      <c r="CD11" s="242">
        <v>1283.5304129999995</v>
      </c>
      <c r="CE11" s="243">
        <f t="shared" si="18"/>
        <v>7745.1554890999978</v>
      </c>
      <c r="CF11" s="243">
        <v>978.63977399999999</v>
      </c>
      <c r="CG11" s="243">
        <v>844.6</v>
      </c>
      <c r="CH11" s="243">
        <v>468.9</v>
      </c>
      <c r="CI11" s="243">
        <f t="shared" si="19"/>
        <v>2292.1397740000002</v>
      </c>
      <c r="CJ11" s="242">
        <f t="shared" si="25"/>
        <v>22133.203420299997</v>
      </c>
      <c r="CK11" s="243">
        <v>763.49473999999964</v>
      </c>
      <c r="CL11" s="243">
        <v>887.25868999999989</v>
      </c>
      <c r="CM11" s="243">
        <v>841.12240229999986</v>
      </c>
      <c r="CN11" s="243">
        <f t="shared" si="20"/>
        <v>2491.8758322999993</v>
      </c>
      <c r="CO11" s="243">
        <v>962.83723999999995</v>
      </c>
      <c r="CP11" s="243">
        <v>1807.8352789999999</v>
      </c>
      <c r="CQ11" s="243">
        <v>2360.7839880000001</v>
      </c>
      <c r="CR11" s="243">
        <f t="shared" si="26"/>
        <v>5131.4565069999999</v>
      </c>
      <c r="CS11" s="243">
        <v>1763.0785830000007</v>
      </c>
      <c r="CT11" s="243">
        <v>1378.85546</v>
      </c>
      <c r="CU11" s="243">
        <v>1279.2696499999993</v>
      </c>
      <c r="CV11" s="243">
        <v>4421.2036929999995</v>
      </c>
      <c r="CW11" s="243">
        <v>1162.9147799999998</v>
      </c>
      <c r="CX11" s="243">
        <v>825.32047999999998</v>
      </c>
      <c r="CY11" s="243">
        <v>486.52811000000003</v>
      </c>
      <c r="CZ11" s="243">
        <v>2474.7633700000001</v>
      </c>
      <c r="DA11" s="243">
        <v>14517.918302299997</v>
      </c>
      <c r="DB11" s="243">
        <v>614.36126999999988</v>
      </c>
      <c r="DC11" s="243">
        <v>769.4471612000001</v>
      </c>
      <c r="DD11" s="243">
        <v>1170.0697420000006</v>
      </c>
      <c r="DE11" s="243">
        <v>2553.8781732000007</v>
      </c>
      <c r="DF11" s="243">
        <v>1828.03253</v>
      </c>
      <c r="DG11" s="243">
        <v>2833.5619439999991</v>
      </c>
      <c r="DH11" s="243">
        <v>1368.56573</v>
      </c>
      <c r="DI11" s="243">
        <v>6030.1602039999998</v>
      </c>
      <c r="DJ11" s="243">
        <v>1409.8421080000001</v>
      </c>
      <c r="DK11" s="243">
        <v>1481.1071299999999</v>
      </c>
      <c r="DL11" s="243">
        <v>893.50297</v>
      </c>
      <c r="DM11" s="243">
        <v>3784.4522080000002</v>
      </c>
      <c r="DN11" s="243">
        <v>662.70359999999994</v>
      </c>
      <c r="DO11" s="243">
        <v>607.24229000000003</v>
      </c>
      <c r="DP11" s="243">
        <v>446.82815100000005</v>
      </c>
      <c r="DQ11" s="243">
        <f t="shared" si="27"/>
        <v>1716.7740410000001</v>
      </c>
      <c r="DR11" s="243">
        <v>14085.264626199998</v>
      </c>
      <c r="DS11" s="243">
        <v>621.93831</v>
      </c>
      <c r="DT11" s="243">
        <v>1012.2205199999999</v>
      </c>
      <c r="DU11" s="243">
        <v>1370.0768999999998</v>
      </c>
      <c r="DV11" s="243">
        <v>3004.2357299999994</v>
      </c>
      <c r="DW11" s="243">
        <v>2394.2945800000011</v>
      </c>
      <c r="DX11" s="243">
        <v>2899.6053400000001</v>
      </c>
      <c r="DY11" s="243">
        <v>1691.3521499999999</v>
      </c>
      <c r="DZ11" s="243">
        <f t="shared" si="28"/>
        <v>6985.2520700000005</v>
      </c>
      <c r="EA11" s="243">
        <v>1633.9278999999999</v>
      </c>
      <c r="EB11" s="243">
        <v>955.94939999999997</v>
      </c>
      <c r="EC11" s="243">
        <v>1073.7351799999997</v>
      </c>
      <c r="ED11" s="243">
        <f t="shared" si="29"/>
        <v>3663.6124799999998</v>
      </c>
      <c r="EE11" s="243">
        <v>713.54759000000001</v>
      </c>
      <c r="EF11" s="243">
        <v>996.41620999999998</v>
      </c>
      <c r="EG11" s="243">
        <v>198.38451219999999</v>
      </c>
      <c r="EH11" s="243">
        <f t="shared" si="30"/>
        <v>1908.3483121999998</v>
      </c>
      <c r="EI11" s="237">
        <v>15561.448592199999</v>
      </c>
      <c r="EJ11" s="243">
        <v>920.59357</v>
      </c>
      <c r="EK11" s="243">
        <v>1172.7898400000001</v>
      </c>
      <c r="EL11" s="243">
        <v>2081.7180499999999</v>
      </c>
      <c r="EM11" s="243">
        <v>4175.1014599999999</v>
      </c>
      <c r="EN11" s="243">
        <v>2573.1252300000001</v>
      </c>
      <c r="EO11" s="243">
        <v>2529.0533999999998</v>
      </c>
      <c r="EP11" s="243">
        <v>1586.71235</v>
      </c>
      <c r="EQ11" s="243">
        <f t="shared" si="33"/>
        <v>6688.8909800000001</v>
      </c>
      <c r="ER11" s="243">
        <v>1486.30385</v>
      </c>
      <c r="ES11" s="243">
        <v>1937.3189400000001</v>
      </c>
      <c r="ET11" s="243">
        <v>1499.9741544999999</v>
      </c>
      <c r="EU11" s="243">
        <f t="shared" si="31"/>
        <v>4923.5969445000001</v>
      </c>
      <c r="EV11" s="243">
        <v>921.77080000000001</v>
      </c>
      <c r="EW11" s="243">
        <v>1015.53338</v>
      </c>
      <c r="EX11" s="243">
        <v>500.28854000000001</v>
      </c>
      <c r="EY11" s="243">
        <f t="shared" si="32"/>
        <v>2437.5927200000001</v>
      </c>
      <c r="EZ11" s="243">
        <v>18224.883379999999</v>
      </c>
      <c r="FA11" s="187">
        <v>1268.5155199999999</v>
      </c>
      <c r="FB11" s="187">
        <v>1665.6358599999994</v>
      </c>
      <c r="FC11" s="187">
        <v>1595.456030000001</v>
      </c>
      <c r="FD11" s="187">
        <v>4529.6074100000005</v>
      </c>
      <c r="FE11" s="187">
        <v>2346.9465899999987</v>
      </c>
      <c r="FF11" s="187">
        <v>1988.102689999999</v>
      </c>
      <c r="FG11" s="187">
        <v>1564.1383399999988</v>
      </c>
      <c r="FH11" s="187">
        <v>5899.1876199999961</v>
      </c>
      <c r="FI11" s="187"/>
    </row>
    <row r="12" spans="2:166" s="97" customFormat="1" ht="13.5" customHeight="1">
      <c r="B12" s="495" t="s">
        <v>215</v>
      </c>
      <c r="C12" s="238" t="s">
        <v>49</v>
      </c>
      <c r="D12" s="186">
        <v>190.69929999999999</v>
      </c>
      <c r="E12" s="186">
        <v>176.1103</v>
      </c>
      <c r="F12" s="186">
        <v>181.41290000000001</v>
      </c>
      <c r="G12" s="186">
        <f t="shared" si="0"/>
        <v>548.22249999999997</v>
      </c>
      <c r="H12" s="186">
        <v>166.1499</v>
      </c>
      <c r="I12" s="186">
        <v>133.00710000000001</v>
      </c>
      <c r="J12" s="186">
        <v>167.1378</v>
      </c>
      <c r="K12" s="186">
        <f t="shared" si="1"/>
        <v>466.29480000000001</v>
      </c>
      <c r="L12" s="186">
        <v>99.741199999999992</v>
      </c>
      <c r="M12" s="186">
        <v>170.4504</v>
      </c>
      <c r="N12" s="186">
        <v>167.13989999999998</v>
      </c>
      <c r="O12" s="186">
        <f t="shared" si="2"/>
        <v>437.33150000000001</v>
      </c>
      <c r="P12" s="186">
        <v>162.23589999999999</v>
      </c>
      <c r="Q12" s="186">
        <v>157.7552</v>
      </c>
      <c r="R12" s="186">
        <v>129.83349999999999</v>
      </c>
      <c r="S12" s="186">
        <f t="shared" si="3"/>
        <v>449.82459999999992</v>
      </c>
      <c r="T12" s="239">
        <f t="shared" si="21"/>
        <v>1901.6733999999999</v>
      </c>
      <c r="U12" s="239">
        <v>132.70860000000002</v>
      </c>
      <c r="V12" s="239">
        <v>161.40820000000002</v>
      </c>
      <c r="W12" s="239">
        <v>184.57470000000001</v>
      </c>
      <c r="X12" s="239">
        <f t="shared" si="4"/>
        <v>478.69150000000002</v>
      </c>
      <c r="Y12" s="239">
        <v>79.570100000000011</v>
      </c>
      <c r="Z12" s="239">
        <v>168.56059999999999</v>
      </c>
      <c r="AA12" s="239">
        <v>215.1242</v>
      </c>
      <c r="AB12" s="239">
        <f t="shared" si="5"/>
        <v>463.25490000000002</v>
      </c>
      <c r="AC12" s="239">
        <v>127.62519999999999</v>
      </c>
      <c r="AD12" s="239">
        <v>145.0762</v>
      </c>
      <c r="AE12" s="239">
        <v>179.97479999999999</v>
      </c>
      <c r="AF12" s="239">
        <f t="shared" si="6"/>
        <v>452.67619999999999</v>
      </c>
      <c r="AG12" s="239">
        <v>195.3837</v>
      </c>
      <c r="AH12" s="239">
        <v>170.75779999999997</v>
      </c>
      <c r="AI12" s="239">
        <v>155.78179999999998</v>
      </c>
      <c r="AJ12" s="239">
        <f t="shared" si="7"/>
        <v>521.92329999999993</v>
      </c>
      <c r="AK12" s="239">
        <f t="shared" si="22"/>
        <v>1916.5459000000001</v>
      </c>
      <c r="AL12" s="239">
        <v>245.7407</v>
      </c>
      <c r="AM12" s="239">
        <v>200.18970000000002</v>
      </c>
      <c r="AN12" s="239">
        <v>170.4066</v>
      </c>
      <c r="AO12" s="239">
        <f t="shared" si="8"/>
        <v>616.33699999999999</v>
      </c>
      <c r="AP12" s="239">
        <v>170.15799999999999</v>
      </c>
      <c r="AQ12" s="239">
        <v>205.26560000000001</v>
      </c>
      <c r="AR12" s="239">
        <v>194.69570000000002</v>
      </c>
      <c r="AS12" s="239">
        <f t="shared" si="9"/>
        <v>570.11929999999995</v>
      </c>
      <c r="AT12" s="239">
        <v>122.7651</v>
      </c>
      <c r="AU12" s="239">
        <v>177.5429</v>
      </c>
      <c r="AV12" s="239">
        <v>177.48320000000001</v>
      </c>
      <c r="AW12" s="239">
        <f t="shared" si="10"/>
        <v>477.7912</v>
      </c>
      <c r="AX12" s="239">
        <v>223.3707</v>
      </c>
      <c r="AY12" s="239">
        <v>164.41820000000001</v>
      </c>
      <c r="AZ12" s="239">
        <v>110.5403</v>
      </c>
      <c r="BA12" s="239">
        <f t="shared" si="11"/>
        <v>498.32920000000001</v>
      </c>
      <c r="BB12" s="239">
        <f t="shared" si="23"/>
        <v>2162.5767000000001</v>
      </c>
      <c r="BC12" s="239">
        <v>145.85419999999999</v>
      </c>
      <c r="BD12" s="239">
        <v>155.9366</v>
      </c>
      <c r="BE12" s="239">
        <v>119.3323</v>
      </c>
      <c r="BF12" s="239">
        <f t="shared" si="12"/>
        <v>421.12310000000002</v>
      </c>
      <c r="BG12" s="239">
        <v>111.0869</v>
      </c>
      <c r="BH12" s="239">
        <v>204.738</v>
      </c>
      <c r="BI12" s="239">
        <v>235.02979999999999</v>
      </c>
      <c r="BJ12" s="239">
        <f t="shared" si="13"/>
        <v>550.85469999999998</v>
      </c>
      <c r="BK12" s="239">
        <v>228.19110000000001</v>
      </c>
      <c r="BL12" s="239">
        <v>232.78779999999998</v>
      </c>
      <c r="BM12" s="239">
        <v>189.3998</v>
      </c>
      <c r="BN12" s="239">
        <f t="shared" si="14"/>
        <v>650.37869999999998</v>
      </c>
      <c r="BO12" s="239">
        <v>213.24850000000001</v>
      </c>
      <c r="BP12" s="239">
        <v>169.47529999999998</v>
      </c>
      <c r="BQ12" s="239">
        <v>194.5788</v>
      </c>
      <c r="BR12" s="239">
        <f t="shared" si="15"/>
        <v>577.30259999999998</v>
      </c>
      <c r="BS12" s="239">
        <f t="shared" si="24"/>
        <v>2199.6590999999999</v>
      </c>
      <c r="BT12" s="239">
        <v>190.38260000000008</v>
      </c>
      <c r="BU12" s="239">
        <v>166.81320000000011</v>
      </c>
      <c r="BV12" s="239">
        <v>211.88479999999976</v>
      </c>
      <c r="BW12" s="239">
        <f t="shared" si="16"/>
        <v>569.0806</v>
      </c>
      <c r="BX12" s="239">
        <v>145.23579999999998</v>
      </c>
      <c r="BY12" s="239">
        <v>167.59860000000003</v>
      </c>
      <c r="BZ12" s="239">
        <v>208.39459999999994</v>
      </c>
      <c r="CA12" s="239">
        <f t="shared" si="17"/>
        <v>521.22899999999993</v>
      </c>
      <c r="CB12" s="239">
        <v>178.43250000000003</v>
      </c>
      <c r="CC12" s="239">
        <v>228.25139999999976</v>
      </c>
      <c r="CD12" s="239">
        <v>185.14679999999996</v>
      </c>
      <c r="CE12" s="239">
        <f t="shared" si="18"/>
        <v>591.83069999999975</v>
      </c>
      <c r="CF12" s="239">
        <v>226.17710000000017</v>
      </c>
      <c r="CG12" s="239">
        <v>205.7</v>
      </c>
      <c r="CH12" s="239">
        <v>132.6</v>
      </c>
      <c r="CI12" s="239">
        <f t="shared" si="19"/>
        <v>564.47710000000018</v>
      </c>
      <c r="CJ12" s="239">
        <f t="shared" si="25"/>
        <v>2246.6174000000001</v>
      </c>
      <c r="CK12" s="239">
        <v>187.79499999999985</v>
      </c>
      <c r="CL12" s="239">
        <v>208.893</v>
      </c>
      <c r="CM12" s="239">
        <v>190.0293999999999</v>
      </c>
      <c r="CN12" s="239">
        <f t="shared" si="20"/>
        <v>586.71739999999977</v>
      </c>
      <c r="CO12" s="239">
        <v>149.90060000000008</v>
      </c>
      <c r="CP12" s="239">
        <v>184.13559999999984</v>
      </c>
      <c r="CQ12" s="239">
        <v>201.18640000000002</v>
      </c>
      <c r="CR12" s="239">
        <f t="shared" si="26"/>
        <v>535.22259999999994</v>
      </c>
      <c r="CS12" s="239">
        <v>173.7945</v>
      </c>
      <c r="CT12" s="239">
        <v>174.11390000000011</v>
      </c>
      <c r="CU12" s="239">
        <v>146.78950000000017</v>
      </c>
      <c r="CV12" s="239">
        <v>494.69790000000035</v>
      </c>
      <c r="CW12" s="239">
        <v>155.91050000000007</v>
      </c>
      <c r="CX12" s="239">
        <v>220.82626000000027</v>
      </c>
      <c r="CY12" s="239">
        <v>142.14270000000005</v>
      </c>
      <c r="CZ12" s="239">
        <v>518.87946000000034</v>
      </c>
      <c r="DA12" s="239">
        <v>2135.5173600000003</v>
      </c>
      <c r="DB12" s="239">
        <v>130.67889999999997</v>
      </c>
      <c r="DC12" s="239">
        <v>123.34530000000001</v>
      </c>
      <c r="DD12" s="239">
        <v>167.4384</v>
      </c>
      <c r="DE12" s="239">
        <v>421.46259999999995</v>
      </c>
      <c r="DF12" s="239">
        <v>169.78879999999987</v>
      </c>
      <c r="DG12" s="239">
        <v>187.70799999999994</v>
      </c>
      <c r="DH12" s="239">
        <v>139.63849999999996</v>
      </c>
      <c r="DI12" s="239">
        <v>497.13529999999975</v>
      </c>
      <c r="DJ12" s="239">
        <v>182.65210000000002</v>
      </c>
      <c r="DK12" s="239">
        <v>158.71389999999991</v>
      </c>
      <c r="DL12" s="239">
        <v>159.19330000000002</v>
      </c>
      <c r="DM12" s="239">
        <v>500.55929999999995</v>
      </c>
      <c r="DN12" s="239">
        <v>153.4179</v>
      </c>
      <c r="DO12" s="239">
        <v>164.7037</v>
      </c>
      <c r="DP12" s="239">
        <v>136.59189999999998</v>
      </c>
      <c r="DQ12" s="239">
        <f t="shared" si="27"/>
        <v>454.71349999999995</v>
      </c>
      <c r="DR12" s="239">
        <v>1873.8706999999997</v>
      </c>
      <c r="DS12" s="239">
        <v>143.34269999999992</v>
      </c>
      <c r="DT12" s="239">
        <v>205.3338</v>
      </c>
      <c r="DU12" s="239">
        <v>192.90260000000001</v>
      </c>
      <c r="DV12" s="239">
        <v>541.57909999999993</v>
      </c>
      <c r="DW12" s="239">
        <v>136.4966</v>
      </c>
      <c r="DX12" s="239">
        <v>257.49369999999999</v>
      </c>
      <c r="DY12" s="239">
        <v>246.68319999999997</v>
      </c>
      <c r="DZ12" s="239">
        <f t="shared" si="28"/>
        <v>640.67349999999988</v>
      </c>
      <c r="EA12" s="239">
        <v>203.28029999999998</v>
      </c>
      <c r="EB12" s="239">
        <v>199.20270000000002</v>
      </c>
      <c r="EC12" s="239">
        <v>221.6414</v>
      </c>
      <c r="ED12" s="239">
        <f t="shared" si="29"/>
        <v>624.12440000000004</v>
      </c>
      <c r="EE12" s="239">
        <v>164.78020000000001</v>
      </c>
      <c r="EF12" s="239">
        <v>239.04830000000001</v>
      </c>
      <c r="EG12" s="239">
        <v>49.012</v>
      </c>
      <c r="EH12" s="239">
        <f t="shared" si="30"/>
        <v>452.84050000000002</v>
      </c>
      <c r="EI12" s="237">
        <v>2259.2174999999997</v>
      </c>
      <c r="EJ12" s="239">
        <v>156.25060000000002</v>
      </c>
      <c r="EK12" s="239">
        <v>133.53970000000001</v>
      </c>
      <c r="EL12" s="239">
        <v>244.4161</v>
      </c>
      <c r="EM12" s="239">
        <v>534.20640000000003</v>
      </c>
      <c r="EN12" s="239">
        <v>226.37210000000002</v>
      </c>
      <c r="EO12" s="239">
        <v>140.27420000000001</v>
      </c>
      <c r="EP12" s="239">
        <v>244.87729999999996</v>
      </c>
      <c r="EQ12" s="239">
        <f t="shared" si="33"/>
        <v>611.52359999999999</v>
      </c>
      <c r="ER12" s="239">
        <v>224.66470000000001</v>
      </c>
      <c r="ES12" s="239">
        <v>176.71672999999998</v>
      </c>
      <c r="ET12" s="239">
        <v>171.04825000000014</v>
      </c>
      <c r="EU12" s="239">
        <f t="shared" si="31"/>
        <v>572.42968000000019</v>
      </c>
      <c r="EV12" s="239">
        <v>146.86514</v>
      </c>
      <c r="EW12" s="239">
        <v>183.18129000000008</v>
      </c>
      <c r="EX12" s="239">
        <v>90.227419999999995</v>
      </c>
      <c r="EY12" s="239">
        <f t="shared" si="32"/>
        <v>420.2738500000001</v>
      </c>
      <c r="EZ12" s="239">
        <v>2118.6881800000001</v>
      </c>
      <c r="FA12" s="186">
        <v>190.15745000000001</v>
      </c>
      <c r="FB12" s="186">
        <v>242.96074999999928</v>
      </c>
      <c r="FC12" s="186">
        <v>190.68094999999892</v>
      </c>
      <c r="FD12" s="186">
        <v>623.79914999999824</v>
      </c>
      <c r="FE12" s="186">
        <v>219.45174999999955</v>
      </c>
      <c r="FF12" s="186">
        <v>279.94829999999985</v>
      </c>
      <c r="FG12" s="186">
        <v>244.92499999999961</v>
      </c>
      <c r="FH12" s="186">
        <v>744.32504999999912</v>
      </c>
      <c r="FI12" s="186"/>
    </row>
    <row r="13" spans="2:166" s="97" customFormat="1" ht="13.5" customHeight="1">
      <c r="B13" s="495"/>
      <c r="C13" s="240" t="s">
        <v>210</v>
      </c>
      <c r="D13" s="242">
        <v>649.49920999999995</v>
      </c>
      <c r="E13" s="242">
        <v>577.03860999999995</v>
      </c>
      <c r="F13" s="242">
        <v>616.79767000000004</v>
      </c>
      <c r="G13" s="243">
        <f t="shared" si="0"/>
        <v>1843.3354899999999</v>
      </c>
      <c r="H13" s="242">
        <v>620.59743999999989</v>
      </c>
      <c r="I13" s="242">
        <v>454.67879999999997</v>
      </c>
      <c r="J13" s="242">
        <v>616.98714000000007</v>
      </c>
      <c r="K13" s="243">
        <f t="shared" si="1"/>
        <v>1692.2633799999999</v>
      </c>
      <c r="L13" s="242">
        <v>417.83157</v>
      </c>
      <c r="M13" s="242">
        <v>605.95140000000004</v>
      </c>
      <c r="N13" s="242">
        <v>620.71544999999992</v>
      </c>
      <c r="O13" s="243">
        <f t="shared" si="2"/>
        <v>1644.4984199999999</v>
      </c>
      <c r="P13" s="242">
        <v>701.28968999999995</v>
      </c>
      <c r="Q13" s="242">
        <v>688.78168999999991</v>
      </c>
      <c r="R13" s="242">
        <v>602.27853000000005</v>
      </c>
      <c r="S13" s="243">
        <f t="shared" si="3"/>
        <v>1992.3499099999999</v>
      </c>
      <c r="T13" s="242">
        <f t="shared" si="21"/>
        <v>7172.4471999999996</v>
      </c>
      <c r="U13" s="242">
        <v>599.21058999999991</v>
      </c>
      <c r="V13" s="242">
        <v>557.89562999999998</v>
      </c>
      <c r="W13" s="242">
        <v>635.76939000000004</v>
      </c>
      <c r="X13" s="243">
        <f t="shared" si="4"/>
        <v>1792.8756100000001</v>
      </c>
      <c r="Y13" s="242">
        <v>347.45027000000005</v>
      </c>
      <c r="Z13" s="242">
        <v>658.33612000000005</v>
      </c>
      <c r="AA13" s="242">
        <v>704.14654000000007</v>
      </c>
      <c r="AB13" s="243">
        <f t="shared" si="5"/>
        <v>1709.9329300000002</v>
      </c>
      <c r="AC13" s="242">
        <v>433.54409000000004</v>
      </c>
      <c r="AD13" s="242">
        <v>519.89791000000002</v>
      </c>
      <c r="AE13" s="242">
        <v>622.12807999999995</v>
      </c>
      <c r="AF13" s="243">
        <f t="shared" si="6"/>
        <v>1575.57008</v>
      </c>
      <c r="AG13" s="242">
        <v>657.63211000000001</v>
      </c>
      <c r="AH13" s="242">
        <v>584.31668000000002</v>
      </c>
      <c r="AI13" s="242">
        <v>534.42193999999995</v>
      </c>
      <c r="AJ13" s="243">
        <f t="shared" si="7"/>
        <v>1776.3707299999999</v>
      </c>
      <c r="AK13" s="242">
        <f t="shared" si="22"/>
        <v>6854.7493499999991</v>
      </c>
      <c r="AL13" s="242">
        <v>860.44380000000001</v>
      </c>
      <c r="AM13" s="242">
        <v>639.58276999999998</v>
      </c>
      <c r="AN13" s="242">
        <v>554.9896</v>
      </c>
      <c r="AO13" s="243">
        <f t="shared" si="8"/>
        <v>2055.0161699999999</v>
      </c>
      <c r="AP13" s="242">
        <v>578.47334000000001</v>
      </c>
      <c r="AQ13" s="242">
        <v>693.81686999999999</v>
      </c>
      <c r="AR13" s="242">
        <v>664.79968000000008</v>
      </c>
      <c r="AS13" s="243">
        <f t="shared" si="9"/>
        <v>1937.0898900000002</v>
      </c>
      <c r="AT13" s="242">
        <v>468.46136000000001</v>
      </c>
      <c r="AU13" s="242">
        <v>658.88459</v>
      </c>
      <c r="AV13" s="242">
        <v>650.47983999999997</v>
      </c>
      <c r="AW13" s="243">
        <f t="shared" si="10"/>
        <v>1777.8257899999999</v>
      </c>
      <c r="AX13" s="242">
        <v>786.90780000000007</v>
      </c>
      <c r="AY13" s="242">
        <v>628.56348000000003</v>
      </c>
      <c r="AZ13" s="242">
        <v>453.81829999999997</v>
      </c>
      <c r="BA13" s="243">
        <f t="shared" si="11"/>
        <v>1869.2895800000001</v>
      </c>
      <c r="BB13" s="242">
        <f t="shared" si="23"/>
        <v>7639.2214299999996</v>
      </c>
      <c r="BC13" s="242">
        <v>599.54171999999994</v>
      </c>
      <c r="BD13" s="242">
        <v>560.47591</v>
      </c>
      <c r="BE13" s="242">
        <v>493.22126000000003</v>
      </c>
      <c r="BF13" s="243">
        <f t="shared" si="12"/>
        <v>1653.2388899999999</v>
      </c>
      <c r="BG13" s="242">
        <v>461.23160999999999</v>
      </c>
      <c r="BH13" s="242">
        <v>766.13598000000002</v>
      </c>
      <c r="BI13" s="242">
        <v>837.01595999999995</v>
      </c>
      <c r="BJ13" s="243">
        <f t="shared" si="13"/>
        <v>2064.38355</v>
      </c>
      <c r="BK13" s="242">
        <v>827.64427999999998</v>
      </c>
      <c r="BL13" s="242">
        <v>833.62618999999995</v>
      </c>
      <c r="BM13" s="242">
        <v>673.08582999999999</v>
      </c>
      <c r="BN13" s="243">
        <f t="shared" si="14"/>
        <v>2334.3562999999999</v>
      </c>
      <c r="BO13" s="242">
        <v>753.46974</v>
      </c>
      <c r="BP13" s="242">
        <v>694.04300000000001</v>
      </c>
      <c r="BQ13" s="242">
        <v>691.65041000000008</v>
      </c>
      <c r="BR13" s="243">
        <f t="shared" si="15"/>
        <v>2139.1631500000003</v>
      </c>
      <c r="BS13" s="242">
        <f t="shared" si="24"/>
        <v>8191.1418900000008</v>
      </c>
      <c r="BT13" s="242">
        <v>705.03879000000006</v>
      </c>
      <c r="BU13" s="242">
        <v>562.12121100000002</v>
      </c>
      <c r="BV13" s="242">
        <v>721.44290999999998</v>
      </c>
      <c r="BW13" s="243">
        <f t="shared" si="16"/>
        <v>1988.6029110000002</v>
      </c>
      <c r="BX13" s="242">
        <v>491.71917999999999</v>
      </c>
      <c r="BY13" s="242">
        <v>565.56511799999998</v>
      </c>
      <c r="BZ13" s="242">
        <v>703.32173</v>
      </c>
      <c r="CA13" s="243">
        <f t="shared" si="17"/>
        <v>1760.6060280000002</v>
      </c>
      <c r="CB13" s="242">
        <v>603.06232999999997</v>
      </c>
      <c r="CC13" s="242">
        <v>731.63737000000003</v>
      </c>
      <c r="CD13" s="242">
        <v>587.97626000000002</v>
      </c>
      <c r="CE13" s="243">
        <f t="shared" si="18"/>
        <v>1922.67596</v>
      </c>
      <c r="CF13" s="243">
        <v>715.52449100000001</v>
      </c>
      <c r="CG13" s="243">
        <v>647.20000000000005</v>
      </c>
      <c r="CH13" s="243">
        <v>416.3</v>
      </c>
      <c r="CI13" s="243">
        <f t="shared" si="19"/>
        <v>1779.0244909999999</v>
      </c>
      <c r="CJ13" s="242">
        <f t="shared" si="25"/>
        <v>7450.9093900000007</v>
      </c>
      <c r="CK13" s="243">
        <v>604.77946999999995</v>
      </c>
      <c r="CL13" s="243">
        <v>617.73211000000015</v>
      </c>
      <c r="CM13" s="243">
        <v>568.36790000000008</v>
      </c>
      <c r="CN13" s="243">
        <f t="shared" si="20"/>
        <v>1790.8794800000001</v>
      </c>
      <c r="CO13" s="243">
        <v>448.76952</v>
      </c>
      <c r="CP13" s="243">
        <v>545.99024999999995</v>
      </c>
      <c r="CQ13" s="243">
        <v>598.20521999999994</v>
      </c>
      <c r="CR13" s="243">
        <f t="shared" si="26"/>
        <v>1592.9649899999999</v>
      </c>
      <c r="CS13" s="243">
        <v>516.2577</v>
      </c>
      <c r="CT13" s="243">
        <v>517.95794000000001</v>
      </c>
      <c r="CU13" s="243">
        <v>436.26628999999997</v>
      </c>
      <c r="CV13" s="243">
        <v>1470.4819299999999</v>
      </c>
      <c r="CW13" s="243">
        <v>459.63979</v>
      </c>
      <c r="CX13" s="243">
        <v>654.2588199999999</v>
      </c>
      <c r="CY13" s="243">
        <v>420.86847999999998</v>
      </c>
      <c r="CZ13" s="243">
        <v>1534.7670899999998</v>
      </c>
      <c r="DA13" s="243">
        <v>6389.0934900000002</v>
      </c>
      <c r="DB13" s="243">
        <v>393.30775</v>
      </c>
      <c r="DC13" s="243">
        <v>362.33778999999998</v>
      </c>
      <c r="DD13" s="243">
        <v>493.69640000000004</v>
      </c>
      <c r="DE13" s="243">
        <v>1249.34194</v>
      </c>
      <c r="DF13" s="243">
        <v>500.42435999999998</v>
      </c>
      <c r="DG13" s="243">
        <v>555.89481000000001</v>
      </c>
      <c r="DH13" s="243">
        <v>414.32943999999998</v>
      </c>
      <c r="DI13" s="243">
        <v>1470.64861</v>
      </c>
      <c r="DJ13" s="243">
        <v>542.80210999999997</v>
      </c>
      <c r="DK13" s="243">
        <v>469.27431999999999</v>
      </c>
      <c r="DL13" s="243">
        <v>468.83000999999996</v>
      </c>
      <c r="DM13" s="243">
        <v>1480.90644</v>
      </c>
      <c r="DN13" s="243">
        <v>449.87826000000001</v>
      </c>
      <c r="DO13" s="243">
        <v>484.25347999999997</v>
      </c>
      <c r="DP13" s="243">
        <v>398.92674</v>
      </c>
      <c r="DQ13" s="243">
        <f t="shared" si="27"/>
        <v>1333.0584799999999</v>
      </c>
      <c r="DR13" s="243">
        <v>5532.7829800000009</v>
      </c>
      <c r="DS13" s="243">
        <v>460.616761</v>
      </c>
      <c r="DT13" s="243">
        <v>642.72196000000008</v>
      </c>
      <c r="DU13" s="243">
        <v>599.84315000000004</v>
      </c>
      <c r="DV13" s="243">
        <v>1703.1818710000002</v>
      </c>
      <c r="DW13" s="243">
        <v>432.08312000000001</v>
      </c>
      <c r="DX13" s="243">
        <v>856.76697999999999</v>
      </c>
      <c r="DY13" s="243">
        <v>823.23371999999995</v>
      </c>
      <c r="DZ13" s="243">
        <f t="shared" si="28"/>
        <v>2112.0838199999998</v>
      </c>
      <c r="EA13" s="243">
        <v>679.65253000000007</v>
      </c>
      <c r="EB13" s="243">
        <v>663.34496999999999</v>
      </c>
      <c r="EC13" s="243">
        <v>737.29482000000007</v>
      </c>
      <c r="ED13" s="243">
        <f t="shared" si="29"/>
        <v>2080.2923200000005</v>
      </c>
      <c r="EE13" s="243">
        <v>549.85527000000002</v>
      </c>
      <c r="EF13" s="243">
        <v>839.1880900000001</v>
      </c>
      <c r="EG13" s="243">
        <v>174.84304999999998</v>
      </c>
      <c r="EH13" s="243">
        <f t="shared" si="30"/>
        <v>1563.8864100000001</v>
      </c>
      <c r="EI13" s="237">
        <v>7459.4444210000001</v>
      </c>
      <c r="EJ13" s="243">
        <v>685.05941000000007</v>
      </c>
      <c r="EK13" s="243">
        <v>610.75142000000005</v>
      </c>
      <c r="EL13" s="243">
        <v>1141.8871999999999</v>
      </c>
      <c r="EM13" s="243">
        <v>2437.69803</v>
      </c>
      <c r="EN13" s="243">
        <v>1056.53242</v>
      </c>
      <c r="EO13" s="243">
        <v>659.43340000000001</v>
      </c>
      <c r="EP13" s="243">
        <v>1137.8748900000001</v>
      </c>
      <c r="EQ13" s="243">
        <f t="shared" si="33"/>
        <v>2853.8407099999999</v>
      </c>
      <c r="ER13" s="243">
        <v>1070.9274599999999</v>
      </c>
      <c r="ES13" s="243">
        <v>782.96735000000001</v>
      </c>
      <c r="ET13" s="243">
        <v>817.83746499999938</v>
      </c>
      <c r="EU13" s="243">
        <f t="shared" si="31"/>
        <v>2671.7322749999994</v>
      </c>
      <c r="EV13" s="243">
        <v>702.89360500000055</v>
      </c>
      <c r="EW13" s="243">
        <v>869.91030000000001</v>
      </c>
      <c r="EX13" s="243">
        <v>424.92978999999991</v>
      </c>
      <c r="EY13" s="243">
        <f t="shared" si="32"/>
        <v>1997.7336950000006</v>
      </c>
      <c r="EZ13" s="243">
        <v>9934.4922450000013</v>
      </c>
      <c r="FA13" s="187">
        <v>948.48693999999955</v>
      </c>
      <c r="FB13" s="187">
        <v>1193.8698999999999</v>
      </c>
      <c r="FC13" s="187">
        <v>947.34354000000064</v>
      </c>
      <c r="FD13" s="187">
        <v>3089.7003800000002</v>
      </c>
      <c r="FE13" s="187">
        <v>1090.9400399999995</v>
      </c>
      <c r="FF13" s="187">
        <v>1399.8033799999996</v>
      </c>
      <c r="FG13" s="187">
        <v>1221.1427999999996</v>
      </c>
      <c r="FH13" s="187">
        <v>3711.886219999999</v>
      </c>
      <c r="FI13" s="187"/>
    </row>
    <row r="14" spans="2:166" s="97" customFormat="1" ht="13.5" customHeight="1">
      <c r="B14" s="495" t="s">
        <v>53</v>
      </c>
      <c r="C14" s="238" t="s">
        <v>49</v>
      </c>
      <c r="D14" s="186">
        <v>4.7347000000000001</v>
      </c>
      <c r="E14" s="186">
        <v>41.139000000000003</v>
      </c>
      <c r="F14" s="186">
        <v>12.5054</v>
      </c>
      <c r="G14" s="186">
        <f t="shared" si="0"/>
        <v>58.379100000000001</v>
      </c>
      <c r="H14" s="186">
        <v>103.4187</v>
      </c>
      <c r="I14" s="186">
        <v>1099.9954</v>
      </c>
      <c r="J14" s="186">
        <v>711.05349999999999</v>
      </c>
      <c r="K14" s="186">
        <f t="shared" si="1"/>
        <v>1914.4675999999999</v>
      </c>
      <c r="L14" s="186">
        <v>335.12459999999999</v>
      </c>
      <c r="M14" s="186">
        <v>188.66120000000001</v>
      </c>
      <c r="N14" s="186">
        <v>186.7628</v>
      </c>
      <c r="O14" s="186">
        <f t="shared" si="2"/>
        <v>710.54859999999996</v>
      </c>
      <c r="P14" s="186">
        <v>44.069800000000001</v>
      </c>
      <c r="Q14" s="186">
        <v>32.500700000000002</v>
      </c>
      <c r="R14" s="186">
        <v>1.1402000000000001</v>
      </c>
      <c r="S14" s="186">
        <f t="shared" si="3"/>
        <v>77.710700000000003</v>
      </c>
      <c r="T14" s="239">
        <f t="shared" si="21"/>
        <v>2761.1060000000002</v>
      </c>
      <c r="U14" s="239">
        <v>5.5748999999999995</v>
      </c>
      <c r="V14" s="239">
        <v>23.7258</v>
      </c>
      <c r="W14" s="239">
        <v>78.872600000000006</v>
      </c>
      <c r="X14" s="239">
        <f t="shared" si="4"/>
        <v>108.17330000000001</v>
      </c>
      <c r="Y14" s="239">
        <v>270.2072</v>
      </c>
      <c r="Z14" s="239">
        <v>1153.6784</v>
      </c>
      <c r="AA14" s="239">
        <v>728.96289999999999</v>
      </c>
      <c r="AB14" s="239">
        <f t="shared" si="5"/>
        <v>2152.8485000000001</v>
      </c>
      <c r="AC14" s="239">
        <v>142.96869999999998</v>
      </c>
      <c r="AD14" s="239">
        <v>71.244900000000001</v>
      </c>
      <c r="AE14" s="239">
        <v>122.23780000000001</v>
      </c>
      <c r="AF14" s="239">
        <f t="shared" si="6"/>
        <v>336.45139999999998</v>
      </c>
      <c r="AG14" s="239">
        <v>94.261099999999999</v>
      </c>
      <c r="AH14" s="239">
        <v>23.898299999999999</v>
      </c>
      <c r="AI14" s="239">
        <v>6.9266999999999994</v>
      </c>
      <c r="AJ14" s="239">
        <f t="shared" si="7"/>
        <v>125.0861</v>
      </c>
      <c r="AK14" s="239">
        <f t="shared" si="22"/>
        <v>2722.5592999999999</v>
      </c>
      <c r="AL14" s="239">
        <v>12.6257</v>
      </c>
      <c r="AM14" s="239">
        <v>33.890800000000006</v>
      </c>
      <c r="AN14" s="239">
        <v>25.516299999999998</v>
      </c>
      <c r="AO14" s="239">
        <f t="shared" si="8"/>
        <v>72.032800000000009</v>
      </c>
      <c r="AP14" s="239">
        <v>993.21389999999997</v>
      </c>
      <c r="AQ14" s="239">
        <v>1159.0048999999999</v>
      </c>
      <c r="AR14" s="239">
        <v>892.04949999999997</v>
      </c>
      <c r="AS14" s="239">
        <f t="shared" si="9"/>
        <v>3044.2682999999997</v>
      </c>
      <c r="AT14" s="239">
        <v>451.76220000000001</v>
      </c>
      <c r="AU14" s="239">
        <v>894.49440000000004</v>
      </c>
      <c r="AV14" s="239">
        <v>256.75439999999998</v>
      </c>
      <c r="AW14" s="239">
        <f t="shared" si="10"/>
        <v>1603.0110000000002</v>
      </c>
      <c r="AX14" s="239">
        <v>383.00069999999999</v>
      </c>
      <c r="AY14" s="239">
        <v>48.72</v>
      </c>
      <c r="AZ14" s="239">
        <v>1.9962</v>
      </c>
      <c r="BA14" s="239">
        <f t="shared" si="11"/>
        <v>433.71689999999995</v>
      </c>
      <c r="BB14" s="239">
        <f t="shared" si="23"/>
        <v>5153.0290000000005</v>
      </c>
      <c r="BC14" s="239">
        <v>0.56359999999999999</v>
      </c>
      <c r="BD14" s="239">
        <v>1.9998</v>
      </c>
      <c r="BE14" s="239">
        <v>93.391400000000004</v>
      </c>
      <c r="BF14" s="239">
        <f t="shared" si="12"/>
        <v>95.954800000000006</v>
      </c>
      <c r="BG14" s="239">
        <v>395.48930000000001</v>
      </c>
      <c r="BH14" s="239">
        <v>602.76880000000006</v>
      </c>
      <c r="BI14" s="239">
        <v>549.19369999999992</v>
      </c>
      <c r="BJ14" s="239">
        <f t="shared" si="13"/>
        <v>1547.4517999999998</v>
      </c>
      <c r="BK14" s="239">
        <v>445.41359999999997</v>
      </c>
      <c r="BL14" s="239">
        <v>545.81449999999995</v>
      </c>
      <c r="BM14" s="239">
        <v>868.68849999999998</v>
      </c>
      <c r="BN14" s="239">
        <f t="shared" si="14"/>
        <v>1859.9166</v>
      </c>
      <c r="BO14" s="239">
        <v>840.78509999999994</v>
      </c>
      <c r="BP14" s="239">
        <v>291.23109999999997</v>
      </c>
      <c r="BQ14" s="239">
        <v>47.796099999999996</v>
      </c>
      <c r="BR14" s="239">
        <f t="shared" si="15"/>
        <v>1179.8123000000001</v>
      </c>
      <c r="BS14" s="239">
        <f t="shared" si="24"/>
        <v>4683.1355000000003</v>
      </c>
      <c r="BT14" s="239">
        <v>1.7081999999999999</v>
      </c>
      <c r="BU14" s="239">
        <v>2.1280000000000001</v>
      </c>
      <c r="BV14" s="239">
        <v>6.9510999999999994</v>
      </c>
      <c r="BW14" s="239">
        <f t="shared" si="16"/>
        <v>10.787299999999998</v>
      </c>
      <c r="BX14" s="239">
        <v>427.11989999999992</v>
      </c>
      <c r="BY14" s="239">
        <v>1037.8048999999999</v>
      </c>
      <c r="BZ14" s="239">
        <v>1333.8334</v>
      </c>
      <c r="CA14" s="239">
        <f t="shared" si="17"/>
        <v>2798.7581999999998</v>
      </c>
      <c r="CB14" s="239">
        <v>1320.5401000000002</v>
      </c>
      <c r="CC14" s="239">
        <v>635.67330000000004</v>
      </c>
      <c r="CD14" s="239">
        <v>300.31949999999995</v>
      </c>
      <c r="CE14" s="239">
        <f t="shared" si="18"/>
        <v>2256.5329000000002</v>
      </c>
      <c r="CF14" s="239">
        <v>37.356000000000002</v>
      </c>
      <c r="CG14" s="239">
        <v>23.5</v>
      </c>
      <c r="CH14" s="239">
        <v>4.3</v>
      </c>
      <c r="CI14" s="239">
        <f t="shared" si="19"/>
        <v>65.156000000000006</v>
      </c>
      <c r="CJ14" s="239">
        <f t="shared" si="25"/>
        <v>5131.2344000000003</v>
      </c>
      <c r="CK14" s="239">
        <v>12.142999999999999</v>
      </c>
      <c r="CL14" s="239">
        <v>30.199300000000001</v>
      </c>
      <c r="CM14" s="239">
        <v>50.638399999999997</v>
      </c>
      <c r="CN14" s="239">
        <f t="shared" si="20"/>
        <v>92.980699999999999</v>
      </c>
      <c r="CO14" s="239">
        <v>156.5735</v>
      </c>
      <c r="CP14" s="239">
        <v>471.98640000000006</v>
      </c>
      <c r="CQ14" s="239">
        <v>509.20240000000001</v>
      </c>
      <c r="CR14" s="239">
        <f t="shared" si="26"/>
        <v>1137.7623000000001</v>
      </c>
      <c r="CS14" s="239">
        <v>409.06520000000006</v>
      </c>
      <c r="CT14" s="239">
        <v>246.85799999999998</v>
      </c>
      <c r="CU14" s="239">
        <v>220.23260000000002</v>
      </c>
      <c r="CV14" s="239">
        <v>876.15580000000011</v>
      </c>
      <c r="CW14" s="239">
        <v>179.49279999999999</v>
      </c>
      <c r="CX14" s="239">
        <v>21.776</v>
      </c>
      <c r="CY14" s="244">
        <v>0.27610000000000001</v>
      </c>
      <c r="CZ14" s="239">
        <v>201.54490000000001</v>
      </c>
      <c r="DA14" s="239">
        <v>2308.1993000000002</v>
      </c>
      <c r="DB14" s="239">
        <v>25.867900000000006</v>
      </c>
      <c r="DC14" s="239">
        <v>59.448599999999992</v>
      </c>
      <c r="DD14" s="239">
        <v>121.61059999999998</v>
      </c>
      <c r="DE14" s="239">
        <v>206.92709999999997</v>
      </c>
      <c r="DF14" s="239">
        <v>409.88589999999948</v>
      </c>
      <c r="DG14" s="239">
        <v>1060.8907999999997</v>
      </c>
      <c r="DH14" s="239">
        <v>366.77830000000034</v>
      </c>
      <c r="DI14" s="239">
        <v>1837.5549999999996</v>
      </c>
      <c r="DJ14" s="239">
        <v>244.27619999999982</v>
      </c>
      <c r="DK14" s="239">
        <v>247.01990000000001</v>
      </c>
      <c r="DL14" s="239">
        <v>214.40759999999997</v>
      </c>
      <c r="DM14" s="239">
        <v>705.7036999999998</v>
      </c>
      <c r="DN14" s="239">
        <v>46.614400000000003</v>
      </c>
      <c r="DO14" s="239">
        <v>9.2650000000000023</v>
      </c>
      <c r="DP14" s="239">
        <v>2.2220000000000004</v>
      </c>
      <c r="DQ14" s="239">
        <f t="shared" si="27"/>
        <v>58.101400000000005</v>
      </c>
      <c r="DR14" s="239">
        <v>2808.2871999999993</v>
      </c>
      <c r="DS14" s="239">
        <v>10.817400000000001</v>
      </c>
      <c r="DT14" s="239">
        <v>36.090000000000003</v>
      </c>
      <c r="DU14" s="239">
        <v>91.118199999999916</v>
      </c>
      <c r="DV14" s="239">
        <v>138.02559999999991</v>
      </c>
      <c r="DW14" s="239">
        <v>475.35119999999984</v>
      </c>
      <c r="DX14" s="239">
        <v>663.62179999999978</v>
      </c>
      <c r="DY14" s="239">
        <v>230.37395000000001</v>
      </c>
      <c r="DZ14" s="239">
        <f t="shared" si="28"/>
        <v>1369.3469499999997</v>
      </c>
      <c r="EA14" s="239">
        <v>238.85650000000004</v>
      </c>
      <c r="EB14" s="239">
        <v>44.685899999999997</v>
      </c>
      <c r="EC14" s="239">
        <v>80.929900000000004</v>
      </c>
      <c r="ED14" s="239">
        <f t="shared" si="29"/>
        <v>364.47230000000002</v>
      </c>
      <c r="EE14" s="239">
        <v>39.755700000000004</v>
      </c>
      <c r="EF14" s="239">
        <v>16.977700000000002</v>
      </c>
      <c r="EG14" s="239">
        <v>0</v>
      </c>
      <c r="EH14" s="239">
        <f t="shared" si="30"/>
        <v>56.733400000000003</v>
      </c>
      <c r="EI14" s="237">
        <v>1928.5782499999996</v>
      </c>
      <c r="EJ14" s="239">
        <v>14.912900000000004</v>
      </c>
      <c r="EK14" s="239">
        <v>48.166999999999931</v>
      </c>
      <c r="EL14" s="239">
        <v>95.602499999999878</v>
      </c>
      <c r="EM14" s="239">
        <v>158.6823999999998</v>
      </c>
      <c r="EN14" s="239">
        <v>314.44860000000006</v>
      </c>
      <c r="EO14" s="239">
        <v>446.93470000000019</v>
      </c>
      <c r="EP14" s="239">
        <v>70.305250000000001</v>
      </c>
      <c r="EQ14" s="239">
        <f t="shared" si="33"/>
        <v>831.68855000000019</v>
      </c>
      <c r="ER14" s="239">
        <v>108.24779999999996</v>
      </c>
      <c r="ES14" s="239">
        <v>600.29800000000012</v>
      </c>
      <c r="ET14" s="239">
        <v>302.12783999999999</v>
      </c>
      <c r="EU14" s="239">
        <f t="shared" si="31"/>
        <v>1010.6736400000001</v>
      </c>
      <c r="EV14" s="239">
        <v>27.481840000000005</v>
      </c>
      <c r="EW14" s="239">
        <v>9.2681399999999989</v>
      </c>
      <c r="EX14" s="239">
        <v>1.0922499999999999</v>
      </c>
      <c r="EY14" s="239">
        <f t="shared" si="32"/>
        <v>37.842230000000008</v>
      </c>
      <c r="EZ14" s="239">
        <v>2056.8209199999997</v>
      </c>
      <c r="FA14" s="186">
        <v>23.769249999999992</v>
      </c>
      <c r="FB14" s="186">
        <v>48.421549999999996</v>
      </c>
      <c r="FC14" s="186">
        <v>78.447949999999963</v>
      </c>
      <c r="FD14" s="186">
        <v>150.63874999999996</v>
      </c>
      <c r="FE14" s="186">
        <v>190.66159999999999</v>
      </c>
      <c r="FF14" s="186">
        <v>92.873650000000012</v>
      </c>
      <c r="FG14" s="186">
        <v>67.642600000000016</v>
      </c>
      <c r="FH14" s="186">
        <v>351.17785000000003</v>
      </c>
      <c r="FI14" s="186"/>
    </row>
    <row r="15" spans="2:166" s="97" customFormat="1" ht="13.5" customHeight="1">
      <c r="B15" s="495"/>
      <c r="C15" s="240" t="s">
        <v>210</v>
      </c>
      <c r="D15" s="242">
        <v>11.420260000000001</v>
      </c>
      <c r="E15" s="242">
        <v>196.28082999999998</v>
      </c>
      <c r="F15" s="242">
        <v>69.900170000000003</v>
      </c>
      <c r="G15" s="243">
        <f t="shared" si="0"/>
        <v>277.60126000000002</v>
      </c>
      <c r="H15" s="242">
        <v>322.60904999999997</v>
      </c>
      <c r="I15" s="242">
        <v>2572.2467700000002</v>
      </c>
      <c r="J15" s="242">
        <v>1554.5560600000001</v>
      </c>
      <c r="K15" s="243">
        <f t="shared" si="1"/>
        <v>4449.4118800000006</v>
      </c>
      <c r="L15" s="242">
        <v>949.91091000000006</v>
      </c>
      <c r="M15" s="242">
        <v>534.82174999999995</v>
      </c>
      <c r="N15" s="242">
        <v>437.06892999999997</v>
      </c>
      <c r="O15" s="243">
        <f t="shared" si="2"/>
        <v>1921.80159</v>
      </c>
      <c r="P15" s="242">
        <v>159.87902</v>
      </c>
      <c r="Q15" s="242">
        <v>171.21409</v>
      </c>
      <c r="R15" s="242">
        <v>7.0908800000000003</v>
      </c>
      <c r="S15" s="243">
        <f t="shared" si="3"/>
        <v>338.18399000000005</v>
      </c>
      <c r="T15" s="242">
        <f t="shared" si="21"/>
        <v>6986.9987200000014</v>
      </c>
      <c r="U15" s="242">
        <v>37.794350000000001</v>
      </c>
      <c r="V15" s="242">
        <v>148.53607</v>
      </c>
      <c r="W15" s="242">
        <v>345.30876000000001</v>
      </c>
      <c r="X15" s="243">
        <f t="shared" si="4"/>
        <v>531.63918000000001</v>
      </c>
      <c r="Y15" s="242">
        <v>832.30382999999995</v>
      </c>
      <c r="Z15" s="242">
        <v>2713.7829200000001</v>
      </c>
      <c r="AA15" s="242">
        <v>1628.7180800000001</v>
      </c>
      <c r="AB15" s="243">
        <f t="shared" si="5"/>
        <v>5174.80483</v>
      </c>
      <c r="AC15" s="242">
        <v>413.16097000000002</v>
      </c>
      <c r="AD15" s="242">
        <v>251.34421</v>
      </c>
      <c r="AE15" s="242">
        <v>421.81640000000004</v>
      </c>
      <c r="AF15" s="243">
        <f t="shared" si="6"/>
        <v>1086.32158</v>
      </c>
      <c r="AG15" s="242">
        <v>422.63367</v>
      </c>
      <c r="AH15" s="242">
        <v>129.86842999999999</v>
      </c>
      <c r="AI15" s="242">
        <v>52.144160000000007</v>
      </c>
      <c r="AJ15" s="243">
        <f t="shared" si="7"/>
        <v>604.64625999999998</v>
      </c>
      <c r="AK15" s="242">
        <f t="shared" si="22"/>
        <v>7397.4118500000004</v>
      </c>
      <c r="AL15" s="242">
        <v>73.664169999999999</v>
      </c>
      <c r="AM15" s="242">
        <v>195.26481000000001</v>
      </c>
      <c r="AN15" s="242">
        <v>155.84272000000001</v>
      </c>
      <c r="AO15" s="243">
        <f t="shared" si="8"/>
        <v>424.77170000000001</v>
      </c>
      <c r="AP15" s="242">
        <v>2405.5431899999999</v>
      </c>
      <c r="AQ15" s="242">
        <v>2684.6109900000001</v>
      </c>
      <c r="AR15" s="242">
        <v>2109.0735</v>
      </c>
      <c r="AS15" s="243">
        <f t="shared" si="9"/>
        <v>7199.22768</v>
      </c>
      <c r="AT15" s="242">
        <v>1107.4455700000001</v>
      </c>
      <c r="AU15" s="242">
        <v>2078.56549</v>
      </c>
      <c r="AV15" s="242">
        <v>583.59546</v>
      </c>
      <c r="AW15" s="243">
        <f t="shared" si="10"/>
        <v>3769.6065199999998</v>
      </c>
      <c r="AX15" s="242">
        <v>1109.8948800000001</v>
      </c>
      <c r="AY15" s="242">
        <v>133.27023</v>
      </c>
      <c r="AZ15" s="242">
        <v>5.9458899999999995</v>
      </c>
      <c r="BA15" s="243">
        <f t="shared" si="11"/>
        <v>1249.1110000000001</v>
      </c>
      <c r="BB15" s="242">
        <f t="shared" si="23"/>
        <v>12642.716900000001</v>
      </c>
      <c r="BC15" s="242">
        <v>4.6930399999999999</v>
      </c>
      <c r="BD15" s="242">
        <v>22.093589999999999</v>
      </c>
      <c r="BE15" s="242">
        <v>486.70474000000002</v>
      </c>
      <c r="BF15" s="243">
        <f t="shared" si="12"/>
        <v>513.49136999999996</v>
      </c>
      <c r="BG15" s="242">
        <v>1173.15759</v>
      </c>
      <c r="BH15" s="242">
        <v>1656.0123500000002</v>
      </c>
      <c r="BI15" s="242">
        <v>1264.29575</v>
      </c>
      <c r="BJ15" s="243">
        <f t="shared" si="13"/>
        <v>4093.46569</v>
      </c>
      <c r="BK15" s="242">
        <v>850.11428000000001</v>
      </c>
      <c r="BL15" s="242">
        <v>708.23029000000008</v>
      </c>
      <c r="BM15" s="242">
        <v>1167.6025400000001</v>
      </c>
      <c r="BN15" s="243">
        <f t="shared" si="14"/>
        <v>2725.9471100000001</v>
      </c>
      <c r="BO15" s="242">
        <v>1081.41435</v>
      </c>
      <c r="BP15" s="242">
        <v>374.78717</v>
      </c>
      <c r="BQ15" s="242">
        <v>59.414430000000003</v>
      </c>
      <c r="BR15" s="243">
        <f t="shared" si="15"/>
        <v>1515.6159500000001</v>
      </c>
      <c r="BS15" s="242">
        <f t="shared" si="24"/>
        <v>8848.5201199999992</v>
      </c>
      <c r="BT15" s="242">
        <v>3.9234700000000005</v>
      </c>
      <c r="BU15" s="242">
        <v>8.2823100000000007</v>
      </c>
      <c r="BV15" s="242">
        <v>56.26728</v>
      </c>
      <c r="BW15" s="243">
        <f t="shared" si="16"/>
        <v>68.473060000000004</v>
      </c>
      <c r="BX15" s="242">
        <v>1376.4409800000001</v>
      </c>
      <c r="BY15" s="242">
        <v>2782.8531800000001</v>
      </c>
      <c r="BZ15" s="242">
        <v>3322.5599699999998</v>
      </c>
      <c r="CA15" s="243">
        <f t="shared" si="17"/>
        <v>7481.8541299999997</v>
      </c>
      <c r="CB15" s="242">
        <v>3300.40571</v>
      </c>
      <c r="CC15" s="242">
        <v>1442.6631499999999</v>
      </c>
      <c r="CD15" s="242">
        <v>564.72156999999993</v>
      </c>
      <c r="CE15" s="243">
        <f t="shared" si="18"/>
        <v>5307.7904299999991</v>
      </c>
      <c r="CF15" s="243">
        <v>146.26015999999998</v>
      </c>
      <c r="CG15" s="243">
        <v>107.5</v>
      </c>
      <c r="CH15" s="243">
        <v>11.3</v>
      </c>
      <c r="CI15" s="243">
        <f t="shared" si="19"/>
        <v>265.06016</v>
      </c>
      <c r="CJ15" s="242">
        <f t="shared" si="25"/>
        <v>13123.177779999998</v>
      </c>
      <c r="CK15" s="243">
        <v>103.57138999999998</v>
      </c>
      <c r="CL15" s="243">
        <v>215.74907000000005</v>
      </c>
      <c r="CM15" s="243">
        <v>236.63686999999999</v>
      </c>
      <c r="CN15" s="243">
        <f t="shared" si="20"/>
        <v>555.95732999999996</v>
      </c>
      <c r="CO15" s="243">
        <v>464.66892799999994</v>
      </c>
      <c r="CP15" s="243">
        <v>1073.8882900000001</v>
      </c>
      <c r="CQ15" s="243">
        <v>1536.3828800000001</v>
      </c>
      <c r="CR15" s="243">
        <f t="shared" si="26"/>
        <v>3074.940098</v>
      </c>
      <c r="CS15" s="243">
        <v>1069.31638</v>
      </c>
      <c r="CT15" s="243">
        <v>657.29505999999992</v>
      </c>
      <c r="CU15" s="243">
        <v>711.86321999999996</v>
      </c>
      <c r="CV15" s="243">
        <v>2438.4746599999999</v>
      </c>
      <c r="CW15" s="243">
        <v>599.84576000000004</v>
      </c>
      <c r="CX15" s="243">
        <v>69.527349999999984</v>
      </c>
      <c r="CY15" s="243">
        <v>1.29762</v>
      </c>
      <c r="CZ15" s="243">
        <v>670.67073000000005</v>
      </c>
      <c r="DA15" s="243">
        <v>6738.6680379999989</v>
      </c>
      <c r="DB15" s="243">
        <v>174.09479999999999</v>
      </c>
      <c r="DC15" s="243">
        <v>348.70753999999999</v>
      </c>
      <c r="DD15" s="243">
        <v>606.0872700000001</v>
      </c>
      <c r="DE15" s="243">
        <v>1128.8896100000002</v>
      </c>
      <c r="DF15" s="243">
        <v>1089.6088099999999</v>
      </c>
      <c r="DG15" s="243">
        <v>2114.5798839999998</v>
      </c>
      <c r="DH15" s="243">
        <v>736.28452000000016</v>
      </c>
      <c r="DI15" s="243">
        <v>3940.4732139999996</v>
      </c>
      <c r="DJ15" s="243">
        <v>610.45600999999999</v>
      </c>
      <c r="DK15" s="243">
        <v>752.45683000000008</v>
      </c>
      <c r="DL15" s="243">
        <v>261.58378999999996</v>
      </c>
      <c r="DM15" s="243">
        <v>1624.4966299999999</v>
      </c>
      <c r="DN15" s="243">
        <v>59.735459999999996</v>
      </c>
      <c r="DO15" s="243">
        <v>17.296620000000004</v>
      </c>
      <c r="DP15" s="243">
        <v>3.5148199999999998</v>
      </c>
      <c r="DQ15" s="243">
        <f t="shared" si="27"/>
        <v>80.546899999999994</v>
      </c>
      <c r="DR15" s="243">
        <v>6775.5788440000006</v>
      </c>
      <c r="DS15" s="243">
        <v>99.326689999999999</v>
      </c>
      <c r="DT15" s="243">
        <v>301.44011999999998</v>
      </c>
      <c r="DU15" s="243">
        <v>663.54836999999998</v>
      </c>
      <c r="DV15" s="243">
        <v>1064.3151800000001</v>
      </c>
      <c r="DW15" s="243">
        <v>1742.8811199999998</v>
      </c>
      <c r="DX15" s="243">
        <v>1761.7388000000001</v>
      </c>
      <c r="DY15" s="243">
        <v>702.22248000000002</v>
      </c>
      <c r="DZ15" s="243">
        <f t="shared" si="28"/>
        <v>4206.8423999999995</v>
      </c>
      <c r="EA15" s="243">
        <v>672.18929000000003</v>
      </c>
      <c r="EB15" s="243">
        <v>64.095489999999998</v>
      </c>
      <c r="EC15" s="243">
        <v>156.93668</v>
      </c>
      <c r="ED15" s="243">
        <f t="shared" si="29"/>
        <v>893.22145999999998</v>
      </c>
      <c r="EE15" s="243">
        <v>60.909709999999997</v>
      </c>
      <c r="EF15" s="243">
        <v>23.396470000000004</v>
      </c>
      <c r="EG15" s="243">
        <v>0</v>
      </c>
      <c r="EH15" s="243">
        <f t="shared" si="30"/>
        <v>84.306179999999998</v>
      </c>
      <c r="EI15" s="237">
        <v>6248.6852199999994</v>
      </c>
      <c r="EJ15" s="243">
        <v>140.69751999999997</v>
      </c>
      <c r="EK15" s="243">
        <v>487.48000999999999</v>
      </c>
      <c r="EL15" s="243">
        <v>835.84080000000006</v>
      </c>
      <c r="EM15" s="243">
        <v>1464.0183299999999</v>
      </c>
      <c r="EN15" s="243">
        <v>1328.67884</v>
      </c>
      <c r="EO15" s="243">
        <v>1671.1533099999997</v>
      </c>
      <c r="EP15" s="243">
        <v>174.00564000000006</v>
      </c>
      <c r="EQ15" s="243">
        <f t="shared" si="33"/>
        <v>3173.8377899999996</v>
      </c>
      <c r="ER15" s="243">
        <v>175.17886999999999</v>
      </c>
      <c r="ES15" s="243">
        <v>938.73150999999996</v>
      </c>
      <c r="ET15" s="243">
        <v>492.54392949999936</v>
      </c>
      <c r="EU15" s="243">
        <f t="shared" si="31"/>
        <v>1606.4543094999995</v>
      </c>
      <c r="EV15" s="243">
        <v>55.744620000000005</v>
      </c>
      <c r="EW15" s="243">
        <v>15.371780000000001</v>
      </c>
      <c r="EX15" s="243">
        <v>1.8428800000000001</v>
      </c>
      <c r="EY15" s="243">
        <f t="shared" si="32"/>
        <v>72.959279999999993</v>
      </c>
      <c r="EZ15" s="243">
        <v>6343.7027700000008</v>
      </c>
      <c r="FA15" s="187">
        <v>228.78484</v>
      </c>
      <c r="FB15" s="187">
        <v>362.85329000000007</v>
      </c>
      <c r="FC15" s="187">
        <v>546.05866000000003</v>
      </c>
      <c r="FD15" s="187">
        <v>1137.69679</v>
      </c>
      <c r="FE15" s="187">
        <v>1050.6781200000007</v>
      </c>
      <c r="FF15" s="187">
        <v>363.25770999999992</v>
      </c>
      <c r="FG15" s="187">
        <v>158.53187</v>
      </c>
      <c r="FH15" s="187">
        <v>1572.4677000000006</v>
      </c>
      <c r="FI15" s="187"/>
    </row>
    <row r="16" spans="2:166" s="97" customFormat="1" ht="13.5" customHeight="1">
      <c r="B16" s="495" t="s">
        <v>54</v>
      </c>
      <c r="C16" s="238" t="s">
        <v>49</v>
      </c>
      <c r="D16" s="186">
        <v>15.744999999999999</v>
      </c>
      <c r="E16" s="186">
        <v>14.799899999999999</v>
      </c>
      <c r="F16" s="186">
        <v>32.280199999999994</v>
      </c>
      <c r="G16" s="186">
        <f t="shared" si="0"/>
        <v>62.825099999999992</v>
      </c>
      <c r="H16" s="186">
        <v>24.602599999999999</v>
      </c>
      <c r="I16" s="186">
        <v>17.7378</v>
      </c>
      <c r="J16" s="186">
        <v>16.815200000000001</v>
      </c>
      <c r="K16" s="186">
        <f t="shared" si="1"/>
        <v>59.155600000000007</v>
      </c>
      <c r="L16" s="186">
        <v>16.885000000000002</v>
      </c>
      <c r="M16" s="186">
        <v>23.599599999999999</v>
      </c>
      <c r="N16" s="186">
        <v>26.729500000000002</v>
      </c>
      <c r="O16" s="186">
        <f t="shared" si="2"/>
        <v>67.214100000000002</v>
      </c>
      <c r="P16" s="186">
        <v>44.441800000000001</v>
      </c>
      <c r="Q16" s="186">
        <v>63.031800000000004</v>
      </c>
      <c r="R16" s="186">
        <v>22.070900000000002</v>
      </c>
      <c r="S16" s="186">
        <f t="shared" si="3"/>
        <v>129.5445</v>
      </c>
      <c r="T16" s="239">
        <f t="shared" si="21"/>
        <v>318.73929999999996</v>
      </c>
      <c r="U16" s="239">
        <v>40.177900000000001</v>
      </c>
      <c r="V16" s="239">
        <v>44.7089</v>
      </c>
      <c r="W16" s="239">
        <v>44.561999999999998</v>
      </c>
      <c r="X16" s="239">
        <f t="shared" si="4"/>
        <v>129.44880000000001</v>
      </c>
      <c r="Y16" s="239">
        <v>14.8559</v>
      </c>
      <c r="Z16" s="239">
        <v>13.7813</v>
      </c>
      <c r="AA16" s="239">
        <v>20.863900000000001</v>
      </c>
      <c r="AB16" s="239">
        <f t="shared" si="5"/>
        <v>49.501100000000001</v>
      </c>
      <c r="AC16" s="239">
        <v>42.857300000000002</v>
      </c>
      <c r="AD16" s="239">
        <v>32.181400000000004</v>
      </c>
      <c r="AE16" s="239">
        <v>18.822299999999998</v>
      </c>
      <c r="AF16" s="239">
        <f t="shared" si="6"/>
        <v>93.861000000000004</v>
      </c>
      <c r="AG16" s="239">
        <v>19.653500000000001</v>
      </c>
      <c r="AH16" s="239">
        <v>31.316800000000001</v>
      </c>
      <c r="AI16" s="239">
        <v>9.8167999999999989</v>
      </c>
      <c r="AJ16" s="239">
        <f t="shared" si="7"/>
        <v>60.787100000000002</v>
      </c>
      <c r="AK16" s="239">
        <f t="shared" si="22"/>
        <v>333.59800000000001</v>
      </c>
      <c r="AL16" s="239">
        <v>5.0848999999999993</v>
      </c>
      <c r="AM16" s="239">
        <v>9.1715999999999998</v>
      </c>
      <c r="AN16" s="239">
        <v>13.1782</v>
      </c>
      <c r="AO16" s="239">
        <f t="shared" si="8"/>
        <v>27.434699999999999</v>
      </c>
      <c r="AP16" s="239">
        <v>20.693200000000001</v>
      </c>
      <c r="AQ16" s="239">
        <v>11.071999999999999</v>
      </c>
      <c r="AR16" s="239">
        <v>18.603400000000001</v>
      </c>
      <c r="AS16" s="239">
        <f t="shared" si="9"/>
        <v>50.368600000000001</v>
      </c>
      <c r="AT16" s="239">
        <v>23.8764</v>
      </c>
      <c r="AU16" s="239">
        <v>16.067599999999999</v>
      </c>
      <c r="AV16" s="239">
        <v>19.455400000000001</v>
      </c>
      <c r="AW16" s="239">
        <f t="shared" si="10"/>
        <v>59.3994</v>
      </c>
      <c r="AX16" s="239">
        <v>26.936799999999998</v>
      </c>
      <c r="AY16" s="239">
        <v>14.0662</v>
      </c>
      <c r="AZ16" s="239">
        <v>16.972999999999999</v>
      </c>
      <c r="BA16" s="239">
        <f t="shared" si="11"/>
        <v>57.975999999999999</v>
      </c>
      <c r="BB16" s="239">
        <f t="shared" si="23"/>
        <v>195.17869999999999</v>
      </c>
      <c r="BC16" s="239">
        <v>14.3765</v>
      </c>
      <c r="BD16" s="239">
        <v>10.840399999999999</v>
      </c>
      <c r="BE16" s="239">
        <v>7.2341000000000006</v>
      </c>
      <c r="BF16" s="239">
        <f t="shared" si="12"/>
        <v>32.451000000000001</v>
      </c>
      <c r="BG16" s="239">
        <v>6.7190000000000003</v>
      </c>
      <c r="BH16" s="239">
        <v>10.939399999999999</v>
      </c>
      <c r="BI16" s="239">
        <v>32.257100000000001</v>
      </c>
      <c r="BJ16" s="239">
        <f t="shared" si="13"/>
        <v>49.915500000000002</v>
      </c>
      <c r="BK16" s="239">
        <v>32.6051</v>
      </c>
      <c r="BL16" s="239">
        <v>34.8187</v>
      </c>
      <c r="BM16" s="239">
        <v>27.486499999999999</v>
      </c>
      <c r="BN16" s="239">
        <f t="shared" si="14"/>
        <v>94.910300000000007</v>
      </c>
      <c r="BO16" s="239">
        <v>18.579000000000001</v>
      </c>
      <c r="BP16" s="239">
        <v>15.235799999999999</v>
      </c>
      <c r="BQ16" s="239">
        <v>11.8847</v>
      </c>
      <c r="BR16" s="239">
        <f t="shared" si="15"/>
        <v>45.6995</v>
      </c>
      <c r="BS16" s="239">
        <f t="shared" si="24"/>
        <v>222.97630000000001</v>
      </c>
      <c r="BT16" s="239">
        <v>21.917400000000011</v>
      </c>
      <c r="BU16" s="239">
        <v>5.6061999999999967</v>
      </c>
      <c r="BV16" s="239">
        <v>17.051200000000055</v>
      </c>
      <c r="BW16" s="239">
        <f t="shared" si="16"/>
        <v>44.574800000000067</v>
      </c>
      <c r="BX16" s="239">
        <v>14.150200000000007</v>
      </c>
      <c r="BY16" s="239">
        <v>25.695399999999978</v>
      </c>
      <c r="BZ16" s="239">
        <v>34.46050000000001</v>
      </c>
      <c r="CA16" s="239">
        <f t="shared" si="17"/>
        <v>74.306099999999986</v>
      </c>
      <c r="CB16" s="239">
        <v>38.22909999999996</v>
      </c>
      <c r="CC16" s="239">
        <v>22.99760000000008</v>
      </c>
      <c r="CD16" s="239">
        <v>14.209000000000028</v>
      </c>
      <c r="CE16" s="239">
        <f t="shared" si="18"/>
        <v>75.435700000000068</v>
      </c>
      <c r="CF16" s="239">
        <v>11.91420000000004</v>
      </c>
      <c r="CG16" s="239">
        <v>11</v>
      </c>
      <c r="CH16" s="239">
        <v>4.2</v>
      </c>
      <c r="CI16" s="239">
        <f t="shared" si="19"/>
        <v>27.114200000000039</v>
      </c>
      <c r="CJ16" s="239">
        <f t="shared" si="25"/>
        <v>221.43080000000015</v>
      </c>
      <c r="CK16" s="239">
        <v>8.2370000000000019</v>
      </c>
      <c r="CL16" s="239">
        <v>6.2178000000000004</v>
      </c>
      <c r="CM16" s="239">
        <v>5.4201999999999959</v>
      </c>
      <c r="CN16" s="239">
        <f t="shared" si="20"/>
        <v>19.875</v>
      </c>
      <c r="CO16" s="239">
        <v>3.0058000000000011</v>
      </c>
      <c r="CP16" s="239">
        <v>6.783999999999998</v>
      </c>
      <c r="CQ16" s="239">
        <v>6.897800000000009</v>
      </c>
      <c r="CR16" s="239">
        <f t="shared" si="26"/>
        <v>16.68760000000001</v>
      </c>
      <c r="CS16" s="239">
        <v>10.19410000000002</v>
      </c>
      <c r="CT16" s="239">
        <v>8.8523999999999976</v>
      </c>
      <c r="CU16" s="239">
        <v>11.017400000000006</v>
      </c>
      <c r="CV16" s="239">
        <v>30.063900000000022</v>
      </c>
      <c r="CW16" s="239">
        <v>10.088400000000007</v>
      </c>
      <c r="CX16" s="239">
        <v>7.7274000000000012</v>
      </c>
      <c r="CY16" s="239">
        <v>3.219699999999992</v>
      </c>
      <c r="CZ16" s="239">
        <v>21.035500000000003</v>
      </c>
      <c r="DA16" s="239">
        <v>87.662000000000049</v>
      </c>
      <c r="DB16" s="239">
        <v>1.7059999999999977</v>
      </c>
      <c r="DC16" s="239">
        <v>0.58330000000000048</v>
      </c>
      <c r="DD16" s="239">
        <v>8.857700000000019</v>
      </c>
      <c r="DE16" s="239">
        <v>11.147000000000018</v>
      </c>
      <c r="DF16" s="239">
        <v>6.0500999999999951</v>
      </c>
      <c r="DG16" s="239">
        <v>6.9511999999999947</v>
      </c>
      <c r="DH16" s="239">
        <v>9.1202000000000059</v>
      </c>
      <c r="DI16" s="239">
        <v>22.121499999999997</v>
      </c>
      <c r="DJ16" s="239">
        <v>16.020199999999999</v>
      </c>
      <c r="DK16" s="239">
        <v>16.133200000000055</v>
      </c>
      <c r="DL16" s="239">
        <v>13.57900000000016</v>
      </c>
      <c r="DM16" s="239">
        <v>45.732400000000212</v>
      </c>
      <c r="DN16" s="239">
        <v>11.257800000000103</v>
      </c>
      <c r="DO16" s="239">
        <v>9.8754000000000826</v>
      </c>
      <c r="DP16" s="239">
        <v>7.7475000000000067</v>
      </c>
      <c r="DQ16" s="239">
        <f t="shared" si="27"/>
        <v>28.880700000000193</v>
      </c>
      <c r="DR16" s="239">
        <v>107.91380000000042</v>
      </c>
      <c r="DS16" s="239">
        <v>4.5843999999999996</v>
      </c>
      <c r="DT16" s="239">
        <v>20.445600000000056</v>
      </c>
      <c r="DU16" s="239">
        <v>32.067599999999764</v>
      </c>
      <c r="DV16" s="239">
        <v>57.097599999999815</v>
      </c>
      <c r="DW16" s="239">
        <v>23.693100000000019</v>
      </c>
      <c r="DX16" s="239">
        <v>8.9625000000000554</v>
      </c>
      <c r="DY16" s="239">
        <v>5.5579000000000169</v>
      </c>
      <c r="DZ16" s="239">
        <f t="shared" si="28"/>
        <v>38.213500000000096</v>
      </c>
      <c r="EA16" s="239">
        <v>5.5118000000000045</v>
      </c>
      <c r="EB16" s="239">
        <v>19.777590000000043</v>
      </c>
      <c r="EC16" s="239">
        <v>16.631500000000152</v>
      </c>
      <c r="ED16" s="239">
        <f t="shared" si="29"/>
        <v>41.920890000000199</v>
      </c>
      <c r="EE16" s="239">
        <v>7.2325000000000346</v>
      </c>
      <c r="EF16" s="239">
        <v>13.240500000000027</v>
      </c>
      <c r="EG16" s="239">
        <v>3.9150999999999949</v>
      </c>
      <c r="EH16" s="239">
        <f t="shared" si="30"/>
        <v>24.388100000000055</v>
      </c>
      <c r="EI16" s="237">
        <v>161.62009000000018</v>
      </c>
      <c r="EJ16" s="239">
        <v>20.334200000000148</v>
      </c>
      <c r="EK16" s="239">
        <v>5.3257000000000039</v>
      </c>
      <c r="EL16" s="239">
        <v>9.0120000000000484</v>
      </c>
      <c r="EM16" s="239">
        <v>34.6719000000002</v>
      </c>
      <c r="EN16" s="239">
        <v>17.606650000000126</v>
      </c>
      <c r="EO16" s="239">
        <v>15.616600000000147</v>
      </c>
      <c r="EP16" s="239">
        <v>15.226370000000106</v>
      </c>
      <c r="EQ16" s="239">
        <f t="shared" si="33"/>
        <v>48.44962000000038</v>
      </c>
      <c r="ER16" s="239">
        <v>16.916600000000201</v>
      </c>
      <c r="ES16" s="239">
        <v>17.447403999999974</v>
      </c>
      <c r="ET16" s="239">
        <v>16.217770000000023</v>
      </c>
      <c r="EU16" s="239">
        <f t="shared" si="31"/>
        <v>50.581774000000202</v>
      </c>
      <c r="EV16" s="239">
        <v>14.739130000000001</v>
      </c>
      <c r="EW16" s="239">
        <v>10.276600000000007</v>
      </c>
      <c r="EX16" s="239">
        <v>2.5204</v>
      </c>
      <c r="EY16" s="239">
        <f t="shared" si="32"/>
        <v>27.536130000000007</v>
      </c>
      <c r="EZ16" s="239">
        <v>161.0920700000008</v>
      </c>
      <c r="FA16" s="186" t="s">
        <v>527</v>
      </c>
      <c r="FB16" s="186">
        <v>5.5449499999999983</v>
      </c>
      <c r="FC16" s="186">
        <v>8.1682499999999951</v>
      </c>
      <c r="FD16" s="186">
        <v>13.983299999999993</v>
      </c>
      <c r="FE16" s="186">
        <v>9.2700499999999977</v>
      </c>
      <c r="FF16" s="186">
        <v>16.512950000000011</v>
      </c>
      <c r="FG16" s="186">
        <v>8.975100000000003</v>
      </c>
      <c r="FH16" s="186">
        <v>34.758100000000006</v>
      </c>
      <c r="FI16" s="186"/>
    </row>
    <row r="17" spans="2:165" s="97" customFormat="1" ht="13.5" customHeight="1">
      <c r="B17" s="495"/>
      <c r="C17" s="240" t="s">
        <v>210</v>
      </c>
      <c r="D17" s="242">
        <v>12.29166</v>
      </c>
      <c r="E17" s="242">
        <v>13.541630000000001</v>
      </c>
      <c r="F17" s="242">
        <v>20.924679999999999</v>
      </c>
      <c r="G17" s="243">
        <f t="shared" si="0"/>
        <v>46.75797</v>
      </c>
      <c r="H17" s="242">
        <v>14.579129999999999</v>
      </c>
      <c r="I17" s="242">
        <v>10.18045</v>
      </c>
      <c r="J17" s="242">
        <v>15.75845</v>
      </c>
      <c r="K17" s="243">
        <f t="shared" si="1"/>
        <v>40.518029999999996</v>
      </c>
      <c r="L17" s="242">
        <v>14.318010000000001</v>
      </c>
      <c r="M17" s="242">
        <v>20.764089999999999</v>
      </c>
      <c r="N17" s="242">
        <v>19.040770000000002</v>
      </c>
      <c r="O17" s="243">
        <f t="shared" si="2"/>
        <v>54.122869999999999</v>
      </c>
      <c r="P17" s="242">
        <v>22.861499999999999</v>
      </c>
      <c r="Q17" s="242">
        <v>24.866540000000001</v>
      </c>
      <c r="R17" s="242">
        <v>7.5169499999999996</v>
      </c>
      <c r="S17" s="243">
        <f t="shared" si="3"/>
        <v>55.244990000000001</v>
      </c>
      <c r="T17" s="242">
        <f t="shared" si="21"/>
        <v>196.64385999999999</v>
      </c>
      <c r="U17" s="242">
        <v>13.6755</v>
      </c>
      <c r="V17" s="242">
        <v>16.316219999999998</v>
      </c>
      <c r="W17" s="242">
        <v>15.05626</v>
      </c>
      <c r="X17" s="243">
        <f t="shared" si="4"/>
        <v>45.047979999999995</v>
      </c>
      <c r="Y17" s="242">
        <v>5.33643</v>
      </c>
      <c r="Z17" s="242">
        <v>6.5086700000000004</v>
      </c>
      <c r="AA17" s="242">
        <v>8.2419799999999999</v>
      </c>
      <c r="AB17" s="243">
        <f t="shared" si="5"/>
        <v>20.08708</v>
      </c>
      <c r="AC17" s="242">
        <v>18.56269</v>
      </c>
      <c r="AD17" s="242">
        <v>15.086930000000001</v>
      </c>
      <c r="AE17" s="242">
        <v>7.9323300000000003</v>
      </c>
      <c r="AF17" s="243">
        <f t="shared" si="6"/>
        <v>41.581949999999999</v>
      </c>
      <c r="AG17" s="242">
        <v>8.7993100000000002</v>
      </c>
      <c r="AH17" s="242">
        <v>11.909330000000001</v>
      </c>
      <c r="AI17" s="242">
        <v>3.7101700000000002</v>
      </c>
      <c r="AJ17" s="243">
        <f t="shared" si="7"/>
        <v>24.418810000000004</v>
      </c>
      <c r="AK17" s="242">
        <f t="shared" si="22"/>
        <v>131.13582</v>
      </c>
      <c r="AL17" s="242">
        <v>4.0822700000000003</v>
      </c>
      <c r="AM17" s="242">
        <v>8.7569900000000001</v>
      </c>
      <c r="AN17" s="242">
        <v>16.711209999999998</v>
      </c>
      <c r="AO17" s="243">
        <f t="shared" si="8"/>
        <v>29.550469999999997</v>
      </c>
      <c r="AP17" s="242">
        <v>20.5337</v>
      </c>
      <c r="AQ17" s="242">
        <v>11.26098</v>
      </c>
      <c r="AR17" s="242">
        <v>22.961419999999997</v>
      </c>
      <c r="AS17" s="243">
        <f t="shared" si="9"/>
        <v>54.756099999999996</v>
      </c>
      <c r="AT17" s="242">
        <v>24.611009999999997</v>
      </c>
      <c r="AU17" s="242">
        <v>19.410400000000003</v>
      </c>
      <c r="AV17" s="242">
        <v>24.556840000000001</v>
      </c>
      <c r="AW17" s="243">
        <f t="shared" si="10"/>
        <v>68.578249999999997</v>
      </c>
      <c r="AX17" s="242">
        <v>29.503080000000001</v>
      </c>
      <c r="AY17" s="242">
        <v>10.97845</v>
      </c>
      <c r="AZ17" s="242">
        <v>25.271729999999998</v>
      </c>
      <c r="BA17" s="243">
        <f t="shared" si="11"/>
        <v>65.753259999999997</v>
      </c>
      <c r="BB17" s="242">
        <f t="shared" si="23"/>
        <v>218.63808</v>
      </c>
      <c r="BC17" s="242">
        <v>16.47578</v>
      </c>
      <c r="BD17" s="242">
        <v>12.991040000000002</v>
      </c>
      <c r="BE17" s="242">
        <v>9.3621299999999987</v>
      </c>
      <c r="BF17" s="243">
        <f t="shared" si="12"/>
        <v>38.828949999999999</v>
      </c>
      <c r="BG17" s="242">
        <v>11.646700000000001</v>
      </c>
      <c r="BH17" s="242">
        <v>19.89265</v>
      </c>
      <c r="BI17" s="242">
        <v>43.93282</v>
      </c>
      <c r="BJ17" s="243">
        <f t="shared" si="13"/>
        <v>75.472170000000006</v>
      </c>
      <c r="BK17" s="242">
        <v>54.218779999999995</v>
      </c>
      <c r="BL17" s="242">
        <v>53.186399999999999</v>
      </c>
      <c r="BM17" s="242">
        <v>34.985819999999997</v>
      </c>
      <c r="BN17" s="243">
        <f t="shared" si="14"/>
        <v>142.39099999999999</v>
      </c>
      <c r="BO17" s="242">
        <v>28.337580000000003</v>
      </c>
      <c r="BP17" s="242">
        <v>32.102380000000004</v>
      </c>
      <c r="BQ17" s="242">
        <v>27.300759999999997</v>
      </c>
      <c r="BR17" s="243">
        <f t="shared" si="15"/>
        <v>87.74072000000001</v>
      </c>
      <c r="BS17" s="242">
        <f t="shared" si="24"/>
        <v>344.43284</v>
      </c>
      <c r="BT17" s="242">
        <v>27.555259999999997</v>
      </c>
      <c r="BU17" s="242">
        <v>8.9698340000000005</v>
      </c>
      <c r="BV17" s="242">
        <v>28.239429999999999</v>
      </c>
      <c r="BW17" s="243">
        <f t="shared" si="16"/>
        <v>64.764523999999994</v>
      </c>
      <c r="BX17" s="242">
        <v>22.378880000000002</v>
      </c>
      <c r="BY17" s="242">
        <v>29.607832999999999</v>
      </c>
      <c r="BZ17" s="242">
        <v>31.303990000000002</v>
      </c>
      <c r="CA17" s="243">
        <f t="shared" si="17"/>
        <v>83.290703000000008</v>
      </c>
      <c r="CB17" s="242">
        <v>30.085752100000001</v>
      </c>
      <c r="CC17" s="242">
        <v>19.341193999999998</v>
      </c>
      <c r="CD17" s="242">
        <v>13.329243</v>
      </c>
      <c r="CE17" s="243">
        <f t="shared" si="18"/>
        <v>62.756189099999993</v>
      </c>
      <c r="CF17" s="243">
        <v>15.93703</v>
      </c>
      <c r="CG17" s="243">
        <v>14.6</v>
      </c>
      <c r="CH17" s="243">
        <v>7.7</v>
      </c>
      <c r="CI17" s="243">
        <f t="shared" si="19"/>
        <v>38.237030000000004</v>
      </c>
      <c r="CJ17" s="242">
        <f t="shared" si="25"/>
        <v>249.04844610000001</v>
      </c>
      <c r="CK17" s="243">
        <v>11.150319999999999</v>
      </c>
      <c r="CL17" s="243">
        <v>9.9680099999999996</v>
      </c>
      <c r="CM17" s="243">
        <v>7.52982</v>
      </c>
      <c r="CN17" s="243">
        <f t="shared" si="20"/>
        <v>28.648150000000001</v>
      </c>
      <c r="CO17" s="243">
        <v>6.9602500000000003</v>
      </c>
      <c r="CP17" s="243">
        <v>12.158379999999999</v>
      </c>
      <c r="CQ17" s="243">
        <v>10.335094</v>
      </c>
      <c r="CR17" s="243">
        <f t="shared" si="26"/>
        <v>29.453724000000001</v>
      </c>
      <c r="CS17" s="243">
        <v>13.49952</v>
      </c>
      <c r="CT17" s="243">
        <v>14.240860000000001</v>
      </c>
      <c r="CU17" s="243">
        <v>16.787509999999997</v>
      </c>
      <c r="CV17" s="243">
        <v>44.527889999999999</v>
      </c>
      <c r="CW17" s="243">
        <v>15.23386</v>
      </c>
      <c r="CX17" s="243">
        <v>14.24386</v>
      </c>
      <c r="CY17" s="243">
        <v>7.5833300000000001</v>
      </c>
      <c r="CZ17" s="243">
        <v>37.061049999999994</v>
      </c>
      <c r="DA17" s="243">
        <v>139.69081399999999</v>
      </c>
      <c r="DB17" s="243">
        <v>3.3428</v>
      </c>
      <c r="DC17" s="243">
        <v>1.4932000000000001</v>
      </c>
      <c r="DD17" s="243">
        <v>10.892652</v>
      </c>
      <c r="DE17" s="243">
        <v>15.728652</v>
      </c>
      <c r="DF17" s="243">
        <v>10.198540000000001</v>
      </c>
      <c r="DG17" s="243">
        <v>8.56799</v>
      </c>
      <c r="DH17" s="243">
        <v>9.4041540000000001</v>
      </c>
      <c r="DI17" s="243">
        <v>28.170684000000001</v>
      </c>
      <c r="DJ17" s="243">
        <v>15.828576</v>
      </c>
      <c r="DK17" s="243">
        <v>24.484810000000003</v>
      </c>
      <c r="DL17" s="243">
        <v>20.08079</v>
      </c>
      <c r="DM17" s="243">
        <v>60.394176000000002</v>
      </c>
      <c r="DN17" s="243">
        <v>29.16751</v>
      </c>
      <c r="DO17" s="243">
        <v>20.461509999999997</v>
      </c>
      <c r="DP17" s="243">
        <v>7.3117409999999996</v>
      </c>
      <c r="DQ17" s="243">
        <f t="shared" si="27"/>
        <v>56.940760999999995</v>
      </c>
      <c r="DR17" s="243">
        <v>161.25584700000005</v>
      </c>
      <c r="DS17" s="243">
        <v>9.9919400000000014</v>
      </c>
      <c r="DT17" s="243">
        <v>18.410270000000001</v>
      </c>
      <c r="DU17" s="243">
        <v>29.249749999999999</v>
      </c>
      <c r="DV17" s="243">
        <v>57.651960000000003</v>
      </c>
      <c r="DW17" s="243">
        <v>19.44275</v>
      </c>
      <c r="DX17" s="243">
        <v>11.32611</v>
      </c>
      <c r="DY17" s="243">
        <v>14.06514</v>
      </c>
      <c r="DZ17" s="243">
        <f t="shared" si="28"/>
        <v>44.834000000000003</v>
      </c>
      <c r="EA17" s="243">
        <v>13.82391</v>
      </c>
      <c r="EB17" s="243">
        <v>23.71752</v>
      </c>
      <c r="EC17" s="243">
        <v>20.55424</v>
      </c>
      <c r="ED17" s="243">
        <f t="shared" si="29"/>
        <v>58.095669999999998</v>
      </c>
      <c r="EE17" s="243">
        <v>13.14672</v>
      </c>
      <c r="EF17" s="243">
        <v>16.68591</v>
      </c>
      <c r="EG17" s="243">
        <v>5.1628800000000004</v>
      </c>
      <c r="EH17" s="243">
        <f t="shared" si="30"/>
        <v>34.995510000000003</v>
      </c>
      <c r="EI17" s="237">
        <v>195.57714000000001</v>
      </c>
      <c r="EJ17" s="243">
        <v>23.706130000000002</v>
      </c>
      <c r="EK17" s="243">
        <v>8.9234939999999998</v>
      </c>
      <c r="EL17" s="243">
        <v>13.059209999999998</v>
      </c>
      <c r="EM17" s="243">
        <v>45.688834</v>
      </c>
      <c r="EN17" s="243">
        <v>17.23198</v>
      </c>
      <c r="EO17" s="243">
        <v>13.79682</v>
      </c>
      <c r="EP17" s="243">
        <v>13.65287</v>
      </c>
      <c r="EQ17" s="243">
        <f t="shared" si="33"/>
        <v>44.681669999999997</v>
      </c>
      <c r="ER17" s="243">
        <v>28.06514</v>
      </c>
      <c r="ES17" s="243">
        <v>25.256139999999998</v>
      </c>
      <c r="ET17" s="243">
        <v>23.053033500000033</v>
      </c>
      <c r="EU17" s="243">
        <f t="shared" si="31"/>
        <v>76.374313500000028</v>
      </c>
      <c r="EV17" s="243">
        <v>18.284320000000001</v>
      </c>
      <c r="EW17" s="243">
        <v>18.66902</v>
      </c>
      <c r="EX17" s="243">
        <v>7.0321999999999969</v>
      </c>
      <c r="EY17" s="243">
        <f t="shared" si="32"/>
        <v>43.985539999999993</v>
      </c>
      <c r="EZ17" s="243">
        <v>210.49205399999994</v>
      </c>
      <c r="FA17" s="187">
        <v>0.8266300000000002</v>
      </c>
      <c r="FB17" s="187">
        <v>16.227070000000005</v>
      </c>
      <c r="FC17" s="187">
        <v>27.216190000000037</v>
      </c>
      <c r="FD17" s="187">
        <v>44.269890000000046</v>
      </c>
      <c r="FE17" s="187">
        <v>24.31271999999997</v>
      </c>
      <c r="FF17" s="187">
        <v>32.023949999999992</v>
      </c>
      <c r="FG17" s="187">
        <v>18.825790000000005</v>
      </c>
      <c r="FH17" s="187">
        <v>75.162459999999967</v>
      </c>
      <c r="FI17" s="187"/>
    </row>
    <row r="18" spans="2:165" s="97" customFormat="1" ht="13.5" customHeight="1">
      <c r="B18" s="495" t="s">
        <v>55</v>
      </c>
      <c r="C18" s="238" t="s">
        <v>49</v>
      </c>
      <c r="D18" s="186">
        <v>25.256599999999999</v>
      </c>
      <c r="E18" s="186">
        <v>33.887900000000002</v>
      </c>
      <c r="F18" s="186">
        <v>58.551799999999993</v>
      </c>
      <c r="G18" s="186">
        <f t="shared" si="0"/>
        <v>117.69629999999999</v>
      </c>
      <c r="H18" s="186">
        <v>58.053800000000003</v>
      </c>
      <c r="I18" s="186">
        <v>35.767600000000002</v>
      </c>
      <c r="J18" s="186">
        <v>22.517199999999999</v>
      </c>
      <c r="K18" s="186">
        <f t="shared" si="1"/>
        <v>116.33860000000001</v>
      </c>
      <c r="L18" s="186">
        <v>27.4163</v>
      </c>
      <c r="M18" s="186">
        <v>28.5883</v>
      </c>
      <c r="N18" s="186">
        <v>23.6113</v>
      </c>
      <c r="O18" s="186">
        <f t="shared" si="2"/>
        <v>79.615899999999996</v>
      </c>
      <c r="P18" s="186">
        <v>53.715400000000002</v>
      </c>
      <c r="Q18" s="186">
        <v>49.893500000000003</v>
      </c>
      <c r="R18" s="186">
        <v>21.568999999999999</v>
      </c>
      <c r="S18" s="186">
        <f t="shared" si="3"/>
        <v>125.17790000000001</v>
      </c>
      <c r="T18" s="239">
        <f t="shared" si="21"/>
        <v>438.82870000000003</v>
      </c>
      <c r="U18" s="239">
        <v>61.169599999999996</v>
      </c>
      <c r="V18" s="239">
        <v>49.149800000000006</v>
      </c>
      <c r="W18" s="239">
        <v>59.295400000000001</v>
      </c>
      <c r="X18" s="239">
        <f t="shared" si="4"/>
        <v>169.6148</v>
      </c>
      <c r="Y18" s="239">
        <v>84.938100000000006</v>
      </c>
      <c r="Z18" s="239">
        <v>75.432699999999997</v>
      </c>
      <c r="AA18" s="239">
        <v>80.634299999999996</v>
      </c>
      <c r="AB18" s="239">
        <f t="shared" si="5"/>
        <v>241.0051</v>
      </c>
      <c r="AC18" s="239">
        <v>34.851300000000002</v>
      </c>
      <c r="AD18" s="239">
        <v>37.812599999999996</v>
      </c>
      <c r="AE18" s="239">
        <v>31.995999999999999</v>
      </c>
      <c r="AF18" s="239">
        <f t="shared" si="6"/>
        <v>104.65989999999999</v>
      </c>
      <c r="AG18" s="239">
        <v>34.627400000000002</v>
      </c>
      <c r="AH18" s="239">
        <v>47.387900000000002</v>
      </c>
      <c r="AI18" s="239">
        <v>19.417300000000001</v>
      </c>
      <c r="AJ18" s="239">
        <f t="shared" si="7"/>
        <v>101.43259999999999</v>
      </c>
      <c r="AK18" s="239">
        <f t="shared" si="22"/>
        <v>616.7124</v>
      </c>
      <c r="AL18" s="239">
        <v>19.490099999999998</v>
      </c>
      <c r="AM18" s="239">
        <v>37.749699999999997</v>
      </c>
      <c r="AN18" s="239">
        <v>56.079800000000006</v>
      </c>
      <c r="AO18" s="239">
        <f t="shared" si="8"/>
        <v>113.31960000000001</v>
      </c>
      <c r="AP18" s="239">
        <v>33.4086</v>
      </c>
      <c r="AQ18" s="239">
        <v>33.864199999999997</v>
      </c>
      <c r="AR18" s="239">
        <v>16.336600000000001</v>
      </c>
      <c r="AS18" s="239">
        <f t="shared" si="9"/>
        <v>83.609399999999994</v>
      </c>
      <c r="AT18" s="239">
        <v>21.108700000000002</v>
      </c>
      <c r="AU18" s="239">
        <v>5.4536999999999995</v>
      </c>
      <c r="AV18" s="239">
        <v>17.0794</v>
      </c>
      <c r="AW18" s="239">
        <f t="shared" si="10"/>
        <v>43.641800000000003</v>
      </c>
      <c r="AX18" s="239">
        <v>12.5008</v>
      </c>
      <c r="AY18" s="239">
        <v>2.5568</v>
      </c>
      <c r="AZ18" s="239">
        <v>6.8878999999999992</v>
      </c>
      <c r="BA18" s="239">
        <f t="shared" si="11"/>
        <v>21.945499999999999</v>
      </c>
      <c r="BB18" s="239">
        <f t="shared" si="23"/>
        <v>262.5163</v>
      </c>
      <c r="BC18" s="239">
        <v>20.327599999999997</v>
      </c>
      <c r="BD18" s="239">
        <v>22.877599999999997</v>
      </c>
      <c r="BE18" s="239">
        <v>19.338000000000001</v>
      </c>
      <c r="BF18" s="239">
        <f t="shared" si="12"/>
        <v>62.543199999999992</v>
      </c>
      <c r="BG18" s="239">
        <v>24.236499999999999</v>
      </c>
      <c r="BH18" s="239">
        <v>19.586599999999997</v>
      </c>
      <c r="BI18" s="239">
        <v>5.8680000000000003</v>
      </c>
      <c r="BJ18" s="239">
        <f t="shared" si="13"/>
        <v>49.691099999999999</v>
      </c>
      <c r="BK18" s="239">
        <v>14.804200000000002</v>
      </c>
      <c r="BL18" s="239">
        <v>10.9796</v>
      </c>
      <c r="BM18" s="239">
        <v>18.462599999999998</v>
      </c>
      <c r="BN18" s="239">
        <f t="shared" si="14"/>
        <v>44.246399999999994</v>
      </c>
      <c r="BO18" s="239">
        <v>15.986700000000001</v>
      </c>
      <c r="BP18" s="239">
        <v>13.787100000000001</v>
      </c>
      <c r="BQ18" s="239">
        <v>14.5404</v>
      </c>
      <c r="BR18" s="239">
        <f t="shared" si="15"/>
        <v>44.3142</v>
      </c>
      <c r="BS18" s="239">
        <f t="shared" si="24"/>
        <v>200.79489999999998</v>
      </c>
      <c r="BT18" s="239">
        <v>23.622399999999995</v>
      </c>
      <c r="BU18" s="239">
        <v>9.5136000000000021</v>
      </c>
      <c r="BV18" s="239">
        <v>31.9636</v>
      </c>
      <c r="BW18" s="239">
        <f t="shared" si="16"/>
        <v>65.099599999999995</v>
      </c>
      <c r="BX18" s="239">
        <v>17.754800000000017</v>
      </c>
      <c r="BY18" s="239">
        <v>19.18320000000001</v>
      </c>
      <c r="BZ18" s="239">
        <v>13.385000000000051</v>
      </c>
      <c r="CA18" s="239">
        <f t="shared" si="17"/>
        <v>50.323000000000079</v>
      </c>
      <c r="CB18" s="239">
        <v>11.801000000000002</v>
      </c>
      <c r="CC18" s="239">
        <v>8.4808000000000021</v>
      </c>
      <c r="CD18" s="239">
        <v>22.430100000000024</v>
      </c>
      <c r="CE18" s="239">
        <f t="shared" si="18"/>
        <v>42.711900000000028</v>
      </c>
      <c r="CF18" s="239">
        <v>29.863600000000009</v>
      </c>
      <c r="CG18" s="239">
        <v>23</v>
      </c>
      <c r="CH18" s="239">
        <v>8</v>
      </c>
      <c r="CI18" s="239">
        <f t="shared" si="19"/>
        <v>60.863600000000005</v>
      </c>
      <c r="CJ18" s="239">
        <f t="shared" si="25"/>
        <v>218.99810000000014</v>
      </c>
      <c r="CK18" s="239">
        <v>16.736300000000028</v>
      </c>
      <c r="CL18" s="239">
        <v>17.027999999999999</v>
      </c>
      <c r="CM18" s="239">
        <v>10.634800000000022</v>
      </c>
      <c r="CN18" s="239">
        <f t="shared" si="20"/>
        <v>44.399100000000047</v>
      </c>
      <c r="CO18" s="239">
        <v>10.790999999999999</v>
      </c>
      <c r="CP18" s="239">
        <v>18.348500000000037</v>
      </c>
      <c r="CQ18" s="239">
        <v>10.270600000000012</v>
      </c>
      <c r="CR18" s="239">
        <f t="shared" si="26"/>
        <v>39.410100000000043</v>
      </c>
      <c r="CS18" s="239">
        <v>2.8229999999999982</v>
      </c>
      <c r="CT18" s="239">
        <v>9.0763999999999996</v>
      </c>
      <c r="CU18" s="239">
        <v>10.589800000000011</v>
      </c>
      <c r="CV18" s="239">
        <v>22.489200000000011</v>
      </c>
      <c r="CW18" s="239">
        <v>10.560999999999993</v>
      </c>
      <c r="CX18" s="239">
        <v>8.509300000000005</v>
      </c>
      <c r="CY18" s="239">
        <v>13.510800000000085</v>
      </c>
      <c r="CZ18" s="239">
        <v>32.581100000000077</v>
      </c>
      <c r="DA18" s="239">
        <v>138.85810000000021</v>
      </c>
      <c r="DB18" s="239">
        <v>8.7664000000000044</v>
      </c>
      <c r="DC18" s="239">
        <v>15.427700000000174</v>
      </c>
      <c r="DD18" s="239">
        <v>15.35380000000016</v>
      </c>
      <c r="DE18" s="239">
        <v>39.547900000000347</v>
      </c>
      <c r="DF18" s="239">
        <v>23.9859000000001</v>
      </c>
      <c r="DG18" s="239">
        <v>16.645200000000003</v>
      </c>
      <c r="DH18" s="239">
        <v>22.010800000000039</v>
      </c>
      <c r="DI18" s="239">
        <v>62.641900000000142</v>
      </c>
      <c r="DJ18" s="239">
        <v>15.932600000000001</v>
      </c>
      <c r="DK18" s="239">
        <v>11.705100000000012</v>
      </c>
      <c r="DL18" s="239">
        <v>13.487000000000124</v>
      </c>
      <c r="DM18" s="239">
        <v>41.124700000000139</v>
      </c>
      <c r="DN18" s="239">
        <v>9.5262000000000384</v>
      </c>
      <c r="DO18" s="239">
        <v>12.48650000000011</v>
      </c>
      <c r="DP18" s="239">
        <v>7.9071999999999996</v>
      </c>
      <c r="DQ18" s="239">
        <f t="shared" si="27"/>
        <v>29.919900000000148</v>
      </c>
      <c r="DR18" s="239">
        <v>173.20220000000063</v>
      </c>
      <c r="DS18" s="239">
        <v>10.109600000000004</v>
      </c>
      <c r="DT18" s="239">
        <v>11.145600000000082</v>
      </c>
      <c r="DU18" s="239">
        <v>28.243500000000086</v>
      </c>
      <c r="DV18" s="239">
        <v>49.49870000000017</v>
      </c>
      <c r="DW18" s="239">
        <v>16.462600000000144</v>
      </c>
      <c r="DX18" s="239">
        <v>20.105400000000092</v>
      </c>
      <c r="DY18" s="239">
        <v>14.091300000000089</v>
      </c>
      <c r="DZ18" s="239">
        <f t="shared" si="28"/>
        <v>50.659300000000322</v>
      </c>
      <c r="EA18" s="239">
        <v>11.759100000000089</v>
      </c>
      <c r="EB18" s="239">
        <v>9.3966810000000436</v>
      </c>
      <c r="EC18" s="239">
        <v>12.649500000000074</v>
      </c>
      <c r="ED18" s="239">
        <f t="shared" si="29"/>
        <v>33.805281000000207</v>
      </c>
      <c r="EE18" s="239">
        <v>11.722000000000072</v>
      </c>
      <c r="EF18" s="239">
        <v>14.892360000000087</v>
      </c>
      <c r="EG18" s="239">
        <v>1.6328999999999994</v>
      </c>
      <c r="EH18" s="239">
        <f t="shared" si="30"/>
        <v>28.247260000000161</v>
      </c>
      <c r="EI18" s="237">
        <v>162.21054100000086</v>
      </c>
      <c r="EJ18" s="239">
        <v>24.164900000000117</v>
      </c>
      <c r="EK18" s="239">
        <v>20.349900000000186</v>
      </c>
      <c r="EL18" s="239">
        <v>19.515400000000174</v>
      </c>
      <c r="EM18" s="239">
        <v>64.030200000000477</v>
      </c>
      <c r="EN18" s="239">
        <v>13.806010000000125</v>
      </c>
      <c r="EO18" s="239">
        <v>26.956900000000282</v>
      </c>
      <c r="EP18" s="239">
        <v>6.2503599999999926</v>
      </c>
      <c r="EQ18" s="239">
        <f t="shared" si="33"/>
        <v>47.013270000000396</v>
      </c>
      <c r="ER18" s="239">
        <v>10.115300000000044</v>
      </c>
      <c r="ES18" s="239">
        <v>20.201000000000015</v>
      </c>
      <c r="ET18" s="239">
        <v>16.215700000000005</v>
      </c>
      <c r="EU18" s="239">
        <f t="shared" si="31"/>
        <v>46.532000000000068</v>
      </c>
      <c r="EV18" s="239">
        <v>9.2887000000000111</v>
      </c>
      <c r="EW18" s="239">
        <v>6.4972000000000003</v>
      </c>
      <c r="EX18" s="239">
        <v>3.1511000000000013</v>
      </c>
      <c r="EY18" s="239">
        <f t="shared" si="32"/>
        <v>18.937000000000012</v>
      </c>
      <c r="EZ18" s="239">
        <v>176.28467000000092</v>
      </c>
      <c r="FA18" s="186">
        <v>1.9803499999999998</v>
      </c>
      <c r="FB18" s="186">
        <v>8.254050000000003</v>
      </c>
      <c r="FC18" s="186">
        <v>9.116399999999997</v>
      </c>
      <c r="FD18" s="186">
        <v>19.3508</v>
      </c>
      <c r="FE18" s="186">
        <v>7.5368999999999966</v>
      </c>
      <c r="FF18" s="186">
        <v>10.201950000000005</v>
      </c>
      <c r="FG18" s="186">
        <v>7.2753099999999993</v>
      </c>
      <c r="FH18" s="186">
        <v>25.014160000000004</v>
      </c>
      <c r="FI18" s="186"/>
    </row>
    <row r="19" spans="2:165" s="97" customFormat="1" ht="13.5" customHeight="1">
      <c r="B19" s="495"/>
      <c r="C19" s="240" t="s">
        <v>210</v>
      </c>
      <c r="D19" s="242">
        <v>27.11159</v>
      </c>
      <c r="E19" s="242">
        <v>30.200920000000004</v>
      </c>
      <c r="F19" s="242">
        <v>50.457260000000005</v>
      </c>
      <c r="G19" s="243">
        <f t="shared" si="0"/>
        <v>107.76977000000001</v>
      </c>
      <c r="H19" s="242">
        <v>47.027190000000004</v>
      </c>
      <c r="I19" s="242">
        <v>20.21612</v>
      </c>
      <c r="J19" s="242">
        <v>21.162500000000001</v>
      </c>
      <c r="K19" s="243">
        <f t="shared" si="1"/>
        <v>88.405810000000002</v>
      </c>
      <c r="L19" s="242">
        <v>26.2423</v>
      </c>
      <c r="M19" s="242">
        <v>25.97973</v>
      </c>
      <c r="N19" s="242">
        <v>18.078700000000001</v>
      </c>
      <c r="O19" s="243">
        <f t="shared" si="2"/>
        <v>70.300730000000001</v>
      </c>
      <c r="P19" s="242">
        <v>37.613769999999995</v>
      </c>
      <c r="Q19" s="242">
        <v>29.940259999999999</v>
      </c>
      <c r="R19" s="242">
        <v>12.008790000000001</v>
      </c>
      <c r="S19" s="243">
        <f t="shared" si="3"/>
        <v>79.562820000000002</v>
      </c>
      <c r="T19" s="242">
        <f t="shared" si="21"/>
        <v>346.03913</v>
      </c>
      <c r="U19" s="242">
        <v>37.866959999999999</v>
      </c>
      <c r="V19" s="242">
        <v>26.96518</v>
      </c>
      <c r="W19" s="242">
        <v>35.179900000000004</v>
      </c>
      <c r="X19" s="243">
        <f t="shared" si="4"/>
        <v>100.01204</v>
      </c>
      <c r="Y19" s="242">
        <v>46.546639999999996</v>
      </c>
      <c r="Z19" s="242">
        <v>46.304879999999997</v>
      </c>
      <c r="AA19" s="242">
        <v>52.652320000000003</v>
      </c>
      <c r="AB19" s="243">
        <f t="shared" si="5"/>
        <v>145.50384</v>
      </c>
      <c r="AC19" s="242">
        <v>24.30077</v>
      </c>
      <c r="AD19" s="242">
        <v>25.207470000000001</v>
      </c>
      <c r="AE19" s="242">
        <v>21.216609999999999</v>
      </c>
      <c r="AF19" s="243">
        <f t="shared" si="6"/>
        <v>70.724850000000004</v>
      </c>
      <c r="AG19" s="242">
        <v>21.277290000000001</v>
      </c>
      <c r="AH19" s="242">
        <v>31.817689999999999</v>
      </c>
      <c r="AI19" s="242">
        <v>12.45584</v>
      </c>
      <c r="AJ19" s="243">
        <f t="shared" si="7"/>
        <v>65.550820000000002</v>
      </c>
      <c r="AK19" s="242">
        <f t="shared" si="22"/>
        <v>381.79154999999997</v>
      </c>
      <c r="AL19" s="242">
        <v>17.344619999999999</v>
      </c>
      <c r="AM19" s="242">
        <v>28.556150000000002</v>
      </c>
      <c r="AN19" s="242">
        <v>53.750459999999997</v>
      </c>
      <c r="AO19" s="243">
        <f t="shared" si="8"/>
        <v>99.651229999999998</v>
      </c>
      <c r="AP19" s="242">
        <v>35.649349999999998</v>
      </c>
      <c r="AQ19" s="242">
        <v>30.426669999999998</v>
      </c>
      <c r="AR19" s="242">
        <v>17.548689999999997</v>
      </c>
      <c r="AS19" s="243">
        <f t="shared" si="9"/>
        <v>83.624709999999993</v>
      </c>
      <c r="AT19" s="242">
        <v>25.052009999999999</v>
      </c>
      <c r="AU19" s="242">
        <v>10.22744</v>
      </c>
      <c r="AV19" s="242">
        <v>24.566599999999998</v>
      </c>
      <c r="AW19" s="243">
        <f t="shared" si="10"/>
        <v>59.846049999999991</v>
      </c>
      <c r="AX19" s="242">
        <v>19.078400000000002</v>
      </c>
      <c r="AY19" s="242">
        <v>6.1150799999999998</v>
      </c>
      <c r="AZ19" s="242">
        <v>15.938379999999999</v>
      </c>
      <c r="BA19" s="243">
        <f t="shared" si="11"/>
        <v>41.131860000000003</v>
      </c>
      <c r="BB19" s="242">
        <f t="shared" si="23"/>
        <v>284.25385</v>
      </c>
      <c r="BC19" s="242">
        <v>28.133569999999999</v>
      </c>
      <c r="BD19" s="242">
        <v>32.49624</v>
      </c>
      <c r="BE19" s="242">
        <v>30.843869999999999</v>
      </c>
      <c r="BF19" s="243">
        <f t="shared" si="12"/>
        <v>91.473680000000002</v>
      </c>
      <c r="BG19" s="242">
        <v>36.23359</v>
      </c>
      <c r="BH19" s="242">
        <v>33.170519999999996</v>
      </c>
      <c r="BI19" s="242">
        <v>12.06962</v>
      </c>
      <c r="BJ19" s="243">
        <f t="shared" si="13"/>
        <v>81.473730000000003</v>
      </c>
      <c r="BK19" s="242">
        <v>23.257960000000001</v>
      </c>
      <c r="BL19" s="242">
        <v>19.229790000000001</v>
      </c>
      <c r="BM19" s="242">
        <v>23.640790000000003</v>
      </c>
      <c r="BN19" s="243">
        <f t="shared" si="14"/>
        <v>66.128540000000015</v>
      </c>
      <c r="BO19" s="242">
        <v>22.299970000000002</v>
      </c>
      <c r="BP19" s="242">
        <v>26.816669999999998</v>
      </c>
      <c r="BQ19" s="242">
        <v>19.372679999999999</v>
      </c>
      <c r="BR19" s="243">
        <f t="shared" si="15"/>
        <v>68.489320000000006</v>
      </c>
      <c r="BS19" s="242">
        <f t="shared" si="24"/>
        <v>307.56527</v>
      </c>
      <c r="BT19" s="242">
        <v>21.945180000000001</v>
      </c>
      <c r="BU19" s="242">
        <v>10.131414000000001</v>
      </c>
      <c r="BV19" s="242">
        <v>42.895480000000006</v>
      </c>
      <c r="BW19" s="243">
        <f t="shared" si="16"/>
        <v>74.972074000000006</v>
      </c>
      <c r="BX19" s="242">
        <v>19.6462</v>
      </c>
      <c r="BY19" s="242">
        <v>18.709084999999998</v>
      </c>
      <c r="BZ19" s="242">
        <v>13.695459999999999</v>
      </c>
      <c r="CA19" s="243">
        <f t="shared" si="17"/>
        <v>52.050744999999992</v>
      </c>
      <c r="CB19" s="242">
        <v>10.23845</v>
      </c>
      <c r="CC19" s="242">
        <v>11.723409999999999</v>
      </c>
      <c r="CD19" s="242">
        <v>17.24757</v>
      </c>
      <c r="CE19" s="243">
        <f t="shared" si="18"/>
        <v>39.209429999999998</v>
      </c>
      <c r="CF19" s="243">
        <v>27.494942999999999</v>
      </c>
      <c r="CG19" s="243">
        <v>16.8</v>
      </c>
      <c r="CH19" s="243">
        <v>4.5999999999999996</v>
      </c>
      <c r="CI19" s="243">
        <f t="shared" si="19"/>
        <v>48.894943000000005</v>
      </c>
      <c r="CJ19" s="242">
        <f t="shared" si="25"/>
        <v>215.12719200000001</v>
      </c>
      <c r="CK19" s="243">
        <v>19.057299999999998</v>
      </c>
      <c r="CL19" s="243">
        <v>20.120439999999999</v>
      </c>
      <c r="CM19" s="243">
        <v>9.8467800000000008</v>
      </c>
      <c r="CN19" s="243">
        <f t="shared" si="20"/>
        <v>49.024520000000003</v>
      </c>
      <c r="CO19" s="243">
        <v>16.070040000000002</v>
      </c>
      <c r="CP19" s="243">
        <v>23.75441</v>
      </c>
      <c r="CQ19" s="243">
        <v>11.981129999999999</v>
      </c>
      <c r="CR19" s="243">
        <f t="shared" si="26"/>
        <v>51.805579999999999</v>
      </c>
      <c r="CS19" s="243">
        <v>7.4336199999999995</v>
      </c>
      <c r="CT19" s="243">
        <v>18.874569999999999</v>
      </c>
      <c r="CU19" s="243">
        <v>17.893830000000001</v>
      </c>
      <c r="CV19" s="243">
        <v>44.202019999999997</v>
      </c>
      <c r="CW19" s="243">
        <v>18.823439999999998</v>
      </c>
      <c r="CX19" s="243">
        <v>16.628344000000002</v>
      </c>
      <c r="CY19" s="243">
        <v>17.99905</v>
      </c>
      <c r="CZ19" s="243">
        <v>53.450834</v>
      </c>
      <c r="DA19" s="243">
        <v>198.45727400000001</v>
      </c>
      <c r="DB19" s="243">
        <v>15.220930000000001</v>
      </c>
      <c r="DC19" s="243">
        <v>26.4378162</v>
      </c>
      <c r="DD19" s="243">
        <v>31.895049999999998</v>
      </c>
      <c r="DE19" s="243">
        <v>73.553796199999994</v>
      </c>
      <c r="DF19" s="243">
        <v>29.266590000000001</v>
      </c>
      <c r="DG19" s="243">
        <v>17.652090000000001</v>
      </c>
      <c r="DH19" s="243">
        <v>28.320802</v>
      </c>
      <c r="DI19" s="243">
        <v>75.23948200000001</v>
      </c>
      <c r="DJ19" s="243">
        <v>24.319671999999997</v>
      </c>
      <c r="DK19" s="243">
        <v>21.85568</v>
      </c>
      <c r="DL19" s="243">
        <v>23.912299999999998</v>
      </c>
      <c r="DM19" s="243">
        <v>70.087651999999991</v>
      </c>
      <c r="DN19" s="243">
        <v>24.367909999999998</v>
      </c>
      <c r="DO19" s="243">
        <v>20.901250000000001</v>
      </c>
      <c r="DP19" s="243">
        <v>15.850100000000001</v>
      </c>
      <c r="DQ19" s="243">
        <f t="shared" si="27"/>
        <v>61.119259999999997</v>
      </c>
      <c r="DR19" s="243">
        <v>279.97861819999997</v>
      </c>
      <c r="DS19" s="243">
        <v>22.558204</v>
      </c>
      <c r="DT19" s="243">
        <v>26.00478</v>
      </c>
      <c r="DU19" s="243">
        <v>40.049109999999999</v>
      </c>
      <c r="DV19" s="243">
        <v>88.612093999999999</v>
      </c>
      <c r="DW19" s="243">
        <v>22.82264</v>
      </c>
      <c r="DX19" s="243">
        <v>26.534804000000001</v>
      </c>
      <c r="DY19" s="243">
        <v>20.528560000000002</v>
      </c>
      <c r="DZ19" s="243">
        <f t="shared" si="28"/>
        <v>69.886004000000014</v>
      </c>
      <c r="EA19" s="243">
        <v>22.19923</v>
      </c>
      <c r="EB19" s="243">
        <v>19.254180000000002</v>
      </c>
      <c r="EC19" s="243">
        <v>24.939959999999999</v>
      </c>
      <c r="ED19" s="243">
        <f t="shared" si="29"/>
        <v>66.393370000000004</v>
      </c>
      <c r="EE19" s="243">
        <v>22.799580000000002</v>
      </c>
      <c r="EF19" s="243">
        <v>22.695580000000003</v>
      </c>
      <c r="EG19" s="243">
        <v>3.9657100000000001</v>
      </c>
      <c r="EH19" s="243">
        <f t="shared" si="30"/>
        <v>49.460870000000007</v>
      </c>
      <c r="EI19" s="237">
        <v>274.35233800000003</v>
      </c>
      <c r="EJ19" s="243">
        <v>35.88823</v>
      </c>
      <c r="EK19" s="243">
        <v>31.074580000000001</v>
      </c>
      <c r="EL19" s="243">
        <v>36.275120000000001</v>
      </c>
      <c r="EM19" s="243">
        <v>103.23793000000001</v>
      </c>
      <c r="EN19" s="243">
        <v>21.547400000000003</v>
      </c>
      <c r="EO19" s="243">
        <v>25.58878</v>
      </c>
      <c r="EP19" s="243">
        <v>11.85177</v>
      </c>
      <c r="EQ19" s="243">
        <f t="shared" si="33"/>
        <v>58.987950000000005</v>
      </c>
      <c r="ER19" s="243">
        <v>20.53256</v>
      </c>
      <c r="ES19" s="243">
        <v>30.035</v>
      </c>
      <c r="ET19" s="243">
        <v>24.776676000000002</v>
      </c>
      <c r="EU19" s="243">
        <f t="shared" si="31"/>
        <v>75.344235999999995</v>
      </c>
      <c r="EV19" s="243">
        <v>20.90297</v>
      </c>
      <c r="EW19" s="243">
        <v>18.485859999999999</v>
      </c>
      <c r="EX19" s="243">
        <v>9.2313799999999997</v>
      </c>
      <c r="EY19" s="243">
        <f t="shared" si="32"/>
        <v>48.62021</v>
      </c>
      <c r="EZ19" s="243">
        <v>286.17791999999997</v>
      </c>
      <c r="FA19" s="187">
        <v>6.5758900000000002</v>
      </c>
      <c r="FB19" s="187">
        <v>25.366739999999993</v>
      </c>
      <c r="FC19" s="187">
        <v>28.067990000000005</v>
      </c>
      <c r="FD19" s="187">
        <v>60.010620000000003</v>
      </c>
      <c r="FE19" s="187">
        <v>26.260529999999978</v>
      </c>
      <c r="FF19" s="187">
        <v>30.051269999999988</v>
      </c>
      <c r="FG19" s="187">
        <v>24.201470000000018</v>
      </c>
      <c r="FH19" s="187">
        <v>80.513269999999991</v>
      </c>
      <c r="FI19" s="187"/>
    </row>
    <row r="20" spans="2:165" s="97" customFormat="1" ht="13.5" customHeight="1">
      <c r="B20" s="495" t="s">
        <v>56</v>
      </c>
      <c r="C20" s="238" t="s">
        <v>49</v>
      </c>
      <c r="D20" s="186">
        <v>6.3043000000000102</v>
      </c>
      <c r="E20" s="186">
        <v>2.878199999999997</v>
      </c>
      <c r="F20" s="186">
        <v>17.704500000000007</v>
      </c>
      <c r="G20" s="186">
        <f t="shared" si="0"/>
        <v>26.887000000000015</v>
      </c>
      <c r="H20" s="186">
        <v>28.366400000000038</v>
      </c>
      <c r="I20" s="186">
        <v>25.01620000000009</v>
      </c>
      <c r="J20" s="186">
        <v>40.540299999999959</v>
      </c>
      <c r="K20" s="186">
        <f t="shared" si="1"/>
        <v>93.922900000000084</v>
      </c>
      <c r="L20" s="186">
        <v>33.556499999999986</v>
      </c>
      <c r="M20" s="186">
        <v>20.350700000000007</v>
      </c>
      <c r="N20" s="186">
        <v>21.767599999999995</v>
      </c>
      <c r="O20" s="186">
        <f t="shared" si="2"/>
        <v>75.674799999999976</v>
      </c>
      <c r="P20" s="186">
        <v>9.8760000000000225</v>
      </c>
      <c r="Q20" s="186">
        <v>8.7818999999999647</v>
      </c>
      <c r="R20" s="186">
        <v>5.3486000000000127</v>
      </c>
      <c r="S20" s="186">
        <f t="shared" si="3"/>
        <v>24.006499999999999</v>
      </c>
      <c r="T20" s="239">
        <f t="shared" si="21"/>
        <v>220.49120000000008</v>
      </c>
      <c r="U20" s="239">
        <v>4.5542000000000193</v>
      </c>
      <c r="V20" s="239">
        <v>3.3259999999999925</v>
      </c>
      <c r="W20" s="239">
        <v>3.4557999999999809</v>
      </c>
      <c r="X20" s="239">
        <f t="shared" si="4"/>
        <v>11.335999999999993</v>
      </c>
      <c r="Y20" s="239">
        <v>14.141499999999942</v>
      </c>
      <c r="Z20" s="239">
        <v>18.158800000000046</v>
      </c>
      <c r="AA20" s="239">
        <v>33.135599999999933</v>
      </c>
      <c r="AB20" s="239">
        <f t="shared" si="5"/>
        <v>65.435899999999918</v>
      </c>
      <c r="AC20" s="239">
        <v>31.16429999999999</v>
      </c>
      <c r="AD20" s="239">
        <v>27.792699999999989</v>
      </c>
      <c r="AE20" s="239">
        <v>13.184899999999994</v>
      </c>
      <c r="AF20" s="239">
        <f t="shared" si="6"/>
        <v>72.141899999999978</v>
      </c>
      <c r="AG20" s="239">
        <v>12.90709999999997</v>
      </c>
      <c r="AH20" s="239">
        <v>9.358100000000027</v>
      </c>
      <c r="AI20" s="239">
        <v>4.0030000000000214</v>
      </c>
      <c r="AJ20" s="239">
        <f t="shared" si="7"/>
        <v>26.268200000000018</v>
      </c>
      <c r="AK20" s="239">
        <f t="shared" si="22"/>
        <v>175.1819999999999</v>
      </c>
      <c r="AL20" s="239">
        <v>3.8330000000000144</v>
      </c>
      <c r="AM20" s="239">
        <v>5.2742999999999665</v>
      </c>
      <c r="AN20" s="239">
        <v>11.030899999999979</v>
      </c>
      <c r="AO20" s="239">
        <f t="shared" si="8"/>
        <v>20.138199999999962</v>
      </c>
      <c r="AP20" s="239">
        <v>19.145600000000027</v>
      </c>
      <c r="AQ20" s="239">
        <v>27.025499999999955</v>
      </c>
      <c r="AR20" s="239">
        <v>33.814800000000048</v>
      </c>
      <c r="AS20" s="239">
        <f t="shared" si="9"/>
        <v>79.985900000000029</v>
      </c>
      <c r="AT20" s="239">
        <v>27.157600000000009</v>
      </c>
      <c r="AU20" s="239">
        <v>28.983899999999956</v>
      </c>
      <c r="AV20" s="239">
        <v>16.086000000000016</v>
      </c>
      <c r="AW20" s="239">
        <f t="shared" si="10"/>
        <v>72.227499999999978</v>
      </c>
      <c r="AX20" s="239">
        <v>16.8994</v>
      </c>
      <c r="AY20" s="239">
        <v>14.608599999999976</v>
      </c>
      <c r="AZ20" s="239">
        <v>9.8266000000000009</v>
      </c>
      <c r="BA20" s="239">
        <f t="shared" si="11"/>
        <v>41.334599999999973</v>
      </c>
      <c r="BB20" s="239">
        <f t="shared" si="23"/>
        <v>213.68619999999993</v>
      </c>
      <c r="BC20" s="239">
        <v>12.039700000000026</v>
      </c>
      <c r="BD20" s="239">
        <v>11.128199999999968</v>
      </c>
      <c r="BE20" s="239">
        <v>6.3319999999999785</v>
      </c>
      <c r="BF20" s="239">
        <f t="shared" si="12"/>
        <v>29.499899999999975</v>
      </c>
      <c r="BG20" s="239">
        <v>9.6764999999999421</v>
      </c>
      <c r="BH20" s="239">
        <v>23.8005</v>
      </c>
      <c r="BI20" s="239">
        <v>46.486899999999999</v>
      </c>
      <c r="BJ20" s="239">
        <f t="shared" si="13"/>
        <v>79.963899999999938</v>
      </c>
      <c r="BK20" s="239">
        <v>34.057800000000093</v>
      </c>
      <c r="BL20" s="239">
        <v>20.66059999999991</v>
      </c>
      <c r="BM20" s="239">
        <v>11.743299999999909</v>
      </c>
      <c r="BN20" s="239">
        <f t="shared" si="14"/>
        <v>66.461699999999908</v>
      </c>
      <c r="BO20" s="239">
        <v>10.775300000000115</v>
      </c>
      <c r="BP20" s="239">
        <v>13.166300000000012</v>
      </c>
      <c r="BQ20" s="239">
        <v>11.925300000000002</v>
      </c>
      <c r="BR20" s="239">
        <f t="shared" si="15"/>
        <v>35.866900000000129</v>
      </c>
      <c r="BS20" s="239">
        <f t="shared" si="24"/>
        <v>211.79239999999996</v>
      </c>
      <c r="BT20" s="239">
        <v>7.8912999999999558</v>
      </c>
      <c r="BU20" s="239">
        <v>8.0458999999999534</v>
      </c>
      <c r="BV20" s="239">
        <v>10.760850000000122</v>
      </c>
      <c r="BW20" s="239">
        <f t="shared" si="16"/>
        <v>26.69805000000003</v>
      </c>
      <c r="BX20" s="239">
        <v>12.80669999999999</v>
      </c>
      <c r="BY20" s="239">
        <v>25.207099999999961</v>
      </c>
      <c r="BZ20" s="239">
        <v>30.177649999999847</v>
      </c>
      <c r="CA20" s="239">
        <f t="shared" si="17"/>
        <v>68.191449999999804</v>
      </c>
      <c r="CB20" s="239">
        <v>36.406599999999756</v>
      </c>
      <c r="CC20" s="239">
        <v>25.408500000000057</v>
      </c>
      <c r="CD20" s="239">
        <v>17.932700000000168</v>
      </c>
      <c r="CE20" s="239">
        <f t="shared" si="18"/>
        <v>79.747799999999984</v>
      </c>
      <c r="CF20" s="239">
        <v>13.911899999999758</v>
      </c>
      <c r="CG20" s="239">
        <v>12.1</v>
      </c>
      <c r="CH20" s="239">
        <v>4.5999999999999996</v>
      </c>
      <c r="CI20" s="239">
        <f t="shared" si="19"/>
        <v>30.611899999999757</v>
      </c>
      <c r="CJ20" s="239">
        <f t="shared" si="25"/>
        <v>205.24919999999958</v>
      </c>
      <c r="CK20" s="239">
        <v>4.7985000000000184</v>
      </c>
      <c r="CL20" s="239">
        <v>6.6146000000000127</v>
      </c>
      <c r="CM20" s="239">
        <v>5.0580999999999881</v>
      </c>
      <c r="CN20" s="239">
        <f t="shared" si="20"/>
        <v>16.471200000000021</v>
      </c>
      <c r="CO20" s="239">
        <v>6.3140999999999057</v>
      </c>
      <c r="CP20" s="239">
        <v>27.3408000000003</v>
      </c>
      <c r="CQ20" s="239">
        <v>38.823100000000096</v>
      </c>
      <c r="CR20" s="239">
        <f t="shared" si="26"/>
        <v>72.478000000000293</v>
      </c>
      <c r="CS20" s="239">
        <v>27.491200000000141</v>
      </c>
      <c r="CT20" s="239">
        <v>30.933669999999889</v>
      </c>
      <c r="CU20" s="239">
        <v>15.824599999999943</v>
      </c>
      <c r="CV20" s="239">
        <v>74.249469999999974</v>
      </c>
      <c r="CW20" s="239">
        <v>11.443399999999986</v>
      </c>
      <c r="CX20" s="239">
        <v>11.297839999999711</v>
      </c>
      <c r="CY20" s="239">
        <v>6.5919999999997838</v>
      </c>
      <c r="CZ20" s="239">
        <v>29.333239999999485</v>
      </c>
      <c r="DA20" s="239">
        <v>192.52610999999982</v>
      </c>
      <c r="DB20" s="239">
        <v>5.7652999999999537</v>
      </c>
      <c r="DC20" s="239">
        <v>5.4402000000000132</v>
      </c>
      <c r="DD20" s="239">
        <v>4.9064999999999674</v>
      </c>
      <c r="DE20" s="239">
        <v>16.111999999999934</v>
      </c>
      <c r="DF20" s="239">
        <v>35.481250000000493</v>
      </c>
      <c r="DG20" s="239">
        <v>25.008700000000324</v>
      </c>
      <c r="DH20" s="239">
        <v>32.272699999999617</v>
      </c>
      <c r="DI20" s="239">
        <v>92.762650000000434</v>
      </c>
      <c r="DJ20" s="239">
        <v>37.960200000000036</v>
      </c>
      <c r="DK20" s="239">
        <v>32.419900000000034</v>
      </c>
      <c r="DL20" s="239">
        <v>19.112099999999721</v>
      </c>
      <c r="DM20" s="239">
        <v>89.492199999999798</v>
      </c>
      <c r="DN20" s="239">
        <v>15.304600000000029</v>
      </c>
      <c r="DO20" s="239">
        <v>10.142299999999793</v>
      </c>
      <c r="DP20" s="239">
        <v>3.2881999999999869</v>
      </c>
      <c r="DQ20" s="239">
        <f t="shared" si="27"/>
        <v>28.735099999999811</v>
      </c>
      <c r="DR20" s="239">
        <v>227.2079499999999</v>
      </c>
      <c r="DS20" s="239">
        <v>4.5714000000000707</v>
      </c>
      <c r="DT20" s="239">
        <v>3.9775999999999656</v>
      </c>
      <c r="DU20" s="239">
        <v>5.4454000000002196</v>
      </c>
      <c r="DV20" s="239">
        <v>13.994400000000256</v>
      </c>
      <c r="DW20" s="239">
        <v>24.633199999999743</v>
      </c>
      <c r="DX20" s="239">
        <v>33.839199999999941</v>
      </c>
      <c r="DY20" s="239">
        <v>19.111499999999907</v>
      </c>
      <c r="DZ20" s="239">
        <f t="shared" si="28"/>
        <v>77.583899999999588</v>
      </c>
      <c r="EA20" s="239">
        <v>34.115799999999886</v>
      </c>
      <c r="EB20" s="239">
        <v>27.181498999999906</v>
      </c>
      <c r="EC20" s="239">
        <v>19.137650000000132</v>
      </c>
      <c r="ED20" s="239">
        <f t="shared" si="29"/>
        <v>80.434948999999932</v>
      </c>
      <c r="EE20" s="239">
        <v>10.8911999999999</v>
      </c>
      <c r="EF20" s="239">
        <v>13.9460999999999</v>
      </c>
      <c r="EG20" s="239">
        <v>2.1233</v>
      </c>
      <c r="EH20" s="239">
        <f t="shared" si="30"/>
        <v>26.960599999999801</v>
      </c>
      <c r="EI20" s="237">
        <v>198.97384899999957</v>
      </c>
      <c r="EJ20" s="239">
        <v>5.0226999999997135</v>
      </c>
      <c r="EK20" s="239">
        <v>5.5319999999998579</v>
      </c>
      <c r="EL20" s="239">
        <v>7.4354499999998991</v>
      </c>
      <c r="EM20" s="239">
        <v>17.990149999999471</v>
      </c>
      <c r="EN20" s="239">
        <v>19.670899999999747</v>
      </c>
      <c r="EO20" s="239">
        <v>20.967799999999322</v>
      </c>
      <c r="EP20" s="239">
        <v>30.766299999999958</v>
      </c>
      <c r="EQ20" s="239">
        <f t="shared" si="33"/>
        <v>71.404999999999035</v>
      </c>
      <c r="ER20" s="239">
        <v>26.291599999999779</v>
      </c>
      <c r="ES20" s="239">
        <v>19.458265999999938</v>
      </c>
      <c r="ET20" s="239">
        <v>18.207979999999925</v>
      </c>
      <c r="EU20" s="239">
        <f t="shared" si="31"/>
        <v>63.957845999999634</v>
      </c>
      <c r="EV20" s="239">
        <v>17.276679999999931</v>
      </c>
      <c r="EW20" s="239">
        <v>11.808499999999997</v>
      </c>
      <c r="EX20" s="239">
        <v>7.107970000000015</v>
      </c>
      <c r="EY20" s="239">
        <f t="shared" si="32"/>
        <v>36.193149999999946</v>
      </c>
      <c r="EZ20" s="239">
        <v>188.96089999999816</v>
      </c>
      <c r="FA20" s="186">
        <v>9.1896499999999826</v>
      </c>
      <c r="FB20" s="186">
        <v>11.013099999999998</v>
      </c>
      <c r="FC20" s="186">
        <v>6.2007500000001912</v>
      </c>
      <c r="FD20" s="186">
        <v>26.403500000000172</v>
      </c>
      <c r="FE20" s="186">
        <v>17.663449999999798</v>
      </c>
      <c r="FF20" s="186">
        <v>19.84290000000016</v>
      </c>
      <c r="FG20" s="186">
        <v>19.619849999999992</v>
      </c>
      <c r="FH20" s="186">
        <v>57.126199999999955</v>
      </c>
      <c r="FI20" s="186"/>
    </row>
    <row r="21" spans="2:165" s="97" customFormat="1" ht="13.5" customHeight="1">
      <c r="B21" s="495"/>
      <c r="C21" s="240" t="s">
        <v>210</v>
      </c>
      <c r="D21" s="186">
        <v>19.081380000000017</v>
      </c>
      <c r="E21" s="186">
        <v>10.237370000000006</v>
      </c>
      <c r="F21" s="186">
        <v>62.31320999999997</v>
      </c>
      <c r="G21" s="186">
        <v>91.631959999999992</v>
      </c>
      <c r="H21" s="186">
        <v>128.92178000000015</v>
      </c>
      <c r="I21" s="186">
        <v>102.97322000000004</v>
      </c>
      <c r="J21" s="186">
        <v>175.50615999999985</v>
      </c>
      <c r="K21" s="186">
        <v>407.40116000000006</v>
      </c>
      <c r="L21" s="186">
        <v>149.79420999999991</v>
      </c>
      <c r="M21" s="186">
        <v>87.554890000000086</v>
      </c>
      <c r="N21" s="186">
        <v>100.41457999999999</v>
      </c>
      <c r="O21" s="186">
        <v>337.76367999999997</v>
      </c>
      <c r="P21" s="186">
        <v>43.774460000000012</v>
      </c>
      <c r="Q21" s="186">
        <v>35.731010000000026</v>
      </c>
      <c r="R21" s="186">
        <v>16.404969999999967</v>
      </c>
      <c r="S21" s="186">
        <v>95.910439999999994</v>
      </c>
      <c r="T21" s="239">
        <v>932.70724000000007</v>
      </c>
      <c r="U21" s="239">
        <v>21.263150000000074</v>
      </c>
      <c r="V21" s="239">
        <v>13.19359999999994</v>
      </c>
      <c r="W21" s="239">
        <v>13.27954999999996</v>
      </c>
      <c r="X21" s="239">
        <v>47.736299999999972</v>
      </c>
      <c r="Y21" s="239">
        <v>54.866650000000099</v>
      </c>
      <c r="Z21" s="239">
        <v>69.478459999999785</v>
      </c>
      <c r="AA21" s="239">
        <v>124.72942999999997</v>
      </c>
      <c r="AB21" s="239">
        <v>249.07453999999984</v>
      </c>
      <c r="AC21" s="239">
        <v>119.32207999999997</v>
      </c>
      <c r="AD21" s="239">
        <v>97.875340000000023</v>
      </c>
      <c r="AE21" s="239">
        <v>48.259170000000097</v>
      </c>
      <c r="AF21" s="239">
        <v>265.45659000000012</v>
      </c>
      <c r="AG21" s="239">
        <v>51.192769999999939</v>
      </c>
      <c r="AH21" s="239">
        <v>36.740489999999944</v>
      </c>
      <c r="AI21" s="239">
        <v>19.358700000000109</v>
      </c>
      <c r="AJ21" s="239">
        <v>107.29195999999999</v>
      </c>
      <c r="AK21" s="239">
        <v>669.55938999999989</v>
      </c>
      <c r="AL21" s="239">
        <v>16.331079999999904</v>
      </c>
      <c r="AM21" s="239">
        <v>16.91909000000004</v>
      </c>
      <c r="AN21" s="239">
        <v>49.282610000000005</v>
      </c>
      <c r="AO21" s="239">
        <v>82.532779999999946</v>
      </c>
      <c r="AP21" s="239">
        <v>72.326179999999994</v>
      </c>
      <c r="AQ21" s="239">
        <v>106.89849999999943</v>
      </c>
      <c r="AR21" s="239">
        <v>126.82025999999966</v>
      </c>
      <c r="AS21" s="239">
        <v>306.04493999999909</v>
      </c>
      <c r="AT21" s="239">
        <v>107.64717000000017</v>
      </c>
      <c r="AU21" s="239">
        <v>107.13782000000039</v>
      </c>
      <c r="AV21" s="239">
        <v>65.564649999999972</v>
      </c>
      <c r="AW21" s="239">
        <v>280.34964000000053</v>
      </c>
      <c r="AX21" s="239">
        <v>69.804939999999917</v>
      </c>
      <c r="AY21" s="239">
        <v>62.754010000000008</v>
      </c>
      <c r="AZ21" s="239">
        <v>50.047039999999988</v>
      </c>
      <c r="BA21" s="239">
        <v>182.60598999999991</v>
      </c>
      <c r="BB21" s="239">
        <v>851.53334999999947</v>
      </c>
      <c r="BC21" s="239">
        <v>59.120709999999981</v>
      </c>
      <c r="BD21" s="239">
        <v>66.368089999999953</v>
      </c>
      <c r="BE21" s="239">
        <v>39.215870000000109</v>
      </c>
      <c r="BF21" s="239">
        <v>164.70467000000005</v>
      </c>
      <c r="BG21" s="239">
        <v>54.791419999999739</v>
      </c>
      <c r="BH21" s="239">
        <v>122.16041999999987</v>
      </c>
      <c r="BI21" s="239">
        <v>217.29514999999984</v>
      </c>
      <c r="BJ21" s="239">
        <v>394.24698999999941</v>
      </c>
      <c r="BK21" s="239">
        <v>178.02016999999992</v>
      </c>
      <c r="BL21" s="239">
        <v>106.64273999999993</v>
      </c>
      <c r="BM21" s="239">
        <v>57.877180000000031</v>
      </c>
      <c r="BN21" s="239">
        <v>342.54008999999985</v>
      </c>
      <c r="BO21" s="239">
        <v>56.237109999999916</v>
      </c>
      <c r="BP21" s="239">
        <v>73.402330000000063</v>
      </c>
      <c r="BQ21" s="239">
        <v>68.648169999999922</v>
      </c>
      <c r="BR21" s="239">
        <v>198.28760999999992</v>
      </c>
      <c r="BS21" s="239">
        <v>1099.7793599999993</v>
      </c>
      <c r="BT21" s="239">
        <v>44.634019999999708</v>
      </c>
      <c r="BU21" s="239">
        <v>45.332669999999879</v>
      </c>
      <c r="BV21" s="239">
        <v>62.334740000000174</v>
      </c>
      <c r="BW21" s="239">
        <v>152.30142999999975</v>
      </c>
      <c r="BX21" s="239">
        <v>70.009864200000024</v>
      </c>
      <c r="BY21" s="239">
        <v>132.09456999999946</v>
      </c>
      <c r="BZ21" s="239">
        <v>166.88811800000138</v>
      </c>
      <c r="CA21" s="239">
        <v>368.99255220000089</v>
      </c>
      <c r="CB21" s="239">
        <v>188.39917999999909</v>
      </c>
      <c r="CC21" s="239">
        <v>124.06852999999963</v>
      </c>
      <c r="CD21" s="239">
        <v>100.25576999999953</v>
      </c>
      <c r="CE21" s="239">
        <v>412.72347999999823</v>
      </c>
      <c r="CF21" s="239">
        <v>73.423149999999964</v>
      </c>
      <c r="CG21" s="239">
        <v>58.6</v>
      </c>
      <c r="CH21" s="239">
        <v>29.1</v>
      </c>
      <c r="CI21" s="239">
        <v>161.12314999999995</v>
      </c>
      <c r="CJ21" s="239">
        <v>1095.1406121999987</v>
      </c>
      <c r="CK21" s="239">
        <v>24.936259999999685</v>
      </c>
      <c r="CL21" s="239">
        <v>23.689059999999806</v>
      </c>
      <c r="CM21" s="239">
        <v>18.741032299999823</v>
      </c>
      <c r="CN21" s="239">
        <v>67.366352299999306</v>
      </c>
      <c r="CO21" s="239">
        <v>26.368502000000014</v>
      </c>
      <c r="CP21" s="239">
        <v>152.04394899999983</v>
      </c>
      <c r="CQ21" s="239">
        <v>203.87966400000025</v>
      </c>
      <c r="CR21" s="239">
        <v>382.29211500000008</v>
      </c>
      <c r="CS21" s="239">
        <v>156.57136300000073</v>
      </c>
      <c r="CT21" s="239">
        <v>170.48703000000009</v>
      </c>
      <c r="CU21" s="239">
        <v>96.458799999999201</v>
      </c>
      <c r="CV21" s="239">
        <v>423.51719300000002</v>
      </c>
      <c r="CW21" s="239">
        <v>69.37192999999975</v>
      </c>
      <c r="CX21" s="239">
        <v>70.662106000000037</v>
      </c>
      <c r="CY21" s="239">
        <v>38.779630000000061</v>
      </c>
      <c r="CZ21" s="239">
        <v>178.81366599999984</v>
      </c>
      <c r="DA21" s="239">
        <v>1051.9830062999995</v>
      </c>
      <c r="DB21" s="239">
        <v>28.394989999999911</v>
      </c>
      <c r="DC21" s="239">
        <v>30.470815000000133</v>
      </c>
      <c r="DD21" s="239">
        <v>27.498370000000392</v>
      </c>
      <c r="DE21" s="239">
        <v>86.364175000000444</v>
      </c>
      <c r="DF21" s="239">
        <v>198.53422999999987</v>
      </c>
      <c r="DG21" s="239">
        <v>136.86716999999956</v>
      </c>
      <c r="DH21" s="239">
        <v>180.22681399999991</v>
      </c>
      <c r="DI21" s="239">
        <v>515.62821399999928</v>
      </c>
      <c r="DJ21" s="239">
        <v>216.43574000000001</v>
      </c>
      <c r="DK21" s="239">
        <v>213.03548999999975</v>
      </c>
      <c r="DL21" s="239">
        <v>119.09608000000003</v>
      </c>
      <c r="DM21" s="239">
        <v>548.56730999999979</v>
      </c>
      <c r="DN21" s="239">
        <v>99.554459999999978</v>
      </c>
      <c r="DO21" s="239">
        <v>64.329430000000059</v>
      </c>
      <c r="DP21" s="239">
        <v>21.224750000000078</v>
      </c>
      <c r="DQ21" s="239">
        <f t="shared" si="27"/>
        <v>185.10864000000012</v>
      </c>
      <c r="DR21" s="239">
        <v>1335.6683369999996</v>
      </c>
      <c r="DS21" s="239">
        <v>29.444715000000052</v>
      </c>
      <c r="DT21" s="239">
        <v>23.643389999999826</v>
      </c>
      <c r="DU21" s="239">
        <v>37.386519999999891</v>
      </c>
      <c r="DV21" s="239">
        <v>90.474624999999776</v>
      </c>
      <c r="DW21" s="239">
        <v>177.06495000000101</v>
      </c>
      <c r="DX21" s="239">
        <v>243.23864599999985</v>
      </c>
      <c r="DY21" s="239">
        <v>131.30224999999993</v>
      </c>
      <c r="DZ21" s="239">
        <f t="shared" si="28"/>
        <v>551.60584600000072</v>
      </c>
      <c r="EA21" s="239">
        <v>246.06293999999986</v>
      </c>
      <c r="EB21" s="239">
        <v>185.53724000000008</v>
      </c>
      <c r="EC21" s="239">
        <v>134.00947999999966</v>
      </c>
      <c r="ED21" s="239">
        <f t="shared" si="29"/>
        <v>565.60965999999962</v>
      </c>
      <c r="EE21" s="239">
        <v>66.836309999999997</v>
      </c>
      <c r="EF21" s="239">
        <v>94.450159999999897</v>
      </c>
      <c r="EG21" s="239">
        <v>14.412872200000001</v>
      </c>
      <c r="EH21" s="239">
        <f t="shared" si="30"/>
        <v>175.69934219999988</v>
      </c>
      <c r="EI21" s="237">
        <v>1383.3894731999999</v>
      </c>
      <c r="EJ21" s="239">
        <v>35.242279999999951</v>
      </c>
      <c r="EK21" s="239">
        <v>34.560336000000028</v>
      </c>
      <c r="EL21" s="239">
        <v>54.655720000000052</v>
      </c>
      <c r="EM21" s="239">
        <v>124.45833600000003</v>
      </c>
      <c r="EN21" s="239">
        <v>149.13458999999997</v>
      </c>
      <c r="EO21" s="239">
        <v>159.08109000000042</v>
      </c>
      <c r="EP21" s="239">
        <v>249.32717999999997</v>
      </c>
      <c r="EQ21" s="239">
        <f t="shared" si="33"/>
        <v>557.54286000000036</v>
      </c>
      <c r="ER21" s="239">
        <v>191.59982000000014</v>
      </c>
      <c r="ES21" s="239">
        <v>160.32893999999982</v>
      </c>
      <c r="ET21" s="239">
        <v>141.76305049999999</v>
      </c>
      <c r="EU21" s="239">
        <f t="shared" si="31"/>
        <v>493.69181049999997</v>
      </c>
      <c r="EV21" s="239">
        <v>123.94528499999971</v>
      </c>
      <c r="EW21" s="239">
        <v>93.09641999999856</v>
      </c>
      <c r="EX21" s="239">
        <v>57.252290000000002</v>
      </c>
      <c r="EY21" s="239">
        <f t="shared" si="32"/>
        <v>274.29399499999829</v>
      </c>
      <c r="EZ21" s="239">
        <v>1450.0183909999982</v>
      </c>
      <c r="FA21" s="186">
        <v>83.841220000000419</v>
      </c>
      <c r="FB21" s="186">
        <v>67.318859999999404</v>
      </c>
      <c r="FC21" s="186">
        <v>46.769650000000269</v>
      </c>
      <c r="FD21" s="186">
        <v>197.92973000000009</v>
      </c>
      <c r="FE21" s="186">
        <v>154.75517999999812</v>
      </c>
      <c r="FF21" s="186">
        <v>162.96637999999948</v>
      </c>
      <c r="FG21" s="186">
        <v>141.43640999999931</v>
      </c>
      <c r="FH21" s="186">
        <v>459.15796999999696</v>
      </c>
      <c r="FI21" s="186"/>
    </row>
    <row r="22" spans="2:165" s="97" customFormat="1" ht="11.25" customHeight="1">
      <c r="B22" s="100" t="s">
        <v>382</v>
      </c>
      <c r="C22" s="248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>
        <v>0</v>
      </c>
      <c r="EJ22" s="250"/>
      <c r="EK22" s="250"/>
      <c r="EL22" s="250"/>
      <c r="EM22" s="250"/>
      <c r="EN22" s="250"/>
      <c r="EO22" s="250"/>
      <c r="EP22" s="250"/>
      <c r="EQ22" s="250">
        <f t="shared" si="33"/>
        <v>0</v>
      </c>
      <c r="ER22" s="250"/>
      <c r="ES22" s="250"/>
      <c r="ET22" s="250"/>
      <c r="EU22" s="250">
        <f t="shared" si="31"/>
        <v>0</v>
      </c>
      <c r="EV22" s="250"/>
      <c r="EW22" s="250"/>
      <c r="EX22" s="250"/>
      <c r="EY22" s="250">
        <f t="shared" si="32"/>
        <v>0</v>
      </c>
      <c r="EZ22" s="250"/>
      <c r="FA22" s="249"/>
      <c r="FB22" s="249"/>
      <c r="FC22" s="249"/>
      <c r="FD22" s="249"/>
      <c r="FE22" s="249"/>
      <c r="FF22" s="249"/>
      <c r="FG22" s="249"/>
      <c r="FH22" s="249"/>
      <c r="FI22" s="186"/>
    </row>
    <row r="23" spans="2:165" s="97" customFormat="1" ht="13.5" customHeight="1" thickBot="1">
      <c r="B23" s="245" t="s">
        <v>383</v>
      </c>
      <c r="C23" s="246" t="s">
        <v>49</v>
      </c>
      <c r="D23" s="247" t="s">
        <v>288</v>
      </c>
      <c r="E23" s="247" t="s">
        <v>288</v>
      </c>
      <c r="F23" s="247" t="s">
        <v>288</v>
      </c>
      <c r="G23" s="247" t="s">
        <v>288</v>
      </c>
      <c r="H23" s="247" t="s">
        <v>288</v>
      </c>
      <c r="I23" s="247" t="s">
        <v>288</v>
      </c>
      <c r="J23" s="247" t="s">
        <v>288</v>
      </c>
      <c r="K23" s="247" t="s">
        <v>288</v>
      </c>
      <c r="L23" s="247" t="s">
        <v>288</v>
      </c>
      <c r="M23" s="247" t="s">
        <v>288</v>
      </c>
      <c r="N23" s="247" t="s">
        <v>288</v>
      </c>
      <c r="O23" s="247" t="s">
        <v>288</v>
      </c>
      <c r="P23" s="247" t="s">
        <v>288</v>
      </c>
      <c r="Q23" s="247" t="s">
        <v>288</v>
      </c>
      <c r="R23" s="247" t="s">
        <v>288</v>
      </c>
      <c r="S23" s="247" t="s">
        <v>288</v>
      </c>
      <c r="T23" s="247" t="s">
        <v>288</v>
      </c>
      <c r="U23" s="247" t="s">
        <v>288</v>
      </c>
      <c r="V23" s="247" t="s">
        <v>288</v>
      </c>
      <c r="W23" s="247" t="s">
        <v>288</v>
      </c>
      <c r="X23" s="247" t="s">
        <v>288</v>
      </c>
      <c r="Y23" s="247" t="s">
        <v>288</v>
      </c>
      <c r="Z23" s="247" t="s">
        <v>288</v>
      </c>
      <c r="AA23" s="247" t="s">
        <v>288</v>
      </c>
      <c r="AB23" s="247" t="s">
        <v>288</v>
      </c>
      <c r="AC23" s="247" t="s">
        <v>288</v>
      </c>
      <c r="AD23" s="247" t="s">
        <v>288</v>
      </c>
      <c r="AE23" s="247" t="s">
        <v>288</v>
      </c>
      <c r="AF23" s="247" t="s">
        <v>288</v>
      </c>
      <c r="AG23" s="247" t="s">
        <v>288</v>
      </c>
      <c r="AH23" s="247" t="s">
        <v>288</v>
      </c>
      <c r="AI23" s="247" t="s">
        <v>288</v>
      </c>
      <c r="AJ23" s="247" t="s">
        <v>288</v>
      </c>
      <c r="AK23" s="247" t="s">
        <v>288</v>
      </c>
      <c r="AL23" s="247" t="s">
        <v>288</v>
      </c>
      <c r="AM23" s="247" t="s">
        <v>288</v>
      </c>
      <c r="AN23" s="247" t="s">
        <v>288</v>
      </c>
      <c r="AO23" s="247" t="s">
        <v>288</v>
      </c>
      <c r="AP23" s="247" t="s">
        <v>288</v>
      </c>
      <c r="AQ23" s="247" t="s">
        <v>288</v>
      </c>
      <c r="AR23" s="247" t="s">
        <v>288</v>
      </c>
      <c r="AS23" s="247" t="s">
        <v>288</v>
      </c>
      <c r="AT23" s="247" t="s">
        <v>288</v>
      </c>
      <c r="AU23" s="247" t="s">
        <v>288</v>
      </c>
      <c r="AV23" s="247" t="s">
        <v>288</v>
      </c>
      <c r="AW23" s="247" t="s">
        <v>288</v>
      </c>
      <c r="AX23" s="247" t="s">
        <v>288</v>
      </c>
      <c r="AY23" s="247" t="s">
        <v>288</v>
      </c>
      <c r="AZ23" s="247" t="s">
        <v>288</v>
      </c>
      <c r="BA23" s="247" t="s">
        <v>288</v>
      </c>
      <c r="BB23" s="247" t="s">
        <v>288</v>
      </c>
      <c r="BC23" s="247" t="s">
        <v>288</v>
      </c>
      <c r="BD23" s="247" t="s">
        <v>288</v>
      </c>
      <c r="BE23" s="247" t="s">
        <v>288</v>
      </c>
      <c r="BF23" s="247" t="s">
        <v>288</v>
      </c>
      <c r="BG23" s="247" t="s">
        <v>288</v>
      </c>
      <c r="BH23" s="247" t="s">
        <v>288</v>
      </c>
      <c r="BI23" s="247" t="s">
        <v>288</v>
      </c>
      <c r="BJ23" s="247" t="s">
        <v>288</v>
      </c>
      <c r="BK23" s="247" t="s">
        <v>288</v>
      </c>
      <c r="BL23" s="247" t="s">
        <v>288</v>
      </c>
      <c r="BM23" s="247" t="s">
        <v>288</v>
      </c>
      <c r="BN23" s="247" t="s">
        <v>288</v>
      </c>
      <c r="BO23" s="247" t="s">
        <v>288</v>
      </c>
      <c r="BP23" s="247" t="s">
        <v>288</v>
      </c>
      <c r="BQ23" s="247" t="s">
        <v>288</v>
      </c>
      <c r="BR23" s="247" t="s">
        <v>288</v>
      </c>
      <c r="BS23" s="247" t="s">
        <v>288</v>
      </c>
      <c r="BT23" s="247" t="s">
        <v>288</v>
      </c>
      <c r="BU23" s="247" t="s">
        <v>288</v>
      </c>
      <c r="BV23" s="247" t="s">
        <v>288</v>
      </c>
      <c r="BW23" s="247" t="s">
        <v>288</v>
      </c>
      <c r="BX23" s="247" t="s">
        <v>288</v>
      </c>
      <c r="BY23" s="247" t="s">
        <v>288</v>
      </c>
      <c r="BZ23" s="247" t="s">
        <v>288</v>
      </c>
      <c r="CA23" s="247" t="s">
        <v>288</v>
      </c>
      <c r="CB23" s="247" t="s">
        <v>288</v>
      </c>
      <c r="CC23" s="247" t="s">
        <v>288</v>
      </c>
      <c r="CD23" s="247" t="s">
        <v>288</v>
      </c>
      <c r="CE23" s="247" t="s">
        <v>288</v>
      </c>
      <c r="CF23" s="247" t="s">
        <v>288</v>
      </c>
      <c r="CG23" s="247" t="s">
        <v>288</v>
      </c>
      <c r="CH23" s="247" t="s">
        <v>288</v>
      </c>
      <c r="CI23" s="247" t="s">
        <v>288</v>
      </c>
      <c r="CJ23" s="247" t="s">
        <v>288</v>
      </c>
      <c r="CK23" s="247"/>
      <c r="CL23" s="247"/>
      <c r="CM23" s="247"/>
      <c r="CN23" s="247">
        <v>313.66199999999998</v>
      </c>
      <c r="CO23" s="247"/>
      <c r="CP23" s="247"/>
      <c r="CQ23" s="247"/>
      <c r="CR23" s="247">
        <v>300.46550000000002</v>
      </c>
      <c r="CS23" s="247"/>
      <c r="CT23" s="247"/>
      <c r="CU23" s="247"/>
      <c r="CV23" s="247">
        <v>327.83699999999999</v>
      </c>
      <c r="CW23" s="247"/>
      <c r="CX23" s="247"/>
      <c r="CY23" s="247"/>
      <c r="CZ23" s="247">
        <v>292.58699999999999</v>
      </c>
      <c r="DA23" s="247">
        <v>1234.5515000000003</v>
      </c>
      <c r="DB23" s="247" t="s">
        <v>288</v>
      </c>
      <c r="DC23" s="247" t="s">
        <v>288</v>
      </c>
      <c r="DD23" s="247" t="s">
        <v>288</v>
      </c>
      <c r="DE23" s="247">
        <v>336.58550000000002</v>
      </c>
      <c r="DF23" s="247" t="s">
        <v>288</v>
      </c>
      <c r="DG23" s="247" t="s">
        <v>288</v>
      </c>
      <c r="DH23" s="247" t="s">
        <v>288</v>
      </c>
      <c r="DI23" s="247">
        <v>340</v>
      </c>
      <c r="DJ23" s="247" t="s">
        <v>288</v>
      </c>
      <c r="DK23" s="247" t="s">
        <v>288</v>
      </c>
      <c r="DL23" s="247" t="s">
        <v>288</v>
      </c>
      <c r="DM23" s="247">
        <v>431.02390000000003</v>
      </c>
      <c r="DN23" s="247" t="s">
        <v>288</v>
      </c>
      <c r="DO23" s="247" t="s">
        <v>288</v>
      </c>
      <c r="DP23" s="247" t="s">
        <v>288</v>
      </c>
      <c r="DQ23" s="247">
        <v>458.11977000000002</v>
      </c>
      <c r="DR23" s="247">
        <v>1566</v>
      </c>
      <c r="DS23" s="247" t="s">
        <v>288</v>
      </c>
      <c r="DT23" s="247" t="s">
        <v>288</v>
      </c>
      <c r="DU23" s="247" t="s">
        <v>288</v>
      </c>
      <c r="DV23" s="247">
        <v>509.36466000000001</v>
      </c>
      <c r="DW23" s="247" t="s">
        <v>288</v>
      </c>
      <c r="DX23" s="247" t="s">
        <v>288</v>
      </c>
      <c r="DY23" s="247" t="s">
        <v>288</v>
      </c>
      <c r="DZ23" s="247">
        <v>513.53804999999988</v>
      </c>
      <c r="EA23" s="247" t="s">
        <v>288</v>
      </c>
      <c r="EB23" s="247" t="s">
        <v>288</v>
      </c>
      <c r="EC23" s="247" t="s">
        <v>288</v>
      </c>
      <c r="ED23" s="247">
        <v>280.91482000000002</v>
      </c>
      <c r="EE23" s="247" t="s">
        <v>288</v>
      </c>
      <c r="EF23" s="247" t="s">
        <v>288</v>
      </c>
      <c r="EG23" s="247" t="s">
        <v>288</v>
      </c>
      <c r="EH23" s="247">
        <v>293.58134999999999</v>
      </c>
      <c r="EI23" s="247">
        <v>1597.3988799999997</v>
      </c>
      <c r="EJ23" s="247">
        <v>181.83799999999999</v>
      </c>
      <c r="EK23" s="247">
        <v>133.56700000000001</v>
      </c>
      <c r="EL23" s="247">
        <v>128.994</v>
      </c>
      <c r="EM23" s="247">
        <v>444.399</v>
      </c>
      <c r="EN23" s="247">
        <v>45.445999999999998</v>
      </c>
      <c r="EO23" s="247">
        <v>50.225999999999999</v>
      </c>
      <c r="EP23" s="247">
        <v>82.126999999999995</v>
      </c>
      <c r="EQ23" s="247">
        <f>SUM(EN23:EP23)</f>
        <v>177.79899999999998</v>
      </c>
      <c r="ER23" s="247">
        <v>162.59399999999999</v>
      </c>
      <c r="ES23" s="247">
        <v>134.137</v>
      </c>
      <c r="ET23" s="247">
        <v>121.372</v>
      </c>
      <c r="EU23" s="247">
        <f t="shared" si="31"/>
        <v>418.10300000000001</v>
      </c>
      <c r="EV23" s="247">
        <v>153.25800000000001</v>
      </c>
      <c r="EW23" s="247">
        <v>130.34399999999999</v>
      </c>
      <c r="EX23" s="247">
        <v>71.082999999999998</v>
      </c>
      <c r="EY23" s="247">
        <f t="shared" si="32"/>
        <v>354.68499999999995</v>
      </c>
      <c r="EZ23" s="247">
        <v>1394.9860000000001</v>
      </c>
      <c r="FA23" s="247">
        <v>142.03200000000001</v>
      </c>
      <c r="FB23" s="247">
        <v>116.562</v>
      </c>
      <c r="FC23" s="247">
        <v>116.328</v>
      </c>
      <c r="FD23" s="247">
        <v>374.92200000000003</v>
      </c>
      <c r="FE23" s="247">
        <v>122.39100000000001</v>
      </c>
      <c r="FF23" s="247">
        <v>96.69</v>
      </c>
      <c r="FG23" s="247">
        <v>97.33</v>
      </c>
      <c r="FH23" s="247">
        <v>316.411</v>
      </c>
      <c r="FI23" s="186"/>
    </row>
    <row r="24" spans="2:165" ht="15.75" thickTop="1">
      <c r="B24" s="38" t="s">
        <v>275</v>
      </c>
    </row>
    <row r="25" spans="2:165">
      <c r="B25" s="38" t="s">
        <v>384</v>
      </c>
    </row>
    <row r="26" spans="2:165">
      <c r="G26" s="129"/>
    </row>
    <row r="27" spans="2:165">
      <c r="G27" s="129"/>
    </row>
    <row r="28" spans="2:165">
      <c r="G28" s="129"/>
    </row>
    <row r="29" spans="2:165">
      <c r="G29" s="129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FH2"/>
  </mergeCells>
  <phoneticPr fontId="13" type="noConversion"/>
  <hyperlinks>
    <hyperlink ref="FJ1" location="ÍNDICE!A1" display="ÍNDICE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 C11:C21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45</vt:i4>
      </vt:variant>
    </vt:vector>
  </HeadingPairs>
  <TitlesOfParts>
    <vt:vector size="78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'23'!Títulos_de_Impressão</vt:lpstr>
      <vt:lpstr>'26'!Títulos_de_Impressão</vt:lpstr>
      <vt:lpstr>'30'!Títulos_de_Impressão</vt:lpstr>
      <vt:lpstr>'31'!Títulos_de_Impressão</vt:lpstr>
      <vt:lpstr>'8'!Títulos_de_Impressão</vt:lpstr>
      <vt:lpstr>'9'!Títulos_de_Impressão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2024-09-30T11:07:08Z</cp:lastPrinted>
  <dcterms:created xsi:type="dcterms:W3CDTF">2015-06-05T18:19:34Z</dcterms:created>
  <dcterms:modified xsi:type="dcterms:W3CDTF">2024-09-30T11:07:17Z</dcterms:modified>
</cp:coreProperties>
</file>