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555" yWindow="1530" windowWidth="16845" windowHeight="8460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69" r:id="rId33"/>
    <sheet name="II 33" sheetId="66" r:id="rId34"/>
    <sheet name="II 34" sheetId="70" r:id="rId35"/>
    <sheet name="II 35" sheetId="71" r:id="rId36"/>
    <sheet name="II 36" sheetId="52" r:id="rId37"/>
    <sheet name="II 37" sheetId="53" r:id="rId38"/>
  </sheets>
  <definedNames>
    <definedName name="_xlnm.Print_Area" localSheetId="1">'II 1'!$B$1:$T$24</definedName>
    <definedName name="_xlnm.Print_Area" localSheetId="10">'II 10'!$B$1:$AC$29</definedName>
    <definedName name="_xlnm.Print_Area" localSheetId="11">'II 11'!$B$1:$F$26</definedName>
    <definedName name="_xlnm.Print_Area" localSheetId="12">'II 12'!$B$1:$AA$26</definedName>
    <definedName name="_xlnm.Print_Area" localSheetId="13">'II 13'!$B$1:$Q$29</definedName>
    <definedName name="_xlnm.Print_Area" localSheetId="14">'II 14'!$B$1:$J$25</definedName>
    <definedName name="_xlnm.Print_Area" localSheetId="15">'II 15'!$B$1:$V$27</definedName>
    <definedName name="_xlnm.Print_Area" localSheetId="16">'II 16'!$B$1:$G$26</definedName>
    <definedName name="_xlnm.Print_Area" localSheetId="17">'II 17'!$B$1:$F$26</definedName>
    <definedName name="_xlnm.Print_Area" localSheetId="18">'II 18'!$B$1:$H$26</definedName>
    <definedName name="_xlnm.Print_Area" localSheetId="19">'II 19'!$B$1:$P$25</definedName>
    <definedName name="_xlnm.Print_Area" localSheetId="2">'II 2'!$B$1:$T$24</definedName>
    <definedName name="_xlnm.Print_Area" localSheetId="20">'II 20'!$B$1:$P$25</definedName>
    <definedName name="_xlnm.Print_Area" localSheetId="21">'II 21'!$B$1:$G$26</definedName>
    <definedName name="_xlnm.Print_Area" localSheetId="22">'II 22'!$B$1:$K$24</definedName>
    <definedName name="_xlnm.Print_Area" localSheetId="23">'II 23'!$B$1:$AC$28</definedName>
    <definedName name="_xlnm.Print_Area" localSheetId="24">'II 24'!$B$1:$F$24</definedName>
    <definedName name="_xlnm.Print_Area" localSheetId="25">'II 25'!$B$1:$V$25</definedName>
    <definedName name="_xlnm.Print_Area" localSheetId="26">'II 26'!$B$1:$Q$28</definedName>
    <definedName name="_xlnm.Print_Area" localSheetId="27">'II 27'!$B$1:$K$24</definedName>
    <definedName name="_xlnm.Print_Area" localSheetId="28">'II 28'!$B$1:$V$24</definedName>
    <definedName name="_xlnm.Print_Area" localSheetId="29">'II 29'!$B$1:$H$25</definedName>
    <definedName name="_xlnm.Print_Area" localSheetId="3">'II 3'!$B$1:$Q$27</definedName>
    <definedName name="_xlnm.Print_Area" localSheetId="30">'II 30'!$B$1:$F$25</definedName>
    <definedName name="_xlnm.Print_Area" localSheetId="31">'II 31'!$B$1:$H$25</definedName>
    <definedName name="_xlnm.Print_Area" localSheetId="32">'II 32'!$B$1:$M$25</definedName>
    <definedName name="_xlnm.Print_Area" localSheetId="33">'II 33'!$B$1:$L$24</definedName>
    <definedName name="_xlnm.Print_Area" localSheetId="34">'II 34'!$B$1:$L$24</definedName>
    <definedName name="_xlnm.Print_Area" localSheetId="35">'II 35'!$B$1:$H$23</definedName>
    <definedName name="_xlnm.Print_Area" localSheetId="36">'II 36'!$B$1:$C$39</definedName>
    <definedName name="_xlnm.Print_Area" localSheetId="37">'II 37'!$B$1:$C$38</definedName>
    <definedName name="_xlnm.Print_Area" localSheetId="4">'II 4'!$B$1:$H$27</definedName>
    <definedName name="_xlnm.Print_Area" localSheetId="5">'II 5'!$B$1:$H$25</definedName>
    <definedName name="_xlnm.Print_Area" localSheetId="6">'II 6'!$B$1:$P$26</definedName>
    <definedName name="_xlnm.Print_Area" localSheetId="7">'II 7'!$B$1:$P$26</definedName>
    <definedName name="_xlnm.Print_Area" localSheetId="8">'II 8'!$B$1:$G$27</definedName>
    <definedName name="_xlnm.Print_Area" localSheetId="9">'II 9'!$B$1:$L$25</definedName>
    <definedName name="_xlnm.Print_Titles" localSheetId="10">'II 10'!$A:$B,'II 10'!$1:$9</definedName>
  </definedNames>
  <calcPr calcId="145621"/>
</workbook>
</file>

<file path=xl/calcChain.xml><?xml version="1.0" encoding="utf-8"?>
<calcChain xmlns="http://schemas.openxmlformats.org/spreadsheetml/2006/main">
  <c r="G21" i="44" l="1"/>
  <c r="F21" i="44"/>
  <c r="E21" i="44"/>
  <c r="D21" i="44"/>
  <c r="C21" i="44"/>
  <c r="E12" i="42"/>
  <c r="E13" i="42"/>
  <c r="E14" i="42"/>
  <c r="E15" i="42"/>
  <c r="E16" i="42"/>
  <c r="E17" i="42"/>
  <c r="E18" i="42"/>
  <c r="E19" i="42"/>
  <c r="E20" i="42"/>
  <c r="E21" i="42"/>
  <c r="D12" i="42"/>
  <c r="D13" i="42"/>
  <c r="D14" i="42"/>
  <c r="D15" i="42"/>
  <c r="D16" i="42"/>
  <c r="D17" i="42"/>
  <c r="D18" i="42"/>
  <c r="D19" i="42"/>
  <c r="D20" i="42"/>
  <c r="D21" i="42"/>
  <c r="D11" i="42"/>
  <c r="E11" i="42"/>
  <c r="C12" i="42"/>
  <c r="C13" i="42"/>
  <c r="C14" i="42"/>
  <c r="C15" i="42"/>
  <c r="C16" i="42"/>
  <c r="C17" i="42"/>
  <c r="C18" i="42"/>
  <c r="C19" i="42"/>
  <c r="C20" i="42"/>
  <c r="C21" i="42"/>
  <c r="C11" i="42"/>
  <c r="H12" i="42"/>
  <c r="H13" i="42"/>
  <c r="H14" i="42"/>
  <c r="H15" i="42"/>
  <c r="H16" i="42"/>
  <c r="H17" i="42"/>
  <c r="H18" i="42"/>
  <c r="H19" i="42"/>
  <c r="H21" i="42"/>
  <c r="H11" i="42"/>
  <c r="G12" i="42"/>
  <c r="G13" i="42"/>
  <c r="G14" i="42"/>
  <c r="G15" i="42"/>
  <c r="G16" i="42"/>
  <c r="G17" i="42"/>
  <c r="G18" i="42"/>
  <c r="G19" i="42"/>
  <c r="G21" i="42"/>
  <c r="G11" i="42"/>
  <c r="F12" i="42"/>
  <c r="F13" i="42"/>
  <c r="F14" i="42"/>
  <c r="F15" i="42"/>
  <c r="F16" i="42"/>
  <c r="F17" i="42"/>
  <c r="F18" i="42"/>
  <c r="F19" i="42"/>
  <c r="F21" i="42"/>
  <c r="F11" i="42"/>
  <c r="D11" i="45" l="1"/>
  <c r="G19" i="44"/>
  <c r="F19" i="44"/>
  <c r="E19" i="44"/>
  <c r="D19" i="44"/>
  <c r="C19" i="44"/>
  <c r="S10" i="42"/>
  <c r="G21" i="33" l="1"/>
  <c r="F21" i="33"/>
  <c r="E21" i="33"/>
  <c r="D21" i="33"/>
  <c r="C21" i="33"/>
  <c r="C10" i="29"/>
  <c r="C11" i="29"/>
  <c r="C12" i="29"/>
  <c r="C13" i="29"/>
  <c r="C14" i="29"/>
  <c r="C15" i="29"/>
  <c r="C16" i="29"/>
  <c r="C17" i="29"/>
  <c r="C18" i="29"/>
  <c r="C19" i="29"/>
  <c r="C9" i="29"/>
  <c r="D10" i="63"/>
  <c r="D11" i="63"/>
  <c r="D12" i="63"/>
  <c r="D13" i="63"/>
  <c r="D14" i="63"/>
  <c r="D15" i="63"/>
  <c r="D16" i="63"/>
  <c r="D17" i="63"/>
  <c r="D18" i="63"/>
  <c r="D19" i="63"/>
  <c r="D20" i="63"/>
  <c r="C11" i="63"/>
  <c r="C12" i="63"/>
  <c r="C13" i="63"/>
  <c r="C14" i="63"/>
  <c r="C15" i="63"/>
  <c r="C16" i="63"/>
  <c r="C17" i="63"/>
  <c r="C18" i="63"/>
  <c r="C19" i="63"/>
  <c r="C20" i="63"/>
  <c r="C10" i="63"/>
  <c r="E9" i="63"/>
  <c r="F9" i="63"/>
  <c r="H9" i="63"/>
  <c r="I9" i="63"/>
  <c r="J9" i="63"/>
  <c r="K9" i="63"/>
  <c r="L9" i="63"/>
  <c r="G9" i="63"/>
  <c r="S8" i="38"/>
  <c r="S8" i="27"/>
  <c r="D9" i="63" l="1"/>
  <c r="C9" i="63"/>
  <c r="C11" i="49"/>
  <c r="C12" i="49"/>
  <c r="C13" i="49"/>
  <c r="C14" i="49"/>
  <c r="C15" i="49"/>
  <c r="C16" i="49"/>
  <c r="C17" i="49"/>
  <c r="C18" i="49"/>
  <c r="C19" i="49"/>
  <c r="C20" i="49"/>
  <c r="C10" i="49"/>
  <c r="T8" i="38"/>
  <c r="T8" i="27"/>
  <c r="D10" i="46"/>
  <c r="D11" i="46"/>
  <c r="D12" i="46"/>
  <c r="D13" i="46"/>
  <c r="D14" i="46"/>
  <c r="D15" i="46"/>
  <c r="D16" i="46"/>
  <c r="D17" i="46"/>
  <c r="D18" i="46"/>
  <c r="D19" i="46"/>
  <c r="D20" i="46"/>
  <c r="C10" i="46"/>
  <c r="C11" i="46"/>
  <c r="C12" i="46"/>
  <c r="C13" i="46"/>
  <c r="C14" i="46"/>
  <c r="C15" i="46"/>
  <c r="C16" i="46"/>
  <c r="C17" i="46"/>
  <c r="C18" i="46"/>
  <c r="C19" i="46"/>
  <c r="C20" i="46"/>
  <c r="F9" i="46"/>
  <c r="G9" i="46"/>
  <c r="H9" i="46"/>
  <c r="I9" i="46"/>
  <c r="J9" i="46"/>
  <c r="K9" i="46"/>
  <c r="E9" i="46"/>
  <c r="C16" i="44"/>
  <c r="D16" i="44"/>
  <c r="E16" i="44"/>
  <c r="F16" i="44"/>
  <c r="G16" i="44"/>
  <c r="G12" i="44"/>
  <c r="E12" i="31"/>
  <c r="E13" i="31"/>
  <c r="E14" i="31"/>
  <c r="E15" i="31"/>
  <c r="E16" i="31"/>
  <c r="E17" i="31"/>
  <c r="E18" i="31"/>
  <c r="E19" i="31"/>
  <c r="E20" i="31"/>
  <c r="E21" i="31"/>
  <c r="E11" i="31"/>
  <c r="D12" i="31"/>
  <c r="D13" i="31"/>
  <c r="D14" i="31"/>
  <c r="D15" i="31"/>
  <c r="D16" i="31"/>
  <c r="D17" i="31"/>
  <c r="D18" i="31"/>
  <c r="D19" i="31"/>
  <c r="D20" i="31"/>
  <c r="D21" i="31"/>
  <c r="D11" i="31"/>
  <c r="C12" i="31"/>
  <c r="C13" i="31"/>
  <c r="C14" i="31"/>
  <c r="C15" i="31"/>
  <c r="C16" i="31"/>
  <c r="C17" i="31"/>
  <c r="C18" i="31"/>
  <c r="C19" i="31"/>
  <c r="C20" i="31"/>
  <c r="C21" i="31"/>
  <c r="C22" i="31"/>
  <c r="C11" i="31"/>
  <c r="C12" i="30"/>
  <c r="D12" i="30"/>
  <c r="E12" i="30"/>
  <c r="F12" i="30"/>
  <c r="G12" i="30"/>
  <c r="C13" i="30"/>
  <c r="D13" i="30"/>
  <c r="E13" i="30"/>
  <c r="F13" i="30"/>
  <c r="G13" i="30"/>
  <c r="C14" i="30"/>
  <c r="D14" i="30"/>
  <c r="E14" i="30"/>
  <c r="F14" i="30"/>
  <c r="G14" i="30"/>
  <c r="C15" i="30"/>
  <c r="D15" i="30"/>
  <c r="E15" i="30"/>
  <c r="F15" i="30"/>
  <c r="G15" i="30"/>
  <c r="C16" i="30"/>
  <c r="D16" i="30"/>
  <c r="E16" i="30"/>
  <c r="F16" i="30"/>
  <c r="G16" i="30"/>
  <c r="C17" i="30"/>
  <c r="D17" i="30"/>
  <c r="E17" i="30"/>
  <c r="F17" i="30"/>
  <c r="G17" i="30"/>
  <c r="C18" i="30"/>
  <c r="D18" i="30"/>
  <c r="E18" i="30"/>
  <c r="F18" i="30"/>
  <c r="G18" i="30"/>
  <c r="C19" i="30"/>
  <c r="D19" i="30"/>
  <c r="E19" i="30"/>
  <c r="F19" i="30"/>
  <c r="G19" i="30"/>
  <c r="C20" i="30"/>
  <c r="D20" i="30"/>
  <c r="E20" i="30"/>
  <c r="F20" i="30"/>
  <c r="G20" i="30"/>
  <c r="C21" i="30"/>
  <c r="D21" i="30"/>
  <c r="E21" i="30"/>
  <c r="F21" i="30"/>
  <c r="G21" i="30"/>
  <c r="D11" i="30"/>
  <c r="E11" i="30"/>
  <c r="F11" i="30"/>
  <c r="G11" i="30"/>
  <c r="C11" i="30"/>
  <c r="N10" i="60"/>
  <c r="C10" i="30" l="1"/>
  <c r="D9" i="46"/>
  <c r="C9" i="46"/>
  <c r="G10" i="28"/>
  <c r="C10" i="60"/>
  <c r="D10" i="60"/>
  <c r="E10" i="60"/>
  <c r="F10" i="60"/>
  <c r="G10" i="60"/>
  <c r="H10" i="60"/>
  <c r="I10" i="60"/>
  <c r="J10" i="60"/>
  <c r="K10" i="60"/>
  <c r="L10" i="60"/>
  <c r="M10" i="60"/>
  <c r="R8" i="38"/>
  <c r="R8" i="27"/>
  <c r="Q10" i="31"/>
  <c r="P10" i="31"/>
  <c r="O10" i="31"/>
  <c r="N10" i="31"/>
  <c r="M10" i="31"/>
  <c r="L10" i="31"/>
  <c r="H10" i="31"/>
  <c r="G10" i="31"/>
  <c r="F10" i="31"/>
  <c r="C10" i="31" l="1"/>
  <c r="D10" i="31"/>
  <c r="E10" i="31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J9" i="32"/>
  <c r="I9" i="32"/>
  <c r="H9" i="32"/>
  <c r="G9" i="32"/>
  <c r="F9" i="32"/>
  <c r="E9" i="32"/>
  <c r="L10" i="30"/>
  <c r="K10" i="30"/>
  <c r="J10" i="30"/>
  <c r="I10" i="30"/>
  <c r="H10" i="30"/>
  <c r="D10" i="30"/>
  <c r="F8" i="29"/>
  <c r="E8" i="29"/>
  <c r="D8" i="29"/>
  <c r="AC10" i="28"/>
  <c r="AB10" i="28"/>
  <c r="AA10" i="28"/>
  <c r="Z10" i="28"/>
  <c r="Y10" i="28"/>
  <c r="X10" i="28"/>
  <c r="Q10" i="28"/>
  <c r="P10" i="28"/>
  <c r="O10" i="28"/>
  <c r="N10" i="28"/>
  <c r="M10" i="28"/>
  <c r="L10" i="28"/>
  <c r="K10" i="28"/>
  <c r="J10" i="28"/>
  <c r="I10" i="28"/>
  <c r="H10" i="28"/>
  <c r="F10" i="28"/>
  <c r="E10" i="28"/>
  <c r="D10" i="28"/>
  <c r="C10" i="28"/>
  <c r="P10" i="61"/>
  <c r="O10" i="61"/>
  <c r="N10" i="61"/>
  <c r="M10" i="61"/>
  <c r="L10" i="61"/>
  <c r="K10" i="61"/>
  <c r="J10" i="61"/>
  <c r="I10" i="61"/>
  <c r="H10" i="61"/>
  <c r="G10" i="61"/>
  <c r="F10" i="61"/>
  <c r="E10" i="61"/>
  <c r="D10" i="61"/>
  <c r="C10" i="61"/>
  <c r="P10" i="60"/>
  <c r="O10" i="60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C12" i="47"/>
  <c r="G11" i="47"/>
  <c r="F11" i="47"/>
  <c r="E11" i="47"/>
  <c r="D11" i="47"/>
  <c r="C11" i="47"/>
  <c r="G10" i="47"/>
  <c r="F10" i="47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C12" i="45"/>
  <c r="D12" i="45"/>
  <c r="E12" i="45"/>
  <c r="D21" i="45"/>
  <c r="E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5" i="45"/>
  <c r="D15" i="45"/>
  <c r="C15" i="45"/>
  <c r="E13" i="45"/>
  <c r="D13" i="45"/>
  <c r="C13" i="45"/>
  <c r="E11" i="45"/>
  <c r="C11" i="45"/>
  <c r="Q10" i="45"/>
  <c r="P10" i="45"/>
  <c r="O10" i="45"/>
  <c r="M10" i="45"/>
  <c r="G18" i="44"/>
  <c r="F18" i="44"/>
  <c r="E18" i="44"/>
  <c r="D18" i="44"/>
  <c r="C18" i="44"/>
  <c r="G17" i="44"/>
  <c r="F17" i="44"/>
  <c r="E17" i="44"/>
  <c r="D17" i="44"/>
  <c r="C17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F12" i="44"/>
  <c r="E12" i="44"/>
  <c r="D12" i="44"/>
  <c r="C12" i="44"/>
  <c r="G11" i="44"/>
  <c r="F11" i="44"/>
  <c r="E11" i="44"/>
  <c r="D11" i="44"/>
  <c r="C11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C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C9" i="47" l="1"/>
  <c r="E10" i="30"/>
  <c r="E9" i="47"/>
  <c r="F10" i="30"/>
  <c r="C9" i="32"/>
  <c r="D9" i="32"/>
  <c r="C10" i="44"/>
  <c r="G10" i="44"/>
  <c r="D10" i="44"/>
  <c r="G10" i="30"/>
  <c r="E10" i="44"/>
  <c r="D9" i="47"/>
  <c r="G9" i="47"/>
  <c r="C8" i="29"/>
  <c r="F9" i="47"/>
  <c r="E14" i="45"/>
  <c r="C14" i="45"/>
  <c r="D14" i="45"/>
  <c r="N10" i="45"/>
  <c r="L10" i="45"/>
  <c r="J10" i="45"/>
  <c r="F10" i="44"/>
  <c r="Q8" i="38"/>
  <c r="Q8" i="27"/>
  <c r="P8" i="27"/>
  <c r="D20" i="41"/>
  <c r="C20" i="41"/>
  <c r="D19" i="41"/>
  <c r="C19" i="41"/>
  <c r="D18" i="41"/>
  <c r="C18" i="41"/>
  <c r="D17" i="41"/>
  <c r="C17" i="41"/>
  <c r="D16" i="41"/>
  <c r="C16" i="41"/>
  <c r="D15" i="41"/>
  <c r="C15" i="41"/>
  <c r="D14" i="41"/>
  <c r="C14" i="41"/>
  <c r="D13" i="41"/>
  <c r="C13" i="41"/>
  <c r="D12" i="41"/>
  <c r="C12" i="41"/>
  <c r="D11" i="41"/>
  <c r="C11" i="41"/>
  <c r="D10" i="41"/>
  <c r="C10" i="41"/>
  <c r="K9" i="41"/>
  <c r="J9" i="41"/>
  <c r="I9" i="41"/>
  <c r="H9" i="41"/>
  <c r="G9" i="41"/>
  <c r="F9" i="41"/>
  <c r="E9" i="41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F13" i="33"/>
  <c r="E13" i="33"/>
  <c r="D13" i="33"/>
  <c r="C13" i="33"/>
  <c r="G12" i="33"/>
  <c r="F12" i="33"/>
  <c r="E12" i="33"/>
  <c r="D12" i="33"/>
  <c r="C12" i="33"/>
  <c r="G11" i="33"/>
  <c r="F11" i="33"/>
  <c r="E11" i="33"/>
  <c r="D11" i="33"/>
  <c r="C11" i="33"/>
  <c r="G10" i="33"/>
  <c r="F10" i="33"/>
  <c r="E10" i="33"/>
  <c r="D10" i="33"/>
  <c r="C10" i="33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D9" i="41" l="1"/>
  <c r="E9" i="33"/>
  <c r="C9" i="41"/>
  <c r="C9" i="33"/>
  <c r="G9" i="33"/>
  <c r="D9" i="33"/>
  <c r="F9" i="33"/>
  <c r="D16" i="45"/>
  <c r="G10" i="45"/>
  <c r="D10" i="45" s="1"/>
  <c r="I10" i="45"/>
  <c r="K10" i="45"/>
  <c r="H10" i="45" l="1"/>
  <c r="E10" i="45" s="1"/>
  <c r="E16" i="45"/>
  <c r="F10" i="45"/>
  <c r="C10" i="45" s="1"/>
  <c r="C16" i="45"/>
</calcChain>
</file>

<file path=xl/sharedStrings.xml><?xml version="1.0" encoding="utf-8"?>
<sst xmlns="http://schemas.openxmlformats.org/spreadsheetml/2006/main" count="1455" uniqueCount="231">
  <si>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</si>
  <si>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</si>
  <si>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</si>
  <si>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</si>
  <si>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</si>
  <si>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</si>
  <si>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</si>
  <si>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</si>
  <si>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</si>
  <si>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</si>
  <si>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</si>
  <si>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</si>
  <si>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</si>
  <si>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</si>
  <si>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</si>
  <si>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</si>
  <si>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</si>
  <si>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</si>
  <si>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</si>
  <si>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</si>
  <si>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</si>
  <si>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</si>
  <si>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</si>
  <si>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</si>
  <si>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</si>
  <si>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</si>
  <si>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</si>
  <si>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</si>
  <si>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</si>
  <si>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</si>
  <si>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</si>
  <si>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</si>
  <si>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</si>
  <si>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</si>
  <si>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</si>
  <si>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</si>
  <si>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</si>
  <si>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</si>
  <si>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</si>
  <si>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</si>
  <si>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</si>
  <si>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</si>
  <si>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</si>
  <si>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</si>
  <si>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</si>
  <si>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</si>
  <si>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</si>
  <si>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</si>
  <si>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</si>
  <si>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</si>
  <si>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</si>
  <si>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</si>
  <si>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</si>
  <si>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</si>
  <si>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</si>
  <si>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</si>
  <si>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</si>
  <si>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</si>
  <si>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</si>
  <si>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</si>
  <si>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</si>
  <si>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</si>
  <si>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</si>
  <si>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</si>
  <si>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</si>
  <si>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</si>
  <si>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</si>
  <si>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</si>
  <si>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</si>
  <si>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</si>
  <si>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Nº</t>
  </si>
  <si>
    <t>Nº de Alojamentos por Edifício</t>
  </si>
  <si>
    <t>Nº de Habitantes por Alojamento</t>
  </si>
  <si>
    <t>Construções Novas para Habitação Familiar</t>
  </si>
  <si>
    <t>Conclusão de Edifícios em Construções Novas para Habitação Familiar</t>
  </si>
  <si>
    <t>Rústicos</t>
  </si>
  <si>
    <t>Em Propriedade Horizontal</t>
  </si>
  <si>
    <t>Mistos</t>
  </si>
  <si>
    <t>Urbanos</t>
  </si>
  <si>
    <t>Valor Médio dos Prédios</t>
  </si>
  <si>
    <t>Hipotecados</t>
  </si>
  <si>
    <t>dos quais:</t>
  </si>
  <si>
    <t>Crédito Hipotecário Concedido a Pessoas Singulares por Habitante</t>
  </si>
  <si>
    <t>Transacionados</t>
  </si>
  <si>
    <t>Credores</t>
  </si>
  <si>
    <t>Devedores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</si>
  <si>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</si>
  <si>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</si>
  <si>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</si>
  <si>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</si>
  <si>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</si>
  <si>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</si>
  <si>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</si>
  <si>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</si>
  <si>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</si>
  <si>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</si>
  <si>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</si>
  <si>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</si>
  <si>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</si>
  <si>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Unidade: Milhares de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</si>
  <si>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</si>
  <si>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</si>
  <si>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</si>
  <si>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</si>
  <si>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</si>
  <si>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</si>
  <si>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</si>
  <si>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</si>
  <si>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</si>
  <si>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</si>
  <si>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</si>
  <si>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</si>
  <si>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</si>
  <si>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</si>
  <si>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</si>
  <si>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</si>
  <si>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</si>
  <si>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</si>
  <si>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</si>
  <si>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</si>
  <si>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</si>
  <si>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</si>
  <si>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</si>
  <si>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</si>
  <si>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</si>
  <si>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</si>
  <si>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</si>
  <si>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</si>
  <si>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Estimativas do Parque Habitacional</t>
  </si>
  <si>
    <t>Obras Concluídas</t>
  </si>
  <si>
    <t>Obras Licenciadas</t>
  </si>
  <si>
    <t>OPERAÇÕES SOBRE IMÓVEIS</t>
  </si>
  <si>
    <t>INQUÉRITO ANUAL ÀS EMPRESAS DE CONSTRUÇÃO</t>
  </si>
  <si>
    <t>Notas:</t>
  </si>
  <si>
    <t>2017*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</si>
  <si>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</si>
  <si>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</si>
  <si>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</si>
  <si>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INE, Estimativas do Parque Habitacional, Estimativas Anuais da População Residente.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</si>
  <si>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</si>
  <si>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</si>
  <si>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</si>
  <si>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</si>
  <si>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</si>
  <si>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</si>
  <si>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</si>
  <si>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</si>
  <si>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</si>
  <si>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</si>
  <si>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</si>
  <si>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</si>
  <si>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</si>
  <si>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</si>
  <si>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</si>
  <si>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</si>
  <si>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n.e. - à data dos Censos, tratam-se de Alojamentos de Uso Sazonal, Residência Secundária ou Vagos.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</si>
  <si>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</si>
  <si>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</si>
  <si>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</si>
  <si>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</si>
  <si>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</si>
  <si>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</si>
  <si>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</si>
  <si>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</si>
  <si>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</si>
  <si>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</t>
    </r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</si>
  <si>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</si>
  <si>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</si>
  <si>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compra e venda celebrados em Portugal e referentes a prédios localizados em território nacional.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</si>
  <si>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Direção-Geral da Política de Justiça do Ministério da Justiça.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</si>
  <si>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 e incluem apenas os contratos de hipoteca celebrados em Portugal e referentes a prédios localizados em território nacional.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</si>
  <si>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domicílio do credor/devedor.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</si>
  <si>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</si>
  <si>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Rácios têm por base a Superfície (km²) do território regional por Localização Geografica.</t>
  </si>
  <si>
    <t>A rubrica Administração Pública inclui: Administração Central, Regional, Local e Empresas de Serviço Público.</t>
  </si>
  <si>
    <r>
      <t>Nota:</t>
    </r>
    <r>
      <rPr>
        <sz val="7"/>
        <rFont val="Arial"/>
        <family val="2"/>
      </rPr>
      <t xml:space="preserve"> A partir de 2016 o Inquérito Anual às Empresas de Construção tem um novo processo de amostragem e de apuramento de resultados, motivos pelos quais os dados não são diretamente comparáveis com anos anteriores.</t>
    </r>
  </si>
  <si>
    <r>
      <t xml:space="preserve">Nota: </t>
    </r>
    <r>
      <rPr>
        <sz val="7"/>
        <rFont val="Arial"/>
        <family val="2"/>
      </rPr>
      <t xml:space="preserve">A partir de 2016 o Inquérito Anual às Empresas de Construção tem um novo processo de amostragem e de apuramento de resultados, motivos pelos quais os dados não são diretamente comparáveis com anos anteriores. </t>
    </r>
  </si>
  <si>
    <t>ESTATÍSTICAS DA CONSTRUÇÃO E DA HABITAÇÃO DA REGIÃO AUTÓNOMA DA MADEIRA - 2018</t>
  </si>
  <si>
    <t>II.1 - Edifícios - Habitação Familiar Clássica - 2001-2018</t>
  </si>
  <si>
    <t>II.2 - Alojamentos - 2001-2018</t>
  </si>
  <si>
    <t>II.3 - Alojamentos segundo a Tipologia e o Tipo de Edifício - 2018</t>
  </si>
  <si>
    <t>II.4 - Densidade de Edifícios e de Alojamentos - 2001, 2011 e 2018</t>
  </si>
  <si>
    <t>II.5 - Número de Alojamentos por Edifício e Habitantes por Alojamento - 2001, 2011 e 2018</t>
  </si>
  <si>
    <t>2018*</t>
  </si>
  <si>
    <t>II.3 - Alojamentos segundo a Tipologia e o Tipo de Edifício - 2018*</t>
  </si>
  <si>
    <t>II.4 - Densidade de Edifícios e de Alojamentos, 2001, 2011 e 2018</t>
  </si>
  <si>
    <t>II.6 - Edifícios Concluídos - 2012 a 2018</t>
  </si>
  <si>
    <t>II.7 - Fogos Concluídos - 2012 a 2018</t>
  </si>
  <si>
    <t>II.8 - Indicadores da Conclusão de Edifícios em Construções Novas para Habitação Familiar - 2018</t>
  </si>
  <si>
    <t>II.9 - Edifícios Concluídos, segundo o Tipo de Obra - 2018</t>
  </si>
  <si>
    <t>II.10 - Edifícios Concluídos em Construções Novas, segundo o Destino e Características - 2018</t>
  </si>
  <si>
    <t>II.11 - Edifícios Concluídos em Construções Novas para Habitação Familiar, segundo o Tipo de Edifício - 2018</t>
  </si>
  <si>
    <t>II.12 - Edifícios Concluídos em Construções Novas para Habitação Familiar, segundo o Número de Pisos e Características - 2018</t>
  </si>
  <si>
    <t>II.13 - Edifícios e Fogos Concluídos em Construções Novas, segundo a Entidade Promotora - 2018</t>
  </si>
  <si>
    <t>II.14 - Fogos Concluídos, segundo o Tipo e Destino de Obra - 2018</t>
  </si>
  <si>
    <t>II.15 - Fogos Concluídos em Construções Novas para Habitação Familiar, segundo a Tipologia - 2018</t>
  </si>
  <si>
    <t>II.16 - Prazo de Execução Efetivo das Obras Concluídas, segundo o Tipo de Obra - 2018</t>
  </si>
  <si>
    <t>II.17 - Prazo de Execução Efetivo das Obras Concluídas, segundo o Tipo de Edifício - 2018</t>
  </si>
  <si>
    <t>II.18 - Prazo de Execução Efetivo das obras Concluídas, em Construções Novas para Habitação Familiar, segundo o Número de Fogos do Edifício - 2018</t>
  </si>
  <si>
    <t>II.8 - Indicadores da Conclusão de Edifícios em Construções Novas para Habitação Familiar - 2018*</t>
  </si>
  <si>
    <t>II.9 - Edifícios Concluídos, segundo o Tipo de Obra - 2018*</t>
  </si>
  <si>
    <t>II.10 - Edifícios Concluídos em Construções Novas, segundo o Destino e Características - 2018*</t>
  </si>
  <si>
    <t>II.11 - Edifícios Concluídos em Construções Novas para Habitação Familiar, segundo o Tipo de Edifício - 2018*</t>
  </si>
  <si>
    <t>II.12 - Edifícios Concluídos em Construções Novas para Habitação Familiar, segundo o Número de Pisos e Características - 2018*</t>
  </si>
  <si>
    <t>II.13 - Edifícios e Fogos Concluídos em Construções Novas, segundo a Entidade Promotora - 2018*</t>
  </si>
  <si>
    <t>II.14 - Fogos Concluídos, segundo o Tipo e Destino de Obra - 2018*</t>
  </si>
  <si>
    <t>II.15 - Fogos Concluídos em Construções Novas para Habitação Familiar, segundo a Tipologia - 2018*</t>
  </si>
  <si>
    <t>II.18 - Prazo de Execução Efetivo das Obras Concluídas, em Construções Novas para Habitação Familiar, segundo o Número de Fogos do Edifício - 2018</t>
  </si>
  <si>
    <t>II.19 - Edifícios Licenciados - 2012 a 2018</t>
  </si>
  <si>
    <t>II.20 - Fogos Licenciados - 2012 a 2018</t>
  </si>
  <si>
    <t>II.21 - Indicadores do Licenciamento de Edifícios em Construções Novas para Habitação Familiar - 2018</t>
  </si>
  <si>
    <t>II.22 - Edifícios Licenciados, segundo o Tipo e Destino de Obra - 2018</t>
  </si>
  <si>
    <t>II.23 - Edifícios Licenciados em Construções Novas, segundo o Destino e Características - 2018</t>
  </si>
  <si>
    <t>II.24 - Edifícios Licenciados em Construções Novas, segundo o Tipo de Edifício - 2018</t>
  </si>
  <si>
    <t>II.25 - Edifícios Licenciados em Construções Novas para Habitação Familiar, segundo o Número de Pisos e Características - 2018</t>
  </si>
  <si>
    <t>II.26 - Edifícios e Fogos Licenciados em Construções Novas, segundo a Entidade Promotora - 2018</t>
  </si>
  <si>
    <t>II.27 - Fogos Licenciados, segundo o Tipo e Destino de Obra - 2018</t>
  </si>
  <si>
    <t>II.28 - Fogos Licenciados em Construções Novas para Habitação Familiar, segundo a Tipologia - 2018</t>
  </si>
  <si>
    <t>II.29 - Prazo de Execução Previsto das Obras Licenciadas, segundo o Tipo de Obra - 2018</t>
  </si>
  <si>
    <t>II.30 - Prazo de Execução Previsto das Obras Licenciadas, segundo o Tipo de Edifício - 2018</t>
  </si>
  <si>
    <t>II.31 - Prazo de Execução Previsto das Obras Licenciadas em Construções Novas para Habitação Familiar, segundo o Número de Fogos do Edifício - 2018</t>
  </si>
  <si>
    <t>II.32 - Principais Indicadores - 2018</t>
  </si>
  <si>
    <t>II.33 - Contratos de Compra e Venda de Prédios, segundo o Tipo de Prédio - 2018</t>
  </si>
  <si>
    <t>II.34 - Contratos de Mútuo com Hipoteca Voluntária - Prédios Hipotecados, segundo o Tipo de Prédio - 2018</t>
  </si>
  <si>
    <t>II.35 - Contratos de Mútuo com Hipoteca Voluntária - Crédito Hipotecário Concedido, segundo a Residência dos Intervenientes - 2016 a 2018</t>
  </si>
  <si>
    <t>II.36 - Valor dos Trabalhos Realizados por Empresas com 20 e mais Pessoas ao Serviço, por Tipo de Obra - 2017</t>
  </si>
  <si>
    <t>II.37 - Estrutura do Valor dos Trabalhos Realizados por Empresas com 20 e mais Pessoas ao Serviço, por Tipo de Obra - 2017</t>
  </si>
  <si>
    <t>II.36 - Valor dos Trabalhos Realizados por Empresas com 20 e Mais Pessoas ao Serviço, por Tipo de Obra - 2017</t>
  </si>
  <si>
    <t>II.37 - Estrutura do Valor dos Trabalhos Realizados por Empresas com 20 e Mais Pessoas ao Serviço, por Tipo de Obra - 2017</t>
  </si>
  <si>
    <t>//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</si>
  <si>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Estimativas do Parque Habitacional e Ministério do Ambiente - Direção Geral do Território, Carta Administrativa Oficial de Portugal.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</si>
</sst>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#\ ##0"/>
    <numFmt numFmtId="173" formatCode=".\ #\ ;#"/>
    <numFmt numFmtId="174" formatCode="0.0%"/>
    <numFmt numFmtId="175" formatCode="###\ ###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name val="Verdana"/>
      <family val="2"/>
    </font>
    <font>
      <sz val="7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2" borderId="1" applyNumberFormat="0" applyAlignment="0" applyProtection="0"/>
    <xf numFmtId="0" fontId="15" fillId="2" borderId="1" applyNumberFormat="0" applyAlignment="0" applyProtection="0"/>
    <xf numFmtId="0" fontId="22" fillId="17" borderId="2" applyNumberForma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" fillId="0" borderId="0"/>
    <xf numFmtId="0" fontId="18" fillId="2" borderId="3" applyNumberFormat="0" applyAlignment="0" applyProtection="0"/>
    <xf numFmtId="0" fontId="18" fillId="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17" borderId="2" applyNumberFormat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165" fontId="9" fillId="0" borderId="0" xfId="0" applyNumberFormat="1" applyFont="1" applyBorder="1"/>
    <xf numFmtId="165" fontId="9" fillId="0" borderId="0" xfId="0" applyNumberFormat="1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164" fontId="8" fillId="0" borderId="0" xfId="0" applyNumberFormat="1" applyFont="1" applyFill="1" applyBorder="1"/>
    <xf numFmtId="164" fontId="6" fillId="0" borderId="0" xfId="58" applyNumberFormat="1" applyFont="1" applyFill="1" applyBorder="1"/>
    <xf numFmtId="164" fontId="9" fillId="0" borderId="0" xfId="58" applyNumberFormat="1" applyFont="1" applyFill="1" applyBorder="1" applyAlignment="1">
      <alignment horizontal="right"/>
    </xf>
    <xf numFmtId="1" fontId="10" fillId="18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165" fontId="6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0" xfId="0" applyNumberFormat="1" applyFont="1"/>
    <xf numFmtId="0" fontId="4" fillId="0" borderId="0" xfId="0" applyFont="1" applyAlignment="1">
      <alignment horizontal="right"/>
    </xf>
    <xf numFmtId="164" fontId="6" fillId="0" borderId="0" xfId="58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9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6" fillId="0" borderId="0" xfId="58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1" fontId="6" fillId="0" borderId="0" xfId="0" applyNumberFormat="1" applyFont="1"/>
    <xf numFmtId="1" fontId="9" fillId="0" borderId="0" xfId="0" applyNumberFormat="1" applyFont="1"/>
    <xf numFmtId="0" fontId="6" fillId="0" borderId="0" xfId="0" applyFont="1" applyAlignment="1">
      <alignment horizontal="center" wrapText="1"/>
    </xf>
    <xf numFmtId="1" fontId="9" fillId="0" borderId="0" xfId="0" applyNumberFormat="1" applyFont="1" applyFill="1" applyBorder="1"/>
    <xf numFmtId="166" fontId="1" fillId="0" borderId="0" xfId="0" applyNumberFormat="1" applyFont="1"/>
    <xf numFmtId="164" fontId="6" fillId="0" borderId="0" xfId="58" applyNumberFormat="1" applyFont="1" applyFill="1" applyBorder="1" applyAlignment="1">
      <alignment vertical="center"/>
    </xf>
    <xf numFmtId="166" fontId="9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4" fontId="9" fillId="0" borderId="5" xfId="0" applyNumberFormat="1" applyFont="1" applyBorder="1"/>
    <xf numFmtId="167" fontId="6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9" fillId="0" borderId="0" xfId="0" applyNumberFormat="1" applyFont="1" applyBorder="1"/>
    <xf numFmtId="0" fontId="9" fillId="0" borderId="0" xfId="0" applyFont="1" applyFill="1" applyBorder="1"/>
    <xf numFmtId="164" fontId="10" fillId="0" borderId="0" xfId="58" applyNumberFormat="1" applyFont="1" applyFill="1" applyBorder="1"/>
    <xf numFmtId="166" fontId="9" fillId="0" borderId="0" xfId="0" applyNumberFormat="1" applyFont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70" fontId="9" fillId="0" borderId="0" xfId="0" applyNumberFormat="1" applyFont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71" fontId="9" fillId="0" borderId="0" xfId="0" applyNumberFormat="1" applyFont="1" applyBorder="1" applyAlignment="1">
      <alignment horizontal="right"/>
    </xf>
    <xf numFmtId="0" fontId="24" fillId="0" borderId="0" xfId="54" applyFont="1" applyAlignment="1" applyProtection="1"/>
    <xf numFmtId="166" fontId="8" fillId="0" borderId="0" xfId="0" applyNumberFormat="1" applyFont="1" applyFill="1" applyBorder="1" applyAlignment="1">
      <alignment horizontal="right"/>
    </xf>
    <xf numFmtId="166" fontId="6" fillId="0" borderId="0" xfId="0" applyNumberFormat="1" applyFont="1"/>
    <xf numFmtId="166" fontId="9" fillId="0" borderId="0" xfId="0" applyNumberFormat="1" applyFont="1"/>
    <xf numFmtId="1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/>
    <xf numFmtId="0" fontId="28" fillId="0" borderId="0" xfId="54" applyFont="1" applyAlignment="1" applyProtection="1"/>
    <xf numFmtId="0" fontId="6" fillId="0" borderId="0" xfId="0" applyFont="1" applyBorder="1" applyAlignment="1">
      <alignment horizontal="left"/>
    </xf>
    <xf numFmtId="1" fontId="9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2"/>
    </xf>
    <xf numFmtId="172" fontId="6" fillId="0" borderId="0" xfId="0" applyNumberFormat="1" applyFont="1" applyFill="1" applyBorder="1"/>
    <xf numFmtId="172" fontId="9" fillId="0" borderId="0" xfId="0" applyNumberFormat="1" applyFont="1" applyFill="1" applyBorder="1"/>
    <xf numFmtId="173" fontId="9" fillId="0" borderId="0" xfId="0" applyNumberFormat="1" applyFont="1" applyBorder="1" applyAlignment="1">
      <alignment horizontal="right"/>
    </xf>
    <xf numFmtId="173" fontId="6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 applyFill="1" applyBorder="1" applyAlignment="1"/>
    <xf numFmtId="0" fontId="29" fillId="19" borderId="0" xfId="0" applyFont="1" applyFill="1" applyAlignment="1">
      <alignment horizontal="left" vertical="center"/>
    </xf>
    <xf numFmtId="0" fontId="30" fillId="0" borderId="0" xfId="0" applyFont="1"/>
    <xf numFmtId="0" fontId="29" fillId="0" borderId="0" xfId="0" applyFont="1" applyAlignment="1">
      <alignment vertical="center"/>
    </xf>
    <xf numFmtId="0" fontId="31" fillId="19" borderId="0" xfId="0" applyFont="1" applyFill="1" applyAlignment="1">
      <alignment horizontal="left" vertical="center"/>
    </xf>
    <xf numFmtId="0" fontId="32" fillId="19" borderId="0" xfId="0" applyFont="1" applyFill="1" applyAlignment="1">
      <alignment horizontal="left" vertical="center"/>
    </xf>
    <xf numFmtId="0" fontId="33" fillId="0" borderId="0" xfId="0" applyFont="1"/>
    <xf numFmtId="1" fontId="9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9" fillId="0" borderId="5" xfId="0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7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6" fontId="9" fillId="0" borderId="0" xfId="0" applyNumberFormat="1" applyFont="1" applyBorder="1"/>
    <xf numFmtId="0" fontId="34" fillId="0" borderId="0" xfId="54" applyFont="1" applyAlignment="1" applyProtection="1"/>
    <xf numFmtId="0" fontId="35" fillId="0" borderId="0" xfId="0" applyFont="1"/>
    <xf numFmtId="0" fontId="2" fillId="0" borderId="0" xfId="0" applyFont="1" applyAlignment="1">
      <alignment vertical="center" wrapText="1"/>
    </xf>
    <xf numFmtId="0" fontId="9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8" fillId="0" borderId="0" xfId="54" applyFont="1" applyAlignment="1" applyProtection="1"/>
    <xf numFmtId="0" fontId="9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/>
    </xf>
    <xf numFmtId="169" fontId="8" fillId="19" borderId="0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/>
    <xf numFmtId="49" fontId="9" fillId="0" borderId="0" xfId="0" applyNumberFormat="1" applyFont="1" applyBorder="1" applyAlignment="1">
      <alignment horizontal="right"/>
    </xf>
    <xf numFmtId="0" fontId="39" fillId="0" borderId="0" xfId="0" applyFont="1" applyFill="1" applyBorder="1" applyAlignment="1"/>
    <xf numFmtId="164" fontId="9" fillId="0" borderId="0" xfId="0" applyNumberFormat="1" applyFont="1" applyFill="1" applyBorder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43" fillId="0" borderId="0" xfId="0" applyFont="1"/>
    <xf numFmtId="0" fontId="42" fillId="19" borderId="0" xfId="0" applyFont="1" applyFill="1" applyAlignment="1">
      <alignment vertical="center"/>
    </xf>
    <xf numFmtId="0" fontId="42" fillId="19" borderId="0" xfId="0" applyFont="1" applyFill="1" applyAlignment="1">
      <alignment horizontal="center" vertical="center"/>
    </xf>
    <xf numFmtId="166" fontId="40" fillId="0" borderId="0" xfId="0" applyNumberFormat="1" applyFont="1" applyFill="1" applyBorder="1" applyAlignment="1">
      <alignment horizontal="right" vertical="center"/>
    </xf>
    <xf numFmtId="169" fontId="8" fillId="0" borderId="13" xfId="0" applyNumberFormat="1" applyFont="1" applyFill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9" fillId="20" borderId="0" xfId="0" applyFont="1" applyFill="1" applyBorder="1"/>
    <xf numFmtId="164" fontId="10" fillId="20" borderId="0" xfId="0" applyNumberFormat="1" applyFont="1" applyFill="1" applyBorder="1" applyAlignment="1">
      <alignment horizontal="right"/>
    </xf>
    <xf numFmtId="164" fontId="9" fillId="20" borderId="0" xfId="0" applyNumberFormat="1" applyFont="1" applyFill="1" applyBorder="1" applyAlignment="1">
      <alignment horizontal="right"/>
    </xf>
    <xf numFmtId="164" fontId="10" fillId="20" borderId="0" xfId="0" applyNumberFormat="1" applyFont="1" applyFill="1" applyBorder="1"/>
    <xf numFmtId="168" fontId="9" fillId="20" borderId="0" xfId="0" applyNumberFormat="1" applyFont="1" applyFill="1" applyBorder="1" applyAlignment="1">
      <alignment horizontal="right"/>
    </xf>
    <xf numFmtId="166" fontId="10" fillId="20" borderId="0" xfId="0" applyNumberFormat="1" applyFont="1" applyFill="1" applyBorder="1" applyAlignment="1">
      <alignment horizontal="right"/>
    </xf>
    <xf numFmtId="166" fontId="9" fillId="20" borderId="0" xfId="0" applyNumberFormat="1" applyFont="1" applyFill="1" applyBorder="1" applyAlignment="1">
      <alignment horizontal="right"/>
    </xf>
    <xf numFmtId="170" fontId="9" fillId="20" borderId="0" xfId="0" applyNumberFormat="1" applyFont="1" applyFill="1" applyBorder="1" applyAlignment="1">
      <alignment horizontal="right"/>
    </xf>
    <xf numFmtId="2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 applyAlignment="1">
      <alignment horizontal="right"/>
    </xf>
    <xf numFmtId="0" fontId="37" fillId="20" borderId="9" xfId="0" applyFont="1" applyFill="1" applyBorder="1" applyAlignment="1">
      <alignment horizontal="center" vertical="center" wrapText="1"/>
    </xf>
    <xf numFmtId="171" fontId="9" fillId="20" borderId="0" xfId="0" applyNumberFormat="1" applyFont="1" applyFill="1" applyBorder="1" applyAlignment="1">
      <alignment horizontal="right"/>
    </xf>
    <xf numFmtId="0" fontId="37" fillId="20" borderId="8" xfId="0" applyFont="1" applyFill="1" applyBorder="1" applyAlignment="1">
      <alignment horizontal="center" vertical="center" wrapText="1"/>
    </xf>
    <xf numFmtId="0" fontId="9" fillId="20" borderId="0" xfId="0" applyFont="1" applyFill="1" applyBorder="1" applyAlignment="1">
      <alignment horizontal="right"/>
    </xf>
    <xf numFmtId="49" fontId="9" fillId="20" borderId="0" xfId="0" applyNumberFormat="1" applyFont="1" applyFill="1" applyBorder="1" applyAlignment="1">
      <alignment horizontal="right"/>
    </xf>
    <xf numFmtId="165" fontId="9" fillId="20" borderId="0" xfId="0" applyNumberFormat="1" applyFont="1" applyFill="1" applyBorder="1"/>
    <xf numFmtId="164" fontId="9" fillId="20" borderId="0" xfId="0" applyNumberFormat="1" applyFont="1" applyFill="1" applyBorder="1" applyAlignment="1">
      <alignment wrapText="1"/>
    </xf>
    <xf numFmtId="164" fontId="6" fillId="20" borderId="0" xfId="0" applyNumberFormat="1" applyFont="1" applyFill="1" applyBorder="1" applyAlignment="1">
      <alignment wrapText="1"/>
    </xf>
    <xf numFmtId="0" fontId="6" fillId="20" borderId="0" xfId="0" applyFont="1" applyFill="1" applyBorder="1"/>
    <xf numFmtId="164" fontId="37" fillId="20" borderId="9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164" fontId="9" fillId="20" borderId="0" xfId="0" applyNumberFormat="1" applyFont="1" applyFill="1" applyBorder="1"/>
    <xf numFmtId="0" fontId="36" fillId="20" borderId="7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 wrapText="1"/>
    </xf>
    <xf numFmtId="174" fontId="6" fillId="0" borderId="0" xfId="66" applyNumberFormat="1" applyFont="1"/>
    <xf numFmtId="174" fontId="6" fillId="0" borderId="0" xfId="66" applyNumberFormat="1" applyFont="1" applyAlignment="1">
      <alignment horizontal="right"/>
    </xf>
    <xf numFmtId="174" fontId="9" fillId="0" borderId="0" xfId="66" applyNumberFormat="1" applyFont="1" applyAlignment="1">
      <alignment horizontal="right"/>
    </xf>
    <xf numFmtId="2" fontId="46" fillId="0" borderId="0" xfId="58" applyNumberFormat="1" applyFont="1" applyFill="1" applyBorder="1" applyAlignment="1"/>
    <xf numFmtId="2" fontId="47" fillId="0" borderId="0" xfId="58" applyNumberFormat="1" applyFont="1" applyFill="1" applyBorder="1" applyAlignment="1"/>
    <xf numFmtId="0" fontId="37" fillId="20" borderId="9" xfId="0" applyFont="1" applyFill="1" applyBorder="1" applyAlignment="1">
      <alignment horizontal="center" vertical="center"/>
    </xf>
    <xf numFmtId="0" fontId="35" fillId="0" borderId="0" xfId="0" applyFont="1" applyFill="1"/>
    <xf numFmtId="0" fontId="37" fillId="20" borderId="9" xfId="0" applyFont="1" applyFill="1" applyBorder="1" applyAlignment="1">
      <alignment horizontal="center" vertical="center"/>
    </xf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75" fontId="9" fillId="0" borderId="0" xfId="0" applyNumberFormat="1" applyFont="1" applyBorder="1" applyAlignment="1">
      <alignment horizontal="right"/>
    </xf>
    <xf numFmtId="175" fontId="9" fillId="0" borderId="0" xfId="0" applyNumberFormat="1" applyFont="1" applyBorder="1"/>
    <xf numFmtId="175" fontId="9" fillId="0" borderId="0" xfId="0" applyNumberFormat="1" applyFont="1" applyBorder="1" applyAlignment="1"/>
    <xf numFmtId="175" fontId="6" fillId="0" borderId="0" xfId="0" applyNumberFormat="1" applyFont="1" applyBorder="1" applyAlignment="1">
      <alignment horizontal="right"/>
    </xf>
    <xf numFmtId="175" fontId="9" fillId="0" borderId="0" xfId="0" applyNumberFormat="1" applyFont="1"/>
    <xf numFmtId="1" fontId="26" fillId="0" borderId="0" xfId="0" applyNumberFormat="1" applyFont="1" applyBorder="1"/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45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11" fillId="0" borderId="0" xfId="54" applyAlignment="1" applyProtection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2" fillId="19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7" fillId="20" borderId="7" xfId="0" applyFont="1" applyFill="1" applyBorder="1" applyAlignment="1"/>
    <xf numFmtId="0" fontId="37" fillId="20" borderId="8" xfId="0" applyFont="1" applyFill="1" applyBorder="1" applyAlignment="1">
      <alignment horizontal="center" vertical="center"/>
    </xf>
    <xf numFmtId="0" fontId="37" fillId="20" borderId="9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25" fillId="0" borderId="0" xfId="0" applyNumberFormat="1" applyFont="1" applyFill="1" applyBorder="1" applyAlignment="1">
      <alignment horizontal="justify" wrapText="1"/>
    </xf>
    <xf numFmtId="164" fontId="40" fillId="0" borderId="0" xfId="0" applyNumberFormat="1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>
      <alignment horizontal="left"/>
    </xf>
    <xf numFmtId="0" fontId="37" fillId="20" borderId="12" xfId="0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/>
    </xf>
    <xf numFmtId="0" fontId="37" fillId="20" borderId="1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9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6" fillId="20" borderId="10" xfId="0" applyFont="1" applyFill="1" applyBorder="1" applyAlignment="1">
      <alignment horizontal="center"/>
    </xf>
    <xf numFmtId="0" fontId="36" fillId="20" borderId="6" xfId="0" applyFont="1" applyFill="1" applyBorder="1" applyAlignment="1">
      <alignment horizontal="center"/>
    </xf>
    <xf numFmtId="0" fontId="36" fillId="20" borderId="11" xfId="0" applyFont="1" applyFill="1" applyBorder="1" applyAlignment="1">
      <alignment horizontal="center"/>
    </xf>
    <xf numFmtId="0" fontId="37" fillId="20" borderId="8" xfId="0" quotePrefix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/>
    </xf>
    <xf numFmtId="0" fontId="37" fillId="20" borderId="7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37" fillId="20" borderId="7" xfId="0" applyNumberFormat="1" applyFont="1" applyFill="1" applyBorder="1" applyAlignment="1"/>
    <xf numFmtId="164" fontId="37" fillId="20" borderId="8" xfId="0" applyNumberFormat="1" applyFont="1" applyFill="1" applyBorder="1" applyAlignment="1">
      <alignment horizontal="center" vertical="center"/>
    </xf>
    <xf numFmtId="164" fontId="37" fillId="20" borderId="8" xfId="0" applyNumberFormat="1" applyFont="1" applyFill="1" applyBorder="1" applyAlignment="1">
      <alignment horizontal="center" vertical="center" wrapText="1"/>
    </xf>
    <xf numFmtId="0" fontId="37" fillId="20" borderId="9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36" fillId="20" borderId="7" xfId="0" applyFont="1" applyFill="1" applyBorder="1" applyAlignment="1"/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Alignment="1">
      <alignment horizontal="justify" wrapText="1"/>
    </xf>
    <xf numFmtId="0" fontId="9" fillId="0" borderId="0" xfId="0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6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Explanatory Text" xfId="53"/>
    <cellStyle name="Hiperligação" xfId="54" builtinId="8"/>
    <cellStyle name="Incorrecto" xfId="55"/>
    <cellStyle name="Neutral" xfId="56"/>
    <cellStyle name="Neutro" xfId="57"/>
    <cellStyle name="Normal" xfId="0" builtinId="0"/>
    <cellStyle name="Normal 3" xfId="58"/>
    <cellStyle name="Output" xfId="59"/>
    <cellStyle name="Percentagem" xfId="66" builtinId="5"/>
    <cellStyle name="Percentagem 2" xfId="67"/>
    <cellStyle name="Saída" xfId="60"/>
    <cellStyle name="Texto Explicativo" xfId="61"/>
    <cellStyle name="Title" xfId="62"/>
    <cellStyle name="Título" xfId="63"/>
    <cellStyle name="Total" xfId="64" builtinId="25" customBuiltin="1"/>
    <cellStyle name="Verificar Célula" xfId="65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12B5B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82" customWidth="1"/>
    <col min="2" max="2" width="144" style="82" customWidth="1"/>
    <col min="3" max="16384" width="9.140625" style="82"/>
  </cols>
  <sheetData>
    <row r="1" spans="1:2" ht="30" customHeight="1" x14ac:dyDescent="0.2">
      <c r="B1" s="81" t="s">
        <v>177</v>
      </c>
    </row>
    <row r="2" spans="1:2" ht="18.75" customHeight="1" x14ac:dyDescent="0.2">
      <c r="B2" s="83"/>
    </row>
    <row r="3" spans="1:2" ht="22.5" customHeight="1" x14ac:dyDescent="0.2">
      <c r="B3" s="84" t="s">
        <v>127</v>
      </c>
    </row>
    <row r="4" spans="1:2" ht="18.75" customHeight="1" x14ac:dyDescent="0.2">
      <c r="B4" s="83"/>
    </row>
    <row r="5" spans="1:2" ht="18.75" customHeight="1" x14ac:dyDescent="0.2">
      <c r="B5" s="85" t="s">
        <v>128</v>
      </c>
    </row>
    <row r="6" spans="1:2" ht="15.75" customHeight="1" x14ac:dyDescent="0.35">
      <c r="B6" s="86"/>
    </row>
    <row r="7" spans="1:2" s="99" customFormat="1" x14ac:dyDescent="0.2">
      <c r="A7" s="163"/>
      <c r="B7" s="98" t="s">
        <v>178</v>
      </c>
    </row>
    <row r="8" spans="1:2" s="99" customFormat="1" x14ac:dyDescent="0.2">
      <c r="A8" s="163"/>
      <c r="B8" s="98" t="s">
        <v>179</v>
      </c>
    </row>
    <row r="9" spans="1:2" s="99" customFormat="1" x14ac:dyDescent="0.2">
      <c r="A9" s="163"/>
      <c r="B9" s="98" t="s">
        <v>180</v>
      </c>
    </row>
    <row r="10" spans="1:2" s="99" customFormat="1" x14ac:dyDescent="0.2">
      <c r="A10" s="163"/>
      <c r="B10" s="98" t="s">
        <v>181</v>
      </c>
    </row>
    <row r="11" spans="1:2" s="99" customFormat="1" x14ac:dyDescent="0.2">
      <c r="A11" s="163"/>
      <c r="B11" s="98" t="s">
        <v>182</v>
      </c>
    </row>
    <row r="12" spans="1:2" ht="18.75" customHeight="1" x14ac:dyDescent="0.2">
      <c r="B12" s="68"/>
    </row>
    <row r="13" spans="1:2" ht="18.75" customHeight="1" x14ac:dyDescent="0.2">
      <c r="B13" s="85" t="s">
        <v>129</v>
      </c>
    </row>
    <row r="14" spans="1:2" ht="18.75" customHeight="1" x14ac:dyDescent="0.2">
      <c r="B14" s="68"/>
    </row>
    <row r="15" spans="1:2" s="99" customFormat="1" x14ac:dyDescent="0.2">
      <c r="A15" s="163"/>
      <c r="B15" s="98" t="s">
        <v>186</v>
      </c>
    </row>
    <row r="16" spans="1:2" s="99" customFormat="1" x14ac:dyDescent="0.2">
      <c r="A16" s="163"/>
      <c r="B16" s="98" t="s">
        <v>187</v>
      </c>
    </row>
    <row r="17" spans="1:2" s="99" customFormat="1" x14ac:dyDescent="0.2">
      <c r="A17" s="163"/>
      <c r="B17" s="98" t="s">
        <v>188</v>
      </c>
    </row>
    <row r="18" spans="1:2" s="99" customFormat="1" x14ac:dyDescent="0.2">
      <c r="A18" s="163"/>
      <c r="B18" s="98" t="s">
        <v>189</v>
      </c>
    </row>
    <row r="19" spans="1:2" s="99" customFormat="1" x14ac:dyDescent="0.2">
      <c r="A19" s="163"/>
      <c r="B19" s="98" t="s">
        <v>190</v>
      </c>
    </row>
    <row r="20" spans="1:2" s="99" customFormat="1" x14ac:dyDescent="0.2">
      <c r="A20" s="163"/>
      <c r="B20" s="98" t="s">
        <v>191</v>
      </c>
    </row>
    <row r="21" spans="1:2" s="99" customFormat="1" x14ac:dyDescent="0.2">
      <c r="A21" s="163"/>
      <c r="B21" s="98" t="s">
        <v>192</v>
      </c>
    </row>
    <row r="22" spans="1:2" s="99" customFormat="1" x14ac:dyDescent="0.2">
      <c r="A22" s="163"/>
      <c r="B22" s="98" t="s">
        <v>193</v>
      </c>
    </row>
    <row r="23" spans="1:2" s="99" customFormat="1" x14ac:dyDescent="0.2">
      <c r="A23" s="163"/>
      <c r="B23" s="98" t="s">
        <v>194</v>
      </c>
    </row>
    <row r="24" spans="1:2" s="99" customFormat="1" x14ac:dyDescent="0.2">
      <c r="A24" s="163"/>
      <c r="B24" s="98" t="s">
        <v>195</v>
      </c>
    </row>
    <row r="25" spans="1:2" s="99" customFormat="1" x14ac:dyDescent="0.2">
      <c r="A25" s="163"/>
      <c r="B25" s="98" t="s">
        <v>196</v>
      </c>
    </row>
    <row r="26" spans="1:2" s="99" customFormat="1" x14ac:dyDescent="0.2">
      <c r="A26" s="163"/>
      <c r="B26" s="98" t="s">
        <v>197</v>
      </c>
    </row>
    <row r="27" spans="1:2" s="99" customFormat="1" x14ac:dyDescent="0.2">
      <c r="A27" s="163"/>
      <c r="B27" s="98" t="s">
        <v>198</v>
      </c>
    </row>
    <row r="28" spans="1:2" ht="18.75" customHeight="1" x14ac:dyDescent="0.2">
      <c r="B28" s="68"/>
    </row>
    <row r="29" spans="1:2" ht="18.75" customHeight="1" x14ac:dyDescent="0.2">
      <c r="B29" s="85" t="s">
        <v>130</v>
      </c>
    </row>
    <row r="30" spans="1:2" ht="18.75" customHeight="1" x14ac:dyDescent="0.2">
      <c r="B30" s="68"/>
    </row>
    <row r="31" spans="1:2" s="99" customFormat="1" x14ac:dyDescent="0.2">
      <c r="A31" s="163"/>
      <c r="B31" s="98" t="s">
        <v>208</v>
      </c>
    </row>
    <row r="32" spans="1:2" s="99" customFormat="1" x14ac:dyDescent="0.2">
      <c r="A32" s="163"/>
      <c r="B32" s="98" t="s">
        <v>209</v>
      </c>
    </row>
    <row r="33" spans="1:2" s="99" customFormat="1" x14ac:dyDescent="0.2">
      <c r="A33" s="163"/>
      <c r="B33" s="98" t="s">
        <v>210</v>
      </c>
    </row>
    <row r="34" spans="1:2" s="99" customFormat="1" x14ac:dyDescent="0.2">
      <c r="A34" s="163"/>
      <c r="B34" s="98" t="s">
        <v>211</v>
      </c>
    </row>
    <row r="35" spans="1:2" s="99" customFormat="1" x14ac:dyDescent="0.2">
      <c r="A35" s="163"/>
      <c r="B35" s="98" t="s">
        <v>212</v>
      </c>
    </row>
    <row r="36" spans="1:2" s="99" customFormat="1" x14ac:dyDescent="0.2">
      <c r="A36" s="163"/>
      <c r="B36" s="98" t="s">
        <v>213</v>
      </c>
    </row>
    <row r="37" spans="1:2" s="99" customFormat="1" x14ac:dyDescent="0.2">
      <c r="A37" s="163"/>
      <c r="B37" s="98" t="s">
        <v>214</v>
      </c>
    </row>
    <row r="38" spans="1:2" s="99" customFormat="1" x14ac:dyDescent="0.2">
      <c r="A38" s="163"/>
      <c r="B38" s="98" t="s">
        <v>215</v>
      </c>
    </row>
    <row r="39" spans="1:2" s="99" customFormat="1" x14ac:dyDescent="0.2">
      <c r="A39" s="163"/>
      <c r="B39" s="98" t="s">
        <v>216</v>
      </c>
    </row>
    <row r="40" spans="1:2" s="99" customFormat="1" x14ac:dyDescent="0.2">
      <c r="A40" s="163"/>
      <c r="B40" s="98" t="s">
        <v>217</v>
      </c>
    </row>
    <row r="41" spans="1:2" s="99" customFormat="1" x14ac:dyDescent="0.2">
      <c r="A41" s="163"/>
      <c r="B41" s="98" t="s">
        <v>218</v>
      </c>
    </row>
    <row r="42" spans="1:2" s="99" customFormat="1" x14ac:dyDescent="0.2">
      <c r="A42" s="163"/>
      <c r="B42" s="98" t="s">
        <v>219</v>
      </c>
    </row>
    <row r="43" spans="1:2" s="99" customFormat="1" x14ac:dyDescent="0.2">
      <c r="A43" s="163"/>
      <c r="B43" s="98" t="s">
        <v>220</v>
      </c>
    </row>
    <row r="44" spans="1:2" ht="18.75" customHeight="1" x14ac:dyDescent="0.2">
      <c r="B44" s="68"/>
    </row>
    <row r="45" spans="1:2" ht="22.5" customHeight="1" x14ac:dyDescent="0.2">
      <c r="B45" s="84" t="s">
        <v>131</v>
      </c>
    </row>
    <row r="46" spans="1:2" ht="18.75" customHeight="1" x14ac:dyDescent="0.2">
      <c r="B46" s="68"/>
    </row>
    <row r="47" spans="1:2" s="99" customFormat="1" x14ac:dyDescent="0.2">
      <c r="A47" s="163"/>
      <c r="B47" s="98" t="s">
        <v>221</v>
      </c>
    </row>
    <row r="48" spans="1:2" s="99" customFormat="1" x14ac:dyDescent="0.2">
      <c r="A48" s="163"/>
      <c r="B48" s="98" t="s">
        <v>222</v>
      </c>
    </row>
    <row r="49" spans="1:2" s="99" customFormat="1" x14ac:dyDescent="0.2">
      <c r="A49" s="163"/>
      <c r="B49" s="98" t="s">
        <v>223</v>
      </c>
    </row>
    <row r="50" spans="1:2" s="99" customFormat="1" x14ac:dyDescent="0.2">
      <c r="A50" s="163"/>
      <c r="B50" s="98" t="s">
        <v>224</v>
      </c>
    </row>
    <row r="51" spans="1:2" ht="18.75" customHeight="1" x14ac:dyDescent="0.2">
      <c r="B51" s="68"/>
    </row>
    <row r="52" spans="1:2" ht="22.5" customHeight="1" x14ac:dyDescent="0.2">
      <c r="B52" s="84" t="s">
        <v>132</v>
      </c>
    </row>
    <row r="53" spans="1:2" ht="18.75" customHeight="1" x14ac:dyDescent="0.2">
      <c r="B53" s="68"/>
    </row>
    <row r="54" spans="1:2" s="99" customFormat="1" x14ac:dyDescent="0.2">
      <c r="A54" s="163"/>
      <c r="B54" s="98" t="s">
        <v>225</v>
      </c>
    </row>
    <row r="55" spans="1:2" s="99" customFormat="1" x14ac:dyDescent="0.2">
      <c r="A55" s="163"/>
      <c r="B55" s="98" t="s">
        <v>226</v>
      </c>
    </row>
  </sheetData>
  <phoneticPr fontId="23" type="noConversion"/>
  <hyperlinks>
    <hyperlink ref="B7" location="'II 1'!B1" display="II.1 - Estimativas do Parque Habitacional 1991-2012 - Edifícios - Habitação Familiar Clássica"/>
    <hyperlink ref="B8" location="'II 2'!B1" display="II.2 - Estimativas do Parque Habitacional 1991-2012 - Alojamentos"/>
    <hyperlink ref="B9" location="'II 3'!B1" display="II.3 - Estimativas do Parque Habitacional - Alojamentos segundo a Tipologia e o Tipo de Edifício - 2012*"/>
    <hyperlink ref="B10" location="'II 4'!B1" display="II.4 - Estimativas do Parque Habitacional 1991-2012 - Densidade de Edifícios e de Alojamentos"/>
    <hyperlink ref="B11" location="'II 5'!B1" display="II.5 - Estimativas do Parque Habitacional 1991-2012 - Número de Alojamentos por Edifício e Habitantes por Alojamento"/>
    <hyperlink ref="B15" location="'II 6'!B1" display="II.6 - Edifícios Concluídos - 2006 a 2012"/>
    <hyperlink ref="B16" location="'II 7'!B1" display="II.7 - Fogos Concluídos - 2006 a 2012"/>
    <hyperlink ref="B17" location="'II 8'!B1" display="II.8 - Indicadores da Construção de Edifícios Concluídos em Construções Novas para Habitação Familiar - 2012*"/>
    <hyperlink ref="B18" location="'II 9'!B1" display="II.9 - Edifícios Concluídos, segundo o Tipo de Obra - 2012*"/>
    <hyperlink ref="B19" location="'II 10'!A1" display="II.10 - Edifícios Concluídos em Construções Novas, segundo o Destino e Caraterísticas - 2013"/>
    <hyperlink ref="B20" location="'II 11'!B1" display="II.11 - Edifícios Concluídos em Construções Novas para Habitação Familiar, segundo o Tipo de Edifício - 2012*"/>
    <hyperlink ref="B21" location="'II 12'!A1" display="II.12 - Edifícios Concluídos em Construções Novas para Habitação Familiar, segundo o Número de Pisos e Caraterísticas - 2013"/>
    <hyperlink ref="B22" location="'II 13'!A1" display="II.13 - Edifícios e Fogos Concluídos em Construções Novas, segundo a Entidade Promotora - 2013"/>
    <hyperlink ref="B23" location="'II 14'!B1" display="II.14 - Fogos Concluídos, segundo o Tipo e Destino de Obra - 2012*"/>
    <hyperlink ref="B24" location="'II 15'!B1" display="II.15 - Fogos Concluídos em Construções Novas para Habitação Familiar, segundo a Tipologia - 2012*"/>
    <hyperlink ref="B25" location="'II 16'!B1" display="II.16 - Prazo de Execução Efetivo das Obras Concluídas, segundo o Tipo de Obra - 2012"/>
    <hyperlink ref="B26" location="'II 17'!B1" display="II.17 - Prazo de Execução Efetivo das Obras Concluídas, segundo o Tipo de Edifício - 2012"/>
    <hyperlink ref="B27" location="'II 18'!B1" display="II.18 - Prazo de Execução Efetivo das obras Concluídas, em Construções Novas para Habitação Familiar, segundo o Número de Fogos do Edifício - 2012"/>
    <hyperlink ref="B31" location="'II 19'!B1" display="II.19 - Edifícios Licenciados - 2006 a 2012"/>
    <hyperlink ref="B32" location="'II 20'!B1" display="II.20 - Fogos Licenciados - 2006 a 2012"/>
    <hyperlink ref="B33" location="'II 21'!B1" display="II.21 - Indicadores da Construção de Edifícios Licenciados em Construções Novas para Habitação Familiar - 2012"/>
    <hyperlink ref="B34" location="'II 22'!B1" display="II.22 - Edifícios Licenciados, segundo o Tipo e Destino de Obra - 2012"/>
    <hyperlink ref="B35" location="'II 23'!A1" display="II.23 - Edifícios Licenciados em Construções Novas, segundo o Destino e Caraterísticas - 2013"/>
    <hyperlink ref="B36" location="'II 24'!B1" display="II.24 - Edifícios Licenciados em Construções Novas, segundo o Tipo de Edifício - 2012"/>
    <hyperlink ref="B37" location="'II 25'!A1" display="II.25 - Edifícios Licenciados em Construções Novas para Habitação Familiar, segundo o Número de Pisos e Caraterísticas - 2013"/>
    <hyperlink ref="B38" location="'II 26'!A1" display="II.26 - Edifícios e Fogos Licenciados em Construções Novas, segundo a Entidade Promotora - 2013"/>
    <hyperlink ref="B39" location="'II 27'!B1" display="II.27 - Fogos Licenciados, segundo o Tipo e Destino de Obra - 2012"/>
    <hyperlink ref="B40" location="'II 28'!B1" display="II.28 - Fogos Licenciados em Construções Novas para Habitação Familiar, segundo a Tipologia - 2012"/>
    <hyperlink ref="B41" location="'II 29'!B1" display="II.29 - Prazo Previsional de Execução das Obras Licenciadas, segundo o Tipo de Obra - 2012"/>
    <hyperlink ref="B42" location="'II 30'!B1" display="II.30 - Prazo Previsional de Execução das Obras Licenciadas, segundo o Tipo de Edifício - 2012"/>
    <hyperlink ref="B43" location="'II 31'!B1" display="II.31 - Prazo Previsional de Execução das Obras Licenciadas em Construções Novas para Habitação Familiar, segundo o Número de Fogos do Edifício - 2012"/>
    <hyperlink ref="B47" location="'II 32'!B1" display="II.32 - Operações sobre Imóveis - Principais Indicadores - 2011"/>
    <hyperlink ref="B48" location="'II 33'!B1" display="II.33 - Contratos de Compra e Venda de Prédios, segundo o Tipo de Prédio - 2011"/>
    <hyperlink ref="B49" location="'II 34'!B1" display="II.34 - Contratos de Mútuo com Hipoteca Voluntária - Prédios Hipotecados, segundo o Tipo de Prédio - 2011"/>
    <hyperlink ref="B50" location="'II 35'!B1" display="II.35 - Contratos de Mútuo com Hipoteca Voluntária - Crédito Hipotecário Concedido, segundo a Residência dos Intervenientes - 2009 a 2011"/>
    <hyperlink ref="B54" location="'II 36'!B1" display="II.36 - Habitação Social - Edifícios segundo o Número de Fogos - 2012"/>
    <hyperlink ref="B55" location="'II 37'!B1" display="II.37 - Inquérito Anual às Empresas de Construção - Estrutura do Valor dos Trabalhos Realizados por Empresas com 20 e mais Pessoas ao Serviço, por Tipo de Obra - 2012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0"/>
  <sheetViews>
    <sheetView showGridLines="0" zoomScaleNormal="100" workbookViewId="0">
      <selection activeCell="N6" sqref="N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10.7109375" style="14" customWidth="1"/>
    <col min="13" max="13" width="6.7109375" style="12" customWidth="1"/>
    <col min="14" max="14" width="12.85546875" style="14" bestFit="1" customWidth="1"/>
    <col min="15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201" t="s">
        <v>200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07" t="s">
        <v>87</v>
      </c>
      <c r="N6" s="108" t="s">
        <v>86</v>
      </c>
    </row>
    <row r="7" spans="2:16" s="16" customFormat="1" ht="21" customHeight="1" x14ac:dyDescent="0.2">
      <c r="B7" s="190"/>
      <c r="C7" s="191" t="s">
        <v>12</v>
      </c>
      <c r="D7" s="202" t="s">
        <v>13</v>
      </c>
      <c r="E7" s="191" t="s">
        <v>41</v>
      </c>
      <c r="F7" s="191"/>
      <c r="G7" s="191" t="s">
        <v>40</v>
      </c>
      <c r="H7" s="191"/>
      <c r="I7" s="191" t="s">
        <v>33</v>
      </c>
      <c r="J7" s="191"/>
      <c r="K7" s="191" t="s">
        <v>34</v>
      </c>
      <c r="L7" s="192"/>
      <c r="M7" s="29"/>
    </row>
    <row r="8" spans="2:16" s="16" customFormat="1" ht="31.5" customHeight="1" x14ac:dyDescent="0.2">
      <c r="B8" s="190"/>
      <c r="C8" s="191"/>
      <c r="D8" s="202"/>
      <c r="E8" s="130" t="s">
        <v>12</v>
      </c>
      <c r="F8" s="144" t="s">
        <v>13</v>
      </c>
      <c r="G8" s="130" t="s">
        <v>12</v>
      </c>
      <c r="H8" s="144" t="s">
        <v>13</v>
      </c>
      <c r="I8" s="130" t="s">
        <v>12</v>
      </c>
      <c r="J8" s="144" t="s">
        <v>13</v>
      </c>
      <c r="K8" s="130" t="s">
        <v>12</v>
      </c>
      <c r="L8" s="142" t="s">
        <v>13</v>
      </c>
      <c r="M8" s="29"/>
    </row>
    <row r="9" spans="2:16" s="16" customFormat="1" ht="21" customHeight="1" x14ac:dyDescent="0.2">
      <c r="B9" s="69" t="s">
        <v>142</v>
      </c>
      <c r="C9" s="30">
        <f t="shared" ref="C9:F9" si="0">SUM(C10:C20)</f>
        <v>228</v>
      </c>
      <c r="D9" s="30">
        <f t="shared" si="0"/>
        <v>201</v>
      </c>
      <c r="E9" s="30">
        <f t="shared" si="0"/>
        <v>3</v>
      </c>
      <c r="F9" s="30">
        <f t="shared" si="0"/>
        <v>3</v>
      </c>
      <c r="G9" s="30">
        <f>SUM(G10:G20)</f>
        <v>81</v>
      </c>
      <c r="H9" s="30">
        <f t="shared" ref="H9:L9" si="1">SUM(H10:H20)</f>
        <v>68</v>
      </c>
      <c r="I9" s="30">
        <f t="shared" si="1"/>
        <v>142</v>
      </c>
      <c r="J9" s="30">
        <f t="shared" si="1"/>
        <v>129</v>
      </c>
      <c r="K9" s="30">
        <f t="shared" si="1"/>
        <v>2</v>
      </c>
      <c r="L9" s="30">
        <f t="shared" si="1"/>
        <v>1</v>
      </c>
      <c r="M9" s="29"/>
    </row>
    <row r="10" spans="2:16" ht="16.5" customHeight="1" x14ac:dyDescent="0.2">
      <c r="B10" s="109" t="s">
        <v>1</v>
      </c>
      <c r="C10" s="31">
        <f>E10+G10+I10+K10</f>
        <v>33</v>
      </c>
      <c r="D10" s="31">
        <f>F10+H10+J10+L10</f>
        <v>33</v>
      </c>
      <c r="E10" s="26">
        <v>0</v>
      </c>
      <c r="F10" s="26">
        <v>0</v>
      </c>
      <c r="G10" s="31">
        <v>3</v>
      </c>
      <c r="H10" s="31">
        <v>3</v>
      </c>
      <c r="I10" s="31">
        <v>30</v>
      </c>
      <c r="J10" s="31">
        <v>30</v>
      </c>
      <c r="K10" s="26">
        <v>0</v>
      </c>
      <c r="L10" s="26">
        <v>0</v>
      </c>
    </row>
    <row r="11" spans="2:16" ht="16.5" customHeight="1" x14ac:dyDescent="0.2">
      <c r="B11" s="109" t="s">
        <v>2</v>
      </c>
      <c r="C11" s="31">
        <f t="shared" ref="C11:D20" si="2">E11+G11+I11+K11</f>
        <v>8</v>
      </c>
      <c r="D11" s="31">
        <f t="shared" si="2"/>
        <v>8</v>
      </c>
      <c r="E11" s="26">
        <v>0</v>
      </c>
      <c r="F11" s="26">
        <v>0</v>
      </c>
      <c r="G11" s="31">
        <v>1</v>
      </c>
      <c r="H11" s="31">
        <v>1</v>
      </c>
      <c r="I11" s="31">
        <v>7</v>
      </c>
      <c r="J11" s="31">
        <v>7</v>
      </c>
      <c r="K11" s="26">
        <v>0</v>
      </c>
      <c r="L11" s="26">
        <v>0</v>
      </c>
    </row>
    <row r="12" spans="2:16" ht="16.5" customHeight="1" x14ac:dyDescent="0.2">
      <c r="B12" s="109" t="s">
        <v>3</v>
      </c>
      <c r="C12" s="31">
        <f t="shared" si="2"/>
        <v>82</v>
      </c>
      <c r="D12" s="31">
        <f t="shared" si="2"/>
        <v>73</v>
      </c>
      <c r="E12" s="26">
        <v>0</v>
      </c>
      <c r="F12" s="26">
        <v>0</v>
      </c>
      <c r="G12" s="31">
        <v>44</v>
      </c>
      <c r="H12" s="31">
        <v>38</v>
      </c>
      <c r="I12" s="31">
        <v>38</v>
      </c>
      <c r="J12" s="31">
        <v>35</v>
      </c>
      <c r="K12" s="26">
        <v>0</v>
      </c>
      <c r="L12" s="26">
        <v>0</v>
      </c>
    </row>
    <row r="13" spans="2:16" ht="16.5" customHeight="1" x14ac:dyDescent="0.2">
      <c r="B13" s="109" t="s">
        <v>4</v>
      </c>
      <c r="C13" s="31">
        <f t="shared" si="2"/>
        <v>10</v>
      </c>
      <c r="D13" s="31">
        <f t="shared" si="2"/>
        <v>7</v>
      </c>
      <c r="E13" s="26">
        <v>0</v>
      </c>
      <c r="F13" s="26">
        <v>0</v>
      </c>
      <c r="G13" s="31">
        <v>4</v>
      </c>
      <c r="H13" s="31">
        <v>2</v>
      </c>
      <c r="I13" s="31">
        <v>6</v>
      </c>
      <c r="J13" s="31">
        <v>5</v>
      </c>
      <c r="K13" s="26">
        <v>0</v>
      </c>
      <c r="L13" s="26">
        <v>0</v>
      </c>
    </row>
    <row r="14" spans="2:16" ht="16.5" customHeight="1" x14ac:dyDescent="0.2">
      <c r="B14" s="109" t="s">
        <v>5</v>
      </c>
      <c r="C14" s="31">
        <f t="shared" si="2"/>
        <v>33</v>
      </c>
      <c r="D14" s="31">
        <f t="shared" si="2"/>
        <v>29</v>
      </c>
      <c r="E14" s="31">
        <v>1</v>
      </c>
      <c r="F14" s="26">
        <v>1</v>
      </c>
      <c r="G14" s="31">
        <v>13</v>
      </c>
      <c r="H14" s="31">
        <v>13</v>
      </c>
      <c r="I14" s="31">
        <v>19</v>
      </c>
      <c r="J14" s="31">
        <v>15</v>
      </c>
      <c r="K14" s="26">
        <v>0</v>
      </c>
      <c r="L14" s="26">
        <v>0</v>
      </c>
    </row>
    <row r="15" spans="2:16" ht="16.5" customHeight="1" x14ac:dyDescent="0.2">
      <c r="B15" s="109" t="s">
        <v>6</v>
      </c>
      <c r="C15" s="31">
        <f t="shared" si="2"/>
        <v>3</v>
      </c>
      <c r="D15" s="31">
        <f t="shared" si="2"/>
        <v>3</v>
      </c>
      <c r="E15" s="26">
        <v>0</v>
      </c>
      <c r="F15" s="26">
        <v>0</v>
      </c>
      <c r="G15" s="26">
        <v>0</v>
      </c>
      <c r="H15" s="26">
        <v>0</v>
      </c>
      <c r="I15" s="26">
        <v>3</v>
      </c>
      <c r="J15" s="26">
        <v>3</v>
      </c>
      <c r="K15" s="26">
        <v>0</v>
      </c>
      <c r="L15" s="26">
        <v>0</v>
      </c>
    </row>
    <row r="16" spans="2:16" ht="16.5" customHeight="1" x14ac:dyDescent="0.2">
      <c r="B16" s="109" t="s">
        <v>7</v>
      </c>
      <c r="C16" s="31">
        <f t="shared" si="2"/>
        <v>9</v>
      </c>
      <c r="D16" s="31">
        <f t="shared" si="2"/>
        <v>8</v>
      </c>
      <c r="E16" s="26">
        <v>0</v>
      </c>
      <c r="F16" s="26">
        <v>0</v>
      </c>
      <c r="G16" s="26">
        <v>0</v>
      </c>
      <c r="H16" s="26">
        <v>0</v>
      </c>
      <c r="I16" s="26">
        <v>9</v>
      </c>
      <c r="J16" s="26">
        <v>8</v>
      </c>
      <c r="K16" s="26">
        <v>0</v>
      </c>
      <c r="L16" s="26">
        <v>0</v>
      </c>
    </row>
    <row r="17" spans="2:12" ht="16.5" customHeight="1" x14ac:dyDescent="0.2">
      <c r="B17" s="109" t="s">
        <v>8</v>
      </c>
      <c r="C17" s="31">
        <f t="shared" si="2"/>
        <v>21</v>
      </c>
      <c r="D17" s="31">
        <f t="shared" si="2"/>
        <v>16</v>
      </c>
      <c r="E17" s="26">
        <v>0</v>
      </c>
      <c r="F17" s="26">
        <v>0</v>
      </c>
      <c r="G17" s="31">
        <v>7</v>
      </c>
      <c r="H17" s="31">
        <v>3</v>
      </c>
      <c r="I17" s="31">
        <v>14</v>
      </c>
      <c r="J17" s="31">
        <v>13</v>
      </c>
      <c r="K17" s="26">
        <v>0</v>
      </c>
      <c r="L17" s="26">
        <v>0</v>
      </c>
    </row>
    <row r="18" spans="2:12" ht="16.5" customHeight="1" x14ac:dyDescent="0.2">
      <c r="B18" s="109" t="s">
        <v>9</v>
      </c>
      <c r="C18" s="31">
        <f t="shared" si="2"/>
        <v>2</v>
      </c>
      <c r="D18" s="31">
        <f t="shared" si="2"/>
        <v>2</v>
      </c>
      <c r="E18" s="26">
        <v>0</v>
      </c>
      <c r="F18" s="26">
        <v>0</v>
      </c>
      <c r="G18" s="26">
        <v>1</v>
      </c>
      <c r="H18" s="26">
        <v>1</v>
      </c>
      <c r="I18" s="31">
        <v>1</v>
      </c>
      <c r="J18" s="31">
        <v>1</v>
      </c>
      <c r="K18" s="26">
        <v>0</v>
      </c>
      <c r="L18" s="26">
        <v>0</v>
      </c>
    </row>
    <row r="19" spans="2:12" ht="16.5" customHeight="1" x14ac:dyDescent="0.2">
      <c r="B19" s="109" t="s">
        <v>10</v>
      </c>
      <c r="C19" s="31">
        <f t="shared" si="2"/>
        <v>17</v>
      </c>
      <c r="D19" s="31">
        <f t="shared" si="2"/>
        <v>12</v>
      </c>
      <c r="E19" s="26">
        <v>2</v>
      </c>
      <c r="F19" s="26">
        <v>2</v>
      </c>
      <c r="G19" s="31">
        <v>5</v>
      </c>
      <c r="H19" s="31">
        <v>4</v>
      </c>
      <c r="I19" s="31">
        <v>8</v>
      </c>
      <c r="J19" s="31">
        <v>5</v>
      </c>
      <c r="K19" s="26">
        <v>2</v>
      </c>
      <c r="L19" s="26">
        <v>1</v>
      </c>
    </row>
    <row r="20" spans="2:12" ht="16.5" customHeight="1" x14ac:dyDescent="0.2">
      <c r="B20" s="109" t="s">
        <v>11</v>
      </c>
      <c r="C20" s="31">
        <f t="shared" si="2"/>
        <v>10</v>
      </c>
      <c r="D20" s="31">
        <f t="shared" si="2"/>
        <v>10</v>
      </c>
      <c r="E20" s="26">
        <v>0</v>
      </c>
      <c r="F20" s="26">
        <v>0</v>
      </c>
      <c r="G20" s="26">
        <v>3</v>
      </c>
      <c r="H20" s="26">
        <v>3</v>
      </c>
      <c r="I20" s="26">
        <v>7</v>
      </c>
      <c r="J20" s="26">
        <v>7</v>
      </c>
      <c r="K20" s="26">
        <v>0</v>
      </c>
      <c r="L20" s="26">
        <v>0</v>
      </c>
    </row>
    <row r="21" spans="2:12" ht="9" customHeight="1" x14ac:dyDescent="0.2">
      <c r="B21" s="12"/>
      <c r="C21" s="31"/>
      <c r="D21" s="31"/>
      <c r="E21" s="31"/>
      <c r="F21" s="31"/>
      <c r="G21" s="31">
        <v>0</v>
      </c>
      <c r="H21" s="31"/>
      <c r="I21" s="31">
        <v>0</v>
      </c>
      <c r="J21" s="31"/>
      <c r="K21" s="31"/>
      <c r="L21" s="31"/>
    </row>
    <row r="22" spans="2:12" ht="3" customHeight="1" x14ac:dyDescent="0.2">
      <c r="B22" s="132"/>
      <c r="C22" s="141"/>
      <c r="D22" s="141"/>
      <c r="E22" s="141"/>
      <c r="F22" s="141"/>
      <c r="G22" s="141">
        <v>0</v>
      </c>
      <c r="H22" s="141"/>
      <c r="I22" s="141"/>
      <c r="J22" s="141"/>
      <c r="K22" s="141"/>
      <c r="L22" s="141"/>
    </row>
    <row r="23" spans="2:12" ht="9" customHeight="1" x14ac:dyDescent="0.2">
      <c r="B23" s="12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2:12" ht="13.5" customHeight="1" x14ac:dyDescent="0.2">
      <c r="B24" s="187" t="s">
        <v>140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</row>
    <row r="25" spans="2:12" ht="13.5" customHeight="1" x14ac:dyDescent="0.2">
      <c r="B25" s="187" t="s">
        <v>141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</row>
    <row r="30" spans="2:12" x14ac:dyDescent="0.2">
      <c r="C30" s="32"/>
      <c r="D30" s="32"/>
      <c r="E30" s="32"/>
      <c r="F30" s="32"/>
      <c r="G30" s="32"/>
      <c r="H30" s="32"/>
      <c r="I30" s="32"/>
      <c r="J30" s="32"/>
      <c r="K30" s="32"/>
      <c r="L30" s="32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G9:I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3"/>
  <sheetViews>
    <sheetView showGridLines="0" zoomScaleNormal="100" workbookViewId="0">
      <pane xSplit="2" topLeftCell="C1" activePane="topRight" state="frozen"/>
      <selection activeCell="B5" sqref="B5:S5"/>
      <selection pane="topRight" activeCell="B32" sqref="B32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9" style="14" customWidth="1"/>
    <col min="32" max="16384" width="9.140625" style="14"/>
  </cols>
  <sheetData>
    <row r="1" spans="2:31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</row>
    <row r="2" spans="2:31" s="122" customFormat="1" ht="15" customHeight="1" x14ac:dyDescent="0.2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</row>
    <row r="3" spans="2:31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</row>
    <row r="4" spans="2:31" s="122" customFormat="1" ht="15" customHeight="1" x14ac:dyDescent="0.2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2:31" ht="15" customHeight="1" x14ac:dyDescent="0.2">
      <c r="B5" s="186" t="s">
        <v>201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</row>
    <row r="6" spans="2:31" ht="15" customHeight="1" x14ac:dyDescent="0.2">
      <c r="N6" s="15"/>
      <c r="AE6" s="62"/>
    </row>
    <row r="7" spans="2:31" s="16" customFormat="1" ht="22.5" customHeight="1" x14ac:dyDescent="0.2">
      <c r="B7" s="190"/>
      <c r="C7" s="191" t="s">
        <v>12</v>
      </c>
      <c r="D7" s="191"/>
      <c r="E7" s="191"/>
      <c r="F7" s="191"/>
      <c r="G7" s="191"/>
      <c r="H7" s="191"/>
      <c r="I7" s="191" t="s">
        <v>13</v>
      </c>
      <c r="J7" s="191"/>
      <c r="K7" s="191"/>
      <c r="L7" s="191"/>
      <c r="M7" s="191"/>
      <c r="N7" s="191"/>
      <c r="O7" s="191" t="s">
        <v>19</v>
      </c>
      <c r="P7" s="191"/>
      <c r="Q7" s="191"/>
      <c r="R7" s="191" t="s">
        <v>20</v>
      </c>
      <c r="S7" s="191"/>
      <c r="T7" s="191"/>
      <c r="U7" s="191" t="s">
        <v>21</v>
      </c>
      <c r="V7" s="191"/>
      <c r="W7" s="191"/>
      <c r="X7" s="191" t="s">
        <v>22</v>
      </c>
      <c r="Y7" s="191"/>
      <c r="Z7" s="191"/>
      <c r="AA7" s="191" t="s">
        <v>23</v>
      </c>
      <c r="AB7" s="191"/>
      <c r="AC7" s="192"/>
    </row>
    <row r="8" spans="2:31" s="16" customFormat="1" ht="21" customHeight="1" x14ac:dyDescent="0.2">
      <c r="B8" s="190"/>
      <c r="C8" s="202" t="s">
        <v>14</v>
      </c>
      <c r="D8" s="202" t="s">
        <v>15</v>
      </c>
      <c r="E8" s="202" t="s">
        <v>145</v>
      </c>
      <c r="F8" s="191" t="s">
        <v>16</v>
      </c>
      <c r="G8" s="191"/>
      <c r="H8" s="191"/>
      <c r="I8" s="202" t="s">
        <v>14</v>
      </c>
      <c r="J8" s="202" t="s">
        <v>15</v>
      </c>
      <c r="K8" s="202" t="s">
        <v>145</v>
      </c>
      <c r="L8" s="191" t="s">
        <v>16</v>
      </c>
      <c r="M8" s="191"/>
      <c r="N8" s="191"/>
      <c r="O8" s="202" t="s">
        <v>14</v>
      </c>
      <c r="P8" s="202" t="s">
        <v>15</v>
      </c>
      <c r="Q8" s="202" t="s">
        <v>145</v>
      </c>
      <c r="R8" s="202" t="s">
        <v>14</v>
      </c>
      <c r="S8" s="202" t="s">
        <v>15</v>
      </c>
      <c r="T8" s="202" t="s">
        <v>145</v>
      </c>
      <c r="U8" s="202" t="s">
        <v>14</v>
      </c>
      <c r="V8" s="202" t="s">
        <v>15</v>
      </c>
      <c r="W8" s="202" t="s">
        <v>145</v>
      </c>
      <c r="X8" s="202" t="s">
        <v>14</v>
      </c>
      <c r="Y8" s="202" t="s">
        <v>15</v>
      </c>
      <c r="Z8" s="202" t="s">
        <v>145</v>
      </c>
      <c r="AA8" s="202" t="s">
        <v>14</v>
      </c>
      <c r="AB8" s="202" t="s">
        <v>15</v>
      </c>
      <c r="AC8" s="203" t="s">
        <v>145</v>
      </c>
    </row>
    <row r="9" spans="2:31" s="16" customFormat="1" ht="39" customHeight="1" x14ac:dyDescent="0.2">
      <c r="B9" s="190"/>
      <c r="C9" s="202"/>
      <c r="D9" s="202"/>
      <c r="E9" s="202"/>
      <c r="F9" s="144" t="s">
        <v>17</v>
      </c>
      <c r="G9" s="144" t="s">
        <v>146</v>
      </c>
      <c r="H9" s="144" t="s">
        <v>18</v>
      </c>
      <c r="I9" s="202"/>
      <c r="J9" s="202"/>
      <c r="K9" s="202"/>
      <c r="L9" s="144" t="s">
        <v>17</v>
      </c>
      <c r="M9" s="144" t="s">
        <v>146</v>
      </c>
      <c r="N9" s="144" t="s">
        <v>18</v>
      </c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3"/>
    </row>
    <row r="10" spans="2:31" s="16" customFormat="1" ht="21" customHeight="1" x14ac:dyDescent="0.2">
      <c r="B10" s="69" t="s">
        <v>142</v>
      </c>
      <c r="C10" s="30">
        <f t="shared" ref="C10:AC10" si="0">SUM(C11:C21)</f>
        <v>142</v>
      </c>
      <c r="D10" s="30">
        <f t="shared" si="0"/>
        <v>282</v>
      </c>
      <c r="E10" s="30">
        <f t="shared" si="0"/>
        <v>49933</v>
      </c>
      <c r="F10" s="30">
        <f t="shared" si="0"/>
        <v>207</v>
      </c>
      <c r="G10" s="30">
        <f t="shared" si="0"/>
        <v>18088</v>
      </c>
      <c r="H10" s="30">
        <f t="shared" si="0"/>
        <v>937</v>
      </c>
      <c r="I10" s="30">
        <f t="shared" si="0"/>
        <v>129</v>
      </c>
      <c r="J10" s="30">
        <f t="shared" si="0"/>
        <v>263</v>
      </c>
      <c r="K10" s="30">
        <f t="shared" si="0"/>
        <v>43890</v>
      </c>
      <c r="L10" s="30">
        <f t="shared" si="0"/>
        <v>207</v>
      </c>
      <c r="M10" s="30">
        <f t="shared" si="0"/>
        <v>18088</v>
      </c>
      <c r="N10" s="30">
        <f t="shared" si="0"/>
        <v>937</v>
      </c>
      <c r="O10" s="30">
        <f t="shared" si="0"/>
        <v>7</v>
      </c>
      <c r="P10" s="30">
        <f t="shared" si="0"/>
        <v>8</v>
      </c>
      <c r="Q10" s="30">
        <f t="shared" si="0"/>
        <v>366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30">
        <f t="shared" si="0"/>
        <v>3</v>
      </c>
      <c r="Y10" s="30">
        <f t="shared" si="0"/>
        <v>5</v>
      </c>
      <c r="Z10" s="30">
        <f t="shared" si="0"/>
        <v>3094</v>
      </c>
      <c r="AA10" s="30">
        <f t="shared" si="0"/>
        <v>3</v>
      </c>
      <c r="AB10" s="30">
        <f t="shared" si="0"/>
        <v>6</v>
      </c>
      <c r="AC10" s="30">
        <f t="shared" si="0"/>
        <v>2583</v>
      </c>
    </row>
    <row r="11" spans="2:31" ht="16.5" customHeight="1" x14ac:dyDescent="0.2">
      <c r="B11" s="109" t="s">
        <v>1</v>
      </c>
      <c r="C11" s="168">
        <v>30</v>
      </c>
      <c r="D11" s="168">
        <v>48</v>
      </c>
      <c r="E11" s="168">
        <v>7270</v>
      </c>
      <c r="F11" s="169">
        <v>39</v>
      </c>
      <c r="G11" s="169">
        <v>3701</v>
      </c>
      <c r="H11" s="169">
        <v>170</v>
      </c>
      <c r="I11" s="169">
        <v>30</v>
      </c>
      <c r="J11" s="169">
        <v>48</v>
      </c>
      <c r="K11" s="169">
        <v>7270</v>
      </c>
      <c r="L11" s="169">
        <v>39</v>
      </c>
      <c r="M11" s="169">
        <v>3701</v>
      </c>
      <c r="N11" s="169">
        <v>170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</row>
    <row r="12" spans="2:31" ht="16.5" customHeight="1" x14ac:dyDescent="0.2">
      <c r="B12" s="109" t="s">
        <v>2</v>
      </c>
      <c r="C12" s="168">
        <v>7</v>
      </c>
      <c r="D12" s="168">
        <v>15</v>
      </c>
      <c r="E12" s="168">
        <v>1794</v>
      </c>
      <c r="F12" s="169">
        <v>7</v>
      </c>
      <c r="G12" s="169">
        <v>674</v>
      </c>
      <c r="H12" s="169">
        <v>38</v>
      </c>
      <c r="I12" s="169">
        <v>7</v>
      </c>
      <c r="J12" s="169">
        <v>15</v>
      </c>
      <c r="K12" s="169">
        <v>1794</v>
      </c>
      <c r="L12" s="170">
        <v>7</v>
      </c>
      <c r="M12" s="169">
        <v>674</v>
      </c>
      <c r="N12" s="169">
        <v>38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</row>
    <row r="13" spans="2:31" ht="16.5" customHeight="1" x14ac:dyDescent="0.2">
      <c r="B13" s="109" t="s">
        <v>3</v>
      </c>
      <c r="C13" s="168">
        <v>38</v>
      </c>
      <c r="D13" s="168">
        <v>96</v>
      </c>
      <c r="E13" s="168">
        <v>23715</v>
      </c>
      <c r="F13" s="169">
        <v>88</v>
      </c>
      <c r="G13" s="169">
        <v>6829</v>
      </c>
      <c r="H13" s="169">
        <v>378</v>
      </c>
      <c r="I13" s="169">
        <v>35</v>
      </c>
      <c r="J13" s="169">
        <v>89</v>
      </c>
      <c r="K13" s="169">
        <v>19538</v>
      </c>
      <c r="L13" s="169">
        <v>88</v>
      </c>
      <c r="M13" s="169">
        <v>6829</v>
      </c>
      <c r="N13" s="169">
        <v>378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168">
        <v>1</v>
      </c>
      <c r="Y13" s="168">
        <v>2</v>
      </c>
      <c r="Z13" s="168">
        <v>1792</v>
      </c>
      <c r="AA13" s="168">
        <v>2</v>
      </c>
      <c r="AB13" s="168">
        <v>5</v>
      </c>
      <c r="AC13" s="168">
        <v>2385</v>
      </c>
    </row>
    <row r="14" spans="2:31" ht="16.5" customHeight="1" x14ac:dyDescent="0.2">
      <c r="B14" s="109" t="s">
        <v>4</v>
      </c>
      <c r="C14" s="168">
        <v>6</v>
      </c>
      <c r="D14" s="168">
        <v>12</v>
      </c>
      <c r="E14" s="168">
        <v>1113</v>
      </c>
      <c r="F14" s="169">
        <v>5</v>
      </c>
      <c r="G14" s="169">
        <v>430</v>
      </c>
      <c r="H14" s="169">
        <v>24</v>
      </c>
      <c r="I14" s="169">
        <v>5</v>
      </c>
      <c r="J14" s="169">
        <v>11</v>
      </c>
      <c r="K14" s="169">
        <v>1030</v>
      </c>
      <c r="L14" s="169">
        <v>5</v>
      </c>
      <c r="M14" s="169">
        <v>430</v>
      </c>
      <c r="N14" s="169">
        <v>24</v>
      </c>
      <c r="O14" s="168">
        <v>1</v>
      </c>
      <c r="P14" s="168">
        <v>1</v>
      </c>
      <c r="Q14" s="168">
        <v>83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</row>
    <row r="15" spans="2:31" ht="16.5" customHeight="1" x14ac:dyDescent="0.2">
      <c r="B15" s="109" t="s">
        <v>5</v>
      </c>
      <c r="C15" s="168">
        <v>19</v>
      </c>
      <c r="D15" s="168">
        <v>33</v>
      </c>
      <c r="E15" s="168">
        <v>4415</v>
      </c>
      <c r="F15" s="169">
        <v>18</v>
      </c>
      <c r="G15" s="169">
        <v>1606</v>
      </c>
      <c r="H15" s="169">
        <v>88</v>
      </c>
      <c r="I15" s="169">
        <v>15</v>
      </c>
      <c r="J15" s="169">
        <v>27</v>
      </c>
      <c r="K15" s="169">
        <v>3722</v>
      </c>
      <c r="L15" s="169">
        <v>18</v>
      </c>
      <c r="M15" s="169">
        <v>1606</v>
      </c>
      <c r="N15" s="169">
        <v>88</v>
      </c>
      <c r="O15" s="168">
        <v>2</v>
      </c>
      <c r="P15" s="168">
        <v>3</v>
      </c>
      <c r="Q15" s="168">
        <v>145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168">
        <v>1</v>
      </c>
      <c r="Y15" s="168">
        <v>2</v>
      </c>
      <c r="Z15" s="168">
        <v>350</v>
      </c>
      <c r="AA15" s="168">
        <v>1</v>
      </c>
      <c r="AB15" s="168">
        <v>1</v>
      </c>
      <c r="AC15" s="168">
        <v>198</v>
      </c>
    </row>
    <row r="16" spans="2:31" ht="16.5" customHeight="1" x14ac:dyDescent="0.2">
      <c r="B16" s="109" t="s">
        <v>6</v>
      </c>
      <c r="C16" s="168">
        <v>3</v>
      </c>
      <c r="D16" s="168">
        <v>7</v>
      </c>
      <c r="E16" s="168">
        <v>856</v>
      </c>
      <c r="F16" s="168">
        <v>3</v>
      </c>
      <c r="G16" s="168">
        <v>593</v>
      </c>
      <c r="H16" s="168">
        <v>15</v>
      </c>
      <c r="I16" s="168">
        <v>3</v>
      </c>
      <c r="J16" s="168">
        <v>7</v>
      </c>
      <c r="K16" s="168">
        <v>856</v>
      </c>
      <c r="L16" s="168">
        <v>3</v>
      </c>
      <c r="M16" s="168">
        <v>593</v>
      </c>
      <c r="N16" s="168">
        <v>15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</row>
    <row r="17" spans="2:29" ht="16.5" customHeight="1" x14ac:dyDescent="0.2">
      <c r="B17" s="109" t="s">
        <v>7</v>
      </c>
      <c r="C17" s="168">
        <v>9</v>
      </c>
      <c r="D17" s="168">
        <v>17</v>
      </c>
      <c r="E17" s="168">
        <v>1664</v>
      </c>
      <c r="F17" s="169">
        <v>8</v>
      </c>
      <c r="G17" s="169">
        <v>632</v>
      </c>
      <c r="H17" s="169">
        <v>38</v>
      </c>
      <c r="I17" s="169">
        <v>8</v>
      </c>
      <c r="J17" s="169">
        <v>16</v>
      </c>
      <c r="K17" s="169">
        <v>1615</v>
      </c>
      <c r="L17" s="169">
        <v>8</v>
      </c>
      <c r="M17" s="169">
        <v>632</v>
      </c>
      <c r="N17" s="169">
        <v>38</v>
      </c>
      <c r="O17" s="168">
        <v>1</v>
      </c>
      <c r="P17" s="168">
        <v>1</v>
      </c>
      <c r="Q17" s="168">
        <v>49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</row>
    <row r="18" spans="2:29" ht="16.5" customHeight="1" x14ac:dyDescent="0.2">
      <c r="B18" s="109" t="s">
        <v>8</v>
      </c>
      <c r="C18" s="168">
        <v>14</v>
      </c>
      <c r="D18" s="168">
        <v>29</v>
      </c>
      <c r="E18" s="168">
        <v>6135</v>
      </c>
      <c r="F18" s="169">
        <v>24</v>
      </c>
      <c r="G18" s="169">
        <v>2318</v>
      </c>
      <c r="H18" s="169">
        <v>105</v>
      </c>
      <c r="I18" s="169">
        <v>13</v>
      </c>
      <c r="J18" s="169">
        <v>28</v>
      </c>
      <c r="K18" s="169">
        <v>5183</v>
      </c>
      <c r="L18" s="169">
        <v>24</v>
      </c>
      <c r="M18" s="169">
        <v>2318</v>
      </c>
      <c r="N18" s="169">
        <v>105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168">
        <v>1</v>
      </c>
      <c r="Y18" s="168">
        <v>1</v>
      </c>
      <c r="Z18" s="168">
        <v>952</v>
      </c>
      <c r="AA18" s="87">
        <v>0</v>
      </c>
      <c r="AB18" s="87">
        <v>0</v>
      </c>
      <c r="AC18" s="87">
        <v>0</v>
      </c>
    </row>
    <row r="19" spans="2:29" ht="16.5" customHeight="1" x14ac:dyDescent="0.2">
      <c r="B19" s="109" t="s">
        <v>9</v>
      </c>
      <c r="C19" s="168">
        <v>1</v>
      </c>
      <c r="D19" s="168">
        <v>1</v>
      </c>
      <c r="E19" s="168">
        <v>252</v>
      </c>
      <c r="F19" s="169">
        <v>1</v>
      </c>
      <c r="G19" s="169">
        <v>113</v>
      </c>
      <c r="H19" s="169">
        <v>6</v>
      </c>
      <c r="I19" s="169">
        <v>1</v>
      </c>
      <c r="J19" s="169">
        <v>1</v>
      </c>
      <c r="K19" s="169">
        <v>252</v>
      </c>
      <c r="L19" s="169">
        <v>1</v>
      </c>
      <c r="M19" s="169">
        <v>113</v>
      </c>
      <c r="N19" s="169">
        <v>6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</row>
    <row r="20" spans="2:29" ht="16.5" customHeight="1" x14ac:dyDescent="0.2">
      <c r="B20" s="109" t="s">
        <v>10</v>
      </c>
      <c r="C20" s="168">
        <v>8</v>
      </c>
      <c r="D20" s="168">
        <v>13</v>
      </c>
      <c r="E20" s="168">
        <v>1353</v>
      </c>
      <c r="F20" s="169">
        <v>5</v>
      </c>
      <c r="G20" s="169">
        <v>512</v>
      </c>
      <c r="H20" s="169">
        <v>26</v>
      </c>
      <c r="I20" s="169">
        <v>5</v>
      </c>
      <c r="J20" s="169">
        <v>10</v>
      </c>
      <c r="K20" s="169">
        <v>1264</v>
      </c>
      <c r="L20" s="169">
        <v>5</v>
      </c>
      <c r="M20" s="169">
        <v>512</v>
      </c>
      <c r="N20" s="169">
        <v>26</v>
      </c>
      <c r="O20" s="168">
        <v>3</v>
      </c>
      <c r="P20" s="168">
        <v>3</v>
      </c>
      <c r="Q20" s="168">
        <v>89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</row>
    <row r="21" spans="2:29" ht="16.5" customHeight="1" x14ac:dyDescent="0.2">
      <c r="B21" s="109" t="s">
        <v>11</v>
      </c>
      <c r="C21" s="168">
        <v>7</v>
      </c>
      <c r="D21" s="168">
        <v>11</v>
      </c>
      <c r="E21" s="168">
        <v>1366</v>
      </c>
      <c r="F21" s="168">
        <v>9</v>
      </c>
      <c r="G21" s="168">
        <v>680</v>
      </c>
      <c r="H21" s="168">
        <v>49</v>
      </c>
      <c r="I21" s="168">
        <v>7</v>
      </c>
      <c r="J21" s="168">
        <v>11</v>
      </c>
      <c r="K21" s="168">
        <v>1366</v>
      </c>
      <c r="L21" s="168">
        <v>9</v>
      </c>
      <c r="M21" s="168">
        <v>680</v>
      </c>
      <c r="N21" s="168">
        <v>49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6"/>
      <c r="O22" s="113"/>
      <c r="P22" s="113"/>
      <c r="Q22" s="113"/>
      <c r="R22" s="12"/>
      <c r="S22" s="12"/>
      <c r="T22" s="12"/>
      <c r="U22" s="12"/>
      <c r="V22" s="12"/>
      <c r="W22" s="12"/>
      <c r="X22" s="12"/>
      <c r="Y22" s="12"/>
      <c r="Z22" s="96"/>
      <c r="AA22" s="31"/>
      <c r="AB22" s="31"/>
      <c r="AC22" s="31"/>
    </row>
    <row r="23" spans="2:29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45"/>
      <c r="O23" s="146"/>
      <c r="P23" s="146"/>
      <c r="Q23" s="146"/>
      <c r="R23" s="132"/>
      <c r="S23" s="132"/>
      <c r="T23" s="132"/>
      <c r="U23" s="132"/>
      <c r="V23" s="132"/>
      <c r="W23" s="132"/>
      <c r="X23" s="132"/>
      <c r="Y23" s="132"/>
      <c r="Z23" s="145"/>
      <c r="AA23" s="141"/>
      <c r="AB23" s="141"/>
      <c r="AC23" s="141"/>
    </row>
    <row r="24" spans="2:29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17"/>
      <c r="M24" s="17"/>
      <c r="N24" s="17"/>
      <c r="O24" s="12"/>
      <c r="P24" s="12"/>
    </row>
    <row r="25" spans="2:29" ht="13.5" customHeight="1" x14ac:dyDescent="0.2">
      <c r="B25" s="77" t="s">
        <v>140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2"/>
      <c r="P25" s="12"/>
    </row>
    <row r="26" spans="2:29" ht="13.5" customHeight="1" x14ac:dyDescent="0.2">
      <c r="B26" s="114" t="s">
        <v>153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12"/>
      <c r="P26" s="12"/>
    </row>
    <row r="27" spans="2:29" ht="13.5" customHeight="1" x14ac:dyDescent="0.2">
      <c r="B27" s="77" t="s">
        <v>154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12"/>
      <c r="P27" s="12"/>
    </row>
    <row r="28" spans="2:29" ht="13.5" customHeight="1" x14ac:dyDescent="0.2">
      <c r="B28" s="104" t="s">
        <v>147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12"/>
      <c r="P28" s="12"/>
    </row>
    <row r="29" spans="2:29" ht="13.5" customHeight="1" x14ac:dyDescent="0.2">
      <c r="B29" s="104" t="s">
        <v>137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2:29" ht="13.5" customHeight="1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2:29" ht="13.5" customHeight="1" x14ac:dyDescent="0.2">
      <c r="C31" s="22"/>
      <c r="D31" s="22"/>
      <c r="E31" s="22"/>
    </row>
    <row r="32" spans="2:29" ht="13.5" customHeight="1" x14ac:dyDescent="0.2">
      <c r="B32" s="108" t="s">
        <v>86</v>
      </c>
      <c r="C32" s="23"/>
      <c r="D32" s="23"/>
      <c r="E32" s="23"/>
    </row>
    <row r="33" spans="3:29" x14ac:dyDescent="0.2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</row>
  </sheetData>
  <mergeCells count="34"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  <mergeCell ref="O7:Q7"/>
    <mergeCell ref="R7:T7"/>
    <mergeCell ref="S8:S9"/>
    <mergeCell ref="T8:T9"/>
    <mergeCell ref="P8:P9"/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showGridLines="0" zoomScaleNormal="100" workbookViewId="0">
      <selection activeCell="H6" sqref="H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5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129</v>
      </c>
      <c r="C3" s="188"/>
      <c r="D3" s="188"/>
      <c r="E3" s="188"/>
      <c r="F3" s="188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186" t="s">
        <v>202</v>
      </c>
      <c r="C5" s="186"/>
      <c r="D5" s="186"/>
      <c r="E5" s="186"/>
      <c r="F5" s="186"/>
    </row>
    <row r="6" spans="2:16" ht="15" customHeight="1" x14ac:dyDescent="0.2">
      <c r="B6" s="12"/>
      <c r="C6" s="12"/>
      <c r="D6" s="12"/>
      <c r="E6" s="12"/>
      <c r="F6" s="110" t="s">
        <v>87</v>
      </c>
      <c r="H6" s="108" t="s">
        <v>86</v>
      </c>
    </row>
    <row r="7" spans="2:16" s="16" customFormat="1" ht="39" customHeight="1" x14ac:dyDescent="0.2">
      <c r="B7" s="129"/>
      <c r="C7" s="130" t="s">
        <v>12</v>
      </c>
      <c r="D7" s="144" t="s">
        <v>91</v>
      </c>
      <c r="E7" s="144" t="s">
        <v>90</v>
      </c>
      <c r="F7" s="142" t="s">
        <v>92</v>
      </c>
    </row>
    <row r="8" spans="2:16" s="16" customFormat="1" ht="21" customHeight="1" x14ac:dyDescent="0.2">
      <c r="B8" s="69" t="s">
        <v>142</v>
      </c>
      <c r="C8" s="30">
        <f>D8+E8+F8</f>
        <v>129</v>
      </c>
      <c r="D8" s="30">
        <f>SUM(D9:D19)</f>
        <v>108</v>
      </c>
      <c r="E8" s="30">
        <f>SUM(E9:E19)</f>
        <v>13</v>
      </c>
      <c r="F8" s="30">
        <f>SUM(F9:F19)</f>
        <v>8</v>
      </c>
    </row>
    <row r="9" spans="2:16" ht="16.5" customHeight="1" x14ac:dyDescent="0.2">
      <c r="B9" s="109" t="s">
        <v>1</v>
      </c>
      <c r="C9" s="17">
        <f>D9+E9+F9</f>
        <v>30</v>
      </c>
      <c r="D9" s="17">
        <v>24</v>
      </c>
      <c r="E9" s="70">
        <v>5</v>
      </c>
      <c r="F9" s="70">
        <v>1</v>
      </c>
      <c r="H9" s="16"/>
    </row>
    <row r="10" spans="2:16" ht="16.5" customHeight="1" x14ac:dyDescent="0.2">
      <c r="B10" s="109" t="s">
        <v>2</v>
      </c>
      <c r="C10" s="17">
        <f t="shared" ref="C10:C19" si="0">D10+E10+F10</f>
        <v>7</v>
      </c>
      <c r="D10" s="17">
        <v>7</v>
      </c>
      <c r="E10" s="70">
        <v>0</v>
      </c>
      <c r="F10" s="87">
        <v>0</v>
      </c>
      <c r="H10" s="32"/>
    </row>
    <row r="11" spans="2:16" ht="16.5" customHeight="1" x14ac:dyDescent="0.2">
      <c r="B11" s="109" t="s">
        <v>3</v>
      </c>
      <c r="C11" s="17">
        <f t="shared" si="0"/>
        <v>35</v>
      </c>
      <c r="D11" s="17">
        <v>27</v>
      </c>
      <c r="E11" s="87">
        <v>3</v>
      </c>
      <c r="F11" s="87">
        <v>5</v>
      </c>
      <c r="H11" s="32"/>
    </row>
    <row r="12" spans="2:16" ht="16.5" customHeight="1" x14ac:dyDescent="0.2">
      <c r="B12" s="109" t="s">
        <v>4</v>
      </c>
      <c r="C12" s="17">
        <f t="shared" si="0"/>
        <v>5</v>
      </c>
      <c r="D12" s="17">
        <v>5</v>
      </c>
      <c r="E12" s="87">
        <v>0</v>
      </c>
      <c r="F12" s="70">
        <v>0</v>
      </c>
      <c r="H12" s="32"/>
    </row>
    <row r="13" spans="2:16" ht="16.5" customHeight="1" x14ac:dyDescent="0.2">
      <c r="B13" s="109" t="s">
        <v>5</v>
      </c>
      <c r="C13" s="17">
        <f t="shared" si="0"/>
        <v>15</v>
      </c>
      <c r="D13" s="17">
        <v>13</v>
      </c>
      <c r="E13" s="70">
        <v>1</v>
      </c>
      <c r="F13" s="70">
        <v>1</v>
      </c>
      <c r="H13" s="32"/>
    </row>
    <row r="14" spans="2:16" ht="16.5" customHeight="1" x14ac:dyDescent="0.2">
      <c r="B14" s="109" t="s">
        <v>6</v>
      </c>
      <c r="C14" s="17">
        <f t="shared" si="0"/>
        <v>3</v>
      </c>
      <c r="D14" s="70">
        <v>2</v>
      </c>
      <c r="E14" s="70">
        <v>1</v>
      </c>
      <c r="F14" s="70">
        <v>0</v>
      </c>
      <c r="H14" s="32"/>
    </row>
    <row r="15" spans="2:16" ht="16.5" customHeight="1" x14ac:dyDescent="0.2">
      <c r="B15" s="109" t="s">
        <v>7</v>
      </c>
      <c r="C15" s="17">
        <f t="shared" si="0"/>
        <v>8</v>
      </c>
      <c r="D15" s="17">
        <v>8</v>
      </c>
      <c r="E15" s="70">
        <v>0</v>
      </c>
      <c r="F15" s="70">
        <v>0</v>
      </c>
      <c r="H15" s="32"/>
    </row>
    <row r="16" spans="2:16" ht="16.5" customHeight="1" x14ac:dyDescent="0.2">
      <c r="B16" s="109" t="s">
        <v>8</v>
      </c>
      <c r="C16" s="17">
        <f t="shared" si="0"/>
        <v>13</v>
      </c>
      <c r="D16" s="17">
        <v>11</v>
      </c>
      <c r="E16" s="31">
        <v>1</v>
      </c>
      <c r="F16" s="70">
        <v>1</v>
      </c>
      <c r="H16" s="32"/>
    </row>
    <row r="17" spans="2:8" ht="16.5" customHeight="1" x14ac:dyDescent="0.2">
      <c r="B17" s="109" t="s">
        <v>9</v>
      </c>
      <c r="C17" s="17">
        <f t="shared" si="0"/>
        <v>1</v>
      </c>
      <c r="D17" s="17">
        <v>1</v>
      </c>
      <c r="E17" s="70">
        <v>0</v>
      </c>
      <c r="F17" s="70">
        <v>0</v>
      </c>
      <c r="H17" s="32"/>
    </row>
    <row r="18" spans="2:8" ht="16.5" customHeight="1" x14ac:dyDescent="0.2">
      <c r="B18" s="109" t="s">
        <v>10</v>
      </c>
      <c r="C18" s="17">
        <f t="shared" si="0"/>
        <v>5</v>
      </c>
      <c r="D18" s="17">
        <v>5</v>
      </c>
      <c r="E18" s="70">
        <v>0</v>
      </c>
      <c r="F18" s="70">
        <v>0</v>
      </c>
      <c r="H18" s="32"/>
    </row>
    <row r="19" spans="2:8" ht="16.5" customHeight="1" x14ac:dyDescent="0.2">
      <c r="B19" s="109" t="s">
        <v>11</v>
      </c>
      <c r="C19" s="17">
        <f t="shared" si="0"/>
        <v>7</v>
      </c>
      <c r="D19" s="70">
        <v>5</v>
      </c>
      <c r="E19" s="70">
        <v>2</v>
      </c>
      <c r="F19" s="70">
        <v>0</v>
      </c>
      <c r="H19" s="32"/>
    </row>
    <row r="20" spans="2:8" ht="9" customHeight="1" x14ac:dyDescent="0.2">
      <c r="B20" s="12"/>
      <c r="C20" s="17"/>
      <c r="D20" s="17"/>
      <c r="E20" s="17"/>
      <c r="F20" s="17"/>
      <c r="H20" s="32"/>
    </row>
    <row r="21" spans="2:8" ht="3" customHeight="1" x14ac:dyDescent="0.2">
      <c r="B21" s="132"/>
      <c r="C21" s="147"/>
      <c r="D21" s="147"/>
      <c r="E21" s="147"/>
      <c r="F21" s="147"/>
      <c r="H21" s="32"/>
    </row>
    <row r="22" spans="2:8" ht="9" customHeight="1" x14ac:dyDescent="0.2">
      <c r="B22" s="12"/>
      <c r="C22" s="17"/>
      <c r="D22" s="17"/>
      <c r="E22" s="17"/>
      <c r="F22" s="17"/>
    </row>
    <row r="23" spans="2:8" ht="13.5" customHeight="1" x14ac:dyDescent="0.2">
      <c r="B23" s="205" t="s">
        <v>148</v>
      </c>
      <c r="C23" s="205"/>
      <c r="D23" s="205"/>
      <c r="E23" s="205"/>
      <c r="F23" s="205"/>
    </row>
    <row r="24" spans="2:8" ht="13.5" customHeight="1" x14ac:dyDescent="0.2">
      <c r="B24" s="205" t="s">
        <v>151</v>
      </c>
      <c r="C24" s="205"/>
      <c r="D24" s="205"/>
      <c r="E24" s="205"/>
      <c r="F24" s="205"/>
    </row>
    <row r="25" spans="2:8" ht="13.5" customHeight="1" x14ac:dyDescent="0.2">
      <c r="B25" s="205" t="s">
        <v>152</v>
      </c>
      <c r="C25" s="205"/>
      <c r="D25" s="205"/>
      <c r="E25" s="205"/>
      <c r="F25" s="205"/>
    </row>
    <row r="26" spans="2:8" ht="13.5" customHeight="1" x14ac:dyDescent="0.2">
      <c r="B26" s="104" t="s">
        <v>149</v>
      </c>
      <c r="C26" s="77"/>
      <c r="D26" s="77"/>
      <c r="E26" s="77"/>
      <c r="F26" s="77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2"/>
  <sheetViews>
    <sheetView showGridLines="0" zoomScaleNormal="100" workbookViewId="0">
      <pane xSplit="2" topLeftCell="C1" activePane="topRight" state="frozen"/>
      <selection activeCell="B5" sqref="B5:S5"/>
      <selection pane="topRight" activeCell="B29" sqref="B29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7" width="10.7109375" style="14" customWidth="1"/>
    <col min="28" max="28" width="6.7109375" style="14" customWidth="1"/>
    <col min="29" max="29" width="9.28515625" style="14" customWidth="1"/>
    <col min="30" max="16384" width="9.140625" style="14"/>
  </cols>
  <sheetData>
    <row r="1" spans="2:29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2:29" s="122" customFormat="1" ht="15" customHeight="1" x14ac:dyDescent="0.2"/>
    <row r="3" spans="2:29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2:29" s="122" customFormat="1" ht="15" customHeight="1" x14ac:dyDescent="0.2"/>
    <row r="5" spans="2:29" ht="15" customHeight="1" x14ac:dyDescent="0.2">
      <c r="B5" s="186" t="s">
        <v>203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2:29" ht="15" customHeight="1" x14ac:dyDescent="0.2">
      <c r="L6" s="33" t="s">
        <v>58</v>
      </c>
      <c r="AA6" s="33"/>
      <c r="AC6" s="62"/>
    </row>
    <row r="7" spans="2:29" s="16" customFormat="1" ht="21" customHeight="1" x14ac:dyDescent="0.2">
      <c r="B7" s="190"/>
      <c r="C7" s="191" t="s">
        <v>12</v>
      </c>
      <c r="D7" s="191"/>
      <c r="E7" s="191"/>
      <c r="F7" s="191"/>
      <c r="G7" s="191"/>
      <c r="H7" s="191" t="s">
        <v>24</v>
      </c>
      <c r="I7" s="191"/>
      <c r="J7" s="191"/>
      <c r="K7" s="191"/>
      <c r="L7" s="191"/>
      <c r="M7" s="191" t="s">
        <v>25</v>
      </c>
      <c r="N7" s="191"/>
      <c r="O7" s="191"/>
      <c r="P7" s="191"/>
      <c r="Q7" s="191"/>
      <c r="R7" s="209" t="s">
        <v>26</v>
      </c>
      <c r="S7" s="191"/>
      <c r="T7" s="191"/>
      <c r="U7" s="191"/>
      <c r="V7" s="191"/>
      <c r="W7" s="191" t="s">
        <v>27</v>
      </c>
      <c r="X7" s="191"/>
      <c r="Y7" s="191"/>
      <c r="Z7" s="191"/>
      <c r="AA7" s="192"/>
    </row>
    <row r="8" spans="2:29" s="16" customFormat="1" ht="21" customHeight="1" x14ac:dyDescent="0.2">
      <c r="B8" s="190"/>
      <c r="C8" s="202" t="s">
        <v>14</v>
      </c>
      <c r="D8" s="202" t="s">
        <v>145</v>
      </c>
      <c r="E8" s="191" t="s">
        <v>16</v>
      </c>
      <c r="F8" s="191"/>
      <c r="G8" s="191"/>
      <c r="H8" s="202" t="s">
        <v>14</v>
      </c>
      <c r="I8" s="202" t="s">
        <v>145</v>
      </c>
      <c r="J8" s="191" t="s">
        <v>16</v>
      </c>
      <c r="K8" s="191"/>
      <c r="L8" s="191"/>
      <c r="M8" s="202" t="s">
        <v>14</v>
      </c>
      <c r="N8" s="202" t="s">
        <v>145</v>
      </c>
      <c r="O8" s="191" t="s">
        <v>16</v>
      </c>
      <c r="P8" s="191"/>
      <c r="Q8" s="191"/>
      <c r="R8" s="202" t="s">
        <v>14</v>
      </c>
      <c r="S8" s="202" t="s">
        <v>145</v>
      </c>
      <c r="T8" s="191" t="s">
        <v>16</v>
      </c>
      <c r="U8" s="191"/>
      <c r="V8" s="191"/>
      <c r="W8" s="202" t="s">
        <v>14</v>
      </c>
      <c r="X8" s="202" t="s">
        <v>145</v>
      </c>
      <c r="Y8" s="191" t="s">
        <v>16</v>
      </c>
      <c r="Z8" s="191"/>
      <c r="AA8" s="192"/>
    </row>
    <row r="9" spans="2:29" s="16" customFormat="1" ht="39" customHeight="1" x14ac:dyDescent="0.2">
      <c r="B9" s="190"/>
      <c r="C9" s="202"/>
      <c r="D9" s="202"/>
      <c r="E9" s="144" t="s">
        <v>17</v>
      </c>
      <c r="F9" s="144" t="s">
        <v>146</v>
      </c>
      <c r="G9" s="144" t="s">
        <v>18</v>
      </c>
      <c r="H9" s="202"/>
      <c r="I9" s="202"/>
      <c r="J9" s="144" t="s">
        <v>17</v>
      </c>
      <c r="K9" s="144" t="s">
        <v>146</v>
      </c>
      <c r="L9" s="144" t="s">
        <v>18</v>
      </c>
      <c r="M9" s="202"/>
      <c r="N9" s="202"/>
      <c r="O9" s="144" t="s">
        <v>17</v>
      </c>
      <c r="P9" s="144" t="s">
        <v>146</v>
      </c>
      <c r="Q9" s="144" t="s">
        <v>18</v>
      </c>
      <c r="R9" s="202"/>
      <c r="S9" s="202"/>
      <c r="T9" s="144" t="s">
        <v>17</v>
      </c>
      <c r="U9" s="144" t="s">
        <v>146</v>
      </c>
      <c r="V9" s="144" t="s">
        <v>18</v>
      </c>
      <c r="W9" s="202"/>
      <c r="X9" s="202"/>
      <c r="Y9" s="144" t="s">
        <v>17</v>
      </c>
      <c r="Z9" s="144" t="s">
        <v>146</v>
      </c>
      <c r="AA9" s="142" t="s">
        <v>18</v>
      </c>
    </row>
    <row r="10" spans="2:29" s="16" customFormat="1" ht="21" customHeight="1" x14ac:dyDescent="0.2">
      <c r="B10" s="69" t="s">
        <v>142</v>
      </c>
      <c r="C10" s="30">
        <f>SUM(C11:C21)</f>
        <v>129</v>
      </c>
      <c r="D10" s="30">
        <f>SUM(D11:D21)</f>
        <v>43890</v>
      </c>
      <c r="E10" s="30">
        <f t="shared" ref="E10:H10" si="0">SUM(E11:E21)</f>
        <v>207</v>
      </c>
      <c r="F10" s="30">
        <f t="shared" si="0"/>
        <v>18088</v>
      </c>
      <c r="G10" s="30">
        <f t="shared" si="0"/>
        <v>937</v>
      </c>
      <c r="H10" s="30">
        <f t="shared" si="0"/>
        <v>129</v>
      </c>
      <c r="I10" s="30">
        <f>SUM(I11:I21)</f>
        <v>43890</v>
      </c>
      <c r="J10" s="30">
        <f>SUM(J11:J21)</f>
        <v>207</v>
      </c>
      <c r="K10" s="30">
        <f>SUM(K11:K21)</f>
        <v>18088</v>
      </c>
      <c r="L10" s="30">
        <f>SUM(L11:L21)</f>
        <v>937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</row>
    <row r="11" spans="2:29" ht="16.5" customHeight="1" x14ac:dyDescent="0.2">
      <c r="B11" s="109" t="s">
        <v>1</v>
      </c>
      <c r="C11" s="17">
        <f>H11+M11+W11</f>
        <v>30</v>
      </c>
      <c r="D11" s="17">
        <f t="shared" ref="D11:G11" si="1">I11+N11+X11</f>
        <v>7270</v>
      </c>
      <c r="E11" s="17">
        <f t="shared" si="1"/>
        <v>39</v>
      </c>
      <c r="F11" s="17">
        <f t="shared" si="1"/>
        <v>3701</v>
      </c>
      <c r="G11" s="17">
        <f t="shared" si="1"/>
        <v>170</v>
      </c>
      <c r="H11" s="17">
        <v>30</v>
      </c>
      <c r="I11" s="17">
        <v>7270</v>
      </c>
      <c r="J11" s="17">
        <v>39</v>
      </c>
      <c r="K11" s="17">
        <v>3701</v>
      </c>
      <c r="L11" s="17">
        <v>170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</row>
    <row r="12" spans="2:29" ht="16.5" customHeight="1" x14ac:dyDescent="0.2">
      <c r="B12" s="109" t="s">
        <v>2</v>
      </c>
      <c r="C12" s="17">
        <f t="shared" ref="C12:C21" si="2">H12+M12+W12</f>
        <v>7</v>
      </c>
      <c r="D12" s="17">
        <f t="shared" ref="D12:D21" si="3">I12+N12+X12</f>
        <v>1794</v>
      </c>
      <c r="E12" s="17">
        <f t="shared" ref="E12:E21" si="4">J12+O12+Y12</f>
        <v>7</v>
      </c>
      <c r="F12" s="17">
        <f t="shared" ref="F12:F21" si="5">K12+P12+Z12</f>
        <v>674</v>
      </c>
      <c r="G12" s="17">
        <f t="shared" ref="G12:G21" si="6">L12+Q12+AA12</f>
        <v>38</v>
      </c>
      <c r="H12" s="17">
        <v>7</v>
      </c>
      <c r="I12" s="17">
        <v>1794</v>
      </c>
      <c r="J12" s="18">
        <v>7</v>
      </c>
      <c r="K12" s="17">
        <v>674</v>
      </c>
      <c r="L12" s="17">
        <v>38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</row>
    <row r="13" spans="2:29" ht="16.5" customHeight="1" x14ac:dyDescent="0.2">
      <c r="B13" s="109" t="s">
        <v>3</v>
      </c>
      <c r="C13" s="17">
        <f t="shared" si="2"/>
        <v>35</v>
      </c>
      <c r="D13" s="17">
        <f t="shared" si="3"/>
        <v>19538</v>
      </c>
      <c r="E13" s="17">
        <f t="shared" si="4"/>
        <v>88</v>
      </c>
      <c r="F13" s="17">
        <f t="shared" si="5"/>
        <v>6829</v>
      </c>
      <c r="G13" s="17">
        <f t="shared" si="6"/>
        <v>378</v>
      </c>
      <c r="H13" s="17">
        <v>35</v>
      </c>
      <c r="I13" s="17">
        <v>19538</v>
      </c>
      <c r="J13" s="17">
        <v>88</v>
      </c>
      <c r="K13" s="17">
        <v>6829</v>
      </c>
      <c r="L13" s="17">
        <v>378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</row>
    <row r="14" spans="2:29" ht="16.5" customHeight="1" x14ac:dyDescent="0.2">
      <c r="B14" s="109" t="s">
        <v>4</v>
      </c>
      <c r="C14" s="17">
        <f t="shared" si="2"/>
        <v>5</v>
      </c>
      <c r="D14" s="17">
        <f t="shared" si="3"/>
        <v>1030</v>
      </c>
      <c r="E14" s="17">
        <f t="shared" si="4"/>
        <v>5</v>
      </c>
      <c r="F14" s="17">
        <f t="shared" si="5"/>
        <v>430</v>
      </c>
      <c r="G14" s="17">
        <f t="shared" si="6"/>
        <v>24</v>
      </c>
      <c r="H14" s="17">
        <v>5</v>
      </c>
      <c r="I14" s="17">
        <v>1030</v>
      </c>
      <c r="J14" s="17">
        <v>5</v>
      </c>
      <c r="K14" s="17">
        <v>430</v>
      </c>
      <c r="L14" s="17">
        <v>24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</row>
    <row r="15" spans="2:29" ht="16.5" customHeight="1" x14ac:dyDescent="0.2">
      <c r="B15" s="109" t="s">
        <v>5</v>
      </c>
      <c r="C15" s="17">
        <f t="shared" si="2"/>
        <v>15</v>
      </c>
      <c r="D15" s="17">
        <f t="shared" si="3"/>
        <v>3722</v>
      </c>
      <c r="E15" s="17">
        <f t="shared" si="4"/>
        <v>18</v>
      </c>
      <c r="F15" s="17">
        <f t="shared" si="5"/>
        <v>1606</v>
      </c>
      <c r="G15" s="17">
        <f t="shared" si="6"/>
        <v>88</v>
      </c>
      <c r="H15" s="17">
        <v>15</v>
      </c>
      <c r="I15" s="17">
        <v>3722</v>
      </c>
      <c r="J15" s="17">
        <v>18</v>
      </c>
      <c r="K15" s="17">
        <v>1606</v>
      </c>
      <c r="L15" s="17">
        <v>88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</row>
    <row r="16" spans="2:29" ht="16.5" customHeight="1" x14ac:dyDescent="0.2">
      <c r="B16" s="109" t="s">
        <v>6</v>
      </c>
      <c r="C16" s="17">
        <f t="shared" si="2"/>
        <v>3</v>
      </c>
      <c r="D16" s="17">
        <f t="shared" si="3"/>
        <v>856</v>
      </c>
      <c r="E16" s="17">
        <f t="shared" si="4"/>
        <v>3</v>
      </c>
      <c r="F16" s="17">
        <f t="shared" si="5"/>
        <v>593</v>
      </c>
      <c r="G16" s="17">
        <f t="shared" si="6"/>
        <v>15</v>
      </c>
      <c r="H16" s="70">
        <v>3</v>
      </c>
      <c r="I16" s="70">
        <v>856</v>
      </c>
      <c r="J16" s="70">
        <v>3</v>
      </c>
      <c r="K16" s="70">
        <v>593</v>
      </c>
      <c r="L16" s="70">
        <v>15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</row>
    <row r="17" spans="2:28" ht="16.5" customHeight="1" x14ac:dyDescent="0.2">
      <c r="B17" s="109" t="s">
        <v>7</v>
      </c>
      <c r="C17" s="17">
        <f t="shared" si="2"/>
        <v>8</v>
      </c>
      <c r="D17" s="17">
        <f t="shared" si="3"/>
        <v>1615</v>
      </c>
      <c r="E17" s="17">
        <f t="shared" si="4"/>
        <v>8</v>
      </c>
      <c r="F17" s="17">
        <f t="shared" si="5"/>
        <v>632</v>
      </c>
      <c r="G17" s="17">
        <f t="shared" si="6"/>
        <v>38</v>
      </c>
      <c r="H17" s="17">
        <v>8</v>
      </c>
      <c r="I17" s="17">
        <v>1615</v>
      </c>
      <c r="J17" s="17">
        <v>8</v>
      </c>
      <c r="K17" s="17">
        <v>632</v>
      </c>
      <c r="L17" s="17">
        <v>38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</row>
    <row r="18" spans="2:28" ht="16.5" customHeight="1" x14ac:dyDescent="0.2">
      <c r="B18" s="109" t="s">
        <v>8</v>
      </c>
      <c r="C18" s="17">
        <f t="shared" si="2"/>
        <v>13</v>
      </c>
      <c r="D18" s="17">
        <f t="shared" si="3"/>
        <v>5183</v>
      </c>
      <c r="E18" s="17">
        <f t="shared" si="4"/>
        <v>24</v>
      </c>
      <c r="F18" s="17">
        <f t="shared" si="5"/>
        <v>2318</v>
      </c>
      <c r="G18" s="17">
        <f t="shared" si="6"/>
        <v>105</v>
      </c>
      <c r="H18" s="17">
        <v>13</v>
      </c>
      <c r="I18" s="17">
        <v>5183</v>
      </c>
      <c r="J18" s="17">
        <v>24</v>
      </c>
      <c r="K18" s="17">
        <v>2318</v>
      </c>
      <c r="L18" s="17">
        <v>105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</row>
    <row r="19" spans="2:28" ht="16.5" customHeight="1" x14ac:dyDescent="0.2">
      <c r="B19" s="109" t="s">
        <v>9</v>
      </c>
      <c r="C19" s="17">
        <f t="shared" si="2"/>
        <v>1</v>
      </c>
      <c r="D19" s="17">
        <f t="shared" si="3"/>
        <v>252</v>
      </c>
      <c r="E19" s="17">
        <f t="shared" si="4"/>
        <v>1</v>
      </c>
      <c r="F19" s="17">
        <f t="shared" si="5"/>
        <v>113</v>
      </c>
      <c r="G19" s="17">
        <f t="shared" si="6"/>
        <v>6</v>
      </c>
      <c r="H19" s="17">
        <v>1</v>
      </c>
      <c r="I19" s="17">
        <v>252</v>
      </c>
      <c r="J19" s="17">
        <v>1</v>
      </c>
      <c r="K19" s="17">
        <v>113</v>
      </c>
      <c r="L19" s="17">
        <v>6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</row>
    <row r="20" spans="2:28" ht="16.5" customHeight="1" x14ac:dyDescent="0.2">
      <c r="B20" s="109" t="s">
        <v>10</v>
      </c>
      <c r="C20" s="17">
        <f t="shared" si="2"/>
        <v>5</v>
      </c>
      <c r="D20" s="17">
        <f t="shared" si="3"/>
        <v>1264</v>
      </c>
      <c r="E20" s="17">
        <f t="shared" si="4"/>
        <v>5</v>
      </c>
      <c r="F20" s="17">
        <f t="shared" si="5"/>
        <v>512</v>
      </c>
      <c r="G20" s="17">
        <f t="shared" si="6"/>
        <v>26</v>
      </c>
      <c r="H20" s="17">
        <v>5</v>
      </c>
      <c r="I20" s="17">
        <v>1264</v>
      </c>
      <c r="J20" s="17">
        <v>5</v>
      </c>
      <c r="K20" s="17">
        <v>512</v>
      </c>
      <c r="L20" s="17">
        <v>26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</row>
    <row r="21" spans="2:28" ht="16.5" customHeight="1" x14ac:dyDescent="0.2">
      <c r="B21" s="109" t="s">
        <v>11</v>
      </c>
      <c r="C21" s="17">
        <f t="shared" si="2"/>
        <v>7</v>
      </c>
      <c r="D21" s="17">
        <f t="shared" si="3"/>
        <v>1366</v>
      </c>
      <c r="E21" s="17">
        <f t="shared" si="4"/>
        <v>9</v>
      </c>
      <c r="F21" s="17">
        <f t="shared" si="5"/>
        <v>680</v>
      </c>
      <c r="G21" s="17">
        <f t="shared" si="6"/>
        <v>49</v>
      </c>
      <c r="H21" s="70">
        <v>7</v>
      </c>
      <c r="I21" s="70">
        <v>1366</v>
      </c>
      <c r="J21" s="70">
        <v>9</v>
      </c>
      <c r="K21" s="70">
        <v>680</v>
      </c>
      <c r="L21" s="70">
        <v>49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</row>
    <row r="22" spans="2:28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96"/>
      <c r="M22" s="12"/>
      <c r="N22" s="12"/>
      <c r="O22" s="12"/>
      <c r="P22" s="12"/>
      <c r="Q22" s="12"/>
      <c r="R22" s="12"/>
      <c r="S22" s="12"/>
      <c r="T22" s="12"/>
      <c r="U22" s="12"/>
      <c r="V22" s="96"/>
      <c r="W22" s="31"/>
      <c r="X22" s="31"/>
      <c r="Y22" s="31"/>
      <c r="Z22" s="31"/>
      <c r="AA22" s="31"/>
    </row>
    <row r="23" spans="2:28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45"/>
      <c r="M23" s="132"/>
      <c r="N23" s="132"/>
      <c r="O23" s="132"/>
      <c r="P23" s="132"/>
      <c r="Q23" s="132"/>
      <c r="R23" s="132"/>
      <c r="S23" s="132"/>
      <c r="T23" s="132"/>
      <c r="U23" s="132"/>
      <c r="V23" s="145"/>
      <c r="W23" s="141"/>
      <c r="X23" s="141"/>
      <c r="Y23" s="141"/>
      <c r="Z23" s="141"/>
      <c r="AA23" s="141"/>
    </row>
    <row r="24" spans="2:28" ht="9" customHeight="1" x14ac:dyDescent="0.2">
      <c r="B24" s="12"/>
      <c r="C24" s="31"/>
      <c r="D24" s="31"/>
      <c r="E24" s="31"/>
      <c r="F24" s="31"/>
      <c r="G24" s="31"/>
      <c r="H24" s="17"/>
      <c r="I24" s="17"/>
      <c r="J24" s="17"/>
      <c r="K24" s="17"/>
      <c r="L24" s="17"/>
    </row>
    <row r="25" spans="2:28" ht="12.75" customHeight="1" x14ac:dyDescent="0.2">
      <c r="B25" s="187" t="s">
        <v>148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</row>
    <row r="26" spans="2:28" ht="13.5" customHeight="1" x14ac:dyDescent="0.2">
      <c r="B26" s="187" t="s">
        <v>136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</row>
    <row r="27" spans="2:28" ht="13.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8" s="52" customFormat="1" ht="13.5" customHeight="1" x14ac:dyDescent="0.2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2:28" ht="13.5" customHeight="1" x14ac:dyDescent="0.2">
      <c r="B29" s="108" t="s">
        <v>86</v>
      </c>
      <c r="C29" s="23"/>
      <c r="D29" s="23"/>
      <c r="E29" s="23"/>
      <c r="F29" s="23"/>
      <c r="G29" s="23"/>
    </row>
    <row r="30" spans="2:28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2:28" x14ac:dyDescent="0.2">
      <c r="C31" s="23"/>
      <c r="D31" s="23"/>
      <c r="E31" s="23"/>
      <c r="F31" s="23"/>
      <c r="G31" s="23"/>
    </row>
    <row r="32" spans="2:28" x14ac:dyDescent="0.2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</sheetData>
  <mergeCells count="26"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showGridLines="0" zoomScaleNormal="100" workbookViewId="0">
      <selection activeCell="B32" sqref="B32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9" style="14" customWidth="1"/>
    <col min="20" max="16384" width="9.140625" style="14"/>
  </cols>
  <sheetData>
    <row r="1" spans="2:19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2:19" s="122" customFormat="1" ht="15" customHeight="1" x14ac:dyDescent="0.2"/>
    <row r="3" spans="2:19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2:19" s="122" customFormat="1" ht="15" customHeight="1" x14ac:dyDescent="0.2"/>
    <row r="5" spans="2:19" ht="15" customHeight="1" x14ac:dyDescent="0.2">
      <c r="B5" s="186" t="s">
        <v>204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2:19" ht="15" customHeight="1" x14ac:dyDescent="0.2">
      <c r="H6" s="15"/>
      <c r="K6" s="33" t="s">
        <v>58</v>
      </c>
      <c r="Q6" s="33" t="s">
        <v>87</v>
      </c>
      <c r="S6" s="62"/>
    </row>
    <row r="7" spans="2:19" s="16" customFormat="1" ht="21" customHeight="1" x14ac:dyDescent="0.2">
      <c r="B7" s="190"/>
      <c r="C7" s="191" t="s">
        <v>12</v>
      </c>
      <c r="D7" s="191"/>
      <c r="E7" s="191"/>
      <c r="F7" s="191" t="s">
        <v>28</v>
      </c>
      <c r="G7" s="191"/>
      <c r="H7" s="191"/>
      <c r="I7" s="191" t="s">
        <v>29</v>
      </c>
      <c r="J7" s="191"/>
      <c r="K7" s="191"/>
      <c r="L7" s="191" t="s">
        <v>30</v>
      </c>
      <c r="M7" s="191"/>
      <c r="N7" s="191"/>
      <c r="O7" s="191" t="s">
        <v>31</v>
      </c>
      <c r="P7" s="191"/>
      <c r="Q7" s="192"/>
    </row>
    <row r="8" spans="2:19" s="16" customFormat="1" ht="21" customHeight="1" x14ac:dyDescent="0.2">
      <c r="B8" s="190"/>
      <c r="C8" s="202" t="s">
        <v>0</v>
      </c>
      <c r="D8" s="191" t="s">
        <v>13</v>
      </c>
      <c r="E8" s="191"/>
      <c r="F8" s="202" t="s">
        <v>0</v>
      </c>
      <c r="G8" s="191" t="s">
        <v>13</v>
      </c>
      <c r="H8" s="191"/>
      <c r="I8" s="202" t="s">
        <v>0</v>
      </c>
      <c r="J8" s="191" t="s">
        <v>13</v>
      </c>
      <c r="K8" s="191"/>
      <c r="L8" s="202" t="s">
        <v>0</v>
      </c>
      <c r="M8" s="191" t="s">
        <v>13</v>
      </c>
      <c r="N8" s="191"/>
      <c r="O8" s="202" t="s">
        <v>0</v>
      </c>
      <c r="P8" s="191" t="s">
        <v>13</v>
      </c>
      <c r="Q8" s="192"/>
    </row>
    <row r="9" spans="2:19" s="16" customFormat="1" ht="21" customHeight="1" x14ac:dyDescent="0.2">
      <c r="B9" s="190"/>
      <c r="C9" s="202"/>
      <c r="D9" s="144" t="s">
        <v>0</v>
      </c>
      <c r="E9" s="144" t="s">
        <v>16</v>
      </c>
      <c r="F9" s="202"/>
      <c r="G9" s="144" t="s">
        <v>0</v>
      </c>
      <c r="H9" s="144" t="s">
        <v>16</v>
      </c>
      <c r="I9" s="202"/>
      <c r="J9" s="144" t="s">
        <v>0</v>
      </c>
      <c r="K9" s="144" t="s">
        <v>16</v>
      </c>
      <c r="L9" s="202"/>
      <c r="M9" s="144" t="s">
        <v>0</v>
      </c>
      <c r="N9" s="144" t="s">
        <v>16</v>
      </c>
      <c r="O9" s="202"/>
      <c r="P9" s="144" t="s">
        <v>0</v>
      </c>
      <c r="Q9" s="142" t="s">
        <v>16</v>
      </c>
    </row>
    <row r="10" spans="2:19" s="16" customFormat="1" ht="21" customHeight="1" x14ac:dyDescent="0.2">
      <c r="B10" s="69" t="s">
        <v>142</v>
      </c>
      <c r="C10" s="30">
        <f>SUM(C11:C21)</f>
        <v>142</v>
      </c>
      <c r="D10" s="30">
        <f t="shared" ref="D10:Q10" si="0">SUM(D11:D21)</f>
        <v>129</v>
      </c>
      <c r="E10" s="30">
        <f t="shared" si="0"/>
        <v>207</v>
      </c>
      <c r="F10" s="30">
        <f>SUM(F11:F21)</f>
        <v>43</v>
      </c>
      <c r="G10" s="30">
        <f>SUM(G11:G21)</f>
        <v>39</v>
      </c>
      <c r="H10" s="30">
        <f t="shared" si="0"/>
        <v>41</v>
      </c>
      <c r="I10" s="88">
        <v>0</v>
      </c>
      <c r="J10" s="88">
        <v>0</v>
      </c>
      <c r="K10" s="88">
        <v>0</v>
      </c>
      <c r="L10" s="30">
        <f t="shared" si="0"/>
        <v>5</v>
      </c>
      <c r="M10" s="30">
        <f t="shared" si="0"/>
        <v>3</v>
      </c>
      <c r="N10" s="30">
        <f t="shared" si="0"/>
        <v>22</v>
      </c>
      <c r="O10" s="30">
        <f t="shared" si="0"/>
        <v>94</v>
      </c>
      <c r="P10" s="30">
        <f t="shared" si="0"/>
        <v>87</v>
      </c>
      <c r="Q10" s="30">
        <f t="shared" si="0"/>
        <v>144</v>
      </c>
    </row>
    <row r="11" spans="2:19" ht="16.5" customHeight="1" x14ac:dyDescent="0.2">
      <c r="B11" s="109" t="s">
        <v>1</v>
      </c>
      <c r="C11" s="31">
        <f>SUM(F11,I11,L11,O11)</f>
        <v>30</v>
      </c>
      <c r="D11" s="31">
        <f>SUM(G11,J11,M11,P11)</f>
        <v>30</v>
      </c>
      <c r="E11" s="31">
        <f>SUM(H11,K11,N11,Q11)</f>
        <v>39</v>
      </c>
      <c r="F11" s="17">
        <v>6</v>
      </c>
      <c r="G11" s="17">
        <v>6</v>
      </c>
      <c r="H11" s="31">
        <v>8</v>
      </c>
      <c r="I11" s="14">
        <v>0</v>
      </c>
      <c r="J11" s="14">
        <v>0</v>
      </c>
      <c r="K11" s="14">
        <v>0</v>
      </c>
      <c r="L11" s="87">
        <v>1</v>
      </c>
      <c r="M11" s="14">
        <v>1</v>
      </c>
      <c r="N11" s="14">
        <v>2</v>
      </c>
      <c r="O11" s="25">
        <v>23</v>
      </c>
      <c r="P11" s="25">
        <v>23</v>
      </c>
      <c r="Q11" s="25">
        <v>29</v>
      </c>
    </row>
    <row r="12" spans="2:19" ht="16.5" customHeight="1" x14ac:dyDescent="0.2">
      <c r="B12" s="109" t="s">
        <v>2</v>
      </c>
      <c r="C12" s="31">
        <f t="shared" ref="C12:C22" si="1">SUM(F12,I12,L12,O12)</f>
        <v>7</v>
      </c>
      <c r="D12" s="31">
        <f t="shared" ref="D12:D21" si="2">SUM(G12,J12,M12,P12)</f>
        <v>7</v>
      </c>
      <c r="E12" s="31">
        <f t="shared" ref="E12:E21" si="3">SUM(H12,K12,N12,Q12)</f>
        <v>7</v>
      </c>
      <c r="F12" s="17">
        <v>2</v>
      </c>
      <c r="G12" s="17">
        <v>2</v>
      </c>
      <c r="H12" s="31">
        <v>2</v>
      </c>
      <c r="I12" s="14">
        <v>0</v>
      </c>
      <c r="J12" s="14">
        <v>0</v>
      </c>
      <c r="K12" s="14">
        <v>0</v>
      </c>
      <c r="L12" s="87">
        <v>0</v>
      </c>
      <c r="M12" s="14">
        <v>0</v>
      </c>
      <c r="N12" s="14">
        <v>0</v>
      </c>
      <c r="O12" s="25">
        <v>5</v>
      </c>
      <c r="P12" s="25">
        <v>5</v>
      </c>
      <c r="Q12" s="25">
        <v>5</v>
      </c>
    </row>
    <row r="13" spans="2:19" ht="16.5" customHeight="1" x14ac:dyDescent="0.2">
      <c r="B13" s="109" t="s">
        <v>3</v>
      </c>
      <c r="C13" s="31">
        <f t="shared" si="1"/>
        <v>38</v>
      </c>
      <c r="D13" s="31">
        <f t="shared" si="2"/>
        <v>35</v>
      </c>
      <c r="E13" s="31">
        <f t="shared" si="3"/>
        <v>88</v>
      </c>
      <c r="F13" s="17">
        <v>9</v>
      </c>
      <c r="G13" s="17">
        <v>9</v>
      </c>
      <c r="H13" s="31">
        <v>9</v>
      </c>
      <c r="I13" s="14">
        <v>0</v>
      </c>
      <c r="J13" s="14">
        <v>0</v>
      </c>
      <c r="K13" s="14">
        <v>0</v>
      </c>
      <c r="L13" s="25">
        <v>4</v>
      </c>
      <c r="M13" s="14">
        <v>2</v>
      </c>
      <c r="N13" s="14">
        <v>20</v>
      </c>
      <c r="O13" s="25">
        <v>25</v>
      </c>
      <c r="P13" s="25">
        <v>24</v>
      </c>
      <c r="Q13" s="25">
        <v>59</v>
      </c>
    </row>
    <row r="14" spans="2:19" ht="16.5" customHeight="1" x14ac:dyDescent="0.2">
      <c r="B14" s="109" t="s">
        <v>4</v>
      </c>
      <c r="C14" s="31">
        <f t="shared" si="1"/>
        <v>6</v>
      </c>
      <c r="D14" s="31">
        <f t="shared" si="2"/>
        <v>5</v>
      </c>
      <c r="E14" s="31">
        <f t="shared" si="3"/>
        <v>5</v>
      </c>
      <c r="F14" s="17">
        <v>1</v>
      </c>
      <c r="G14" s="17">
        <v>1</v>
      </c>
      <c r="H14" s="31">
        <v>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25">
        <v>5</v>
      </c>
      <c r="P14" s="25">
        <v>4</v>
      </c>
      <c r="Q14" s="25">
        <v>4</v>
      </c>
    </row>
    <row r="15" spans="2:19" ht="16.5" customHeight="1" x14ac:dyDescent="0.2">
      <c r="B15" s="109" t="s">
        <v>5</v>
      </c>
      <c r="C15" s="31">
        <f t="shared" si="1"/>
        <v>19</v>
      </c>
      <c r="D15" s="31">
        <f t="shared" si="2"/>
        <v>15</v>
      </c>
      <c r="E15" s="31">
        <f t="shared" si="3"/>
        <v>18</v>
      </c>
      <c r="F15" s="17">
        <v>6</v>
      </c>
      <c r="G15" s="17">
        <v>4</v>
      </c>
      <c r="H15" s="31">
        <v>4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25">
        <v>13</v>
      </c>
      <c r="P15" s="25">
        <v>11</v>
      </c>
      <c r="Q15" s="25">
        <v>14</v>
      </c>
    </row>
    <row r="16" spans="2:19" ht="16.5" customHeight="1" x14ac:dyDescent="0.2">
      <c r="B16" s="109" t="s">
        <v>6</v>
      </c>
      <c r="C16" s="31">
        <f t="shared" si="1"/>
        <v>3</v>
      </c>
      <c r="D16" s="31">
        <f t="shared" si="2"/>
        <v>3</v>
      </c>
      <c r="E16" s="31">
        <f t="shared" si="3"/>
        <v>3</v>
      </c>
      <c r="F16" s="14">
        <v>2</v>
      </c>
      <c r="G16" s="14">
        <v>2</v>
      </c>
      <c r="H16" s="14">
        <v>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1</v>
      </c>
      <c r="Q16" s="14">
        <v>1</v>
      </c>
    </row>
    <row r="17" spans="2:17" ht="16.5" customHeight="1" x14ac:dyDescent="0.2">
      <c r="B17" s="109" t="s">
        <v>7</v>
      </c>
      <c r="C17" s="31">
        <f t="shared" si="1"/>
        <v>9</v>
      </c>
      <c r="D17" s="31">
        <f t="shared" si="2"/>
        <v>8</v>
      </c>
      <c r="E17" s="31">
        <f t="shared" si="3"/>
        <v>8</v>
      </c>
      <c r="F17" s="17">
        <v>8</v>
      </c>
      <c r="G17" s="17">
        <v>7</v>
      </c>
      <c r="H17" s="31">
        <v>7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25">
        <v>1</v>
      </c>
      <c r="P17" s="25">
        <v>1</v>
      </c>
      <c r="Q17" s="25">
        <v>1</v>
      </c>
    </row>
    <row r="18" spans="2:17" ht="16.5" customHeight="1" x14ac:dyDescent="0.2">
      <c r="B18" s="109" t="s">
        <v>8</v>
      </c>
      <c r="C18" s="31">
        <f t="shared" si="1"/>
        <v>14</v>
      </c>
      <c r="D18" s="31">
        <f t="shared" si="2"/>
        <v>13</v>
      </c>
      <c r="E18" s="31">
        <f t="shared" si="3"/>
        <v>24</v>
      </c>
      <c r="F18" s="17">
        <v>6</v>
      </c>
      <c r="G18" s="17">
        <v>6</v>
      </c>
      <c r="H18" s="31">
        <v>6</v>
      </c>
      <c r="I18" s="14">
        <v>0</v>
      </c>
      <c r="J18" s="14">
        <v>0</v>
      </c>
      <c r="K18" s="14">
        <v>0</v>
      </c>
      <c r="L18" s="25">
        <v>0</v>
      </c>
      <c r="M18" s="14">
        <v>0</v>
      </c>
      <c r="N18" s="14">
        <v>0</v>
      </c>
      <c r="O18" s="25">
        <v>8</v>
      </c>
      <c r="P18" s="25">
        <v>7</v>
      </c>
      <c r="Q18" s="25">
        <v>18</v>
      </c>
    </row>
    <row r="19" spans="2:17" ht="16.5" customHeight="1" x14ac:dyDescent="0.2">
      <c r="B19" s="109" t="s">
        <v>9</v>
      </c>
      <c r="C19" s="31">
        <f t="shared" si="1"/>
        <v>1</v>
      </c>
      <c r="D19" s="31">
        <f t="shared" si="2"/>
        <v>1</v>
      </c>
      <c r="E19" s="31">
        <f t="shared" si="3"/>
        <v>1</v>
      </c>
      <c r="F19" s="17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1</v>
      </c>
      <c r="Q19" s="14">
        <v>1</v>
      </c>
    </row>
    <row r="20" spans="2:17" ht="16.5" customHeight="1" x14ac:dyDescent="0.2">
      <c r="B20" s="109" t="s">
        <v>10</v>
      </c>
      <c r="C20" s="31">
        <f t="shared" si="1"/>
        <v>8</v>
      </c>
      <c r="D20" s="31">
        <f t="shared" si="2"/>
        <v>5</v>
      </c>
      <c r="E20" s="31">
        <f t="shared" si="3"/>
        <v>5</v>
      </c>
      <c r="F20" s="17">
        <v>3</v>
      </c>
      <c r="G20" s="17">
        <v>2</v>
      </c>
      <c r="H20" s="31">
        <v>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25">
        <v>5</v>
      </c>
      <c r="P20" s="25">
        <v>3</v>
      </c>
      <c r="Q20" s="25">
        <v>3</v>
      </c>
    </row>
    <row r="21" spans="2:17" ht="16.5" customHeight="1" x14ac:dyDescent="0.2">
      <c r="B21" s="109" t="s">
        <v>11</v>
      </c>
      <c r="C21" s="31">
        <f t="shared" si="1"/>
        <v>7</v>
      </c>
      <c r="D21" s="31">
        <f t="shared" si="2"/>
        <v>7</v>
      </c>
      <c r="E21" s="31">
        <f t="shared" si="3"/>
        <v>9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7</v>
      </c>
      <c r="P21" s="14">
        <v>7</v>
      </c>
      <c r="Q21" s="14">
        <v>9</v>
      </c>
    </row>
    <row r="22" spans="2:17" ht="9" customHeight="1" x14ac:dyDescent="0.2">
      <c r="B22" s="12"/>
      <c r="C22" s="31">
        <f t="shared" si="1"/>
        <v>0</v>
      </c>
      <c r="D22" s="12"/>
      <c r="E22" s="96"/>
      <c r="F22" s="12"/>
      <c r="G22" s="12"/>
      <c r="H22" s="96"/>
      <c r="I22" s="12"/>
      <c r="J22" s="12"/>
      <c r="K22" s="96"/>
      <c r="L22" s="31"/>
      <c r="M22" s="31"/>
      <c r="N22" s="31"/>
      <c r="O22" s="31"/>
      <c r="P22" s="31"/>
      <c r="Q22" s="31"/>
    </row>
    <row r="23" spans="2:17" ht="3" customHeight="1" x14ac:dyDescent="0.2">
      <c r="B23" s="132"/>
      <c r="C23" s="141"/>
      <c r="D23" s="132"/>
      <c r="E23" s="145"/>
      <c r="F23" s="132"/>
      <c r="G23" s="132"/>
      <c r="H23" s="145"/>
      <c r="I23" s="132"/>
      <c r="J23" s="132"/>
      <c r="K23" s="145"/>
      <c r="L23" s="141"/>
      <c r="M23" s="141"/>
      <c r="N23" s="141"/>
      <c r="O23" s="141"/>
      <c r="P23" s="141"/>
      <c r="Q23" s="141"/>
    </row>
    <row r="24" spans="2:17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</row>
    <row r="25" spans="2:17" ht="13.5" customHeight="1" x14ac:dyDescent="0.2">
      <c r="B25" s="205" t="s">
        <v>140</v>
      </c>
      <c r="C25" s="205"/>
      <c r="D25" s="205"/>
      <c r="E25" s="205"/>
      <c r="F25" s="205"/>
      <c r="G25" s="205"/>
      <c r="H25" s="205"/>
      <c r="I25" s="205"/>
      <c r="J25" s="205"/>
      <c r="K25" s="205"/>
    </row>
    <row r="26" spans="2:17" ht="13.5" customHeight="1" x14ac:dyDescent="0.2">
      <c r="B26" s="210" t="s">
        <v>133</v>
      </c>
      <c r="C26" s="205"/>
      <c r="D26" s="205"/>
      <c r="E26" s="205"/>
      <c r="F26" s="205"/>
      <c r="G26" s="205"/>
      <c r="H26" s="205"/>
      <c r="I26" s="205"/>
      <c r="J26" s="205"/>
      <c r="K26" s="205"/>
    </row>
    <row r="27" spans="2:17" ht="13.5" customHeight="1" x14ac:dyDescent="0.2">
      <c r="B27" s="205" t="s">
        <v>174</v>
      </c>
      <c r="C27" s="205"/>
      <c r="D27" s="205"/>
      <c r="E27" s="205"/>
      <c r="F27" s="205"/>
      <c r="G27" s="205"/>
      <c r="H27" s="205"/>
      <c r="I27" s="205"/>
      <c r="J27" s="205"/>
      <c r="K27" s="205"/>
    </row>
    <row r="28" spans="2:17" ht="13.5" customHeight="1" x14ac:dyDescent="0.2">
      <c r="B28" s="104" t="s">
        <v>150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2:17" ht="13.5" customHeight="1" x14ac:dyDescent="0.2">
      <c r="B29" s="102" t="s">
        <v>149</v>
      </c>
      <c r="C29" s="79"/>
      <c r="D29" s="79"/>
      <c r="E29" s="79"/>
      <c r="F29" s="79"/>
      <c r="G29" s="79"/>
      <c r="H29" s="79"/>
      <c r="I29" s="79"/>
      <c r="J29" s="79"/>
      <c r="K29" s="79"/>
    </row>
    <row r="30" spans="2:17" ht="13.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2:17" ht="13.5" customHeight="1" x14ac:dyDescent="0.2"/>
    <row r="32" spans="2:17" ht="13.5" customHeight="1" x14ac:dyDescent="0.2">
      <c r="B32" s="108" t="s">
        <v>86</v>
      </c>
      <c r="C32" s="38"/>
      <c r="D32" s="38"/>
      <c r="E32" s="38"/>
      <c r="F32" s="38"/>
      <c r="G32" s="38"/>
      <c r="H32" s="38"/>
    </row>
  </sheetData>
  <mergeCells count="22"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</mergeCells>
  <phoneticPr fontId="0" type="noConversion"/>
  <hyperlinks>
    <hyperlink ref="B3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L6" sqref="L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0" width="11.7109375" style="14" customWidth="1"/>
    <col min="11" max="11" width="6.7109375" style="14" customWidth="1"/>
    <col min="12" max="12" width="12.85546875" style="14" bestFit="1" customWidth="1"/>
    <col min="13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23"/>
      <c r="L1" s="123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23"/>
      <c r="L3" s="123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201" t="s">
        <v>205</v>
      </c>
      <c r="C5" s="201"/>
      <c r="D5" s="201"/>
      <c r="E5" s="201"/>
      <c r="F5" s="201"/>
      <c r="G5" s="201"/>
      <c r="H5" s="201"/>
      <c r="I5" s="201"/>
      <c r="J5" s="201"/>
    </row>
    <row r="6" spans="2:16" ht="15" customHeight="1" x14ac:dyDescent="0.2">
      <c r="B6" s="12"/>
      <c r="C6" s="12"/>
      <c r="D6" s="12"/>
      <c r="E6" s="12"/>
      <c r="F6" s="12"/>
      <c r="G6" s="12"/>
      <c r="H6" s="12"/>
      <c r="I6" s="12"/>
      <c r="J6" s="110" t="s">
        <v>87</v>
      </c>
      <c r="L6" s="108" t="s">
        <v>86</v>
      </c>
    </row>
    <row r="7" spans="2:16" s="16" customFormat="1" ht="21" customHeight="1" x14ac:dyDescent="0.2">
      <c r="B7" s="190"/>
      <c r="C7" s="191" t="s">
        <v>16</v>
      </c>
      <c r="D7" s="191"/>
      <c r="E7" s="191" t="s">
        <v>32</v>
      </c>
      <c r="F7" s="191"/>
      <c r="G7" s="191" t="s">
        <v>33</v>
      </c>
      <c r="H7" s="191"/>
      <c r="I7" s="191" t="s">
        <v>34</v>
      </c>
      <c r="J7" s="192"/>
    </row>
    <row r="8" spans="2:16" s="16" customFormat="1" ht="39" customHeight="1" x14ac:dyDescent="0.2">
      <c r="B8" s="190"/>
      <c r="C8" s="130" t="s">
        <v>12</v>
      </c>
      <c r="D8" s="144" t="s">
        <v>13</v>
      </c>
      <c r="E8" s="130" t="s">
        <v>12</v>
      </c>
      <c r="F8" s="144" t="s">
        <v>13</v>
      </c>
      <c r="G8" s="130" t="s">
        <v>12</v>
      </c>
      <c r="H8" s="144" t="s">
        <v>13</v>
      </c>
      <c r="I8" s="130" t="s">
        <v>12</v>
      </c>
      <c r="J8" s="142" t="s">
        <v>13</v>
      </c>
    </row>
    <row r="9" spans="2:16" s="16" customFormat="1" ht="21" customHeight="1" x14ac:dyDescent="0.2">
      <c r="B9" s="69" t="s">
        <v>142</v>
      </c>
      <c r="C9" s="37">
        <f>SUM(C10:C20)</f>
        <v>293</v>
      </c>
      <c r="D9" s="37">
        <f>SUM(D10:D20)</f>
        <v>293</v>
      </c>
      <c r="E9" s="37">
        <f t="shared" ref="E9:J9" si="0">SUM(E10:E20)</f>
        <v>85</v>
      </c>
      <c r="F9" s="37">
        <f t="shared" si="0"/>
        <v>85</v>
      </c>
      <c r="G9" s="37">
        <f t="shared" si="0"/>
        <v>207</v>
      </c>
      <c r="H9" s="37">
        <f t="shared" si="0"/>
        <v>207</v>
      </c>
      <c r="I9" s="37">
        <f t="shared" si="0"/>
        <v>1</v>
      </c>
      <c r="J9" s="37">
        <f t="shared" si="0"/>
        <v>1</v>
      </c>
    </row>
    <row r="10" spans="2:16" ht="16.5" customHeight="1" x14ac:dyDescent="0.2">
      <c r="B10" s="109" t="s">
        <v>1</v>
      </c>
      <c r="C10" s="14">
        <f>SUM(E10,G10,I10)</f>
        <v>42</v>
      </c>
      <c r="D10" s="14">
        <f>SUM(F10,H10,J10)</f>
        <v>42</v>
      </c>
      <c r="E10" s="14">
        <v>3</v>
      </c>
      <c r="F10" s="14">
        <v>3</v>
      </c>
      <c r="G10" s="14">
        <v>39</v>
      </c>
      <c r="H10" s="14">
        <v>39</v>
      </c>
      <c r="I10" s="14">
        <v>0</v>
      </c>
      <c r="J10" s="14">
        <v>0</v>
      </c>
    </row>
    <row r="11" spans="2:16" ht="16.5" customHeight="1" x14ac:dyDescent="0.2">
      <c r="B11" s="109" t="s">
        <v>2</v>
      </c>
      <c r="C11" s="14">
        <f t="shared" ref="C11:D20" si="1">SUM(E11,G11,I11)</f>
        <v>8</v>
      </c>
      <c r="D11" s="14">
        <f t="shared" si="1"/>
        <v>8</v>
      </c>
      <c r="E11" s="14">
        <v>1</v>
      </c>
      <c r="F11" s="14">
        <v>1</v>
      </c>
      <c r="G11" s="14">
        <v>7</v>
      </c>
      <c r="H11" s="14">
        <v>7</v>
      </c>
      <c r="I11" s="14">
        <v>0</v>
      </c>
      <c r="J11" s="14">
        <v>0</v>
      </c>
    </row>
    <row r="12" spans="2:16" ht="16.5" customHeight="1" x14ac:dyDescent="0.2">
      <c r="B12" s="109" t="s">
        <v>3</v>
      </c>
      <c r="C12" s="14">
        <f t="shared" si="1"/>
        <v>137</v>
      </c>
      <c r="D12" s="14">
        <f t="shared" si="1"/>
        <v>137</v>
      </c>
      <c r="E12" s="14">
        <v>49</v>
      </c>
      <c r="F12" s="14">
        <v>49</v>
      </c>
      <c r="G12" s="14">
        <v>88</v>
      </c>
      <c r="H12" s="14">
        <v>88</v>
      </c>
      <c r="I12" s="14">
        <v>0</v>
      </c>
      <c r="J12" s="14">
        <v>0</v>
      </c>
    </row>
    <row r="13" spans="2:16" ht="16.5" customHeight="1" x14ac:dyDescent="0.2">
      <c r="B13" s="109" t="s">
        <v>4</v>
      </c>
      <c r="C13" s="14">
        <f t="shared" si="1"/>
        <v>7</v>
      </c>
      <c r="D13" s="14">
        <f t="shared" si="1"/>
        <v>7</v>
      </c>
      <c r="E13" s="14">
        <v>2</v>
      </c>
      <c r="F13" s="14">
        <v>2</v>
      </c>
      <c r="G13" s="14">
        <v>5</v>
      </c>
      <c r="H13" s="14">
        <v>5</v>
      </c>
      <c r="I13" s="14">
        <v>0</v>
      </c>
      <c r="J13" s="14">
        <v>0</v>
      </c>
    </row>
    <row r="14" spans="2:16" ht="16.5" customHeight="1" x14ac:dyDescent="0.2">
      <c r="B14" s="109" t="s">
        <v>5</v>
      </c>
      <c r="C14" s="14">
        <f t="shared" si="1"/>
        <v>32</v>
      </c>
      <c r="D14" s="14">
        <f t="shared" si="1"/>
        <v>32</v>
      </c>
      <c r="E14" s="14">
        <v>14</v>
      </c>
      <c r="F14" s="14">
        <v>14</v>
      </c>
      <c r="G14" s="14">
        <v>18</v>
      </c>
      <c r="H14" s="14">
        <v>18</v>
      </c>
      <c r="I14" s="14">
        <v>0</v>
      </c>
      <c r="J14" s="14">
        <v>0</v>
      </c>
    </row>
    <row r="15" spans="2:16" ht="16.5" customHeight="1" x14ac:dyDescent="0.2">
      <c r="B15" s="109" t="s">
        <v>6</v>
      </c>
      <c r="C15" s="14">
        <f t="shared" si="1"/>
        <v>3</v>
      </c>
      <c r="D15" s="14">
        <f t="shared" si="1"/>
        <v>3</v>
      </c>
      <c r="E15" s="14">
        <v>0</v>
      </c>
      <c r="F15" s="14">
        <v>0</v>
      </c>
      <c r="G15" s="14">
        <v>3</v>
      </c>
      <c r="H15" s="14">
        <v>3</v>
      </c>
      <c r="I15" s="14">
        <v>0</v>
      </c>
      <c r="J15" s="14">
        <v>0</v>
      </c>
    </row>
    <row r="16" spans="2:16" ht="16.5" customHeight="1" x14ac:dyDescent="0.2">
      <c r="B16" s="109" t="s">
        <v>7</v>
      </c>
      <c r="C16" s="14">
        <f t="shared" si="1"/>
        <v>8</v>
      </c>
      <c r="D16" s="14">
        <f t="shared" si="1"/>
        <v>8</v>
      </c>
      <c r="E16" s="14">
        <v>0</v>
      </c>
      <c r="F16" s="14">
        <v>0</v>
      </c>
      <c r="G16" s="14">
        <v>8</v>
      </c>
      <c r="H16" s="14">
        <v>8</v>
      </c>
      <c r="I16" s="14">
        <v>0</v>
      </c>
      <c r="J16" s="14">
        <v>0</v>
      </c>
    </row>
    <row r="17" spans="2:10" ht="16.5" customHeight="1" x14ac:dyDescent="0.2">
      <c r="B17" s="109" t="s">
        <v>8</v>
      </c>
      <c r="C17" s="14">
        <f t="shared" si="1"/>
        <v>28</v>
      </c>
      <c r="D17" s="14">
        <f t="shared" si="1"/>
        <v>28</v>
      </c>
      <c r="E17" s="14">
        <v>4</v>
      </c>
      <c r="F17" s="14">
        <v>4</v>
      </c>
      <c r="G17" s="14">
        <v>24</v>
      </c>
      <c r="H17" s="14">
        <v>24</v>
      </c>
      <c r="I17" s="14">
        <v>0</v>
      </c>
      <c r="J17" s="14">
        <v>0</v>
      </c>
    </row>
    <row r="18" spans="2:10" ht="16.5" customHeight="1" x14ac:dyDescent="0.2">
      <c r="B18" s="109" t="s">
        <v>9</v>
      </c>
      <c r="C18" s="14">
        <f t="shared" si="1"/>
        <v>2</v>
      </c>
      <c r="D18" s="14">
        <f t="shared" si="1"/>
        <v>2</v>
      </c>
      <c r="E18" s="14">
        <v>1</v>
      </c>
      <c r="F18" s="14">
        <v>1</v>
      </c>
      <c r="G18" s="14">
        <v>1</v>
      </c>
      <c r="H18" s="14">
        <v>1</v>
      </c>
      <c r="I18" s="14">
        <v>0</v>
      </c>
      <c r="J18" s="14">
        <v>0</v>
      </c>
    </row>
    <row r="19" spans="2:10" ht="16.5" customHeight="1" x14ac:dyDescent="0.2">
      <c r="B19" s="109" t="s">
        <v>10</v>
      </c>
      <c r="C19" s="14">
        <f t="shared" si="1"/>
        <v>14</v>
      </c>
      <c r="D19" s="14">
        <f t="shared" si="1"/>
        <v>14</v>
      </c>
      <c r="E19" s="14">
        <v>8</v>
      </c>
      <c r="F19" s="14">
        <v>8</v>
      </c>
      <c r="G19" s="14">
        <v>5</v>
      </c>
      <c r="H19" s="14">
        <v>5</v>
      </c>
      <c r="I19" s="14">
        <v>1</v>
      </c>
      <c r="J19" s="14">
        <v>1</v>
      </c>
    </row>
    <row r="20" spans="2:10" ht="16.5" customHeight="1" x14ac:dyDescent="0.2">
      <c r="B20" s="109" t="s">
        <v>11</v>
      </c>
      <c r="C20" s="14">
        <f t="shared" si="1"/>
        <v>12</v>
      </c>
      <c r="D20" s="14">
        <f t="shared" si="1"/>
        <v>12</v>
      </c>
      <c r="E20" s="14">
        <v>3</v>
      </c>
      <c r="F20" s="14">
        <v>3</v>
      </c>
      <c r="G20" s="14">
        <v>9</v>
      </c>
      <c r="H20" s="14">
        <v>9</v>
      </c>
      <c r="I20" s="14">
        <v>0</v>
      </c>
      <c r="J20" s="14">
        <v>0</v>
      </c>
    </row>
    <row r="21" spans="2:10" ht="9" customHeight="1" x14ac:dyDescent="0.2">
      <c r="B21" s="12"/>
      <c r="C21" s="17"/>
      <c r="D21" s="17"/>
      <c r="E21" s="17">
        <v>0</v>
      </c>
      <c r="F21" s="17"/>
      <c r="G21" s="17"/>
      <c r="H21" s="17"/>
      <c r="I21" s="31"/>
      <c r="J21" s="31"/>
    </row>
    <row r="22" spans="2:10" ht="3" customHeight="1" x14ac:dyDescent="0.2">
      <c r="B22" s="132"/>
      <c r="C22" s="147"/>
      <c r="D22" s="147"/>
      <c r="E22" s="147"/>
      <c r="F22" s="147"/>
      <c r="G22" s="147"/>
      <c r="H22" s="147"/>
      <c r="I22" s="141"/>
      <c r="J22" s="141"/>
    </row>
    <row r="23" spans="2:10" ht="9" customHeight="1" x14ac:dyDescent="0.2">
      <c r="B23" s="12"/>
      <c r="C23" s="17"/>
      <c r="D23" s="17"/>
      <c r="E23" s="17"/>
      <c r="F23" s="17"/>
      <c r="G23" s="17"/>
      <c r="H23" s="17"/>
      <c r="I23" s="31"/>
      <c r="J23" s="31"/>
    </row>
    <row r="24" spans="2:10" ht="13.5" customHeight="1" x14ac:dyDescent="0.2">
      <c r="B24" s="187" t="s">
        <v>140</v>
      </c>
      <c r="C24" s="187"/>
      <c r="D24" s="187"/>
      <c r="E24" s="187"/>
      <c r="F24" s="187"/>
      <c r="G24" s="187"/>
      <c r="H24" s="187"/>
      <c r="I24" s="187"/>
      <c r="J24" s="187"/>
    </row>
    <row r="25" spans="2:10" ht="13.5" customHeight="1" x14ac:dyDescent="0.2">
      <c r="B25" s="187" t="s">
        <v>141</v>
      </c>
      <c r="C25" s="187"/>
      <c r="D25" s="187"/>
      <c r="E25" s="187"/>
      <c r="F25" s="187"/>
      <c r="G25" s="187"/>
      <c r="H25" s="187"/>
      <c r="I25" s="187"/>
      <c r="J25" s="187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0"/>
  <sheetViews>
    <sheetView showGridLines="0" zoomScaleNormal="100" workbookViewId="0">
      <selection activeCell="B30" sqref="B30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2" width="7.425781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2:24" s="122" customFormat="1" ht="15" customHeight="1" x14ac:dyDescent="0.2"/>
    <row r="3" spans="2:24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2:24" s="122" customFormat="1" ht="15" customHeight="1" x14ac:dyDescent="0.2"/>
    <row r="5" spans="2:24" ht="15" customHeight="1" x14ac:dyDescent="0.2">
      <c r="B5" s="186" t="s">
        <v>206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2:24" ht="15" customHeight="1" x14ac:dyDescent="0.2">
      <c r="Q6" s="15"/>
      <c r="V6" s="33" t="s">
        <v>87</v>
      </c>
      <c r="X6" s="62"/>
    </row>
    <row r="7" spans="2:24" s="16" customFormat="1" ht="31.5" customHeight="1" x14ac:dyDescent="0.2">
      <c r="B7" s="190"/>
      <c r="C7" s="191" t="s">
        <v>12</v>
      </c>
      <c r="D7" s="191"/>
      <c r="E7" s="191"/>
      <c r="F7" s="191"/>
      <c r="G7" s="191"/>
      <c r="H7" s="202" t="s">
        <v>91</v>
      </c>
      <c r="I7" s="202"/>
      <c r="J7" s="202"/>
      <c r="K7" s="202"/>
      <c r="L7" s="202"/>
      <c r="M7" s="202" t="s">
        <v>90</v>
      </c>
      <c r="N7" s="202"/>
      <c r="O7" s="202"/>
      <c r="P7" s="202"/>
      <c r="Q7" s="202"/>
      <c r="R7" s="202" t="s">
        <v>92</v>
      </c>
      <c r="S7" s="202"/>
      <c r="T7" s="202"/>
      <c r="U7" s="202"/>
      <c r="V7" s="203"/>
    </row>
    <row r="8" spans="2:24" s="16" customFormat="1" ht="21" customHeight="1" x14ac:dyDescent="0.2">
      <c r="B8" s="190"/>
      <c r="C8" s="130" t="s">
        <v>12</v>
      </c>
      <c r="D8" s="130" t="s">
        <v>35</v>
      </c>
      <c r="E8" s="130" t="s">
        <v>36</v>
      </c>
      <c r="F8" s="130" t="s">
        <v>37</v>
      </c>
      <c r="G8" s="130" t="s">
        <v>38</v>
      </c>
      <c r="H8" s="130" t="s">
        <v>12</v>
      </c>
      <c r="I8" s="130" t="s">
        <v>35</v>
      </c>
      <c r="J8" s="130" t="s">
        <v>36</v>
      </c>
      <c r="K8" s="130" t="s">
        <v>37</v>
      </c>
      <c r="L8" s="130" t="s">
        <v>38</v>
      </c>
      <c r="M8" s="130" t="s">
        <v>12</v>
      </c>
      <c r="N8" s="130" t="s">
        <v>35</v>
      </c>
      <c r="O8" s="130" t="s">
        <v>36</v>
      </c>
      <c r="P8" s="130" t="s">
        <v>37</v>
      </c>
      <c r="Q8" s="130" t="s">
        <v>38</v>
      </c>
      <c r="R8" s="130" t="s">
        <v>12</v>
      </c>
      <c r="S8" s="130" t="s">
        <v>35</v>
      </c>
      <c r="T8" s="130" t="s">
        <v>36</v>
      </c>
      <c r="U8" s="130" t="s">
        <v>37</v>
      </c>
      <c r="V8" s="131" t="s">
        <v>38</v>
      </c>
    </row>
    <row r="9" spans="2:24" s="16" customFormat="1" ht="21" customHeight="1" x14ac:dyDescent="0.2">
      <c r="B9" s="69" t="s">
        <v>142</v>
      </c>
      <c r="C9" s="37">
        <f t="shared" ref="C9:V9" si="0">SUM(C10:C20)</f>
        <v>207</v>
      </c>
      <c r="D9" s="37">
        <f t="shared" si="0"/>
        <v>29</v>
      </c>
      <c r="E9" s="37">
        <f t="shared" si="0"/>
        <v>73</v>
      </c>
      <c r="F9" s="37">
        <f t="shared" si="0"/>
        <v>96</v>
      </c>
      <c r="G9" s="37">
        <f t="shared" si="0"/>
        <v>9</v>
      </c>
      <c r="H9" s="37">
        <f t="shared" si="0"/>
        <v>108</v>
      </c>
      <c r="I9" s="37">
        <f t="shared" si="0"/>
        <v>9</v>
      </c>
      <c r="J9" s="37">
        <f t="shared" si="0"/>
        <v>29</v>
      </c>
      <c r="K9" s="37">
        <f t="shared" si="0"/>
        <v>61</v>
      </c>
      <c r="L9" s="37">
        <f t="shared" si="0"/>
        <v>9</v>
      </c>
      <c r="M9" s="37">
        <f t="shared" si="0"/>
        <v>25</v>
      </c>
      <c r="N9" s="37">
        <f t="shared" si="0"/>
        <v>5</v>
      </c>
      <c r="O9" s="37">
        <f t="shared" si="0"/>
        <v>11</v>
      </c>
      <c r="P9" s="37">
        <f t="shared" si="0"/>
        <v>9</v>
      </c>
      <c r="Q9" s="37">
        <f t="shared" si="0"/>
        <v>0</v>
      </c>
      <c r="R9" s="37">
        <f t="shared" si="0"/>
        <v>74</v>
      </c>
      <c r="S9" s="37">
        <f t="shared" si="0"/>
        <v>15</v>
      </c>
      <c r="T9" s="37">
        <f t="shared" si="0"/>
        <v>33</v>
      </c>
      <c r="U9" s="37">
        <f t="shared" si="0"/>
        <v>26</v>
      </c>
      <c r="V9" s="37">
        <f t="shared" si="0"/>
        <v>0</v>
      </c>
    </row>
    <row r="10" spans="2:24" ht="16.5" customHeight="1" x14ac:dyDescent="0.2">
      <c r="B10" s="109" t="s">
        <v>1</v>
      </c>
      <c r="C10" s="25">
        <f>H10+M10+R10</f>
        <v>39</v>
      </c>
      <c r="D10" s="25">
        <f>I10+N10+S10</f>
        <v>7</v>
      </c>
      <c r="E10" s="25">
        <f>J10+O10+T10</f>
        <v>13</v>
      </c>
      <c r="F10" s="25">
        <f>K10+P10+U10</f>
        <v>17</v>
      </c>
      <c r="G10" s="25">
        <f>L10+Q10+V10</f>
        <v>2</v>
      </c>
      <c r="H10" s="25">
        <v>24</v>
      </c>
      <c r="I10" s="25">
        <v>2</v>
      </c>
      <c r="J10" s="25">
        <v>8</v>
      </c>
      <c r="K10" s="25">
        <v>12</v>
      </c>
      <c r="L10" s="25">
        <v>2</v>
      </c>
      <c r="M10" s="27">
        <v>10</v>
      </c>
      <c r="N10" s="27">
        <v>1</v>
      </c>
      <c r="O10" s="27">
        <v>4</v>
      </c>
      <c r="P10" s="27">
        <v>5</v>
      </c>
      <c r="Q10" s="27">
        <v>0</v>
      </c>
      <c r="R10" s="27">
        <v>5</v>
      </c>
      <c r="S10" s="27">
        <v>4</v>
      </c>
      <c r="T10" s="27">
        <v>1</v>
      </c>
      <c r="U10" s="27">
        <v>0</v>
      </c>
      <c r="V10" s="27">
        <v>0</v>
      </c>
    </row>
    <row r="11" spans="2:24" ht="16.5" customHeight="1" x14ac:dyDescent="0.2">
      <c r="B11" s="109" t="s">
        <v>2</v>
      </c>
      <c r="C11" s="25">
        <f t="shared" ref="C11:G21" si="1">H11+M11+R11</f>
        <v>7</v>
      </c>
      <c r="D11" s="25">
        <f t="shared" si="1"/>
        <v>0</v>
      </c>
      <c r="E11" s="25">
        <f t="shared" si="1"/>
        <v>2</v>
      </c>
      <c r="F11" s="25">
        <f t="shared" si="1"/>
        <v>5</v>
      </c>
      <c r="G11" s="25">
        <f t="shared" si="1"/>
        <v>0</v>
      </c>
      <c r="H11" s="25">
        <v>7</v>
      </c>
      <c r="I11" s="25">
        <v>0</v>
      </c>
      <c r="J11" s="25">
        <v>2</v>
      </c>
      <c r="K11" s="25">
        <v>5</v>
      </c>
      <c r="L11" s="25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</row>
    <row r="12" spans="2:24" ht="16.5" customHeight="1" x14ac:dyDescent="0.2">
      <c r="B12" s="109" t="s">
        <v>3</v>
      </c>
      <c r="C12" s="25">
        <f t="shared" si="1"/>
        <v>88</v>
      </c>
      <c r="D12" s="25">
        <f t="shared" si="1"/>
        <v>15</v>
      </c>
      <c r="E12" s="25">
        <f t="shared" si="1"/>
        <v>32</v>
      </c>
      <c r="F12" s="25">
        <f t="shared" si="1"/>
        <v>39</v>
      </c>
      <c r="G12" s="25">
        <f t="shared" si="1"/>
        <v>2</v>
      </c>
      <c r="H12" s="25">
        <v>27</v>
      </c>
      <c r="I12" s="25">
        <v>2</v>
      </c>
      <c r="J12" s="25">
        <v>7</v>
      </c>
      <c r="K12" s="25">
        <v>16</v>
      </c>
      <c r="L12" s="25">
        <v>2</v>
      </c>
      <c r="M12" s="27">
        <v>6</v>
      </c>
      <c r="N12" s="27">
        <v>2</v>
      </c>
      <c r="O12" s="27">
        <v>2</v>
      </c>
      <c r="P12" s="27">
        <v>2</v>
      </c>
      <c r="Q12" s="27">
        <v>0</v>
      </c>
      <c r="R12" s="27">
        <v>55</v>
      </c>
      <c r="S12" s="27">
        <v>11</v>
      </c>
      <c r="T12" s="27">
        <v>23</v>
      </c>
      <c r="U12" s="27">
        <v>21</v>
      </c>
      <c r="V12" s="27">
        <v>0</v>
      </c>
    </row>
    <row r="13" spans="2:24" ht="16.5" customHeight="1" x14ac:dyDescent="0.2">
      <c r="B13" s="109" t="s">
        <v>4</v>
      </c>
      <c r="C13" s="25">
        <f t="shared" si="1"/>
        <v>5</v>
      </c>
      <c r="D13" s="25">
        <f t="shared" si="1"/>
        <v>0</v>
      </c>
      <c r="E13" s="25">
        <f t="shared" si="1"/>
        <v>2</v>
      </c>
      <c r="F13" s="25">
        <f t="shared" si="1"/>
        <v>2</v>
      </c>
      <c r="G13" s="25">
        <f t="shared" si="1"/>
        <v>1</v>
      </c>
      <c r="H13" s="25">
        <v>5</v>
      </c>
      <c r="I13" s="25">
        <v>0</v>
      </c>
      <c r="J13" s="25">
        <v>2</v>
      </c>
      <c r="K13" s="25">
        <v>2</v>
      </c>
      <c r="L13" s="25">
        <v>1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</row>
    <row r="14" spans="2:24" ht="16.5" customHeight="1" x14ac:dyDescent="0.2">
      <c r="B14" s="109" t="s">
        <v>5</v>
      </c>
      <c r="C14" s="25">
        <f t="shared" si="1"/>
        <v>18</v>
      </c>
      <c r="D14" s="25">
        <f t="shared" si="1"/>
        <v>1</v>
      </c>
      <c r="E14" s="25">
        <f t="shared" si="1"/>
        <v>3</v>
      </c>
      <c r="F14" s="25">
        <f t="shared" si="1"/>
        <v>14</v>
      </c>
      <c r="G14" s="25">
        <f t="shared" si="1"/>
        <v>0</v>
      </c>
      <c r="H14" s="25">
        <v>13</v>
      </c>
      <c r="I14" s="25">
        <v>1</v>
      </c>
      <c r="J14" s="25">
        <v>3</v>
      </c>
      <c r="K14" s="25">
        <v>9</v>
      </c>
      <c r="L14" s="25">
        <v>0</v>
      </c>
      <c r="M14" s="27">
        <v>2</v>
      </c>
      <c r="N14" s="27">
        <v>0</v>
      </c>
      <c r="O14" s="27">
        <v>0</v>
      </c>
      <c r="P14" s="27">
        <v>2</v>
      </c>
      <c r="Q14" s="27">
        <v>0</v>
      </c>
      <c r="R14" s="27">
        <v>3</v>
      </c>
      <c r="S14" s="27">
        <v>0</v>
      </c>
      <c r="T14" s="27">
        <v>0</v>
      </c>
      <c r="U14" s="27">
        <v>3</v>
      </c>
      <c r="V14" s="27">
        <v>0</v>
      </c>
    </row>
    <row r="15" spans="2:24" ht="16.5" customHeight="1" x14ac:dyDescent="0.2">
      <c r="B15" s="109" t="s">
        <v>6</v>
      </c>
      <c r="C15" s="25">
        <f t="shared" si="1"/>
        <v>3</v>
      </c>
      <c r="D15" s="25">
        <f t="shared" si="1"/>
        <v>0</v>
      </c>
      <c r="E15" s="25">
        <f t="shared" si="1"/>
        <v>2</v>
      </c>
      <c r="F15" s="25">
        <f t="shared" si="1"/>
        <v>1</v>
      </c>
      <c r="G15" s="25">
        <f t="shared" si="1"/>
        <v>0</v>
      </c>
      <c r="H15" s="27">
        <v>2</v>
      </c>
      <c r="I15" s="27">
        <v>0</v>
      </c>
      <c r="J15" s="27">
        <v>1</v>
      </c>
      <c r="K15" s="27">
        <v>1</v>
      </c>
      <c r="L15" s="27">
        <v>0</v>
      </c>
      <c r="M15" s="27">
        <v>1</v>
      </c>
      <c r="N15" s="27">
        <v>0</v>
      </c>
      <c r="O15" s="27">
        <v>1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</row>
    <row r="16" spans="2:24" ht="16.5" customHeight="1" x14ac:dyDescent="0.2">
      <c r="B16" s="109" t="s">
        <v>7</v>
      </c>
      <c r="C16" s="25">
        <f t="shared" si="1"/>
        <v>8</v>
      </c>
      <c r="D16" s="25">
        <f t="shared" si="1"/>
        <v>2</v>
      </c>
      <c r="E16" s="25">
        <f t="shared" si="1"/>
        <v>2</v>
      </c>
      <c r="F16" s="25">
        <f t="shared" si="1"/>
        <v>3</v>
      </c>
      <c r="G16" s="25">
        <f t="shared" si="1"/>
        <v>1</v>
      </c>
      <c r="H16" s="25">
        <v>8</v>
      </c>
      <c r="I16" s="25">
        <v>2</v>
      </c>
      <c r="J16" s="25">
        <v>2</v>
      </c>
      <c r="K16" s="25">
        <v>3</v>
      </c>
      <c r="L16" s="25">
        <v>1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</row>
    <row r="17" spans="2:22" ht="16.5" customHeight="1" x14ac:dyDescent="0.2">
      <c r="B17" s="109" t="s">
        <v>8</v>
      </c>
      <c r="C17" s="25">
        <f t="shared" si="1"/>
        <v>24</v>
      </c>
      <c r="D17" s="25">
        <f t="shared" si="1"/>
        <v>4</v>
      </c>
      <c r="E17" s="25">
        <f t="shared" si="1"/>
        <v>10</v>
      </c>
      <c r="F17" s="25">
        <f t="shared" si="1"/>
        <v>9</v>
      </c>
      <c r="G17" s="25">
        <f t="shared" si="1"/>
        <v>1</v>
      </c>
      <c r="H17" s="25">
        <v>11</v>
      </c>
      <c r="I17" s="25">
        <v>2</v>
      </c>
      <c r="J17" s="25">
        <v>1</v>
      </c>
      <c r="K17" s="25">
        <v>7</v>
      </c>
      <c r="L17" s="25">
        <v>1</v>
      </c>
      <c r="M17" s="27">
        <v>2</v>
      </c>
      <c r="N17" s="25">
        <v>2</v>
      </c>
      <c r="O17" s="25">
        <v>0</v>
      </c>
      <c r="P17" s="25">
        <v>0</v>
      </c>
      <c r="Q17" s="25">
        <v>0</v>
      </c>
      <c r="R17" s="27">
        <v>11</v>
      </c>
      <c r="S17" s="25">
        <v>0</v>
      </c>
      <c r="T17" s="25">
        <v>9</v>
      </c>
      <c r="U17" s="27">
        <v>2</v>
      </c>
      <c r="V17" s="27">
        <v>0</v>
      </c>
    </row>
    <row r="18" spans="2:22" ht="16.5" customHeight="1" x14ac:dyDescent="0.2">
      <c r="B18" s="109" t="s">
        <v>9</v>
      </c>
      <c r="C18" s="25">
        <f t="shared" si="1"/>
        <v>1</v>
      </c>
      <c r="D18" s="25">
        <f t="shared" si="1"/>
        <v>0</v>
      </c>
      <c r="E18" s="25">
        <f t="shared" si="1"/>
        <v>0</v>
      </c>
      <c r="F18" s="25">
        <f t="shared" si="1"/>
        <v>1</v>
      </c>
      <c r="G18" s="25">
        <f t="shared" si="1"/>
        <v>0</v>
      </c>
      <c r="H18" s="25">
        <v>1</v>
      </c>
      <c r="I18" s="25">
        <v>0</v>
      </c>
      <c r="J18" s="25">
        <v>0</v>
      </c>
      <c r="K18" s="25">
        <v>1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</row>
    <row r="19" spans="2:22" ht="16.5" customHeight="1" x14ac:dyDescent="0.2">
      <c r="B19" s="109" t="s">
        <v>10</v>
      </c>
      <c r="C19" s="25">
        <f t="shared" si="1"/>
        <v>5</v>
      </c>
      <c r="D19" s="25">
        <f t="shared" si="1"/>
        <v>0</v>
      </c>
      <c r="E19" s="25">
        <f t="shared" si="1"/>
        <v>2</v>
      </c>
      <c r="F19" s="25">
        <f t="shared" si="1"/>
        <v>3</v>
      </c>
      <c r="G19" s="25">
        <f t="shared" si="1"/>
        <v>0</v>
      </c>
      <c r="H19" s="25">
        <v>5</v>
      </c>
      <c r="I19" s="25">
        <v>0</v>
      </c>
      <c r="J19" s="25">
        <v>2</v>
      </c>
      <c r="K19" s="25">
        <v>3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</row>
    <row r="20" spans="2:22" ht="16.5" customHeight="1" x14ac:dyDescent="0.2">
      <c r="B20" s="109" t="s">
        <v>11</v>
      </c>
      <c r="C20" s="25">
        <f t="shared" si="1"/>
        <v>9</v>
      </c>
      <c r="D20" s="25">
        <f t="shared" si="1"/>
        <v>0</v>
      </c>
      <c r="E20" s="25">
        <f t="shared" si="1"/>
        <v>5</v>
      </c>
      <c r="F20" s="25">
        <f t="shared" si="1"/>
        <v>2</v>
      </c>
      <c r="G20" s="25">
        <f t="shared" si="1"/>
        <v>2</v>
      </c>
      <c r="H20" s="25">
        <v>5</v>
      </c>
      <c r="I20" s="25">
        <v>0</v>
      </c>
      <c r="J20" s="25">
        <v>1</v>
      </c>
      <c r="K20" s="25">
        <v>2</v>
      </c>
      <c r="L20" s="25">
        <v>2</v>
      </c>
      <c r="M20" s="25">
        <v>4</v>
      </c>
      <c r="N20" s="25">
        <v>0</v>
      </c>
      <c r="O20" s="25">
        <v>4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</row>
    <row r="21" spans="2:22" ht="9" customHeight="1" x14ac:dyDescent="0.2">
      <c r="B21" s="12"/>
      <c r="C21" s="17">
        <f t="shared" si="1"/>
        <v>0</v>
      </c>
      <c r="D21" s="31">
        <f t="shared" si="1"/>
        <v>0</v>
      </c>
      <c r="E21" s="31">
        <f t="shared" si="1"/>
        <v>0</v>
      </c>
      <c r="F21" s="31">
        <f t="shared" si="1"/>
        <v>0</v>
      </c>
      <c r="G21" s="31">
        <f t="shared" si="1"/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7">
        <v>0</v>
      </c>
      <c r="N21" s="31">
        <v>0</v>
      </c>
      <c r="O21" s="31">
        <v>0</v>
      </c>
      <c r="P21" s="31">
        <v>0</v>
      </c>
      <c r="Q21" s="31">
        <v>0</v>
      </c>
      <c r="R21" s="17">
        <v>0</v>
      </c>
      <c r="S21" s="31">
        <v>0</v>
      </c>
      <c r="T21" s="31">
        <v>0</v>
      </c>
      <c r="U21" s="17">
        <v>0</v>
      </c>
      <c r="V21" s="17">
        <v>0</v>
      </c>
    </row>
    <row r="22" spans="2:22" ht="3" customHeight="1" x14ac:dyDescent="0.2">
      <c r="B22" s="132"/>
      <c r="C22" s="147"/>
      <c r="D22" s="141"/>
      <c r="E22" s="141"/>
      <c r="F22" s="141"/>
      <c r="G22" s="141"/>
      <c r="H22" s="141"/>
      <c r="I22" s="141"/>
      <c r="J22" s="141"/>
      <c r="K22" s="141"/>
      <c r="L22" s="141"/>
      <c r="M22" s="147"/>
      <c r="N22" s="141"/>
      <c r="O22" s="141"/>
      <c r="P22" s="141"/>
      <c r="Q22" s="141"/>
      <c r="R22" s="147"/>
      <c r="S22" s="141"/>
      <c r="T22" s="141"/>
      <c r="U22" s="147"/>
      <c r="V22" s="147"/>
    </row>
    <row r="23" spans="2:22" ht="9" customHeight="1" x14ac:dyDescent="0.2">
      <c r="B23" s="12"/>
      <c r="C23" s="17"/>
      <c r="D23" s="31"/>
      <c r="E23" s="17"/>
      <c r="F23" s="17"/>
      <c r="G23" s="17"/>
      <c r="H23" s="17"/>
      <c r="I23" s="17"/>
      <c r="J23" s="17"/>
      <c r="K23" s="17"/>
      <c r="L23" s="17"/>
      <c r="M23" s="17"/>
      <c r="N23" s="31"/>
      <c r="O23" s="31"/>
      <c r="P23" s="31"/>
      <c r="Q23" s="31"/>
      <c r="R23" s="17"/>
      <c r="S23" s="31"/>
      <c r="T23" s="31"/>
      <c r="U23" s="17"/>
      <c r="V23" s="17"/>
    </row>
    <row r="24" spans="2:22" ht="13.5" customHeight="1" x14ac:dyDescent="0.2">
      <c r="B24" s="205" t="s">
        <v>148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2:22" ht="13.5" customHeight="1" x14ac:dyDescent="0.2">
      <c r="B25" s="205" t="s">
        <v>151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</row>
    <row r="26" spans="2:22" ht="13.5" customHeight="1" x14ac:dyDescent="0.2">
      <c r="B26" s="205" t="s">
        <v>156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</row>
    <row r="27" spans="2:22" ht="13.5" customHeight="1" x14ac:dyDescent="0.2">
      <c r="B27" s="205" t="s">
        <v>149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</row>
    <row r="28" spans="2:22" ht="13.5" customHeight="1" x14ac:dyDescent="0.2"/>
    <row r="29" spans="2:22" ht="13.5" customHeight="1" x14ac:dyDescent="0.2"/>
    <row r="30" spans="2:22" ht="13.5" customHeight="1" x14ac:dyDescent="0.2">
      <c r="B30" s="108" t="s">
        <v>86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I6" sqref="I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196</v>
      </c>
      <c r="C5" s="186"/>
      <c r="D5" s="186"/>
      <c r="E5" s="186"/>
      <c r="F5" s="186"/>
      <c r="G5" s="186"/>
    </row>
    <row r="6" spans="2:22" ht="15" customHeight="1" x14ac:dyDescent="0.2">
      <c r="G6" s="33" t="s">
        <v>93</v>
      </c>
      <c r="I6" s="108" t="s">
        <v>86</v>
      </c>
    </row>
    <row r="7" spans="2:22" ht="21" customHeight="1" x14ac:dyDescent="0.2">
      <c r="B7" s="204"/>
      <c r="C7" s="191" t="s">
        <v>39</v>
      </c>
      <c r="D7" s="191"/>
      <c r="E7" s="191"/>
      <c r="F7" s="191"/>
      <c r="G7" s="192"/>
    </row>
    <row r="8" spans="2:22" s="16" customFormat="1" ht="21" customHeight="1" x14ac:dyDescent="0.2">
      <c r="B8" s="204"/>
      <c r="C8" s="130" t="s">
        <v>12</v>
      </c>
      <c r="D8" s="130" t="s">
        <v>33</v>
      </c>
      <c r="E8" s="144" t="s">
        <v>40</v>
      </c>
      <c r="F8" s="130" t="s">
        <v>41</v>
      </c>
      <c r="G8" s="142" t="s">
        <v>34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1"/>
      <c r="G9" s="192"/>
    </row>
    <row r="10" spans="2:22" s="16" customFormat="1" ht="21" customHeight="1" x14ac:dyDescent="0.2">
      <c r="B10" s="69" t="s">
        <v>142</v>
      </c>
      <c r="C10" s="16">
        <v>20</v>
      </c>
      <c r="D10" s="16">
        <v>24</v>
      </c>
      <c r="E10" s="16">
        <v>13</v>
      </c>
      <c r="F10" s="16">
        <v>2</v>
      </c>
      <c r="G10" s="16">
        <v>9</v>
      </c>
    </row>
    <row r="11" spans="2:22" ht="16.5" customHeight="1" x14ac:dyDescent="0.2">
      <c r="B11" s="109" t="s">
        <v>1</v>
      </c>
      <c r="C11" s="9">
        <v>20</v>
      </c>
      <c r="D11" s="9">
        <v>20</v>
      </c>
      <c r="E11" s="10">
        <v>17</v>
      </c>
      <c r="F11" s="128" t="s">
        <v>229</v>
      </c>
      <c r="G11" s="128" t="s">
        <v>229</v>
      </c>
    </row>
    <row r="12" spans="2:22" ht="16.5" customHeight="1" x14ac:dyDescent="0.2">
      <c r="B12" s="109" t="s">
        <v>2</v>
      </c>
      <c r="C12" s="9">
        <v>20</v>
      </c>
      <c r="D12" s="9">
        <v>20</v>
      </c>
      <c r="E12" s="128" t="s">
        <v>229</v>
      </c>
      <c r="F12" s="128" t="s">
        <v>229</v>
      </c>
      <c r="G12" s="128" t="s">
        <v>229</v>
      </c>
    </row>
    <row r="13" spans="2:22" ht="16.5" customHeight="1" x14ac:dyDescent="0.2">
      <c r="B13" s="109" t="s">
        <v>3</v>
      </c>
      <c r="C13" s="9">
        <v>24</v>
      </c>
      <c r="D13" s="9">
        <v>34</v>
      </c>
      <c r="E13" s="9">
        <v>15</v>
      </c>
      <c r="F13" s="128" t="s">
        <v>229</v>
      </c>
      <c r="G13" s="128" t="s">
        <v>229</v>
      </c>
    </row>
    <row r="14" spans="2:22" ht="16.5" customHeight="1" x14ac:dyDescent="0.2">
      <c r="B14" s="109" t="s">
        <v>4</v>
      </c>
      <c r="C14" s="9">
        <v>27</v>
      </c>
      <c r="D14" s="10">
        <v>33</v>
      </c>
      <c r="E14" s="9">
        <v>10</v>
      </c>
      <c r="F14" s="128" t="s">
        <v>229</v>
      </c>
      <c r="G14" s="128" t="s">
        <v>229</v>
      </c>
    </row>
    <row r="15" spans="2:22" ht="16.5" customHeight="1" x14ac:dyDescent="0.2">
      <c r="B15" s="109" t="s">
        <v>5</v>
      </c>
      <c r="C15" s="9">
        <v>10</v>
      </c>
      <c r="D15" s="9">
        <v>12</v>
      </c>
      <c r="E15" s="9">
        <v>9</v>
      </c>
      <c r="F15" s="9">
        <v>2</v>
      </c>
      <c r="G15" s="128" t="s">
        <v>229</v>
      </c>
    </row>
    <row r="16" spans="2:22" ht="16.5" customHeight="1" x14ac:dyDescent="0.2">
      <c r="B16" s="109" t="s">
        <v>6</v>
      </c>
      <c r="C16" s="128" t="s">
        <v>229</v>
      </c>
      <c r="D16" s="128" t="s">
        <v>229</v>
      </c>
      <c r="E16" s="128" t="s">
        <v>229</v>
      </c>
      <c r="F16" s="128" t="s">
        <v>229</v>
      </c>
      <c r="G16" s="128" t="s">
        <v>229</v>
      </c>
    </row>
    <row r="17" spans="2:17" ht="16.5" customHeight="1" x14ac:dyDescent="0.2">
      <c r="B17" s="109" t="s">
        <v>7</v>
      </c>
      <c r="C17" s="9">
        <v>36</v>
      </c>
      <c r="D17" s="10">
        <v>36</v>
      </c>
      <c r="E17" s="128" t="s">
        <v>229</v>
      </c>
      <c r="F17" s="128" t="s">
        <v>229</v>
      </c>
      <c r="G17" s="128" t="s">
        <v>229</v>
      </c>
    </row>
    <row r="18" spans="2:17" ht="16.5" customHeight="1" x14ac:dyDescent="0.2">
      <c r="B18" s="109" t="s">
        <v>8</v>
      </c>
      <c r="C18" s="9">
        <v>12</v>
      </c>
      <c r="D18" s="9">
        <v>12</v>
      </c>
      <c r="E18" s="9">
        <v>12</v>
      </c>
      <c r="F18" s="128" t="s">
        <v>229</v>
      </c>
      <c r="G18" s="128" t="s">
        <v>229</v>
      </c>
    </row>
    <row r="19" spans="2:17" ht="16.5" customHeight="1" x14ac:dyDescent="0.2">
      <c r="B19" s="109" t="s">
        <v>9</v>
      </c>
      <c r="C19" s="128">
        <v>10</v>
      </c>
      <c r="D19" s="128">
        <v>8</v>
      </c>
      <c r="E19" s="128">
        <v>12</v>
      </c>
      <c r="F19" s="128" t="s">
        <v>229</v>
      </c>
      <c r="G19" s="128" t="s">
        <v>229</v>
      </c>
    </row>
    <row r="20" spans="2:17" ht="16.5" customHeight="1" x14ac:dyDescent="0.2">
      <c r="B20" s="109" t="s">
        <v>10</v>
      </c>
      <c r="C20" s="9">
        <v>8</v>
      </c>
      <c r="D20" s="9">
        <v>9</v>
      </c>
      <c r="E20" s="9">
        <v>9</v>
      </c>
      <c r="F20" s="128">
        <v>1</v>
      </c>
      <c r="G20" s="9">
        <v>9</v>
      </c>
    </row>
    <row r="21" spans="2:17" ht="16.5" customHeight="1" x14ac:dyDescent="0.2">
      <c r="B21" s="109" t="s">
        <v>11</v>
      </c>
      <c r="C21" s="128">
        <v>35</v>
      </c>
      <c r="D21" s="128">
        <v>42</v>
      </c>
      <c r="E21" s="128">
        <v>8</v>
      </c>
      <c r="F21" s="128" t="s">
        <v>229</v>
      </c>
      <c r="G21" s="128" t="s">
        <v>229</v>
      </c>
    </row>
    <row r="22" spans="2:17" ht="9" customHeight="1" x14ac:dyDescent="0.2">
      <c r="B22" s="115"/>
      <c r="C22" s="115"/>
      <c r="D22" s="115"/>
      <c r="E22" s="115"/>
      <c r="F22" s="115"/>
      <c r="G22" s="115"/>
    </row>
    <row r="23" spans="2:17" ht="3" customHeight="1" x14ac:dyDescent="0.2">
      <c r="B23" s="148"/>
      <c r="C23" s="148"/>
      <c r="D23" s="148"/>
      <c r="E23" s="148"/>
      <c r="F23" s="148"/>
      <c r="G23" s="148"/>
    </row>
    <row r="24" spans="2:17" ht="9" customHeight="1" x14ac:dyDescent="0.2"/>
    <row r="25" spans="2:17" ht="13.5" customHeight="1" x14ac:dyDescent="0.2">
      <c r="B25" s="205" t="s">
        <v>140</v>
      </c>
      <c r="C25" s="205"/>
      <c r="D25" s="205"/>
      <c r="E25" s="205"/>
      <c r="F25" s="205"/>
      <c r="G25" s="205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2:17" ht="13.5" customHeight="1" x14ac:dyDescent="0.2">
      <c r="B26" s="205" t="s">
        <v>157</v>
      </c>
      <c r="C26" s="205"/>
      <c r="D26" s="205"/>
      <c r="E26" s="205"/>
      <c r="F26" s="205"/>
      <c r="G26" s="205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8"/>
  <sheetViews>
    <sheetView showGridLines="0" zoomScaleNormal="100" workbookViewId="0">
      <selection activeCell="H6" sqref="H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129</v>
      </c>
      <c r="C3" s="188"/>
      <c r="D3" s="188"/>
      <c r="E3" s="188"/>
      <c r="F3" s="188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197</v>
      </c>
      <c r="C5" s="186"/>
      <c r="D5" s="186"/>
      <c r="E5" s="186"/>
      <c r="F5" s="186"/>
    </row>
    <row r="6" spans="2:22" ht="15" customHeight="1" x14ac:dyDescent="0.2">
      <c r="F6" s="33" t="s">
        <v>93</v>
      </c>
      <c r="H6" s="108" t="s">
        <v>86</v>
      </c>
    </row>
    <row r="7" spans="2:22" ht="21" customHeight="1" x14ac:dyDescent="0.2">
      <c r="B7" s="204"/>
      <c r="C7" s="191" t="s">
        <v>39</v>
      </c>
      <c r="D7" s="191"/>
      <c r="E7" s="191"/>
      <c r="F7" s="192"/>
    </row>
    <row r="8" spans="2:22" s="16" customFormat="1" ht="39.75" customHeight="1" x14ac:dyDescent="0.2">
      <c r="B8" s="204"/>
      <c r="C8" s="144" t="s">
        <v>91</v>
      </c>
      <c r="D8" s="144" t="s">
        <v>90</v>
      </c>
      <c r="E8" s="144" t="s">
        <v>92</v>
      </c>
      <c r="F8" s="142" t="s">
        <v>42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2"/>
    </row>
    <row r="10" spans="2:22" s="16" customFormat="1" ht="21" customHeight="1" x14ac:dyDescent="0.2">
      <c r="B10" s="69" t="s">
        <v>142</v>
      </c>
      <c r="C10" s="16">
        <v>21</v>
      </c>
      <c r="D10" s="16">
        <v>16</v>
      </c>
      <c r="E10" s="16">
        <v>16</v>
      </c>
      <c r="F10" s="16">
        <v>10</v>
      </c>
    </row>
    <row r="11" spans="2:22" ht="16.5" customHeight="1" x14ac:dyDescent="0.2">
      <c r="B11" s="109" t="s">
        <v>1</v>
      </c>
      <c r="C11" s="9">
        <v>20</v>
      </c>
      <c r="D11" s="9">
        <v>12</v>
      </c>
      <c r="E11" s="9">
        <v>21</v>
      </c>
      <c r="F11" s="9" t="s">
        <v>229</v>
      </c>
    </row>
    <row r="12" spans="2:22" ht="16.5" customHeight="1" x14ac:dyDescent="0.2">
      <c r="B12" s="109" t="s">
        <v>2</v>
      </c>
      <c r="C12" s="9">
        <v>20</v>
      </c>
      <c r="D12" s="9" t="s">
        <v>229</v>
      </c>
      <c r="E12" s="9" t="s">
        <v>229</v>
      </c>
      <c r="F12" s="9">
        <v>14</v>
      </c>
    </row>
    <row r="13" spans="2:22" ht="16.5" customHeight="1" x14ac:dyDescent="0.2">
      <c r="B13" s="109" t="s">
        <v>3</v>
      </c>
      <c r="C13" s="9">
        <v>24</v>
      </c>
      <c r="D13" s="9">
        <v>34</v>
      </c>
      <c r="E13" s="9">
        <v>21</v>
      </c>
      <c r="F13" s="9">
        <v>15</v>
      </c>
    </row>
    <row r="14" spans="2:22" ht="16.5" customHeight="1" x14ac:dyDescent="0.2">
      <c r="B14" s="109" t="s">
        <v>4</v>
      </c>
      <c r="C14" s="9">
        <v>30</v>
      </c>
      <c r="D14" s="9" t="s">
        <v>229</v>
      </c>
      <c r="E14" s="9" t="s">
        <v>229</v>
      </c>
      <c r="F14" s="9">
        <v>8</v>
      </c>
      <c r="G14" s="12"/>
    </row>
    <row r="15" spans="2:22" ht="16.5" customHeight="1" x14ac:dyDescent="0.2">
      <c r="B15" s="109" t="s">
        <v>5</v>
      </c>
      <c r="C15" s="9">
        <v>11</v>
      </c>
      <c r="D15" s="9">
        <v>7</v>
      </c>
      <c r="E15" s="9">
        <v>7</v>
      </c>
      <c r="F15" s="9">
        <v>4</v>
      </c>
      <c r="G15" s="12"/>
    </row>
    <row r="16" spans="2:22" ht="16.5" customHeight="1" x14ac:dyDescent="0.2">
      <c r="B16" s="109" t="s">
        <v>6</v>
      </c>
      <c r="C16" s="9" t="s">
        <v>229</v>
      </c>
      <c r="D16" s="9" t="s">
        <v>229</v>
      </c>
      <c r="E16" s="9" t="s">
        <v>229</v>
      </c>
      <c r="F16" s="9" t="s">
        <v>229</v>
      </c>
      <c r="G16" s="12"/>
    </row>
    <row r="17" spans="2:8" ht="16.5" customHeight="1" x14ac:dyDescent="0.2">
      <c r="B17" s="109" t="s">
        <v>7</v>
      </c>
      <c r="C17" s="9">
        <v>36</v>
      </c>
      <c r="D17" s="9" t="s">
        <v>229</v>
      </c>
      <c r="E17" s="9" t="s">
        <v>229</v>
      </c>
      <c r="F17" s="9" t="s">
        <v>229</v>
      </c>
      <c r="G17" s="12"/>
    </row>
    <row r="18" spans="2:8" ht="16.5" customHeight="1" x14ac:dyDescent="0.2">
      <c r="B18" s="109" t="s">
        <v>8</v>
      </c>
      <c r="C18" s="9">
        <v>14</v>
      </c>
      <c r="D18" s="9">
        <v>10</v>
      </c>
      <c r="E18" s="9">
        <v>10</v>
      </c>
      <c r="F18" s="9">
        <v>12</v>
      </c>
      <c r="G18" s="12"/>
    </row>
    <row r="19" spans="2:8" ht="16.5" customHeight="1" x14ac:dyDescent="0.2">
      <c r="B19" s="109" t="s">
        <v>9</v>
      </c>
      <c r="C19" s="128">
        <v>10</v>
      </c>
      <c r="D19" s="15" t="s">
        <v>229</v>
      </c>
      <c r="E19" s="15" t="s">
        <v>229</v>
      </c>
      <c r="F19" s="15" t="s">
        <v>229</v>
      </c>
      <c r="G19" s="12"/>
    </row>
    <row r="20" spans="2:8" ht="16.5" customHeight="1" x14ac:dyDescent="0.2">
      <c r="B20" s="109" t="s">
        <v>10</v>
      </c>
      <c r="C20" s="9">
        <v>11</v>
      </c>
      <c r="D20" s="9" t="s">
        <v>229</v>
      </c>
      <c r="E20" s="9">
        <v>1</v>
      </c>
      <c r="F20" s="9">
        <v>2</v>
      </c>
      <c r="G20" s="12"/>
    </row>
    <row r="21" spans="2:8" ht="16.5" customHeight="1" x14ac:dyDescent="0.2">
      <c r="B21" s="109" t="s">
        <v>11</v>
      </c>
      <c r="C21" s="9">
        <v>43</v>
      </c>
      <c r="D21" s="9">
        <v>5</v>
      </c>
      <c r="E21" s="9" t="s">
        <v>229</v>
      </c>
      <c r="F21" s="9" t="s">
        <v>229</v>
      </c>
    </row>
    <row r="22" spans="2:8" ht="9" customHeight="1" x14ac:dyDescent="0.2">
      <c r="B22" s="115"/>
      <c r="C22" s="156"/>
      <c r="D22" s="156"/>
      <c r="E22" s="156"/>
      <c r="F22" s="156"/>
    </row>
    <row r="23" spans="2:8" ht="3" customHeight="1" x14ac:dyDescent="0.2">
      <c r="B23" s="148"/>
      <c r="C23" s="148"/>
      <c r="D23" s="148"/>
      <c r="E23" s="148"/>
      <c r="F23" s="148"/>
    </row>
    <row r="24" spans="2:8" ht="9" customHeight="1" x14ac:dyDescent="0.2"/>
    <row r="25" spans="2:8" ht="13.5" customHeight="1" x14ac:dyDescent="0.2">
      <c r="B25" s="205" t="s">
        <v>148</v>
      </c>
      <c r="C25" s="205"/>
      <c r="D25" s="205"/>
      <c r="E25" s="205"/>
      <c r="F25" s="205"/>
      <c r="G25" s="77"/>
      <c r="H25" s="39"/>
    </row>
    <row r="26" spans="2:8" ht="13.5" customHeight="1" x14ac:dyDescent="0.2">
      <c r="B26" s="205" t="s">
        <v>157</v>
      </c>
      <c r="C26" s="205"/>
      <c r="D26" s="205"/>
      <c r="E26" s="205"/>
      <c r="F26" s="205"/>
      <c r="G26" s="77"/>
    </row>
    <row r="27" spans="2:8" x14ac:dyDescent="0.2">
      <c r="C27" s="40"/>
      <c r="D27" s="40"/>
      <c r="E27" s="40"/>
      <c r="F27" s="40"/>
    </row>
    <row r="28" spans="2:8" x14ac:dyDescent="0.2">
      <c r="C28" s="41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0"/>
  <sheetViews>
    <sheetView showGridLines="0" zoomScaleNormal="100" workbookViewId="0">
      <selection activeCell="J6" sqref="J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25.5" customHeight="1" x14ac:dyDescent="0.2">
      <c r="B5" s="186" t="s">
        <v>207</v>
      </c>
      <c r="C5" s="186"/>
      <c r="D5" s="186"/>
      <c r="E5" s="186"/>
      <c r="F5" s="186"/>
      <c r="G5" s="186"/>
      <c r="H5" s="186"/>
    </row>
    <row r="6" spans="2:22" ht="15" customHeight="1" x14ac:dyDescent="0.2">
      <c r="H6" s="33" t="s">
        <v>93</v>
      </c>
      <c r="J6" s="108" t="s">
        <v>86</v>
      </c>
    </row>
    <row r="7" spans="2:22" ht="21" customHeight="1" x14ac:dyDescent="0.2">
      <c r="B7" s="204"/>
      <c r="C7" s="191" t="s">
        <v>39</v>
      </c>
      <c r="D7" s="191"/>
      <c r="E7" s="191"/>
      <c r="F7" s="191"/>
      <c r="G7" s="191"/>
      <c r="H7" s="192"/>
    </row>
    <row r="8" spans="2:22" s="16" customFormat="1" ht="21" customHeight="1" x14ac:dyDescent="0.2">
      <c r="B8" s="204"/>
      <c r="C8" s="130" t="s">
        <v>95</v>
      </c>
      <c r="D8" s="130" t="s">
        <v>96</v>
      </c>
      <c r="E8" s="130" t="s">
        <v>43</v>
      </c>
      <c r="F8" s="130" t="s">
        <v>44</v>
      </c>
      <c r="G8" s="130" t="s">
        <v>45</v>
      </c>
      <c r="H8" s="131" t="s">
        <v>46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1"/>
      <c r="G9" s="191"/>
      <c r="H9" s="192"/>
    </row>
    <row r="10" spans="2:22" s="16" customFormat="1" ht="21" customHeight="1" x14ac:dyDescent="0.2">
      <c r="B10" s="69" t="s">
        <v>142</v>
      </c>
      <c r="C10" s="7">
        <v>26</v>
      </c>
      <c r="D10" s="7">
        <v>17</v>
      </c>
      <c r="E10" s="35">
        <v>20</v>
      </c>
      <c r="F10" s="35">
        <v>14</v>
      </c>
      <c r="G10" s="35" t="s">
        <v>229</v>
      </c>
      <c r="H10" s="35" t="s">
        <v>229</v>
      </c>
      <c r="I10" s="29"/>
      <c r="J10" s="29"/>
    </row>
    <row r="11" spans="2:22" ht="16.5" customHeight="1" x14ac:dyDescent="0.2">
      <c r="B11" s="109" t="s">
        <v>1</v>
      </c>
      <c r="C11" s="87">
        <v>21</v>
      </c>
      <c r="D11" s="9">
        <v>12</v>
      </c>
      <c r="E11" s="9">
        <v>21</v>
      </c>
      <c r="F11" s="9" t="s">
        <v>229</v>
      </c>
      <c r="G11" s="9" t="s">
        <v>229</v>
      </c>
      <c r="H11" s="9" t="s">
        <v>229</v>
      </c>
      <c r="I11" s="12"/>
      <c r="J11" s="12"/>
    </row>
    <row r="12" spans="2:22" ht="16.5" customHeight="1" x14ac:dyDescent="0.2">
      <c r="B12" s="109" t="s">
        <v>2</v>
      </c>
      <c r="C12" s="9">
        <v>20</v>
      </c>
      <c r="D12" s="9" t="s">
        <v>229</v>
      </c>
      <c r="E12" s="9" t="s">
        <v>229</v>
      </c>
      <c r="F12" s="9" t="s">
        <v>229</v>
      </c>
      <c r="G12" s="9" t="s">
        <v>229</v>
      </c>
      <c r="H12" s="9" t="s">
        <v>229</v>
      </c>
      <c r="I12" s="12"/>
      <c r="J12" s="12"/>
    </row>
    <row r="13" spans="2:22" ht="16.5" customHeight="1" x14ac:dyDescent="0.2">
      <c r="B13" s="109" t="s">
        <v>3</v>
      </c>
      <c r="C13" s="9">
        <v>33</v>
      </c>
      <c r="D13" s="9">
        <v>34</v>
      </c>
      <c r="E13" s="9">
        <v>31</v>
      </c>
      <c r="F13" s="9">
        <v>16</v>
      </c>
      <c r="G13" s="9" t="s">
        <v>229</v>
      </c>
      <c r="H13" s="9" t="s">
        <v>229</v>
      </c>
      <c r="I13" s="12"/>
      <c r="J13" s="12"/>
    </row>
    <row r="14" spans="2:22" ht="16.5" customHeight="1" x14ac:dyDescent="0.2">
      <c r="B14" s="109" t="s">
        <v>4</v>
      </c>
      <c r="C14" s="9">
        <v>40</v>
      </c>
      <c r="D14" s="9" t="s">
        <v>229</v>
      </c>
      <c r="E14" s="9" t="s">
        <v>229</v>
      </c>
      <c r="F14" s="9" t="s">
        <v>229</v>
      </c>
      <c r="G14" s="9" t="s">
        <v>229</v>
      </c>
      <c r="H14" s="9" t="s">
        <v>229</v>
      </c>
      <c r="I14" s="12"/>
      <c r="J14" s="12"/>
    </row>
    <row r="15" spans="2:22" ht="16.5" customHeight="1" x14ac:dyDescent="0.2">
      <c r="B15" s="109" t="s">
        <v>5</v>
      </c>
      <c r="C15" s="10">
        <v>15</v>
      </c>
      <c r="D15" s="9">
        <v>7</v>
      </c>
      <c r="E15" s="9">
        <v>7</v>
      </c>
      <c r="F15" s="9" t="s">
        <v>229</v>
      </c>
      <c r="G15" s="9" t="s">
        <v>229</v>
      </c>
      <c r="H15" s="9" t="s">
        <v>229</v>
      </c>
      <c r="I15" s="12"/>
      <c r="J15" s="12"/>
    </row>
    <row r="16" spans="2:22" ht="16.5" customHeight="1" x14ac:dyDescent="0.2">
      <c r="B16" s="109" t="s">
        <v>6</v>
      </c>
      <c r="C16" s="9" t="s">
        <v>229</v>
      </c>
      <c r="D16" s="9" t="s">
        <v>229</v>
      </c>
      <c r="E16" s="9" t="s">
        <v>229</v>
      </c>
      <c r="F16" s="9" t="s">
        <v>229</v>
      </c>
      <c r="G16" s="9" t="s">
        <v>229</v>
      </c>
      <c r="H16" s="9" t="s">
        <v>229</v>
      </c>
      <c r="I16" s="12"/>
      <c r="J16" s="12"/>
    </row>
    <row r="17" spans="2:10" ht="16.5" customHeight="1" x14ac:dyDescent="0.2">
      <c r="B17" s="109" t="s">
        <v>7</v>
      </c>
      <c r="C17" s="10">
        <v>36</v>
      </c>
      <c r="D17" s="9" t="s">
        <v>229</v>
      </c>
      <c r="E17" s="9" t="s">
        <v>229</v>
      </c>
      <c r="F17" s="9" t="s">
        <v>229</v>
      </c>
      <c r="G17" s="9" t="s">
        <v>229</v>
      </c>
      <c r="H17" s="9" t="s">
        <v>229</v>
      </c>
      <c r="I17" s="12"/>
      <c r="J17" s="12"/>
    </row>
    <row r="18" spans="2:10" ht="16.5" customHeight="1" x14ac:dyDescent="0.2">
      <c r="B18" s="109" t="s">
        <v>8</v>
      </c>
      <c r="C18" s="9">
        <v>14</v>
      </c>
      <c r="D18" s="10">
        <v>7</v>
      </c>
      <c r="E18" s="10">
        <v>10</v>
      </c>
      <c r="F18" s="9">
        <v>10</v>
      </c>
      <c r="G18" s="9" t="s">
        <v>229</v>
      </c>
      <c r="H18" s="9" t="s">
        <v>229</v>
      </c>
      <c r="I18" s="12"/>
      <c r="J18" s="12"/>
    </row>
    <row r="19" spans="2:10" ht="16.5" customHeight="1" x14ac:dyDescent="0.2">
      <c r="B19" s="109" t="s">
        <v>9</v>
      </c>
      <c r="C19" s="9">
        <v>8</v>
      </c>
      <c r="D19" s="9" t="s">
        <v>229</v>
      </c>
      <c r="E19" s="9" t="s">
        <v>229</v>
      </c>
      <c r="F19" s="9" t="s">
        <v>229</v>
      </c>
      <c r="G19" s="9" t="s">
        <v>229</v>
      </c>
      <c r="H19" s="9" t="s">
        <v>229</v>
      </c>
      <c r="I19" s="12"/>
      <c r="J19" s="12"/>
    </row>
    <row r="20" spans="2:10" ht="16.5" customHeight="1" x14ac:dyDescent="0.2">
      <c r="B20" s="109" t="s">
        <v>10</v>
      </c>
      <c r="C20" s="9">
        <v>14</v>
      </c>
      <c r="D20" s="9" t="s">
        <v>229</v>
      </c>
      <c r="E20" s="9" t="s">
        <v>229</v>
      </c>
      <c r="F20" s="9" t="s">
        <v>229</v>
      </c>
      <c r="G20" s="9" t="s">
        <v>229</v>
      </c>
      <c r="H20" s="9" t="s">
        <v>229</v>
      </c>
      <c r="I20" s="12"/>
      <c r="J20" s="12"/>
    </row>
    <row r="21" spans="2:10" ht="16.5" customHeight="1" x14ac:dyDescent="0.2">
      <c r="B21" s="109" t="s">
        <v>11</v>
      </c>
      <c r="C21" s="9">
        <v>57</v>
      </c>
      <c r="D21" s="9">
        <v>5</v>
      </c>
      <c r="E21" s="9" t="s">
        <v>229</v>
      </c>
      <c r="F21" s="9" t="s">
        <v>229</v>
      </c>
      <c r="G21" s="9" t="s">
        <v>229</v>
      </c>
      <c r="H21" s="9" t="s">
        <v>229</v>
      </c>
      <c r="I21" s="12"/>
      <c r="J21" s="12"/>
    </row>
    <row r="22" spans="2:10" ht="9" customHeight="1" x14ac:dyDescent="0.2">
      <c r="B22" s="115"/>
      <c r="C22" s="115"/>
      <c r="D22" s="115"/>
      <c r="E22" s="115"/>
      <c r="F22" s="116"/>
      <c r="G22" s="29"/>
      <c r="H22" s="29"/>
      <c r="I22" s="12"/>
      <c r="J22" s="12"/>
    </row>
    <row r="23" spans="2:10" ht="3" customHeight="1" x14ac:dyDescent="0.2">
      <c r="B23" s="148"/>
      <c r="C23" s="148"/>
      <c r="D23" s="148"/>
      <c r="E23" s="148"/>
      <c r="F23" s="149"/>
      <c r="G23" s="150"/>
      <c r="H23" s="150"/>
      <c r="I23" s="12"/>
      <c r="J23" s="12"/>
    </row>
    <row r="24" spans="2:10" ht="9" customHeight="1" x14ac:dyDescent="0.2"/>
    <row r="25" spans="2:10" ht="13.5" customHeight="1" x14ac:dyDescent="0.2">
      <c r="B25" s="205" t="s">
        <v>140</v>
      </c>
      <c r="C25" s="205"/>
      <c r="D25" s="205"/>
      <c r="E25" s="205"/>
      <c r="F25" s="205"/>
      <c r="G25" s="205"/>
      <c r="H25" s="205"/>
    </row>
    <row r="26" spans="2:10" ht="13.5" customHeight="1" x14ac:dyDescent="0.2">
      <c r="B26" s="205" t="s">
        <v>158</v>
      </c>
      <c r="C26" s="205"/>
      <c r="D26" s="205"/>
      <c r="E26" s="205"/>
      <c r="F26" s="205"/>
      <c r="G26" s="205"/>
      <c r="H26" s="78"/>
    </row>
    <row r="30" spans="2:10" x14ac:dyDescent="0.2">
      <c r="G30" s="15"/>
      <c r="H30" s="15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showGridLines="0" zoomScaleNormal="100" workbookViewId="0">
      <selection activeCell="B26" sqref="B26"/>
    </sheetView>
  </sheetViews>
  <sheetFormatPr defaultRowHeight="12.75" x14ac:dyDescent="0.2"/>
  <cols>
    <col min="1" max="1" width="6.7109375" style="1" customWidth="1"/>
    <col min="2" max="2" width="20.7109375" style="1" customWidth="1"/>
    <col min="3" max="20" width="9.7109375" style="1" customWidth="1"/>
    <col min="21" max="21" width="6.7109375" style="1" customWidth="1"/>
    <col min="22" max="16384" width="9.140625" style="1"/>
  </cols>
  <sheetData>
    <row r="1" spans="2:21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spans="2:21" s="122" customFormat="1" ht="15" customHeight="1" x14ac:dyDescent="0.2"/>
    <row r="3" spans="2:21" s="122" customFormat="1" ht="15" customHeight="1" x14ac:dyDescent="0.2">
      <c r="B3" s="188" t="s">
        <v>128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2:21" s="122" customFormat="1" ht="15" customHeight="1" x14ac:dyDescent="0.2"/>
    <row r="5" spans="2:21" ht="15" customHeight="1" x14ac:dyDescent="0.25">
      <c r="B5" s="186" t="s">
        <v>178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2"/>
    </row>
    <row r="6" spans="2:21" ht="15" customHeight="1" x14ac:dyDescent="0.2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106"/>
      <c r="N6" s="106"/>
      <c r="O6" s="106"/>
      <c r="P6" s="106"/>
      <c r="Q6" s="106"/>
      <c r="R6" s="106"/>
      <c r="S6" s="106"/>
      <c r="T6" s="107" t="s">
        <v>87</v>
      </c>
      <c r="U6" s="4"/>
    </row>
    <row r="7" spans="2:21" s="5" customFormat="1" ht="31.5" customHeight="1" x14ac:dyDescent="0.2">
      <c r="B7" s="129"/>
      <c r="C7" s="130">
        <v>2001</v>
      </c>
      <c r="D7" s="130">
        <v>2002</v>
      </c>
      <c r="E7" s="130">
        <v>2003</v>
      </c>
      <c r="F7" s="130">
        <v>2004</v>
      </c>
      <c r="G7" s="130">
        <v>2005</v>
      </c>
      <c r="H7" s="130">
        <v>2006</v>
      </c>
      <c r="I7" s="130">
        <v>2007</v>
      </c>
      <c r="J7" s="130">
        <v>2008</v>
      </c>
      <c r="K7" s="130">
        <v>2009</v>
      </c>
      <c r="L7" s="130">
        <v>2010</v>
      </c>
      <c r="M7" s="130">
        <v>2011</v>
      </c>
      <c r="N7" s="130">
        <v>2012</v>
      </c>
      <c r="O7" s="130">
        <v>2013</v>
      </c>
      <c r="P7" s="130">
        <v>2014</v>
      </c>
      <c r="Q7" s="130">
        <v>2015</v>
      </c>
      <c r="R7" s="131">
        <v>2016</v>
      </c>
      <c r="S7" s="164" t="s">
        <v>134</v>
      </c>
      <c r="T7" s="131" t="s">
        <v>183</v>
      </c>
      <c r="U7" s="6"/>
    </row>
    <row r="8" spans="2:21" s="5" customFormat="1" ht="21" customHeight="1" x14ac:dyDescent="0.2">
      <c r="B8" s="69" t="s">
        <v>142</v>
      </c>
      <c r="C8" s="7">
        <f>SUM(C9:C19)</f>
        <v>76618</v>
      </c>
      <c r="D8" s="7">
        <f>SUM(D9:D19)</f>
        <v>78865</v>
      </c>
      <c r="E8" s="7">
        <f>SUM(E9:E19)</f>
        <v>80947</v>
      </c>
      <c r="F8" s="7">
        <f>SUM(F9:F19)</f>
        <v>82713</v>
      </c>
      <c r="G8" s="7">
        <f t="shared" ref="G8:O8" si="0">SUM(G9:G19)</f>
        <v>84670</v>
      </c>
      <c r="H8" s="7">
        <f t="shared" si="0"/>
        <v>86549</v>
      </c>
      <c r="I8" s="7">
        <f t="shared" si="0"/>
        <v>88269</v>
      </c>
      <c r="J8" s="7">
        <f t="shared" si="0"/>
        <v>89643</v>
      </c>
      <c r="K8" s="7">
        <f t="shared" si="0"/>
        <v>90855</v>
      </c>
      <c r="L8" s="7">
        <f t="shared" si="0"/>
        <v>91786</v>
      </c>
      <c r="M8" s="7">
        <f t="shared" si="0"/>
        <v>92214</v>
      </c>
      <c r="N8" s="7">
        <f t="shared" si="0"/>
        <v>92453</v>
      </c>
      <c r="O8" s="7">
        <f t="shared" si="0"/>
        <v>92648</v>
      </c>
      <c r="P8" s="7">
        <f t="shared" ref="P8:T8" si="1">SUM(P9:P19)</f>
        <v>92763</v>
      </c>
      <c r="Q8" s="7">
        <f t="shared" si="1"/>
        <v>92875</v>
      </c>
      <c r="R8" s="7">
        <f t="shared" si="1"/>
        <v>92955</v>
      </c>
      <c r="S8" s="7">
        <f t="shared" ref="S8" si="2">SUM(S9:S19)</f>
        <v>93049</v>
      </c>
      <c r="T8" s="7">
        <f t="shared" si="1"/>
        <v>93177</v>
      </c>
      <c r="U8" s="1"/>
    </row>
    <row r="9" spans="2:21" ht="16.5" customHeight="1" x14ac:dyDescent="0.2">
      <c r="B9" s="109" t="s">
        <v>1</v>
      </c>
      <c r="C9" s="9">
        <v>6239</v>
      </c>
      <c r="D9" s="9">
        <v>6323</v>
      </c>
      <c r="E9" s="9">
        <v>6436</v>
      </c>
      <c r="F9" s="9">
        <v>6512</v>
      </c>
      <c r="G9" s="9">
        <v>6587</v>
      </c>
      <c r="H9" s="9">
        <v>6682</v>
      </c>
      <c r="I9" s="10">
        <v>6760</v>
      </c>
      <c r="J9" s="10">
        <v>6823</v>
      </c>
      <c r="K9" s="10">
        <v>6878</v>
      </c>
      <c r="L9" s="10">
        <v>6923</v>
      </c>
      <c r="M9" s="10">
        <v>6958</v>
      </c>
      <c r="N9" s="10">
        <v>6999</v>
      </c>
      <c r="O9" s="10">
        <v>7029</v>
      </c>
      <c r="P9" s="10">
        <v>7050</v>
      </c>
      <c r="Q9" s="10">
        <v>7066</v>
      </c>
      <c r="R9" s="10">
        <v>7086</v>
      </c>
      <c r="S9" s="10">
        <v>7110</v>
      </c>
      <c r="T9" s="10">
        <v>7140</v>
      </c>
      <c r="U9" s="11"/>
    </row>
    <row r="10" spans="2:21" ht="16.5" customHeight="1" x14ac:dyDescent="0.2">
      <c r="B10" s="109" t="s">
        <v>2</v>
      </c>
      <c r="C10" s="9">
        <v>8930</v>
      </c>
      <c r="D10" s="9">
        <v>9154</v>
      </c>
      <c r="E10" s="9">
        <v>9383</v>
      </c>
      <c r="F10" s="9">
        <v>9495</v>
      </c>
      <c r="G10" s="9">
        <v>9699</v>
      </c>
      <c r="H10" s="9">
        <v>9824</v>
      </c>
      <c r="I10" s="10">
        <v>9951</v>
      </c>
      <c r="J10" s="10">
        <v>10093</v>
      </c>
      <c r="K10" s="10">
        <v>10189</v>
      </c>
      <c r="L10" s="10">
        <v>10292</v>
      </c>
      <c r="M10" s="10">
        <v>10349</v>
      </c>
      <c r="N10" s="10">
        <v>10375</v>
      </c>
      <c r="O10" s="10">
        <v>10413</v>
      </c>
      <c r="P10" s="10">
        <v>10426</v>
      </c>
      <c r="Q10" s="10">
        <v>10442</v>
      </c>
      <c r="R10" s="10">
        <v>10449</v>
      </c>
      <c r="S10" s="10">
        <v>10455</v>
      </c>
      <c r="T10" s="10">
        <v>10462</v>
      </c>
      <c r="U10" s="11"/>
    </row>
    <row r="11" spans="2:21" ht="16.5" customHeight="1" x14ac:dyDescent="0.2">
      <c r="B11" s="109" t="s">
        <v>3</v>
      </c>
      <c r="C11" s="9">
        <v>25435</v>
      </c>
      <c r="D11" s="9">
        <v>25970</v>
      </c>
      <c r="E11" s="9">
        <v>26458</v>
      </c>
      <c r="F11" s="9">
        <v>26832</v>
      </c>
      <c r="G11" s="9">
        <v>27283</v>
      </c>
      <c r="H11" s="9">
        <v>27746</v>
      </c>
      <c r="I11" s="10">
        <v>28173</v>
      </c>
      <c r="J11" s="10">
        <v>28540</v>
      </c>
      <c r="K11" s="10">
        <v>28924</v>
      </c>
      <c r="L11" s="10">
        <v>29207</v>
      </c>
      <c r="M11" s="10">
        <v>29296</v>
      </c>
      <c r="N11" s="10">
        <v>29350</v>
      </c>
      <c r="O11" s="10">
        <v>29386</v>
      </c>
      <c r="P11" s="10">
        <v>29412</v>
      </c>
      <c r="Q11" s="10">
        <v>29433</v>
      </c>
      <c r="R11" s="10">
        <v>29451</v>
      </c>
      <c r="S11" s="10">
        <v>29471</v>
      </c>
      <c r="T11" s="10">
        <v>29506</v>
      </c>
      <c r="U11" s="11"/>
    </row>
    <row r="12" spans="2:21" ht="16.5" customHeight="1" x14ac:dyDescent="0.2">
      <c r="B12" s="109" t="s">
        <v>4</v>
      </c>
      <c r="C12" s="9">
        <v>6842</v>
      </c>
      <c r="D12" s="9">
        <v>7113</v>
      </c>
      <c r="E12" s="9">
        <v>7350</v>
      </c>
      <c r="F12" s="9">
        <v>7506</v>
      </c>
      <c r="G12" s="9">
        <v>7695</v>
      </c>
      <c r="H12" s="9">
        <v>7918</v>
      </c>
      <c r="I12" s="10">
        <v>8161</v>
      </c>
      <c r="J12" s="10">
        <v>8299</v>
      </c>
      <c r="K12" s="10">
        <v>8412</v>
      </c>
      <c r="L12" s="10">
        <v>8483</v>
      </c>
      <c r="M12" s="10">
        <v>8530</v>
      </c>
      <c r="N12" s="10">
        <v>8552</v>
      </c>
      <c r="O12" s="10">
        <v>8566</v>
      </c>
      <c r="P12" s="10">
        <v>8575</v>
      </c>
      <c r="Q12" s="10">
        <v>8580</v>
      </c>
      <c r="R12" s="10">
        <v>8584</v>
      </c>
      <c r="S12" s="10">
        <v>8589</v>
      </c>
      <c r="T12" s="10">
        <v>8594</v>
      </c>
      <c r="U12" s="11"/>
    </row>
    <row r="13" spans="2:21" ht="16.5" customHeight="1" x14ac:dyDescent="0.2">
      <c r="B13" s="109" t="s">
        <v>5</v>
      </c>
      <c r="C13" s="9">
        <v>3681</v>
      </c>
      <c r="D13" s="9">
        <v>3784</v>
      </c>
      <c r="E13" s="9">
        <v>3871</v>
      </c>
      <c r="F13" s="9">
        <v>3961</v>
      </c>
      <c r="G13" s="9">
        <v>4048</v>
      </c>
      <c r="H13" s="9">
        <v>4103</v>
      </c>
      <c r="I13" s="10">
        <v>4158</v>
      </c>
      <c r="J13" s="10">
        <v>4204</v>
      </c>
      <c r="K13" s="10">
        <v>4258</v>
      </c>
      <c r="L13" s="10">
        <v>4297</v>
      </c>
      <c r="M13" s="10">
        <v>4335</v>
      </c>
      <c r="N13" s="10">
        <v>4356</v>
      </c>
      <c r="O13" s="10">
        <v>4369</v>
      </c>
      <c r="P13" s="10">
        <v>4374</v>
      </c>
      <c r="Q13" s="10">
        <v>4386</v>
      </c>
      <c r="R13" s="10">
        <v>4393</v>
      </c>
      <c r="S13" s="10">
        <v>4399</v>
      </c>
      <c r="T13" s="10">
        <v>4413</v>
      </c>
      <c r="U13" s="11"/>
    </row>
    <row r="14" spans="2:21" ht="16.5" customHeight="1" x14ac:dyDescent="0.2">
      <c r="B14" s="109" t="s">
        <v>6</v>
      </c>
      <c r="C14" s="9">
        <v>1445</v>
      </c>
      <c r="D14" s="9">
        <v>1487</v>
      </c>
      <c r="E14" s="9">
        <v>1550</v>
      </c>
      <c r="F14" s="9">
        <v>1608</v>
      </c>
      <c r="G14" s="9">
        <v>1672</v>
      </c>
      <c r="H14" s="9">
        <v>1719</v>
      </c>
      <c r="I14" s="10">
        <v>1752</v>
      </c>
      <c r="J14" s="10">
        <v>1787</v>
      </c>
      <c r="K14" s="10">
        <v>1817</v>
      </c>
      <c r="L14" s="10">
        <v>1820</v>
      </c>
      <c r="M14" s="10">
        <v>1824</v>
      </c>
      <c r="N14" s="10">
        <v>1824</v>
      </c>
      <c r="O14" s="10">
        <v>1826</v>
      </c>
      <c r="P14" s="10">
        <v>1826</v>
      </c>
      <c r="Q14" s="10">
        <v>1828</v>
      </c>
      <c r="R14" s="10">
        <v>1828</v>
      </c>
      <c r="S14" s="10">
        <v>1829</v>
      </c>
      <c r="T14" s="10">
        <v>1832</v>
      </c>
      <c r="U14" s="11"/>
    </row>
    <row r="15" spans="2:21" ht="16.5" customHeight="1" x14ac:dyDescent="0.2">
      <c r="B15" s="109" t="s">
        <v>7</v>
      </c>
      <c r="C15" s="9">
        <v>5223</v>
      </c>
      <c r="D15" s="9">
        <v>5354</v>
      </c>
      <c r="E15" s="9">
        <v>5477</v>
      </c>
      <c r="F15" s="9">
        <v>5547</v>
      </c>
      <c r="G15" s="9">
        <v>5740</v>
      </c>
      <c r="H15" s="9">
        <v>5856</v>
      </c>
      <c r="I15" s="10">
        <v>5927</v>
      </c>
      <c r="J15" s="10">
        <v>5982</v>
      </c>
      <c r="K15" s="10">
        <v>6029</v>
      </c>
      <c r="L15" s="10">
        <v>6076</v>
      </c>
      <c r="M15" s="10">
        <v>6105</v>
      </c>
      <c r="N15" s="10">
        <v>6113</v>
      </c>
      <c r="O15" s="10">
        <v>6133</v>
      </c>
      <c r="P15" s="10">
        <v>6138</v>
      </c>
      <c r="Q15" s="10">
        <v>6148</v>
      </c>
      <c r="R15" s="10">
        <v>6155</v>
      </c>
      <c r="S15" s="10">
        <v>6163</v>
      </c>
      <c r="T15" s="10">
        <v>6171</v>
      </c>
      <c r="U15" s="11"/>
    </row>
    <row r="16" spans="2:21" ht="16.5" customHeight="1" x14ac:dyDescent="0.2">
      <c r="B16" s="109" t="s">
        <v>8</v>
      </c>
      <c r="C16" s="9">
        <v>9659</v>
      </c>
      <c r="D16" s="9">
        <v>10162</v>
      </c>
      <c r="E16" s="9">
        <v>10515</v>
      </c>
      <c r="F16" s="9">
        <v>10897</v>
      </c>
      <c r="G16" s="9">
        <v>11148</v>
      </c>
      <c r="H16" s="9">
        <v>11519</v>
      </c>
      <c r="I16" s="10">
        <v>11807</v>
      </c>
      <c r="J16" s="10">
        <v>12039</v>
      </c>
      <c r="K16" s="10">
        <v>12240</v>
      </c>
      <c r="L16" s="10">
        <v>12435</v>
      </c>
      <c r="M16" s="10">
        <v>12491</v>
      </c>
      <c r="N16" s="10">
        <v>12526</v>
      </c>
      <c r="O16" s="10">
        <v>12548</v>
      </c>
      <c r="P16" s="10">
        <v>12566</v>
      </c>
      <c r="Q16" s="10">
        <v>12581</v>
      </c>
      <c r="R16" s="10">
        <v>12595</v>
      </c>
      <c r="S16" s="10">
        <v>12607</v>
      </c>
      <c r="T16" s="10">
        <v>12620</v>
      </c>
      <c r="U16" s="11"/>
    </row>
    <row r="17" spans="2:21" ht="16.5" customHeight="1" x14ac:dyDescent="0.2">
      <c r="B17" s="109" t="s">
        <v>9</v>
      </c>
      <c r="C17" s="9">
        <v>4015</v>
      </c>
      <c r="D17" s="9">
        <v>4062</v>
      </c>
      <c r="E17" s="9">
        <v>4165</v>
      </c>
      <c r="F17" s="9">
        <v>4285</v>
      </c>
      <c r="G17" s="9">
        <v>4375</v>
      </c>
      <c r="H17" s="9">
        <v>4472</v>
      </c>
      <c r="I17" s="10">
        <v>4535</v>
      </c>
      <c r="J17" s="10">
        <v>4600</v>
      </c>
      <c r="K17" s="10">
        <v>4644</v>
      </c>
      <c r="L17" s="10">
        <v>4668</v>
      </c>
      <c r="M17" s="10">
        <v>4701</v>
      </c>
      <c r="N17" s="10">
        <v>4709</v>
      </c>
      <c r="O17" s="10">
        <v>4718</v>
      </c>
      <c r="P17" s="10">
        <v>4723</v>
      </c>
      <c r="Q17" s="10">
        <v>4727</v>
      </c>
      <c r="R17" s="10">
        <v>4727</v>
      </c>
      <c r="S17" s="10">
        <v>4733</v>
      </c>
      <c r="T17" s="10">
        <v>4734</v>
      </c>
      <c r="U17" s="11"/>
    </row>
    <row r="18" spans="2:21" ht="16.5" customHeight="1" x14ac:dyDescent="0.2">
      <c r="B18" s="109" t="s">
        <v>10</v>
      </c>
      <c r="C18" s="9">
        <v>3057</v>
      </c>
      <c r="D18" s="9">
        <v>3187</v>
      </c>
      <c r="E18" s="9">
        <v>3302</v>
      </c>
      <c r="F18" s="9">
        <v>3415</v>
      </c>
      <c r="G18" s="9">
        <v>3521</v>
      </c>
      <c r="H18" s="9">
        <v>3647</v>
      </c>
      <c r="I18" s="10">
        <v>3727</v>
      </c>
      <c r="J18" s="10">
        <v>3775</v>
      </c>
      <c r="K18" s="10">
        <v>3829</v>
      </c>
      <c r="L18" s="10">
        <v>3864</v>
      </c>
      <c r="M18" s="10">
        <v>3884</v>
      </c>
      <c r="N18" s="10">
        <v>3899</v>
      </c>
      <c r="O18" s="10">
        <v>3905</v>
      </c>
      <c r="P18" s="10">
        <v>3914</v>
      </c>
      <c r="Q18" s="10">
        <v>3920</v>
      </c>
      <c r="R18" s="10">
        <v>3923</v>
      </c>
      <c r="S18" s="10">
        <v>3925</v>
      </c>
      <c r="T18" s="10">
        <v>3930</v>
      </c>
      <c r="U18" s="11"/>
    </row>
    <row r="19" spans="2:21" ht="16.5" customHeight="1" x14ac:dyDescent="0.2">
      <c r="B19" s="109" t="s">
        <v>11</v>
      </c>
      <c r="C19" s="9">
        <v>2092</v>
      </c>
      <c r="D19" s="9">
        <v>2269</v>
      </c>
      <c r="E19" s="9">
        <v>2440</v>
      </c>
      <c r="F19" s="9">
        <v>2655</v>
      </c>
      <c r="G19" s="9">
        <v>2902</v>
      </c>
      <c r="H19" s="9">
        <v>3063</v>
      </c>
      <c r="I19" s="10">
        <v>3318</v>
      </c>
      <c r="J19" s="10">
        <v>3501</v>
      </c>
      <c r="K19" s="10">
        <v>3635</v>
      </c>
      <c r="L19" s="10">
        <v>3721</v>
      </c>
      <c r="M19" s="10">
        <v>3741</v>
      </c>
      <c r="N19" s="10">
        <v>3750</v>
      </c>
      <c r="O19" s="10">
        <v>3755</v>
      </c>
      <c r="P19" s="10">
        <v>3759</v>
      </c>
      <c r="Q19" s="10">
        <v>3764</v>
      </c>
      <c r="R19" s="10">
        <v>3764</v>
      </c>
      <c r="S19" s="10">
        <v>3768</v>
      </c>
      <c r="T19" s="10">
        <v>3775</v>
      </c>
      <c r="U19" s="11"/>
    </row>
    <row r="20" spans="2:21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</row>
    <row r="21" spans="2:21" ht="3" customHeight="1" x14ac:dyDescent="0.2">
      <c r="B21" s="132"/>
      <c r="C21" s="133"/>
      <c r="D21" s="133"/>
      <c r="E21" s="133"/>
      <c r="F21" s="133"/>
      <c r="G21" s="133"/>
      <c r="H21" s="133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1"/>
    </row>
    <row r="22" spans="2:21" ht="9" customHeight="1" x14ac:dyDescent="0.2">
      <c r="B22" s="12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</row>
    <row r="23" spans="2:21" ht="13.5" customHeight="1" x14ac:dyDescent="0.2">
      <c r="B23" s="187" t="s">
        <v>135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</row>
    <row r="24" spans="2:21" ht="13.5" customHeight="1" x14ac:dyDescent="0.2">
      <c r="B24" s="187" t="s">
        <v>136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</row>
    <row r="25" spans="2:21" ht="13.5" customHeight="1" x14ac:dyDescent="0.2"/>
    <row r="26" spans="2:21" ht="13.5" customHeight="1" x14ac:dyDescent="0.2">
      <c r="B26" s="185" t="s">
        <v>86</v>
      </c>
    </row>
  </sheetData>
  <mergeCells count="5">
    <mergeCell ref="B5:T5"/>
    <mergeCell ref="B23:T23"/>
    <mergeCell ref="B24:T24"/>
    <mergeCell ref="B1:T1"/>
    <mergeCell ref="B3:T3"/>
  </mergeCells>
  <phoneticPr fontId="0" type="noConversion"/>
  <hyperlinks>
    <hyperlink ref="B26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5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R6" sqref="R6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201" t="s">
        <v>208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7" t="s">
        <v>87</v>
      </c>
      <c r="R6" s="108" t="s">
        <v>86</v>
      </c>
    </row>
    <row r="7" spans="2:22" ht="21.75" customHeight="1" x14ac:dyDescent="0.2">
      <c r="B7" s="204"/>
      <c r="C7" s="192">
        <v>2012</v>
      </c>
      <c r="D7" s="211"/>
      <c r="E7" s="192">
        <v>2013</v>
      </c>
      <c r="F7" s="211"/>
      <c r="G7" s="192">
        <v>2014</v>
      </c>
      <c r="H7" s="211"/>
      <c r="I7" s="192">
        <v>2015</v>
      </c>
      <c r="J7" s="211"/>
      <c r="K7" s="192">
        <v>2016</v>
      </c>
      <c r="L7" s="211"/>
      <c r="M7" s="191">
        <v>2017</v>
      </c>
      <c r="N7" s="192"/>
      <c r="O7" s="191">
        <v>2018</v>
      </c>
      <c r="P7" s="192"/>
    </row>
    <row r="8" spans="2:22" s="16" customFormat="1" ht="17.25" customHeight="1" x14ac:dyDescent="0.2">
      <c r="B8" s="204"/>
      <c r="C8" s="191" t="s">
        <v>12</v>
      </c>
      <c r="D8" s="202" t="s">
        <v>47</v>
      </c>
      <c r="E8" s="191" t="s">
        <v>12</v>
      </c>
      <c r="F8" s="202" t="s">
        <v>47</v>
      </c>
      <c r="G8" s="191" t="s">
        <v>12</v>
      </c>
      <c r="H8" s="202" t="s">
        <v>47</v>
      </c>
      <c r="I8" s="191" t="s">
        <v>12</v>
      </c>
      <c r="J8" s="202" t="s">
        <v>47</v>
      </c>
      <c r="K8" s="191" t="s">
        <v>12</v>
      </c>
      <c r="L8" s="202" t="s">
        <v>47</v>
      </c>
      <c r="M8" s="191" t="s">
        <v>12</v>
      </c>
      <c r="N8" s="202" t="s">
        <v>47</v>
      </c>
      <c r="O8" s="191" t="s">
        <v>12</v>
      </c>
      <c r="P8" s="203" t="s">
        <v>47</v>
      </c>
      <c r="Q8" s="29"/>
    </row>
    <row r="9" spans="2:22" s="16" customFormat="1" ht="39" customHeight="1" x14ac:dyDescent="0.2">
      <c r="B9" s="204"/>
      <c r="C9" s="191"/>
      <c r="D9" s="202"/>
      <c r="E9" s="191"/>
      <c r="F9" s="202"/>
      <c r="G9" s="191"/>
      <c r="H9" s="202"/>
      <c r="I9" s="191"/>
      <c r="J9" s="202"/>
      <c r="K9" s="191"/>
      <c r="L9" s="202"/>
      <c r="M9" s="191"/>
      <c r="N9" s="202"/>
      <c r="O9" s="191"/>
      <c r="P9" s="203"/>
      <c r="Q9" s="29"/>
    </row>
    <row r="10" spans="2:22" s="16" customFormat="1" ht="21" customHeight="1" x14ac:dyDescent="0.2">
      <c r="B10" s="69" t="s">
        <v>142</v>
      </c>
      <c r="C10" s="95">
        <f>SUM(C11:C21)</f>
        <v>345</v>
      </c>
      <c r="D10" s="30">
        <f t="shared" ref="D10:P10" si="0">SUM(D11:D21)</f>
        <v>171</v>
      </c>
      <c r="E10" s="95">
        <f t="shared" si="0"/>
        <v>273</v>
      </c>
      <c r="F10" s="30">
        <f t="shared" si="0"/>
        <v>114</v>
      </c>
      <c r="G10" s="95">
        <f t="shared" si="0"/>
        <v>211</v>
      </c>
      <c r="H10" s="30">
        <f t="shared" si="0"/>
        <v>88</v>
      </c>
      <c r="I10" s="95">
        <f t="shared" si="0"/>
        <v>228</v>
      </c>
      <c r="J10" s="30">
        <f t="shared" si="0"/>
        <v>103</v>
      </c>
      <c r="K10" s="95">
        <f t="shared" si="0"/>
        <v>251</v>
      </c>
      <c r="L10" s="30">
        <f t="shared" si="0"/>
        <v>118</v>
      </c>
      <c r="M10" s="95">
        <f t="shared" si="0"/>
        <v>246</v>
      </c>
      <c r="N10" s="30">
        <f t="shared" si="0"/>
        <v>126</v>
      </c>
      <c r="O10" s="95">
        <f t="shared" si="0"/>
        <v>347</v>
      </c>
      <c r="P10" s="30">
        <f t="shared" si="0"/>
        <v>189</v>
      </c>
    </row>
    <row r="11" spans="2:22" ht="16.5" customHeight="1" x14ac:dyDescent="0.2">
      <c r="B11" s="109" t="s">
        <v>1</v>
      </c>
      <c r="C11" s="12">
        <v>22</v>
      </c>
      <c r="D11" s="12">
        <v>22</v>
      </c>
      <c r="E11" s="12">
        <v>26</v>
      </c>
      <c r="F11" s="12">
        <v>23</v>
      </c>
      <c r="G11" s="12">
        <v>17</v>
      </c>
      <c r="H11" s="12">
        <v>11</v>
      </c>
      <c r="I11" s="12">
        <v>25</v>
      </c>
      <c r="J11" s="12">
        <v>23</v>
      </c>
      <c r="K11" s="12">
        <v>34</v>
      </c>
      <c r="L11" s="12">
        <v>29</v>
      </c>
      <c r="M11" s="12">
        <v>31</v>
      </c>
      <c r="N11" s="12">
        <v>28</v>
      </c>
      <c r="O11" s="12">
        <v>49</v>
      </c>
      <c r="P11" s="12">
        <v>46</v>
      </c>
    </row>
    <row r="12" spans="2:22" ht="16.5" customHeight="1" x14ac:dyDescent="0.2">
      <c r="B12" s="109" t="s">
        <v>2</v>
      </c>
      <c r="C12" s="12">
        <v>41</v>
      </c>
      <c r="D12" s="12">
        <v>22</v>
      </c>
      <c r="E12" s="12">
        <v>38</v>
      </c>
      <c r="F12" s="12">
        <v>15</v>
      </c>
      <c r="G12" s="12">
        <v>27</v>
      </c>
      <c r="H12" s="12">
        <v>11</v>
      </c>
      <c r="I12" s="12">
        <v>17</v>
      </c>
      <c r="J12" s="12">
        <v>12</v>
      </c>
      <c r="K12" s="12">
        <v>15</v>
      </c>
      <c r="L12" s="12">
        <v>7</v>
      </c>
      <c r="M12" s="12">
        <v>18</v>
      </c>
      <c r="N12" s="12">
        <v>13</v>
      </c>
      <c r="O12" s="12">
        <v>26</v>
      </c>
      <c r="P12" s="12">
        <v>18</v>
      </c>
    </row>
    <row r="13" spans="2:22" ht="16.5" customHeight="1" x14ac:dyDescent="0.2">
      <c r="B13" s="109" t="s">
        <v>3</v>
      </c>
      <c r="C13" s="12">
        <v>89</v>
      </c>
      <c r="D13" s="12">
        <v>41</v>
      </c>
      <c r="E13" s="12">
        <v>75</v>
      </c>
      <c r="F13" s="12">
        <v>24</v>
      </c>
      <c r="G13" s="12">
        <v>55</v>
      </c>
      <c r="H13" s="12">
        <v>15</v>
      </c>
      <c r="I13" s="12">
        <v>66</v>
      </c>
      <c r="J13" s="12">
        <v>19</v>
      </c>
      <c r="K13" s="12">
        <v>81</v>
      </c>
      <c r="L13" s="12">
        <v>26</v>
      </c>
      <c r="M13" s="12">
        <v>88</v>
      </c>
      <c r="N13" s="12">
        <v>36</v>
      </c>
      <c r="O13" s="12">
        <v>115</v>
      </c>
      <c r="P13" s="12">
        <v>47</v>
      </c>
    </row>
    <row r="14" spans="2:22" ht="16.5" customHeight="1" x14ac:dyDescent="0.2">
      <c r="B14" s="109" t="s">
        <v>4</v>
      </c>
      <c r="C14" s="12">
        <v>48</v>
      </c>
      <c r="D14" s="12">
        <v>13</v>
      </c>
      <c r="E14" s="12">
        <v>23</v>
      </c>
      <c r="F14" s="12">
        <v>7</v>
      </c>
      <c r="G14" s="12">
        <v>22</v>
      </c>
      <c r="H14" s="12">
        <v>5</v>
      </c>
      <c r="I14" s="12">
        <v>16</v>
      </c>
      <c r="J14" s="12">
        <v>4</v>
      </c>
      <c r="K14" s="12">
        <v>15</v>
      </c>
      <c r="L14" s="12">
        <v>5</v>
      </c>
      <c r="M14" s="12">
        <v>15</v>
      </c>
      <c r="N14" s="12">
        <v>5</v>
      </c>
      <c r="O14" s="12">
        <v>18</v>
      </c>
      <c r="P14" s="12">
        <v>7</v>
      </c>
    </row>
    <row r="15" spans="2:22" ht="16.5" customHeight="1" x14ac:dyDescent="0.2">
      <c r="B15" s="109" t="s">
        <v>5</v>
      </c>
      <c r="C15" s="12">
        <v>43</v>
      </c>
      <c r="D15" s="12">
        <v>16</v>
      </c>
      <c r="E15" s="12">
        <v>30</v>
      </c>
      <c r="F15" s="12">
        <v>7</v>
      </c>
      <c r="G15" s="12">
        <v>30</v>
      </c>
      <c r="H15" s="12">
        <v>12</v>
      </c>
      <c r="I15" s="12">
        <v>42</v>
      </c>
      <c r="J15" s="12">
        <v>13</v>
      </c>
      <c r="K15" s="12">
        <v>43</v>
      </c>
      <c r="L15" s="12">
        <v>13</v>
      </c>
      <c r="M15" s="12">
        <v>34</v>
      </c>
      <c r="N15" s="12">
        <v>9</v>
      </c>
      <c r="O15" s="12">
        <v>42</v>
      </c>
      <c r="P15" s="12">
        <v>16</v>
      </c>
    </row>
    <row r="16" spans="2:22" ht="16.5" customHeight="1" x14ac:dyDescent="0.2">
      <c r="B16" s="109" t="s">
        <v>6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0</v>
      </c>
      <c r="L16" s="12">
        <v>0</v>
      </c>
      <c r="M16" s="12">
        <v>3</v>
      </c>
      <c r="N16" s="12">
        <v>3</v>
      </c>
      <c r="O16" s="12">
        <v>1</v>
      </c>
      <c r="P16" s="12">
        <v>1</v>
      </c>
    </row>
    <row r="17" spans="2:16" ht="16.5" customHeight="1" x14ac:dyDescent="0.2">
      <c r="B17" s="109" t="s">
        <v>7</v>
      </c>
      <c r="C17" s="12">
        <v>7</v>
      </c>
      <c r="D17" s="12">
        <v>5</v>
      </c>
      <c r="E17" s="12">
        <v>14</v>
      </c>
      <c r="F17" s="12">
        <v>10</v>
      </c>
      <c r="G17" s="12">
        <v>5</v>
      </c>
      <c r="H17" s="12">
        <v>5</v>
      </c>
      <c r="I17" s="12">
        <v>9</v>
      </c>
      <c r="J17" s="12">
        <v>7</v>
      </c>
      <c r="K17" s="12">
        <v>14</v>
      </c>
      <c r="L17" s="12">
        <v>13</v>
      </c>
      <c r="M17" s="12">
        <v>11</v>
      </c>
      <c r="N17" s="12">
        <v>11</v>
      </c>
      <c r="O17" s="12">
        <v>16</v>
      </c>
      <c r="P17" s="12">
        <v>15</v>
      </c>
    </row>
    <row r="18" spans="2:16" ht="16.5" customHeight="1" x14ac:dyDescent="0.2">
      <c r="B18" s="109" t="s">
        <v>8</v>
      </c>
      <c r="C18" s="12">
        <v>54</v>
      </c>
      <c r="D18" s="12">
        <v>25</v>
      </c>
      <c r="E18" s="12">
        <v>34</v>
      </c>
      <c r="F18" s="12">
        <v>13</v>
      </c>
      <c r="G18" s="12">
        <v>32</v>
      </c>
      <c r="H18" s="12">
        <v>15</v>
      </c>
      <c r="I18" s="12">
        <v>28</v>
      </c>
      <c r="J18" s="12">
        <v>14</v>
      </c>
      <c r="K18" s="12">
        <v>33</v>
      </c>
      <c r="L18" s="12">
        <v>14</v>
      </c>
      <c r="M18" s="12">
        <v>24</v>
      </c>
      <c r="N18" s="12">
        <v>14</v>
      </c>
      <c r="O18" s="12">
        <v>42</v>
      </c>
      <c r="P18" s="12">
        <v>29</v>
      </c>
    </row>
    <row r="19" spans="2:16" ht="16.5" customHeight="1" x14ac:dyDescent="0.2">
      <c r="B19" s="109" t="s">
        <v>9</v>
      </c>
      <c r="C19" s="12">
        <v>12</v>
      </c>
      <c r="D19" s="12">
        <v>8</v>
      </c>
      <c r="E19" s="12">
        <v>6</v>
      </c>
      <c r="F19" s="12">
        <v>2</v>
      </c>
      <c r="G19" s="12">
        <v>5</v>
      </c>
      <c r="H19" s="12">
        <v>5</v>
      </c>
      <c r="I19" s="12">
        <v>5</v>
      </c>
      <c r="J19" s="12">
        <v>5</v>
      </c>
      <c r="K19" s="12">
        <v>4</v>
      </c>
      <c r="L19" s="12">
        <v>4</v>
      </c>
      <c r="M19" s="12">
        <v>1</v>
      </c>
      <c r="N19" s="12">
        <v>0</v>
      </c>
      <c r="O19" s="12">
        <v>2</v>
      </c>
      <c r="P19" s="12">
        <v>2</v>
      </c>
    </row>
    <row r="20" spans="2:16" ht="16.5" customHeight="1" x14ac:dyDescent="0.2">
      <c r="B20" s="109" t="s">
        <v>10</v>
      </c>
      <c r="C20" s="12">
        <v>23</v>
      </c>
      <c r="D20" s="12">
        <v>16</v>
      </c>
      <c r="E20" s="12">
        <v>19</v>
      </c>
      <c r="F20" s="12">
        <v>6</v>
      </c>
      <c r="G20" s="12">
        <v>14</v>
      </c>
      <c r="H20" s="12">
        <v>6</v>
      </c>
      <c r="I20" s="12">
        <v>14</v>
      </c>
      <c r="J20" s="12">
        <v>3</v>
      </c>
      <c r="K20" s="12">
        <v>7</v>
      </c>
      <c r="L20" s="12">
        <v>3</v>
      </c>
      <c r="M20" s="12">
        <v>14</v>
      </c>
      <c r="N20" s="12">
        <v>4</v>
      </c>
      <c r="O20" s="12">
        <v>22</v>
      </c>
      <c r="P20" s="12">
        <v>0</v>
      </c>
    </row>
    <row r="21" spans="2:16" ht="16.5" customHeight="1" x14ac:dyDescent="0.2">
      <c r="B21" s="109" t="s">
        <v>11</v>
      </c>
      <c r="C21" s="12">
        <v>5</v>
      </c>
      <c r="D21" s="12">
        <v>2</v>
      </c>
      <c r="E21" s="12">
        <v>7</v>
      </c>
      <c r="F21" s="12">
        <v>6</v>
      </c>
      <c r="G21" s="12">
        <v>3</v>
      </c>
      <c r="H21" s="12">
        <v>2</v>
      </c>
      <c r="I21" s="12">
        <v>5</v>
      </c>
      <c r="J21" s="12">
        <v>2</v>
      </c>
      <c r="K21" s="12">
        <v>5</v>
      </c>
      <c r="L21" s="12">
        <v>4</v>
      </c>
      <c r="M21" s="12">
        <v>7</v>
      </c>
      <c r="N21" s="12">
        <v>3</v>
      </c>
      <c r="O21" s="12">
        <v>14</v>
      </c>
      <c r="P21" s="12">
        <v>8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2:16" ht="9" customHeight="1" x14ac:dyDescent="0.2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2:16" ht="13.5" customHeight="1" x14ac:dyDescent="0.2">
      <c r="B25" s="187" t="s">
        <v>159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R6" sqref="R6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0.7109375" style="14" customWidth="1"/>
    <col min="5" max="5" width="6.7109375" style="14" customWidth="1"/>
    <col min="6" max="6" width="10.7109375" style="14" customWidth="1"/>
    <col min="7" max="7" width="6.7109375" style="14" customWidth="1"/>
    <col min="8" max="8" width="10.7109375" style="14" customWidth="1"/>
    <col min="9" max="9" width="6.7109375" style="14" customWidth="1"/>
    <col min="10" max="10" width="10.7109375" style="14" customWidth="1"/>
    <col min="11" max="11" width="6.7109375" style="14" customWidth="1"/>
    <col min="12" max="12" width="10.7109375" style="14" customWidth="1"/>
    <col min="13" max="13" width="6.7109375" style="14" customWidth="1"/>
    <col min="14" max="14" width="10.7109375" style="14" customWidth="1"/>
    <col min="15" max="15" width="6.7109375" style="14" customWidth="1"/>
    <col min="16" max="16" width="10.710937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201" t="s">
        <v>209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22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7" t="s">
        <v>87</v>
      </c>
      <c r="R6" s="108" t="s">
        <v>86</v>
      </c>
    </row>
    <row r="7" spans="2:22" ht="21" customHeight="1" x14ac:dyDescent="0.2">
      <c r="B7" s="204"/>
      <c r="C7" s="192">
        <v>2012</v>
      </c>
      <c r="D7" s="211"/>
      <c r="E7" s="192">
        <v>2013</v>
      </c>
      <c r="F7" s="211"/>
      <c r="G7" s="192">
        <v>2014</v>
      </c>
      <c r="H7" s="211"/>
      <c r="I7" s="192">
        <v>2015</v>
      </c>
      <c r="J7" s="211"/>
      <c r="K7" s="192">
        <v>2016</v>
      </c>
      <c r="L7" s="211"/>
      <c r="M7" s="191">
        <v>2017</v>
      </c>
      <c r="N7" s="192"/>
      <c r="O7" s="191">
        <v>2018</v>
      </c>
      <c r="P7" s="192"/>
    </row>
    <row r="8" spans="2:22" s="16" customFormat="1" ht="17.25" customHeight="1" x14ac:dyDescent="0.2">
      <c r="B8" s="204"/>
      <c r="C8" s="191" t="s">
        <v>12</v>
      </c>
      <c r="D8" s="202" t="s">
        <v>47</v>
      </c>
      <c r="E8" s="191" t="s">
        <v>12</v>
      </c>
      <c r="F8" s="202" t="s">
        <v>47</v>
      </c>
      <c r="G8" s="191" t="s">
        <v>12</v>
      </c>
      <c r="H8" s="202" t="s">
        <v>47</v>
      </c>
      <c r="I8" s="191" t="s">
        <v>12</v>
      </c>
      <c r="J8" s="202" t="s">
        <v>47</v>
      </c>
      <c r="K8" s="191" t="s">
        <v>12</v>
      </c>
      <c r="L8" s="202" t="s">
        <v>47</v>
      </c>
      <c r="M8" s="191" t="s">
        <v>12</v>
      </c>
      <c r="N8" s="202" t="s">
        <v>47</v>
      </c>
      <c r="O8" s="191" t="s">
        <v>12</v>
      </c>
      <c r="P8" s="203" t="s">
        <v>47</v>
      </c>
      <c r="Q8" s="29"/>
    </row>
    <row r="9" spans="2:22" s="16" customFormat="1" ht="39" customHeight="1" x14ac:dyDescent="0.2">
      <c r="B9" s="204"/>
      <c r="C9" s="191"/>
      <c r="D9" s="202"/>
      <c r="E9" s="191"/>
      <c r="F9" s="202"/>
      <c r="G9" s="191"/>
      <c r="H9" s="202"/>
      <c r="I9" s="191"/>
      <c r="J9" s="202"/>
      <c r="K9" s="191"/>
      <c r="L9" s="202"/>
      <c r="M9" s="191"/>
      <c r="N9" s="202"/>
      <c r="O9" s="191"/>
      <c r="P9" s="203"/>
      <c r="Q9" s="29"/>
    </row>
    <row r="10" spans="2:22" s="16" customFormat="1" ht="21" customHeight="1" x14ac:dyDescent="0.2">
      <c r="B10" s="69" t="s">
        <v>142</v>
      </c>
      <c r="C10" s="37">
        <f>SUM(C11:C21)</f>
        <v>327</v>
      </c>
      <c r="D10" s="37">
        <f t="shared" ref="D10:P10" si="0">SUM(D11:D21)</f>
        <v>246</v>
      </c>
      <c r="E10" s="37">
        <f t="shared" si="0"/>
        <v>237</v>
      </c>
      <c r="F10" s="37">
        <f t="shared" si="0"/>
        <v>131</v>
      </c>
      <c r="G10" s="37">
        <f t="shared" si="0"/>
        <v>221</v>
      </c>
      <c r="H10" s="37">
        <f t="shared" si="0"/>
        <v>139</v>
      </c>
      <c r="I10" s="37">
        <f t="shared" si="0"/>
        <v>207</v>
      </c>
      <c r="J10" s="37">
        <f t="shared" si="0"/>
        <v>113</v>
      </c>
      <c r="K10" s="37">
        <f t="shared" si="0"/>
        <v>298</v>
      </c>
      <c r="L10" s="37">
        <f t="shared" si="0"/>
        <v>191</v>
      </c>
      <c r="M10" s="37">
        <f t="shared" si="0"/>
        <v>461</v>
      </c>
      <c r="N10" s="37">
        <f t="shared" si="0"/>
        <v>336</v>
      </c>
      <c r="O10" s="37">
        <f t="shared" si="0"/>
        <v>441</v>
      </c>
      <c r="P10" s="37">
        <f t="shared" si="0"/>
        <v>279</v>
      </c>
    </row>
    <row r="11" spans="2:22" ht="16.5" customHeight="1" x14ac:dyDescent="0.2">
      <c r="B11" s="109" t="s">
        <v>1</v>
      </c>
      <c r="C11" s="25">
        <v>22</v>
      </c>
      <c r="D11" s="25">
        <v>22</v>
      </c>
      <c r="E11" s="25">
        <v>26</v>
      </c>
      <c r="F11" s="25">
        <v>23</v>
      </c>
      <c r="G11" s="25">
        <v>16</v>
      </c>
      <c r="H11" s="25">
        <v>11</v>
      </c>
      <c r="I11" s="25">
        <v>26</v>
      </c>
      <c r="J11" s="25">
        <v>24</v>
      </c>
      <c r="K11" s="25">
        <v>43</v>
      </c>
      <c r="L11" s="25">
        <v>37</v>
      </c>
      <c r="M11" s="25">
        <v>35</v>
      </c>
      <c r="N11" s="25">
        <v>32</v>
      </c>
      <c r="O11" s="25">
        <v>53</v>
      </c>
      <c r="P11" s="25">
        <v>50</v>
      </c>
    </row>
    <row r="12" spans="2:22" ht="16.5" customHeight="1" x14ac:dyDescent="0.2">
      <c r="B12" s="109" t="s">
        <v>2</v>
      </c>
      <c r="C12" s="25">
        <v>27</v>
      </c>
      <c r="D12" s="25">
        <v>25</v>
      </c>
      <c r="E12" s="25">
        <v>31</v>
      </c>
      <c r="F12" s="25">
        <v>15</v>
      </c>
      <c r="G12" s="25">
        <v>17</v>
      </c>
      <c r="H12" s="25">
        <v>11</v>
      </c>
      <c r="I12" s="25">
        <v>17</v>
      </c>
      <c r="J12" s="25">
        <v>15</v>
      </c>
      <c r="K12" s="25">
        <v>10</v>
      </c>
      <c r="L12" s="25">
        <v>7</v>
      </c>
      <c r="M12" s="25">
        <v>17</v>
      </c>
      <c r="N12" s="25">
        <v>13</v>
      </c>
      <c r="O12" s="25">
        <v>27</v>
      </c>
      <c r="P12" s="25">
        <v>25</v>
      </c>
    </row>
    <row r="13" spans="2:22" ht="16.5" customHeight="1" x14ac:dyDescent="0.2">
      <c r="B13" s="109" t="s">
        <v>3</v>
      </c>
      <c r="C13" s="25">
        <v>140</v>
      </c>
      <c r="D13" s="25">
        <v>105</v>
      </c>
      <c r="E13" s="25">
        <v>67</v>
      </c>
      <c r="F13" s="25">
        <v>26</v>
      </c>
      <c r="G13" s="25">
        <v>94</v>
      </c>
      <c r="H13" s="25">
        <v>57</v>
      </c>
      <c r="I13" s="25">
        <v>71</v>
      </c>
      <c r="J13" s="25">
        <v>24</v>
      </c>
      <c r="K13" s="25">
        <v>138</v>
      </c>
      <c r="L13" s="25">
        <v>82</v>
      </c>
      <c r="M13" s="25">
        <v>260</v>
      </c>
      <c r="N13" s="25">
        <v>185</v>
      </c>
      <c r="O13" s="25">
        <v>223</v>
      </c>
      <c r="P13" s="25">
        <v>119</v>
      </c>
    </row>
    <row r="14" spans="2:22" ht="16.5" customHeight="1" x14ac:dyDescent="0.2">
      <c r="B14" s="109" t="s">
        <v>4</v>
      </c>
      <c r="C14" s="25">
        <v>27</v>
      </c>
      <c r="D14" s="25">
        <v>13</v>
      </c>
      <c r="E14" s="25">
        <v>14</v>
      </c>
      <c r="F14" s="25">
        <v>7</v>
      </c>
      <c r="G14" s="25">
        <v>8</v>
      </c>
      <c r="H14" s="25">
        <v>5</v>
      </c>
      <c r="I14" s="25">
        <v>11</v>
      </c>
      <c r="J14" s="25">
        <v>5</v>
      </c>
      <c r="K14" s="25">
        <v>9</v>
      </c>
      <c r="L14" s="25">
        <v>5</v>
      </c>
      <c r="M14" s="25">
        <v>9</v>
      </c>
      <c r="N14" s="25">
        <v>5</v>
      </c>
      <c r="O14" s="25">
        <v>11</v>
      </c>
      <c r="P14" s="25">
        <v>8</v>
      </c>
    </row>
    <row r="15" spans="2:22" ht="16.5" customHeight="1" x14ac:dyDescent="0.2">
      <c r="B15" s="109" t="s">
        <v>5</v>
      </c>
      <c r="C15" s="25">
        <v>38</v>
      </c>
      <c r="D15" s="25">
        <v>21</v>
      </c>
      <c r="E15" s="25">
        <v>30</v>
      </c>
      <c r="F15" s="25">
        <v>15</v>
      </c>
      <c r="G15" s="25">
        <v>25</v>
      </c>
      <c r="H15" s="25">
        <v>12</v>
      </c>
      <c r="I15" s="25">
        <v>35</v>
      </c>
      <c r="J15" s="25">
        <v>13</v>
      </c>
      <c r="K15" s="25">
        <v>38</v>
      </c>
      <c r="L15" s="25">
        <v>18</v>
      </c>
      <c r="M15" s="25">
        <v>31</v>
      </c>
      <c r="N15" s="25">
        <v>9</v>
      </c>
      <c r="O15" s="25">
        <v>37</v>
      </c>
      <c r="P15" s="25">
        <v>17</v>
      </c>
    </row>
    <row r="16" spans="2:22" ht="16.5" customHeight="1" x14ac:dyDescent="0.2">
      <c r="B16" s="109" t="s">
        <v>6</v>
      </c>
      <c r="C16" s="25">
        <v>1</v>
      </c>
      <c r="D16" s="25">
        <v>1</v>
      </c>
      <c r="E16" s="25">
        <v>1</v>
      </c>
      <c r="F16" s="25">
        <v>1</v>
      </c>
      <c r="G16" s="25">
        <v>1</v>
      </c>
      <c r="H16" s="25">
        <v>1</v>
      </c>
      <c r="I16" s="25">
        <v>1</v>
      </c>
      <c r="J16" s="25">
        <v>1</v>
      </c>
      <c r="K16" s="25">
        <v>0</v>
      </c>
      <c r="L16" s="25">
        <v>0</v>
      </c>
      <c r="M16" s="25">
        <v>3</v>
      </c>
      <c r="N16" s="25">
        <v>3</v>
      </c>
      <c r="O16" s="87">
        <v>1</v>
      </c>
      <c r="P16" s="87">
        <v>1</v>
      </c>
    </row>
    <row r="17" spans="2:16" ht="16.5" customHeight="1" x14ac:dyDescent="0.2">
      <c r="B17" s="109" t="s">
        <v>7</v>
      </c>
      <c r="C17" s="25">
        <v>5</v>
      </c>
      <c r="D17" s="25">
        <v>5</v>
      </c>
      <c r="E17" s="25">
        <v>14</v>
      </c>
      <c r="F17" s="25">
        <v>10</v>
      </c>
      <c r="G17" s="25">
        <v>5</v>
      </c>
      <c r="H17" s="25">
        <v>5</v>
      </c>
      <c r="I17" s="25">
        <v>7</v>
      </c>
      <c r="J17" s="25">
        <v>7</v>
      </c>
      <c r="K17" s="25">
        <v>15</v>
      </c>
      <c r="L17" s="25">
        <v>14</v>
      </c>
      <c r="M17" s="25">
        <v>11</v>
      </c>
      <c r="N17" s="25">
        <v>11</v>
      </c>
      <c r="O17" s="25">
        <v>15</v>
      </c>
      <c r="P17" s="25">
        <v>15</v>
      </c>
    </row>
    <row r="18" spans="2:16" ht="16.5" customHeight="1" x14ac:dyDescent="0.2">
      <c r="B18" s="109" t="s">
        <v>8</v>
      </c>
      <c r="C18" s="25">
        <v>35</v>
      </c>
      <c r="D18" s="25">
        <v>28</v>
      </c>
      <c r="E18" s="25">
        <v>33</v>
      </c>
      <c r="F18" s="25">
        <v>19</v>
      </c>
      <c r="G18" s="25">
        <v>39</v>
      </c>
      <c r="H18" s="25">
        <v>24</v>
      </c>
      <c r="I18" s="25">
        <v>23</v>
      </c>
      <c r="J18" s="25">
        <v>14</v>
      </c>
      <c r="K18" s="25">
        <v>29</v>
      </c>
      <c r="L18" s="25">
        <v>15</v>
      </c>
      <c r="M18" s="25">
        <v>77</v>
      </c>
      <c r="N18" s="25">
        <v>70</v>
      </c>
      <c r="O18" s="25">
        <v>44</v>
      </c>
      <c r="P18" s="25">
        <v>32</v>
      </c>
    </row>
    <row r="19" spans="2:16" ht="16.5" customHeight="1" x14ac:dyDescent="0.2">
      <c r="B19" s="109" t="s">
        <v>9</v>
      </c>
      <c r="C19" s="25">
        <v>12</v>
      </c>
      <c r="D19" s="25">
        <v>8</v>
      </c>
      <c r="E19" s="25">
        <v>6</v>
      </c>
      <c r="F19" s="25">
        <v>2</v>
      </c>
      <c r="G19" s="25">
        <v>5</v>
      </c>
      <c r="H19" s="25">
        <v>5</v>
      </c>
      <c r="I19" s="25">
        <v>5</v>
      </c>
      <c r="J19" s="25">
        <v>5</v>
      </c>
      <c r="K19" s="25">
        <v>4</v>
      </c>
      <c r="L19" s="25">
        <v>4</v>
      </c>
      <c r="M19" s="25">
        <v>1</v>
      </c>
      <c r="N19" s="25">
        <v>0</v>
      </c>
      <c r="O19" s="25">
        <v>2</v>
      </c>
      <c r="P19" s="25">
        <v>2</v>
      </c>
    </row>
    <row r="20" spans="2:16" ht="16.5" customHeight="1" x14ac:dyDescent="0.2">
      <c r="B20" s="109" t="s">
        <v>10</v>
      </c>
      <c r="C20" s="25">
        <v>16</v>
      </c>
      <c r="D20" s="25">
        <v>16</v>
      </c>
      <c r="E20" s="25">
        <v>8</v>
      </c>
      <c r="F20" s="25">
        <v>6</v>
      </c>
      <c r="G20" s="25">
        <v>8</v>
      </c>
      <c r="H20" s="25">
        <v>6</v>
      </c>
      <c r="I20" s="25">
        <v>8</v>
      </c>
      <c r="J20" s="25">
        <v>3</v>
      </c>
      <c r="K20" s="25">
        <v>5</v>
      </c>
      <c r="L20" s="25">
        <v>3</v>
      </c>
      <c r="M20" s="25">
        <v>9</v>
      </c>
      <c r="N20" s="25">
        <v>4</v>
      </c>
      <c r="O20" s="25">
        <v>14</v>
      </c>
      <c r="P20" s="25">
        <v>0</v>
      </c>
    </row>
    <row r="21" spans="2:16" ht="16.5" customHeight="1" x14ac:dyDescent="0.2">
      <c r="B21" s="109" t="s">
        <v>11</v>
      </c>
      <c r="C21" s="25">
        <v>4</v>
      </c>
      <c r="D21" s="25">
        <v>2</v>
      </c>
      <c r="E21" s="12">
        <v>7</v>
      </c>
      <c r="F21" s="25">
        <v>7</v>
      </c>
      <c r="G21" s="25">
        <v>3</v>
      </c>
      <c r="H21" s="25">
        <v>2</v>
      </c>
      <c r="I21" s="25">
        <v>3</v>
      </c>
      <c r="J21" s="25">
        <v>2</v>
      </c>
      <c r="K21" s="25">
        <v>7</v>
      </c>
      <c r="L21" s="25">
        <v>6</v>
      </c>
      <c r="M21" s="25">
        <v>8</v>
      </c>
      <c r="N21" s="25">
        <v>4</v>
      </c>
      <c r="O21" s="25">
        <v>14</v>
      </c>
      <c r="P21" s="25">
        <v>10</v>
      </c>
    </row>
    <row r="22" spans="2:16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2:16" ht="9" customHeight="1" x14ac:dyDescent="0.2"/>
    <row r="25" spans="2:16" ht="13.5" customHeight="1" x14ac:dyDescent="0.2">
      <c r="B25" s="187" t="s">
        <v>159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</row>
    <row r="26" spans="2:16" x14ac:dyDescent="0.2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</sheetData>
  <mergeCells count="26"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I6" sqref="I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210</v>
      </c>
      <c r="C5" s="186"/>
      <c r="D5" s="186"/>
      <c r="E5" s="186"/>
      <c r="F5" s="186"/>
      <c r="G5" s="186"/>
    </row>
    <row r="6" spans="2:22" ht="15" customHeight="1" x14ac:dyDescent="0.2">
      <c r="B6" s="12"/>
      <c r="C6" s="12"/>
      <c r="D6" s="12"/>
      <c r="E6" s="12"/>
      <c r="F6" s="12"/>
      <c r="G6" s="117"/>
      <c r="I6" s="108" t="s">
        <v>86</v>
      </c>
    </row>
    <row r="7" spans="2:22" ht="21" customHeight="1" x14ac:dyDescent="0.2">
      <c r="B7" s="204"/>
      <c r="C7" s="191" t="s">
        <v>49</v>
      </c>
      <c r="D7" s="191"/>
      <c r="E7" s="191"/>
      <c r="F7" s="191"/>
      <c r="G7" s="192"/>
    </row>
    <row r="8" spans="2:22" s="16" customFormat="1" ht="18.75" customHeight="1" x14ac:dyDescent="0.2">
      <c r="B8" s="204"/>
      <c r="C8" s="191" t="s">
        <v>50</v>
      </c>
      <c r="D8" s="191" t="s">
        <v>51</v>
      </c>
      <c r="E8" s="202" t="s">
        <v>52</v>
      </c>
      <c r="F8" s="191" t="s">
        <v>53</v>
      </c>
      <c r="G8" s="203" t="s">
        <v>89</v>
      </c>
    </row>
    <row r="9" spans="2:22" s="16" customFormat="1" ht="18.75" customHeight="1" x14ac:dyDescent="0.2">
      <c r="B9" s="204"/>
      <c r="C9" s="191"/>
      <c r="D9" s="191"/>
      <c r="E9" s="202"/>
      <c r="F9" s="191"/>
      <c r="G9" s="203"/>
    </row>
    <row r="10" spans="2:22" s="16" customFormat="1" ht="18.75" customHeight="1" x14ac:dyDescent="0.2">
      <c r="B10" s="204"/>
      <c r="C10" s="191" t="s">
        <v>70</v>
      </c>
      <c r="D10" s="191"/>
      <c r="E10" s="191"/>
      <c r="F10" s="191"/>
      <c r="G10" s="142" t="s">
        <v>144</v>
      </c>
    </row>
    <row r="11" spans="2:22" s="16" customFormat="1" ht="21" customHeight="1" x14ac:dyDescent="0.2">
      <c r="B11" s="69" t="s">
        <v>142</v>
      </c>
      <c r="C11" s="16">
        <v>1.5</v>
      </c>
      <c r="D11" s="16">
        <v>0.7</v>
      </c>
      <c r="E11" s="16">
        <v>2.2000000000000002</v>
      </c>
      <c r="F11" s="16">
        <v>4.4000000000000004</v>
      </c>
      <c r="G11" s="16">
        <v>19.899999999999999</v>
      </c>
    </row>
    <row r="12" spans="2:22" ht="16.5" customHeight="1" x14ac:dyDescent="0.2">
      <c r="B12" s="109" t="s">
        <v>1</v>
      </c>
      <c r="C12" s="46">
        <v>1.0869565217391299</v>
      </c>
      <c r="D12" s="97">
        <v>0.64102564102564108</v>
      </c>
      <c r="E12" s="97">
        <v>1.6956521739130399</v>
      </c>
      <c r="F12" s="97">
        <v>4.04</v>
      </c>
      <c r="G12" s="97">
        <v>20.371287128712869</v>
      </c>
    </row>
    <row r="13" spans="2:22" ht="16.5" customHeight="1" x14ac:dyDescent="0.2">
      <c r="B13" s="109" t="s">
        <v>2</v>
      </c>
      <c r="C13" s="46">
        <v>1.3888888888888899</v>
      </c>
      <c r="D13" s="97">
        <v>0.59523809523809523</v>
      </c>
      <c r="E13" s="97">
        <v>2.3333333333333299</v>
      </c>
      <c r="F13" s="97">
        <v>4.76</v>
      </c>
      <c r="G13" s="97">
        <v>15.806722689075629</v>
      </c>
    </row>
    <row r="14" spans="2:22" ht="16.5" customHeight="1" x14ac:dyDescent="0.2">
      <c r="B14" s="109" t="s">
        <v>3</v>
      </c>
      <c r="C14" s="46">
        <v>2.5319148936170199</v>
      </c>
      <c r="D14" s="97">
        <v>0.90151515151515149</v>
      </c>
      <c r="E14" s="97">
        <v>2.8085106382978702</v>
      </c>
      <c r="F14" s="97">
        <v>4.3025210084033594</v>
      </c>
      <c r="G14" s="97">
        <v>20.52734375</v>
      </c>
    </row>
    <row r="15" spans="2:22" ht="16.5" customHeight="1" x14ac:dyDescent="0.2">
      <c r="B15" s="109" t="s">
        <v>4</v>
      </c>
      <c r="C15" s="46">
        <v>1.1428571428571399</v>
      </c>
      <c r="D15" s="97">
        <v>0.53333333333333333</v>
      </c>
      <c r="E15" s="97">
        <v>2.1428571428571397</v>
      </c>
      <c r="F15" s="97">
        <v>4.25</v>
      </c>
      <c r="G15" s="97">
        <v>17.117647058823518</v>
      </c>
    </row>
    <row r="16" spans="2:22" ht="16.5" customHeight="1" x14ac:dyDescent="0.2">
      <c r="B16" s="109" t="s">
        <v>5</v>
      </c>
      <c r="C16" s="46">
        <v>1.0625</v>
      </c>
      <c r="D16" s="97">
        <v>0.5</v>
      </c>
      <c r="E16" s="97">
        <v>2.125</v>
      </c>
      <c r="F16" s="97">
        <v>4.4117647058823497</v>
      </c>
      <c r="G16" s="97">
        <v>22.6</v>
      </c>
    </row>
    <row r="17" spans="2:16" ht="16.5" customHeight="1" x14ac:dyDescent="0.2">
      <c r="B17" s="109" t="s">
        <v>6</v>
      </c>
      <c r="C17" s="97">
        <v>1</v>
      </c>
      <c r="D17" s="97">
        <v>1</v>
      </c>
      <c r="E17" s="97">
        <v>1</v>
      </c>
      <c r="F17" s="97">
        <v>3</v>
      </c>
      <c r="G17" s="97">
        <v>24.333333333333329</v>
      </c>
    </row>
    <row r="18" spans="2:16" ht="16.5" customHeight="1" x14ac:dyDescent="0.2">
      <c r="B18" s="109" t="s">
        <v>7</v>
      </c>
      <c r="C18" s="46">
        <v>1</v>
      </c>
      <c r="D18" s="97">
        <v>0.48387096774193544</v>
      </c>
      <c r="E18" s="97">
        <v>2.0666666666666704</v>
      </c>
      <c r="F18" s="97">
        <v>4.7333333333333298</v>
      </c>
      <c r="G18" s="97">
        <v>21.901408450704221</v>
      </c>
    </row>
    <row r="19" spans="2:16" ht="16.5" customHeight="1" x14ac:dyDescent="0.2">
      <c r="B19" s="109" t="s">
        <v>8</v>
      </c>
      <c r="C19" s="46">
        <v>1.1034482758620701</v>
      </c>
      <c r="D19" s="97">
        <v>0.5161290322580645</v>
      </c>
      <c r="E19" s="97">
        <v>2.1379310344827602</v>
      </c>
      <c r="F19" s="97">
        <v>5</v>
      </c>
      <c r="G19" s="97">
        <v>19.650000000000002</v>
      </c>
    </row>
    <row r="20" spans="2:16" ht="16.5" customHeight="1" x14ac:dyDescent="0.2">
      <c r="B20" s="109" t="s">
        <v>9</v>
      </c>
      <c r="C20" s="46">
        <v>1</v>
      </c>
      <c r="D20" s="97">
        <v>0.66666666666666652</v>
      </c>
      <c r="E20" s="15">
        <v>1.5</v>
      </c>
      <c r="F20" s="97">
        <v>5</v>
      </c>
      <c r="G20" s="15">
        <v>22.2</v>
      </c>
    </row>
    <row r="21" spans="2:16" ht="16.5" customHeight="1" x14ac:dyDescent="0.2">
      <c r="B21" s="109" t="s">
        <v>10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</row>
    <row r="22" spans="2:16" ht="16.5" customHeight="1" x14ac:dyDescent="0.2">
      <c r="B22" s="109" t="s">
        <v>11</v>
      </c>
      <c r="C22" s="46">
        <v>1.25</v>
      </c>
      <c r="D22" s="97">
        <v>0.90909090909090906</v>
      </c>
      <c r="E22" s="97">
        <v>1.375</v>
      </c>
      <c r="F22" s="97">
        <v>4.5</v>
      </c>
      <c r="G22" s="97">
        <v>17.066666666666659</v>
      </c>
    </row>
    <row r="23" spans="2:16" ht="9" customHeight="1" x14ac:dyDescent="0.2">
      <c r="B23" s="12"/>
      <c r="C23" s="12"/>
      <c r="D23" s="12"/>
      <c r="E23" s="12"/>
      <c r="F23" s="12"/>
      <c r="G23" s="12"/>
    </row>
    <row r="24" spans="2:16" ht="3" customHeight="1" x14ac:dyDescent="0.2">
      <c r="B24" s="132"/>
      <c r="C24" s="132"/>
      <c r="D24" s="132"/>
      <c r="E24" s="132"/>
      <c r="F24" s="132"/>
      <c r="G24" s="132"/>
    </row>
    <row r="25" spans="2:16" ht="9" customHeight="1" x14ac:dyDescent="0.2"/>
    <row r="26" spans="2:16" ht="13.5" customHeight="1" x14ac:dyDescent="0.2">
      <c r="B26" s="187" t="s">
        <v>160</v>
      </c>
      <c r="C26" s="187"/>
      <c r="D26" s="187"/>
      <c r="E26" s="187"/>
      <c r="F26" s="187"/>
      <c r="G26" s="187"/>
      <c r="H26" s="36"/>
      <c r="I26" s="36"/>
      <c r="J26" s="36"/>
      <c r="K26" s="36"/>
      <c r="L26" s="36"/>
      <c r="M26" s="36"/>
      <c r="N26" s="36"/>
      <c r="O26" s="36"/>
      <c r="P26" s="36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showGridLines="0" workbookViewId="0">
      <selection activeCell="M6" sqref="M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212" t="s">
        <v>211</v>
      </c>
      <c r="C5" s="212"/>
      <c r="D5" s="212"/>
      <c r="E5" s="212"/>
      <c r="F5" s="212"/>
      <c r="G5" s="212"/>
      <c r="H5" s="212"/>
      <c r="I5" s="212"/>
      <c r="J5" s="212"/>
      <c r="K5" s="212"/>
    </row>
    <row r="6" spans="2:22" ht="15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118" t="s">
        <v>87</v>
      </c>
      <c r="M6" s="108" t="s">
        <v>86</v>
      </c>
    </row>
    <row r="7" spans="2:22" s="16" customFormat="1" ht="21" customHeight="1" x14ac:dyDescent="0.2">
      <c r="B7" s="213"/>
      <c r="C7" s="214" t="s">
        <v>12</v>
      </c>
      <c r="D7" s="215" t="s">
        <v>13</v>
      </c>
      <c r="E7" s="214" t="s">
        <v>54</v>
      </c>
      <c r="F7" s="214"/>
      <c r="G7" s="214" t="s">
        <v>55</v>
      </c>
      <c r="H7" s="214"/>
      <c r="I7" s="214" t="s">
        <v>56</v>
      </c>
      <c r="J7" s="214"/>
      <c r="K7" s="151" t="s">
        <v>57</v>
      </c>
    </row>
    <row r="8" spans="2:22" s="16" customFormat="1" ht="39" customHeight="1" x14ac:dyDescent="0.2">
      <c r="B8" s="213"/>
      <c r="C8" s="214"/>
      <c r="D8" s="215"/>
      <c r="E8" s="152" t="s">
        <v>12</v>
      </c>
      <c r="F8" s="153" t="s">
        <v>13</v>
      </c>
      <c r="G8" s="152" t="s">
        <v>12</v>
      </c>
      <c r="H8" s="153" t="s">
        <v>13</v>
      </c>
      <c r="I8" s="152" t="s">
        <v>12</v>
      </c>
      <c r="J8" s="153" t="s">
        <v>13</v>
      </c>
      <c r="K8" s="151" t="s">
        <v>12</v>
      </c>
    </row>
    <row r="9" spans="2:22" s="16" customFormat="1" ht="21" customHeight="1" x14ac:dyDescent="0.2">
      <c r="B9" s="69" t="s">
        <v>142</v>
      </c>
      <c r="C9" s="37">
        <f>E9+G9+I9+K9</f>
        <v>347</v>
      </c>
      <c r="D9" s="37">
        <f>F9+H9+J9</f>
        <v>292</v>
      </c>
      <c r="E9" s="37">
        <f>SUM(E10:E20)</f>
        <v>129</v>
      </c>
      <c r="F9" s="37">
        <f t="shared" ref="F9:K9" si="0">SUM(F10:F20)</f>
        <v>102</v>
      </c>
      <c r="G9" s="37">
        <f t="shared" si="0"/>
        <v>214</v>
      </c>
      <c r="H9" s="37">
        <f t="shared" si="0"/>
        <v>189</v>
      </c>
      <c r="I9" s="37">
        <f t="shared" si="0"/>
        <v>2</v>
      </c>
      <c r="J9" s="37">
        <f t="shared" si="0"/>
        <v>1</v>
      </c>
      <c r="K9" s="37">
        <f t="shared" si="0"/>
        <v>2</v>
      </c>
    </row>
    <row r="10" spans="2:22" ht="16.5" customHeight="1" x14ac:dyDescent="0.2">
      <c r="B10" s="109" t="s">
        <v>1</v>
      </c>
      <c r="C10" s="25">
        <f t="shared" ref="C10:C20" si="1">E10+G10+I10+K10</f>
        <v>49</v>
      </c>
      <c r="D10" s="25">
        <f t="shared" ref="D10:D20" si="2">F10+H10+J10</f>
        <v>49</v>
      </c>
      <c r="E10" s="25">
        <v>3</v>
      </c>
      <c r="F10" s="25">
        <v>3</v>
      </c>
      <c r="G10" s="25">
        <v>46</v>
      </c>
      <c r="H10" s="25">
        <v>46</v>
      </c>
      <c r="I10" s="25">
        <v>0</v>
      </c>
      <c r="J10" s="25">
        <v>0</v>
      </c>
      <c r="K10" s="25">
        <v>0</v>
      </c>
    </row>
    <row r="11" spans="2:22" ht="16.5" customHeight="1" x14ac:dyDescent="0.2">
      <c r="B11" s="109" t="s">
        <v>2</v>
      </c>
      <c r="C11" s="25">
        <f t="shared" si="1"/>
        <v>26</v>
      </c>
      <c r="D11" s="25">
        <f t="shared" si="2"/>
        <v>20</v>
      </c>
      <c r="E11" s="25">
        <v>4</v>
      </c>
      <c r="F11" s="25">
        <v>2</v>
      </c>
      <c r="G11" s="25">
        <v>22</v>
      </c>
      <c r="H11" s="25">
        <v>18</v>
      </c>
      <c r="I11" s="25">
        <v>0</v>
      </c>
      <c r="J11" s="25">
        <v>0</v>
      </c>
      <c r="K11" s="25">
        <v>0</v>
      </c>
    </row>
    <row r="12" spans="2:22" ht="16.5" customHeight="1" x14ac:dyDescent="0.2">
      <c r="B12" s="109" t="s">
        <v>3</v>
      </c>
      <c r="C12" s="25">
        <f t="shared" si="1"/>
        <v>115</v>
      </c>
      <c r="D12" s="25">
        <f t="shared" si="2"/>
        <v>99</v>
      </c>
      <c r="E12" s="25">
        <v>64</v>
      </c>
      <c r="F12" s="25">
        <v>52</v>
      </c>
      <c r="G12" s="25">
        <v>51</v>
      </c>
      <c r="H12" s="25">
        <v>47</v>
      </c>
      <c r="I12" s="25">
        <v>0</v>
      </c>
      <c r="J12" s="25">
        <v>0</v>
      </c>
      <c r="K12" s="25">
        <v>0</v>
      </c>
    </row>
    <row r="13" spans="2:22" ht="16.5" customHeight="1" x14ac:dyDescent="0.2">
      <c r="B13" s="109" t="s">
        <v>4</v>
      </c>
      <c r="C13" s="25">
        <f t="shared" si="1"/>
        <v>18</v>
      </c>
      <c r="D13" s="25">
        <f t="shared" si="2"/>
        <v>10</v>
      </c>
      <c r="E13" s="25">
        <v>9</v>
      </c>
      <c r="F13" s="25">
        <v>3</v>
      </c>
      <c r="G13" s="25">
        <v>9</v>
      </c>
      <c r="H13" s="25">
        <v>7</v>
      </c>
      <c r="I13" s="25">
        <v>0</v>
      </c>
      <c r="J13" s="25">
        <v>0</v>
      </c>
      <c r="K13" s="25">
        <v>0</v>
      </c>
    </row>
    <row r="14" spans="2:22" ht="16.5" customHeight="1" x14ac:dyDescent="0.2">
      <c r="B14" s="109" t="s">
        <v>5</v>
      </c>
      <c r="C14" s="25">
        <f t="shared" si="1"/>
        <v>42</v>
      </c>
      <c r="D14" s="25">
        <f t="shared" si="2"/>
        <v>37</v>
      </c>
      <c r="E14" s="25">
        <v>23</v>
      </c>
      <c r="F14" s="25">
        <v>21</v>
      </c>
      <c r="G14" s="25">
        <v>19</v>
      </c>
      <c r="H14" s="25">
        <v>16</v>
      </c>
      <c r="I14" s="25">
        <v>0</v>
      </c>
      <c r="J14" s="25">
        <v>0</v>
      </c>
      <c r="K14" s="25">
        <v>0</v>
      </c>
    </row>
    <row r="15" spans="2:22" ht="16.5" customHeight="1" x14ac:dyDescent="0.2">
      <c r="B15" s="109" t="s">
        <v>6</v>
      </c>
      <c r="C15" s="25">
        <f t="shared" si="1"/>
        <v>1</v>
      </c>
      <c r="D15" s="25">
        <f t="shared" si="2"/>
        <v>1</v>
      </c>
      <c r="E15" s="25">
        <v>0</v>
      </c>
      <c r="F15" s="25">
        <v>0</v>
      </c>
      <c r="G15" s="25">
        <v>1</v>
      </c>
      <c r="H15" s="25">
        <v>1</v>
      </c>
      <c r="I15" s="25">
        <v>0</v>
      </c>
      <c r="J15" s="25">
        <v>0</v>
      </c>
      <c r="K15" s="25">
        <v>0</v>
      </c>
    </row>
    <row r="16" spans="2:22" ht="16.5" customHeight="1" x14ac:dyDescent="0.2">
      <c r="B16" s="109" t="s">
        <v>7</v>
      </c>
      <c r="C16" s="25">
        <f t="shared" si="1"/>
        <v>16</v>
      </c>
      <c r="D16" s="25">
        <f t="shared" si="2"/>
        <v>15</v>
      </c>
      <c r="E16" s="25">
        <v>0</v>
      </c>
      <c r="F16" s="25">
        <v>0</v>
      </c>
      <c r="G16" s="25">
        <v>16</v>
      </c>
      <c r="H16" s="25">
        <v>15</v>
      </c>
      <c r="I16" s="25">
        <v>0</v>
      </c>
      <c r="J16" s="25">
        <v>0</v>
      </c>
      <c r="K16" s="25">
        <v>0</v>
      </c>
    </row>
    <row r="17" spans="2:11" ht="16.5" customHeight="1" x14ac:dyDescent="0.2">
      <c r="B17" s="109" t="s">
        <v>8</v>
      </c>
      <c r="C17" s="25">
        <f t="shared" si="1"/>
        <v>42</v>
      </c>
      <c r="D17" s="25">
        <f t="shared" si="2"/>
        <v>36</v>
      </c>
      <c r="E17" s="25">
        <v>9</v>
      </c>
      <c r="F17" s="25">
        <v>7</v>
      </c>
      <c r="G17" s="25">
        <v>33</v>
      </c>
      <c r="H17" s="25">
        <v>29</v>
      </c>
      <c r="I17" s="25">
        <v>0</v>
      </c>
      <c r="J17" s="25">
        <v>0</v>
      </c>
      <c r="K17" s="25">
        <v>0</v>
      </c>
    </row>
    <row r="18" spans="2:11" ht="16.5" customHeight="1" x14ac:dyDescent="0.2">
      <c r="B18" s="109" t="s">
        <v>9</v>
      </c>
      <c r="C18" s="25">
        <f t="shared" si="1"/>
        <v>2</v>
      </c>
      <c r="D18" s="25">
        <f t="shared" si="2"/>
        <v>2</v>
      </c>
      <c r="E18" s="25">
        <v>0</v>
      </c>
      <c r="F18" s="25">
        <v>0</v>
      </c>
      <c r="G18" s="25">
        <v>2</v>
      </c>
      <c r="H18" s="25">
        <v>2</v>
      </c>
      <c r="I18" s="25">
        <v>0</v>
      </c>
      <c r="J18" s="25">
        <v>0</v>
      </c>
      <c r="K18" s="25">
        <v>0</v>
      </c>
    </row>
    <row r="19" spans="2:11" ht="16.5" customHeight="1" x14ac:dyDescent="0.2">
      <c r="B19" s="109" t="s">
        <v>10</v>
      </c>
      <c r="C19" s="25">
        <f t="shared" si="1"/>
        <v>22</v>
      </c>
      <c r="D19" s="25">
        <f t="shared" si="2"/>
        <v>11</v>
      </c>
      <c r="E19" s="25">
        <v>13</v>
      </c>
      <c r="F19" s="25">
        <v>10</v>
      </c>
      <c r="G19" s="25">
        <v>5</v>
      </c>
      <c r="H19" s="25">
        <v>0</v>
      </c>
      <c r="I19" s="25">
        <v>2</v>
      </c>
      <c r="J19" s="25">
        <v>1</v>
      </c>
      <c r="K19" s="25">
        <v>2</v>
      </c>
    </row>
    <row r="20" spans="2:11" ht="16.5" customHeight="1" x14ac:dyDescent="0.2">
      <c r="B20" s="109" t="s">
        <v>11</v>
      </c>
      <c r="C20" s="25">
        <f t="shared" si="1"/>
        <v>14</v>
      </c>
      <c r="D20" s="25">
        <f t="shared" si="2"/>
        <v>12</v>
      </c>
      <c r="E20" s="25">
        <v>4</v>
      </c>
      <c r="F20" s="25">
        <v>4</v>
      </c>
      <c r="G20" s="25">
        <v>10</v>
      </c>
      <c r="H20" s="25">
        <v>8</v>
      </c>
      <c r="I20" s="25">
        <v>0</v>
      </c>
      <c r="J20" s="25">
        <v>0</v>
      </c>
      <c r="K20" s="25">
        <v>0</v>
      </c>
    </row>
    <row r="21" spans="2:11" ht="9" customHeight="1" x14ac:dyDescent="0.2"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2:11" ht="3" customHeight="1" x14ac:dyDescent="0.2">
      <c r="B22" s="154"/>
      <c r="C22" s="154"/>
      <c r="D22" s="154"/>
      <c r="E22" s="154"/>
      <c r="F22" s="154"/>
      <c r="G22" s="154"/>
      <c r="H22" s="154"/>
      <c r="I22" s="154"/>
      <c r="J22" s="154"/>
      <c r="K22" s="154"/>
    </row>
    <row r="23" spans="2:11" ht="9" customHeight="1" x14ac:dyDescent="0.2">
      <c r="C23" s="45"/>
      <c r="D23" s="45"/>
      <c r="E23" s="45"/>
      <c r="F23" s="45"/>
      <c r="G23" s="45"/>
      <c r="H23" s="45"/>
      <c r="I23" s="45"/>
      <c r="J23" s="45"/>
      <c r="K23" s="45"/>
    </row>
    <row r="24" spans="2:11" ht="12.75" customHeight="1" x14ac:dyDescent="0.2">
      <c r="B24" s="187" t="s">
        <v>160</v>
      </c>
      <c r="C24" s="187"/>
      <c r="D24" s="187"/>
      <c r="E24" s="187"/>
      <c r="F24" s="187"/>
      <c r="G24" s="187"/>
      <c r="H24" s="187"/>
      <c r="I24" s="187"/>
      <c r="J24" s="187"/>
      <c r="K24" s="187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31" sqref="B31"/>
    </sheetView>
  </sheetViews>
  <sheetFormatPr defaultRowHeight="11.25" x14ac:dyDescent="0.2"/>
  <cols>
    <col min="1" max="1" width="6.7109375" style="14" customWidth="1"/>
    <col min="2" max="2" width="16.7109375" style="14" customWidth="1"/>
    <col min="3" max="29" width="10.7109375" style="14" customWidth="1"/>
    <col min="30" max="30" width="6.7109375" style="14" customWidth="1"/>
    <col min="31" max="31" width="12.85546875" style="14" bestFit="1" customWidth="1"/>
    <col min="32" max="16384" width="9.140625" style="14"/>
  </cols>
  <sheetData>
    <row r="1" spans="2:31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</row>
    <row r="2" spans="2:31" s="122" customFormat="1" ht="15" customHeight="1" x14ac:dyDescent="0.2"/>
    <row r="3" spans="2:31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</row>
    <row r="4" spans="2:31" s="122" customFormat="1" ht="15" customHeight="1" x14ac:dyDescent="0.2"/>
    <row r="5" spans="2:31" ht="15" customHeight="1" x14ac:dyDescent="0.2">
      <c r="B5" s="186" t="s">
        <v>212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</row>
    <row r="6" spans="2:31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96"/>
      <c r="AE6" s="62"/>
    </row>
    <row r="7" spans="2:31" s="16" customFormat="1" ht="21" customHeight="1" x14ac:dyDescent="0.2">
      <c r="B7" s="190"/>
      <c r="C7" s="191" t="s">
        <v>12</v>
      </c>
      <c r="D7" s="191"/>
      <c r="E7" s="191"/>
      <c r="F7" s="191"/>
      <c r="G7" s="191"/>
      <c r="H7" s="191"/>
      <c r="I7" s="191" t="s">
        <v>13</v>
      </c>
      <c r="J7" s="191"/>
      <c r="K7" s="191"/>
      <c r="L7" s="191"/>
      <c r="M7" s="191"/>
      <c r="N7" s="191"/>
      <c r="O7" s="191" t="s">
        <v>19</v>
      </c>
      <c r="P7" s="191"/>
      <c r="Q7" s="191"/>
      <c r="R7" s="191" t="s">
        <v>20</v>
      </c>
      <c r="S7" s="191"/>
      <c r="T7" s="191"/>
      <c r="U7" s="191" t="s">
        <v>21</v>
      </c>
      <c r="V7" s="191"/>
      <c r="W7" s="191"/>
      <c r="X7" s="191" t="s">
        <v>22</v>
      </c>
      <c r="Y7" s="191"/>
      <c r="Z7" s="191"/>
      <c r="AA7" s="191" t="s">
        <v>23</v>
      </c>
      <c r="AB7" s="191"/>
      <c r="AC7" s="192"/>
    </row>
    <row r="8" spans="2:31" s="16" customFormat="1" ht="21" customHeight="1" x14ac:dyDescent="0.2">
      <c r="B8" s="190"/>
      <c r="C8" s="202" t="s">
        <v>14</v>
      </c>
      <c r="D8" s="202" t="s">
        <v>15</v>
      </c>
      <c r="E8" s="202" t="s">
        <v>145</v>
      </c>
      <c r="F8" s="191" t="s">
        <v>16</v>
      </c>
      <c r="G8" s="191"/>
      <c r="H8" s="191"/>
      <c r="I8" s="202" t="s">
        <v>14</v>
      </c>
      <c r="J8" s="202" t="s">
        <v>15</v>
      </c>
      <c r="K8" s="202" t="s">
        <v>145</v>
      </c>
      <c r="L8" s="191" t="s">
        <v>16</v>
      </c>
      <c r="M8" s="191"/>
      <c r="N8" s="191"/>
      <c r="O8" s="202" t="s">
        <v>14</v>
      </c>
      <c r="P8" s="202" t="s">
        <v>15</v>
      </c>
      <c r="Q8" s="202" t="s">
        <v>145</v>
      </c>
      <c r="R8" s="202" t="s">
        <v>14</v>
      </c>
      <c r="S8" s="202" t="s">
        <v>15</v>
      </c>
      <c r="T8" s="202" t="s">
        <v>145</v>
      </c>
      <c r="U8" s="202" t="s">
        <v>14</v>
      </c>
      <c r="V8" s="202" t="s">
        <v>15</v>
      </c>
      <c r="W8" s="202" t="s">
        <v>145</v>
      </c>
      <c r="X8" s="202" t="s">
        <v>14</v>
      </c>
      <c r="Y8" s="202" t="s">
        <v>15</v>
      </c>
      <c r="Z8" s="202" t="s">
        <v>145</v>
      </c>
      <c r="AA8" s="202" t="s">
        <v>14</v>
      </c>
      <c r="AB8" s="202" t="s">
        <v>15</v>
      </c>
      <c r="AC8" s="203" t="s">
        <v>145</v>
      </c>
    </row>
    <row r="9" spans="2:31" s="16" customFormat="1" ht="43.5" customHeight="1" x14ac:dyDescent="0.2">
      <c r="B9" s="190"/>
      <c r="C9" s="202"/>
      <c r="D9" s="202"/>
      <c r="E9" s="202"/>
      <c r="F9" s="144" t="s">
        <v>17</v>
      </c>
      <c r="G9" s="144" t="s">
        <v>146</v>
      </c>
      <c r="H9" s="144" t="s">
        <v>18</v>
      </c>
      <c r="I9" s="202"/>
      <c r="J9" s="202"/>
      <c r="K9" s="202"/>
      <c r="L9" s="144" t="s">
        <v>17</v>
      </c>
      <c r="M9" s="144" t="s">
        <v>146</v>
      </c>
      <c r="N9" s="144" t="s">
        <v>18</v>
      </c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3"/>
    </row>
    <row r="10" spans="2:31" s="16" customFormat="1" ht="21" customHeight="1" x14ac:dyDescent="0.2">
      <c r="B10" s="69" t="s">
        <v>142</v>
      </c>
      <c r="C10" s="30">
        <f t="shared" ref="C10:Q10" si="0">SUM(C11:C21)</f>
        <v>214</v>
      </c>
      <c r="D10" s="30">
        <f t="shared" si="0"/>
        <v>446</v>
      </c>
      <c r="E10" s="30">
        <f t="shared" si="0"/>
        <v>83668</v>
      </c>
      <c r="F10" s="30">
        <f t="shared" si="0"/>
        <v>279</v>
      </c>
      <c r="G10" s="30">
        <f t="shared" si="0"/>
        <v>24545</v>
      </c>
      <c r="H10" s="30">
        <f t="shared" si="0"/>
        <v>1231</v>
      </c>
      <c r="I10" s="30">
        <f t="shared" si="0"/>
        <v>189</v>
      </c>
      <c r="J10" s="30">
        <f t="shared" si="0"/>
        <v>409</v>
      </c>
      <c r="K10" s="30">
        <f t="shared" si="0"/>
        <v>62210</v>
      </c>
      <c r="L10" s="30">
        <f t="shared" si="0"/>
        <v>279</v>
      </c>
      <c r="M10" s="30">
        <f t="shared" si="0"/>
        <v>24545</v>
      </c>
      <c r="N10" s="30">
        <f t="shared" si="0"/>
        <v>1231</v>
      </c>
      <c r="O10" s="30">
        <f t="shared" si="0"/>
        <v>16</v>
      </c>
      <c r="P10" s="30">
        <f t="shared" si="0"/>
        <v>18</v>
      </c>
      <c r="Q10" s="30">
        <f t="shared" si="0"/>
        <v>1800</v>
      </c>
      <c r="R10" s="37">
        <f t="shared" ref="R10:AC10" si="1">SUM(R11:R21)</f>
        <v>0</v>
      </c>
      <c r="S10" s="37">
        <f t="shared" si="1"/>
        <v>0</v>
      </c>
      <c r="T10" s="37">
        <f t="shared" si="1"/>
        <v>0</v>
      </c>
      <c r="U10" s="37">
        <f t="shared" si="1"/>
        <v>2</v>
      </c>
      <c r="V10" s="37">
        <f t="shared" si="1"/>
        <v>7</v>
      </c>
      <c r="W10" s="37">
        <f t="shared" si="1"/>
        <v>13200</v>
      </c>
      <c r="X10" s="37">
        <f t="shared" si="1"/>
        <v>4</v>
      </c>
      <c r="Y10" s="37">
        <f t="shared" si="1"/>
        <v>5</v>
      </c>
      <c r="Z10" s="37">
        <f t="shared" si="1"/>
        <v>3249</v>
      </c>
      <c r="AA10" s="30">
        <f t="shared" si="1"/>
        <v>3</v>
      </c>
      <c r="AB10" s="30">
        <f t="shared" si="1"/>
        <v>7</v>
      </c>
      <c r="AC10" s="30">
        <f t="shared" si="1"/>
        <v>3209</v>
      </c>
    </row>
    <row r="11" spans="2:31" ht="16.5" customHeight="1" x14ac:dyDescent="0.2">
      <c r="B11" s="109" t="s">
        <v>1</v>
      </c>
      <c r="C11" s="17">
        <f>SUM(I11,O11,R11,U11,X11,AA11)</f>
        <v>46</v>
      </c>
      <c r="D11" s="17">
        <f t="shared" ref="D11:E21" si="2">SUM(J11,P11,S11,V11,Y11,AB11)</f>
        <v>78</v>
      </c>
      <c r="E11" s="17">
        <f t="shared" si="2"/>
        <v>9440</v>
      </c>
      <c r="F11" s="17">
        <f>SUM(L11)</f>
        <v>50</v>
      </c>
      <c r="G11" s="17">
        <f>SUM(M11)</f>
        <v>4115</v>
      </c>
      <c r="H11" s="17">
        <f>SUM(N11)</f>
        <v>202</v>
      </c>
      <c r="I11" s="17">
        <v>46</v>
      </c>
      <c r="J11" s="17">
        <v>78</v>
      </c>
      <c r="K11" s="17">
        <v>9440</v>
      </c>
      <c r="L11" s="17">
        <v>50</v>
      </c>
      <c r="M11" s="17">
        <v>4115</v>
      </c>
      <c r="N11" s="17">
        <v>202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</row>
    <row r="12" spans="2:31" ht="16.5" customHeight="1" x14ac:dyDescent="0.2">
      <c r="B12" s="109" t="s">
        <v>2</v>
      </c>
      <c r="C12" s="17">
        <f t="shared" ref="C12:C21" si="3">SUM(I12,O12,R12,U12,X12,AA12)</f>
        <v>22</v>
      </c>
      <c r="D12" s="17">
        <f t="shared" si="2"/>
        <v>49</v>
      </c>
      <c r="E12" s="17">
        <f t="shared" si="2"/>
        <v>8200</v>
      </c>
      <c r="F12" s="17">
        <f t="shared" ref="F12:F21" si="4">SUM(L12)</f>
        <v>25</v>
      </c>
      <c r="G12" s="17">
        <f t="shared" ref="G12:G21" si="5">SUM(M12)</f>
        <v>1881</v>
      </c>
      <c r="H12" s="17">
        <f t="shared" ref="H12:H21" si="6">SUM(N12)</f>
        <v>119</v>
      </c>
      <c r="I12" s="17">
        <v>18</v>
      </c>
      <c r="J12" s="17">
        <v>42</v>
      </c>
      <c r="K12" s="17">
        <v>4949</v>
      </c>
      <c r="L12" s="18">
        <v>25</v>
      </c>
      <c r="M12" s="17">
        <v>1881</v>
      </c>
      <c r="N12" s="17">
        <v>119</v>
      </c>
      <c r="O12" s="25">
        <v>2</v>
      </c>
      <c r="P12" s="25">
        <v>3</v>
      </c>
      <c r="Q12" s="25">
        <v>328</v>
      </c>
      <c r="R12" s="25">
        <v>0</v>
      </c>
      <c r="S12" s="25">
        <v>0</v>
      </c>
      <c r="T12" s="25">
        <v>0</v>
      </c>
      <c r="U12" s="25">
        <v>1</v>
      </c>
      <c r="V12" s="25">
        <v>3</v>
      </c>
      <c r="W12" s="25">
        <v>2609</v>
      </c>
      <c r="X12" s="25">
        <v>1</v>
      </c>
      <c r="Y12" s="25">
        <v>1</v>
      </c>
      <c r="Z12" s="25">
        <v>314</v>
      </c>
      <c r="AA12" s="25">
        <v>0</v>
      </c>
      <c r="AB12" s="25">
        <v>0</v>
      </c>
      <c r="AC12" s="25">
        <v>0</v>
      </c>
    </row>
    <row r="13" spans="2:31" ht="16.5" customHeight="1" x14ac:dyDescent="0.2">
      <c r="B13" s="109" t="s">
        <v>3</v>
      </c>
      <c r="C13" s="17">
        <f t="shared" si="3"/>
        <v>51</v>
      </c>
      <c r="D13" s="17">
        <f t="shared" si="2"/>
        <v>140</v>
      </c>
      <c r="E13" s="17">
        <f t="shared" si="2"/>
        <v>31583</v>
      </c>
      <c r="F13" s="17">
        <f t="shared" si="4"/>
        <v>119</v>
      </c>
      <c r="G13" s="17">
        <f t="shared" si="5"/>
        <v>10510</v>
      </c>
      <c r="H13" s="17">
        <f t="shared" si="6"/>
        <v>512</v>
      </c>
      <c r="I13" s="17">
        <v>47</v>
      </c>
      <c r="J13" s="17">
        <v>132</v>
      </c>
      <c r="K13" s="17">
        <v>27869</v>
      </c>
      <c r="L13" s="17">
        <v>119</v>
      </c>
      <c r="M13" s="17">
        <v>10510</v>
      </c>
      <c r="N13" s="17">
        <v>512</v>
      </c>
      <c r="O13" s="25">
        <v>1</v>
      </c>
      <c r="P13" s="25">
        <v>1</v>
      </c>
      <c r="Q13" s="25">
        <v>505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3</v>
      </c>
      <c r="AB13" s="25">
        <v>7</v>
      </c>
      <c r="AC13" s="25">
        <v>3209</v>
      </c>
    </row>
    <row r="14" spans="2:31" ht="16.5" customHeight="1" x14ac:dyDescent="0.2">
      <c r="B14" s="109" t="s">
        <v>4</v>
      </c>
      <c r="C14" s="17">
        <f t="shared" si="3"/>
        <v>9</v>
      </c>
      <c r="D14" s="17">
        <f t="shared" si="2"/>
        <v>17</v>
      </c>
      <c r="E14" s="17">
        <f t="shared" si="2"/>
        <v>1765</v>
      </c>
      <c r="F14" s="17">
        <f t="shared" si="4"/>
        <v>8</v>
      </c>
      <c r="G14" s="17">
        <f t="shared" si="5"/>
        <v>582</v>
      </c>
      <c r="H14" s="17">
        <f t="shared" si="6"/>
        <v>34</v>
      </c>
      <c r="I14" s="17">
        <v>7</v>
      </c>
      <c r="J14" s="17">
        <v>15</v>
      </c>
      <c r="K14" s="17">
        <v>1597</v>
      </c>
      <c r="L14" s="17">
        <v>8</v>
      </c>
      <c r="M14" s="17">
        <v>582</v>
      </c>
      <c r="N14" s="17">
        <v>34</v>
      </c>
      <c r="O14" s="25">
        <v>1</v>
      </c>
      <c r="P14" s="25">
        <v>1</v>
      </c>
      <c r="Q14" s="25">
        <v>83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1</v>
      </c>
      <c r="Y14" s="25">
        <v>1</v>
      </c>
      <c r="Z14" s="25">
        <v>85</v>
      </c>
      <c r="AA14" s="25">
        <v>0</v>
      </c>
      <c r="AB14" s="25">
        <v>0</v>
      </c>
      <c r="AC14" s="25">
        <v>0</v>
      </c>
    </row>
    <row r="15" spans="2:31" ht="16.5" customHeight="1" x14ac:dyDescent="0.2">
      <c r="B15" s="109" t="s">
        <v>5</v>
      </c>
      <c r="C15" s="17">
        <f t="shared" si="3"/>
        <v>19</v>
      </c>
      <c r="D15" s="17">
        <f t="shared" si="2"/>
        <v>39</v>
      </c>
      <c r="E15" s="17">
        <f t="shared" si="2"/>
        <v>4408</v>
      </c>
      <c r="F15" s="17">
        <f t="shared" si="4"/>
        <v>17</v>
      </c>
      <c r="G15" s="17">
        <f t="shared" si="5"/>
        <v>1695</v>
      </c>
      <c r="H15" s="17">
        <f t="shared" si="6"/>
        <v>75</v>
      </c>
      <c r="I15" s="17">
        <v>16</v>
      </c>
      <c r="J15" s="17">
        <v>34</v>
      </c>
      <c r="K15" s="17">
        <v>3953</v>
      </c>
      <c r="L15" s="17">
        <v>17</v>
      </c>
      <c r="M15" s="17">
        <v>1695</v>
      </c>
      <c r="N15" s="17">
        <v>75</v>
      </c>
      <c r="O15" s="25">
        <v>2</v>
      </c>
      <c r="P15" s="25">
        <v>3</v>
      </c>
      <c r="Q15" s="25">
        <v>105</v>
      </c>
      <c r="R15" s="25">
        <v>0</v>
      </c>
      <c r="S15" s="25">
        <v>0</v>
      </c>
      <c r="T15" s="25">
        <v>0</v>
      </c>
      <c r="U15" s="27">
        <v>0</v>
      </c>
      <c r="V15" s="27">
        <v>0</v>
      </c>
      <c r="W15" s="27">
        <v>0</v>
      </c>
      <c r="X15" s="25">
        <v>1</v>
      </c>
      <c r="Y15" s="25">
        <v>2</v>
      </c>
      <c r="Z15" s="25">
        <v>350</v>
      </c>
      <c r="AA15" s="25">
        <v>0</v>
      </c>
      <c r="AB15" s="25">
        <v>0</v>
      </c>
      <c r="AC15" s="25">
        <v>0</v>
      </c>
    </row>
    <row r="16" spans="2:31" ht="16.5" customHeight="1" x14ac:dyDescent="0.2">
      <c r="B16" s="109" t="s">
        <v>6</v>
      </c>
      <c r="C16" s="17">
        <f t="shared" si="3"/>
        <v>1</v>
      </c>
      <c r="D16" s="17">
        <f t="shared" si="2"/>
        <v>1</v>
      </c>
      <c r="E16" s="17">
        <f t="shared" si="2"/>
        <v>130</v>
      </c>
      <c r="F16" s="17">
        <f t="shared" si="4"/>
        <v>1</v>
      </c>
      <c r="G16" s="17">
        <f t="shared" si="5"/>
        <v>73</v>
      </c>
      <c r="H16" s="17">
        <f t="shared" si="6"/>
        <v>3</v>
      </c>
      <c r="I16" s="27">
        <v>1</v>
      </c>
      <c r="J16" s="27">
        <v>1</v>
      </c>
      <c r="K16" s="27">
        <v>130</v>
      </c>
      <c r="L16" s="27">
        <v>1</v>
      </c>
      <c r="M16" s="27">
        <v>73</v>
      </c>
      <c r="N16" s="27">
        <v>3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</row>
    <row r="17" spans="2:29" ht="16.5" customHeight="1" x14ac:dyDescent="0.2">
      <c r="B17" s="109" t="s">
        <v>7</v>
      </c>
      <c r="C17" s="17">
        <f t="shared" si="3"/>
        <v>16</v>
      </c>
      <c r="D17" s="17">
        <f t="shared" si="2"/>
        <v>32</v>
      </c>
      <c r="E17" s="17">
        <f t="shared" si="2"/>
        <v>3800</v>
      </c>
      <c r="F17" s="17">
        <f t="shared" si="4"/>
        <v>15</v>
      </c>
      <c r="G17" s="17">
        <f t="shared" si="5"/>
        <v>1555</v>
      </c>
      <c r="H17" s="17">
        <f t="shared" si="6"/>
        <v>71</v>
      </c>
      <c r="I17" s="17">
        <v>15</v>
      </c>
      <c r="J17" s="17">
        <v>31</v>
      </c>
      <c r="K17" s="17">
        <v>3751</v>
      </c>
      <c r="L17" s="17">
        <v>15</v>
      </c>
      <c r="M17" s="17">
        <v>1555</v>
      </c>
      <c r="N17" s="17">
        <v>71</v>
      </c>
      <c r="O17" s="25">
        <v>1</v>
      </c>
      <c r="P17" s="25">
        <v>1</v>
      </c>
      <c r="Q17" s="25">
        <v>49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</row>
    <row r="18" spans="2:29" ht="16.5" customHeight="1" x14ac:dyDescent="0.2">
      <c r="B18" s="109" t="s">
        <v>8</v>
      </c>
      <c r="C18" s="17">
        <f t="shared" si="3"/>
        <v>33</v>
      </c>
      <c r="D18" s="17">
        <f t="shared" si="2"/>
        <v>66</v>
      </c>
      <c r="E18" s="17">
        <f t="shared" si="2"/>
        <v>9149</v>
      </c>
      <c r="F18" s="17">
        <f t="shared" si="4"/>
        <v>32</v>
      </c>
      <c r="G18" s="17">
        <f t="shared" si="5"/>
        <v>3144</v>
      </c>
      <c r="H18" s="17">
        <f t="shared" si="6"/>
        <v>160</v>
      </c>
      <c r="I18" s="17">
        <v>29</v>
      </c>
      <c r="J18" s="17">
        <v>62</v>
      </c>
      <c r="K18" s="17">
        <v>8737</v>
      </c>
      <c r="L18" s="17">
        <v>32</v>
      </c>
      <c r="M18" s="17">
        <v>3144</v>
      </c>
      <c r="N18" s="17">
        <v>160</v>
      </c>
      <c r="O18" s="25">
        <v>4</v>
      </c>
      <c r="P18" s="25">
        <v>4</v>
      </c>
      <c r="Q18" s="25">
        <v>412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</row>
    <row r="19" spans="2:29" ht="16.5" customHeight="1" x14ac:dyDescent="0.2">
      <c r="B19" s="109" t="s">
        <v>9</v>
      </c>
      <c r="C19" s="17">
        <f t="shared" si="3"/>
        <v>2</v>
      </c>
      <c r="D19" s="17">
        <f t="shared" si="2"/>
        <v>3</v>
      </c>
      <c r="E19" s="17">
        <f t="shared" si="2"/>
        <v>498</v>
      </c>
      <c r="F19" s="17">
        <f t="shared" si="4"/>
        <v>2</v>
      </c>
      <c r="G19" s="17">
        <f t="shared" si="5"/>
        <v>222</v>
      </c>
      <c r="H19" s="17">
        <f t="shared" si="6"/>
        <v>10</v>
      </c>
      <c r="I19" s="14">
        <v>2</v>
      </c>
      <c r="J19" s="14">
        <v>3</v>
      </c>
      <c r="K19" s="14">
        <v>498</v>
      </c>
      <c r="L19" s="14">
        <v>2</v>
      </c>
      <c r="M19" s="14">
        <v>222</v>
      </c>
      <c r="N19" s="14">
        <v>10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</row>
    <row r="20" spans="2:29" ht="16.5" customHeight="1" x14ac:dyDescent="0.2">
      <c r="B20" s="109" t="s">
        <v>10</v>
      </c>
      <c r="C20" s="17">
        <f t="shared" si="3"/>
        <v>5</v>
      </c>
      <c r="D20" s="17">
        <f t="shared" si="2"/>
        <v>5</v>
      </c>
      <c r="E20" s="17">
        <f t="shared" si="2"/>
        <v>318</v>
      </c>
      <c r="F20" s="70">
        <v>0</v>
      </c>
      <c r="G20" s="70">
        <v>0</v>
      </c>
      <c r="H20" s="70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25">
        <v>5</v>
      </c>
      <c r="P20" s="25">
        <v>5</v>
      </c>
      <c r="Q20" s="25">
        <v>318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</row>
    <row r="21" spans="2:29" ht="16.5" customHeight="1" x14ac:dyDescent="0.2">
      <c r="B21" s="109" t="s">
        <v>11</v>
      </c>
      <c r="C21" s="17">
        <f t="shared" si="3"/>
        <v>10</v>
      </c>
      <c r="D21" s="17">
        <f t="shared" si="2"/>
        <v>16</v>
      </c>
      <c r="E21" s="17">
        <f t="shared" si="2"/>
        <v>14377</v>
      </c>
      <c r="F21" s="17">
        <f t="shared" si="4"/>
        <v>10</v>
      </c>
      <c r="G21" s="17">
        <f t="shared" si="5"/>
        <v>768</v>
      </c>
      <c r="H21" s="17">
        <f t="shared" si="6"/>
        <v>45</v>
      </c>
      <c r="I21" s="17">
        <v>8</v>
      </c>
      <c r="J21" s="17">
        <v>11</v>
      </c>
      <c r="K21" s="17">
        <v>1286</v>
      </c>
      <c r="L21" s="17">
        <v>10</v>
      </c>
      <c r="M21" s="17">
        <v>768</v>
      </c>
      <c r="N21" s="17">
        <v>45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4</v>
      </c>
      <c r="W21" s="25">
        <v>10591</v>
      </c>
      <c r="X21" s="25">
        <v>1</v>
      </c>
      <c r="Y21" s="25">
        <v>1</v>
      </c>
      <c r="Z21" s="25">
        <v>2500</v>
      </c>
      <c r="AA21" s="25">
        <v>0</v>
      </c>
      <c r="AB21" s="25">
        <v>0</v>
      </c>
      <c r="AC21" s="25">
        <v>0</v>
      </c>
    </row>
    <row r="22" spans="2:29" ht="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6" t="s">
        <v>58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5"/>
      <c r="AA22" s="27"/>
      <c r="AB22" s="27"/>
      <c r="AC22" s="25"/>
    </row>
    <row r="23" spans="2:29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45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34"/>
      <c r="AA23" s="154"/>
      <c r="AB23" s="154"/>
      <c r="AC23" s="134"/>
    </row>
    <row r="24" spans="2:29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2:29" ht="13.5" customHeight="1" x14ac:dyDescent="0.2">
      <c r="B25" s="187" t="s">
        <v>160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</row>
    <row r="26" spans="2:29" ht="13.5" customHeight="1" x14ac:dyDescent="0.2">
      <c r="B26" s="210" t="s">
        <v>153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  <row r="27" spans="2:29" ht="13.5" customHeight="1" x14ac:dyDescent="0.2">
      <c r="B27" s="205" t="s">
        <v>161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</row>
    <row r="28" spans="2:29" ht="13.5" customHeight="1" x14ac:dyDescent="0.2">
      <c r="B28" s="77" t="s">
        <v>147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2:29" ht="13.5" customHeight="1" x14ac:dyDescent="0.2">
      <c r="C29" s="22"/>
      <c r="D29" s="22"/>
      <c r="E29" s="22"/>
      <c r="F29" s="12"/>
      <c r="G29" s="12"/>
      <c r="H29" s="12"/>
      <c r="I29" s="17"/>
      <c r="J29" s="12"/>
      <c r="K29" s="12"/>
      <c r="L29" s="12"/>
      <c r="M29" s="12"/>
      <c r="N29" s="12"/>
    </row>
    <row r="30" spans="2:29" ht="13.5" customHeight="1" x14ac:dyDescent="0.2"/>
    <row r="31" spans="2:29" ht="13.5" customHeight="1" x14ac:dyDescent="0.2">
      <c r="B31" s="108" t="s">
        <v>86</v>
      </c>
    </row>
  </sheetData>
  <mergeCells count="37"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6.855468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213</v>
      </c>
      <c r="C5" s="186"/>
      <c r="D5" s="186"/>
      <c r="E5" s="186"/>
      <c r="F5" s="186"/>
    </row>
    <row r="6" spans="2:22" ht="15" customHeight="1" x14ac:dyDescent="0.2">
      <c r="B6" s="12"/>
      <c r="C6" s="12"/>
      <c r="D6" s="12"/>
      <c r="E6" s="12"/>
      <c r="F6" s="120" t="s">
        <v>87</v>
      </c>
      <c r="H6" s="108" t="s">
        <v>86</v>
      </c>
    </row>
    <row r="7" spans="2:22" s="16" customFormat="1" ht="42" customHeight="1" x14ac:dyDescent="0.2">
      <c r="B7" s="129"/>
      <c r="C7" s="130" t="s">
        <v>12</v>
      </c>
      <c r="D7" s="144" t="s">
        <v>91</v>
      </c>
      <c r="E7" s="144" t="s">
        <v>90</v>
      </c>
      <c r="F7" s="142" t="s">
        <v>92</v>
      </c>
    </row>
    <row r="8" spans="2:22" s="16" customFormat="1" ht="21" customHeight="1" x14ac:dyDescent="0.2">
      <c r="B8" s="69" t="s">
        <v>142</v>
      </c>
      <c r="C8" s="49">
        <f>SUM(C9:C19)</f>
        <v>214</v>
      </c>
      <c r="D8" s="49">
        <f>SUM(D9:D19)</f>
        <v>164</v>
      </c>
      <c r="E8" s="49">
        <f>SUM(E9:E19)</f>
        <v>15</v>
      </c>
      <c r="F8" s="49">
        <f>SUM(F9:F19)</f>
        <v>10</v>
      </c>
    </row>
    <row r="9" spans="2:22" ht="16.5" customHeight="1" x14ac:dyDescent="0.2">
      <c r="B9" s="109" t="s">
        <v>1</v>
      </c>
      <c r="C9" s="51">
        <v>46</v>
      </c>
      <c r="D9" s="51">
        <v>42</v>
      </c>
      <c r="E9" s="50">
        <v>4</v>
      </c>
      <c r="F9" s="50">
        <v>0</v>
      </c>
    </row>
    <row r="10" spans="2:22" ht="16.5" customHeight="1" x14ac:dyDescent="0.2">
      <c r="B10" s="109" t="s">
        <v>2</v>
      </c>
      <c r="C10" s="51">
        <v>22</v>
      </c>
      <c r="D10" s="51">
        <v>15</v>
      </c>
      <c r="E10" s="51">
        <v>1</v>
      </c>
      <c r="F10" s="50">
        <v>2</v>
      </c>
    </row>
    <row r="11" spans="2:22" ht="16.5" customHeight="1" x14ac:dyDescent="0.2">
      <c r="B11" s="109" t="s">
        <v>3</v>
      </c>
      <c r="C11" s="51">
        <v>51</v>
      </c>
      <c r="D11" s="51">
        <v>36</v>
      </c>
      <c r="E11" s="51">
        <v>3</v>
      </c>
      <c r="F11" s="50">
        <v>8</v>
      </c>
    </row>
    <row r="12" spans="2:22" ht="16.5" customHeight="1" x14ac:dyDescent="0.2">
      <c r="B12" s="109" t="s">
        <v>4</v>
      </c>
      <c r="C12" s="51">
        <v>9</v>
      </c>
      <c r="D12" s="51">
        <v>6</v>
      </c>
      <c r="E12" s="50">
        <v>1</v>
      </c>
      <c r="F12" s="50">
        <v>0</v>
      </c>
    </row>
    <row r="13" spans="2:22" ht="16.5" customHeight="1" x14ac:dyDescent="0.2">
      <c r="B13" s="109" t="s">
        <v>5</v>
      </c>
      <c r="C13" s="51">
        <v>19</v>
      </c>
      <c r="D13" s="51">
        <v>15</v>
      </c>
      <c r="E13" s="50">
        <v>1</v>
      </c>
      <c r="F13" s="50">
        <v>0</v>
      </c>
    </row>
    <row r="14" spans="2:22" ht="16.5" customHeight="1" x14ac:dyDescent="0.2">
      <c r="B14" s="109" t="s">
        <v>6</v>
      </c>
      <c r="C14" s="50">
        <v>1</v>
      </c>
      <c r="D14" s="50">
        <v>1</v>
      </c>
      <c r="E14" s="50">
        <v>0</v>
      </c>
      <c r="F14" s="50">
        <v>0</v>
      </c>
    </row>
    <row r="15" spans="2:22" ht="16.5" customHeight="1" x14ac:dyDescent="0.2">
      <c r="B15" s="109" t="s">
        <v>7</v>
      </c>
      <c r="C15" s="51">
        <v>16</v>
      </c>
      <c r="D15" s="51">
        <v>15</v>
      </c>
      <c r="E15" s="50">
        <v>0</v>
      </c>
      <c r="F15" s="50">
        <v>0</v>
      </c>
    </row>
    <row r="16" spans="2:22" ht="16.5" customHeight="1" x14ac:dyDescent="0.2">
      <c r="B16" s="109" t="s">
        <v>8</v>
      </c>
      <c r="C16" s="51">
        <v>33</v>
      </c>
      <c r="D16" s="51">
        <v>26</v>
      </c>
      <c r="E16" s="50">
        <v>3</v>
      </c>
      <c r="F16" s="50">
        <v>0</v>
      </c>
    </row>
    <row r="17" spans="2:12" ht="16.5" customHeight="1" x14ac:dyDescent="0.2">
      <c r="B17" s="109" t="s">
        <v>9</v>
      </c>
      <c r="C17" s="51">
        <v>2</v>
      </c>
      <c r="D17" s="51">
        <v>2</v>
      </c>
      <c r="E17" s="50">
        <v>0</v>
      </c>
      <c r="F17" s="50">
        <v>0</v>
      </c>
    </row>
    <row r="18" spans="2:12" ht="16.5" customHeight="1" x14ac:dyDescent="0.2">
      <c r="B18" s="109" t="s">
        <v>10</v>
      </c>
      <c r="C18" s="51">
        <v>5</v>
      </c>
      <c r="D18" s="51">
        <v>0</v>
      </c>
      <c r="E18" s="50">
        <v>0</v>
      </c>
      <c r="F18" s="50">
        <v>0</v>
      </c>
    </row>
    <row r="19" spans="2:12" ht="16.5" customHeight="1" x14ac:dyDescent="0.2">
      <c r="B19" s="109" t="s">
        <v>11</v>
      </c>
      <c r="C19" s="51">
        <v>10</v>
      </c>
      <c r="D19" s="51">
        <v>6</v>
      </c>
      <c r="E19" s="50">
        <v>2</v>
      </c>
      <c r="F19" s="50">
        <v>0</v>
      </c>
    </row>
    <row r="20" spans="2:12" ht="9" customHeight="1" x14ac:dyDescent="0.2">
      <c r="B20" s="12"/>
      <c r="C20" s="17">
        <v>0</v>
      </c>
      <c r="D20" s="17">
        <v>0</v>
      </c>
      <c r="E20" s="31">
        <v>0</v>
      </c>
      <c r="F20" s="31">
        <v>0</v>
      </c>
    </row>
    <row r="21" spans="2:12" ht="3" customHeight="1" x14ac:dyDescent="0.2">
      <c r="B21" s="132"/>
      <c r="C21" s="147"/>
      <c r="D21" s="147"/>
      <c r="E21" s="141"/>
      <c r="F21" s="141"/>
    </row>
    <row r="22" spans="2:12" ht="9" customHeight="1" x14ac:dyDescent="0.2">
      <c r="B22" s="12"/>
      <c r="C22" s="17"/>
      <c r="D22" s="17"/>
      <c r="E22" s="31"/>
      <c r="F22" s="31"/>
    </row>
    <row r="23" spans="2:12" ht="13.5" customHeight="1" x14ac:dyDescent="0.2">
      <c r="B23" s="187" t="s">
        <v>160</v>
      </c>
      <c r="C23" s="187"/>
      <c r="D23" s="187"/>
      <c r="E23" s="187"/>
      <c r="F23" s="187"/>
      <c r="G23" s="36"/>
      <c r="H23" s="36"/>
      <c r="I23" s="36"/>
      <c r="J23" s="36"/>
      <c r="K23" s="36"/>
      <c r="L23" s="36"/>
    </row>
    <row r="24" spans="2:12" ht="13.5" customHeight="1" x14ac:dyDescent="0.2">
      <c r="B24" s="205" t="s">
        <v>162</v>
      </c>
      <c r="C24" s="205"/>
      <c r="D24" s="205"/>
      <c r="E24" s="205"/>
      <c r="F24" s="205"/>
    </row>
    <row r="25" spans="2:12" ht="13.5" customHeight="1" x14ac:dyDescent="0.2">
      <c r="B25" s="52"/>
    </row>
    <row r="26" spans="2:12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0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10.710937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2:24" s="122" customFormat="1" ht="15" customHeight="1" x14ac:dyDescent="0.2"/>
    <row r="3" spans="2:24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2:24" s="122" customFormat="1" ht="15" customHeight="1" x14ac:dyDescent="0.2"/>
    <row r="5" spans="2:24" ht="15" customHeight="1" x14ac:dyDescent="0.2">
      <c r="B5" s="186" t="s">
        <v>214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96"/>
      <c r="X6" s="62"/>
    </row>
    <row r="7" spans="2:24" s="16" customFormat="1" ht="21" customHeight="1" x14ac:dyDescent="0.2">
      <c r="B7" s="190"/>
      <c r="C7" s="191" t="s">
        <v>12</v>
      </c>
      <c r="D7" s="191"/>
      <c r="E7" s="191"/>
      <c r="F7" s="191"/>
      <c r="G7" s="191"/>
      <c r="H7" s="191" t="s">
        <v>59</v>
      </c>
      <c r="I7" s="191"/>
      <c r="J7" s="191"/>
      <c r="K7" s="191"/>
      <c r="L7" s="191"/>
      <c r="M7" s="191" t="s">
        <v>60</v>
      </c>
      <c r="N7" s="191"/>
      <c r="O7" s="191"/>
      <c r="P7" s="191"/>
      <c r="Q7" s="191"/>
      <c r="R7" s="209" t="s">
        <v>61</v>
      </c>
      <c r="S7" s="209"/>
      <c r="T7" s="209"/>
      <c r="U7" s="209"/>
      <c r="V7" s="216"/>
    </row>
    <row r="8" spans="2:24" s="16" customFormat="1" ht="21" customHeight="1" x14ac:dyDescent="0.2">
      <c r="B8" s="190"/>
      <c r="C8" s="202" t="s">
        <v>14</v>
      </c>
      <c r="D8" s="202" t="s">
        <v>145</v>
      </c>
      <c r="E8" s="191" t="s">
        <v>16</v>
      </c>
      <c r="F8" s="191"/>
      <c r="G8" s="191"/>
      <c r="H8" s="202" t="s">
        <v>14</v>
      </c>
      <c r="I8" s="202" t="s">
        <v>145</v>
      </c>
      <c r="J8" s="191" t="s">
        <v>16</v>
      </c>
      <c r="K8" s="191"/>
      <c r="L8" s="191"/>
      <c r="M8" s="202" t="s">
        <v>14</v>
      </c>
      <c r="N8" s="202" t="s">
        <v>145</v>
      </c>
      <c r="O8" s="191" t="s">
        <v>16</v>
      </c>
      <c r="P8" s="191"/>
      <c r="Q8" s="191"/>
      <c r="R8" s="202" t="s">
        <v>14</v>
      </c>
      <c r="S8" s="202" t="s">
        <v>145</v>
      </c>
      <c r="T8" s="191" t="s">
        <v>16</v>
      </c>
      <c r="U8" s="191"/>
      <c r="V8" s="192"/>
    </row>
    <row r="9" spans="2:24" s="16" customFormat="1" ht="39" customHeight="1" x14ac:dyDescent="0.2">
      <c r="B9" s="190"/>
      <c r="C9" s="202"/>
      <c r="D9" s="202"/>
      <c r="E9" s="144" t="s">
        <v>17</v>
      </c>
      <c r="F9" s="144" t="s">
        <v>146</v>
      </c>
      <c r="G9" s="144" t="s">
        <v>18</v>
      </c>
      <c r="H9" s="202"/>
      <c r="I9" s="202"/>
      <c r="J9" s="144" t="s">
        <v>17</v>
      </c>
      <c r="K9" s="144" t="s">
        <v>146</v>
      </c>
      <c r="L9" s="144" t="s">
        <v>18</v>
      </c>
      <c r="M9" s="202"/>
      <c r="N9" s="202"/>
      <c r="O9" s="144" t="s">
        <v>17</v>
      </c>
      <c r="P9" s="144" t="s">
        <v>146</v>
      </c>
      <c r="Q9" s="144" t="s">
        <v>18</v>
      </c>
      <c r="R9" s="202"/>
      <c r="S9" s="202"/>
      <c r="T9" s="144" t="s">
        <v>17</v>
      </c>
      <c r="U9" s="144" t="s">
        <v>146</v>
      </c>
      <c r="V9" s="142" t="s">
        <v>18</v>
      </c>
    </row>
    <row r="10" spans="2:24" s="16" customFormat="1" ht="21" customHeight="1" x14ac:dyDescent="0.2">
      <c r="B10" s="69" t="s">
        <v>142</v>
      </c>
      <c r="C10" s="171">
        <f>H10+M10+R10</f>
        <v>189</v>
      </c>
      <c r="D10" s="171">
        <f>I10+N10+S10</f>
        <v>62210</v>
      </c>
      <c r="E10" s="171">
        <f>J10+O10+T10</f>
        <v>279</v>
      </c>
      <c r="F10" s="171">
        <f>K10+P10+U10</f>
        <v>24545</v>
      </c>
      <c r="G10" s="171">
        <f>L10+Q10+V10</f>
        <v>1231</v>
      </c>
      <c r="H10" s="171">
        <f t="shared" ref="H10:V10" si="0">SUM(H11:H21)</f>
        <v>183</v>
      </c>
      <c r="I10" s="171">
        <f t="shared" si="0"/>
        <v>48391</v>
      </c>
      <c r="J10" s="171">
        <f t="shared" si="0"/>
        <v>208</v>
      </c>
      <c r="K10" s="171">
        <f t="shared" si="0"/>
        <v>19522</v>
      </c>
      <c r="L10" s="171">
        <f t="shared" si="0"/>
        <v>955</v>
      </c>
      <c r="M10" s="171">
        <f t="shared" si="0"/>
        <v>5</v>
      </c>
      <c r="N10" s="171">
        <f t="shared" si="0"/>
        <v>8236</v>
      </c>
      <c r="O10" s="171">
        <f t="shared" si="0"/>
        <v>44</v>
      </c>
      <c r="P10" s="171">
        <f t="shared" si="0"/>
        <v>3123</v>
      </c>
      <c r="Q10" s="171">
        <f t="shared" si="0"/>
        <v>168</v>
      </c>
      <c r="R10" s="171">
        <f t="shared" si="0"/>
        <v>1</v>
      </c>
      <c r="S10" s="171">
        <f t="shared" si="0"/>
        <v>5583</v>
      </c>
      <c r="T10" s="171">
        <f t="shared" si="0"/>
        <v>27</v>
      </c>
      <c r="U10" s="171">
        <f t="shared" si="0"/>
        <v>1900</v>
      </c>
      <c r="V10" s="171">
        <f t="shared" si="0"/>
        <v>108</v>
      </c>
    </row>
    <row r="11" spans="2:24" ht="16.5" customHeight="1" x14ac:dyDescent="0.2">
      <c r="B11" s="109" t="s">
        <v>1</v>
      </c>
      <c r="C11" s="168">
        <f t="shared" ref="C11:G19" si="1">H11+M11+R11</f>
        <v>46</v>
      </c>
      <c r="D11" s="168">
        <f t="shared" si="1"/>
        <v>9440</v>
      </c>
      <c r="E11" s="168">
        <f t="shared" si="1"/>
        <v>50</v>
      </c>
      <c r="F11" s="168">
        <f t="shared" si="1"/>
        <v>4115</v>
      </c>
      <c r="G11" s="168">
        <f t="shared" si="1"/>
        <v>202</v>
      </c>
      <c r="H11" s="169">
        <v>46</v>
      </c>
      <c r="I11" s="169">
        <v>9440</v>
      </c>
      <c r="J11" s="169">
        <v>50</v>
      </c>
      <c r="K11" s="169">
        <v>4115</v>
      </c>
      <c r="L11" s="169">
        <v>202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</row>
    <row r="12" spans="2:24" ht="16.5" customHeight="1" x14ac:dyDescent="0.2">
      <c r="B12" s="109" t="s">
        <v>2</v>
      </c>
      <c r="C12" s="168">
        <f t="shared" si="1"/>
        <v>18</v>
      </c>
      <c r="D12" s="168">
        <f t="shared" si="1"/>
        <v>4949</v>
      </c>
      <c r="E12" s="168">
        <f t="shared" si="1"/>
        <v>25</v>
      </c>
      <c r="F12" s="168">
        <f t="shared" si="1"/>
        <v>1881</v>
      </c>
      <c r="G12" s="168">
        <f t="shared" si="1"/>
        <v>119</v>
      </c>
      <c r="H12" s="169">
        <v>18</v>
      </c>
      <c r="I12" s="169">
        <v>4949</v>
      </c>
      <c r="J12" s="170">
        <v>25</v>
      </c>
      <c r="K12" s="169">
        <v>1881</v>
      </c>
      <c r="L12" s="169">
        <v>119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</row>
    <row r="13" spans="2:24" ht="16.5" customHeight="1" x14ac:dyDescent="0.2">
      <c r="B13" s="109" t="s">
        <v>3</v>
      </c>
      <c r="C13" s="168">
        <f t="shared" si="1"/>
        <v>47</v>
      </c>
      <c r="D13" s="168">
        <f t="shared" si="1"/>
        <v>27869</v>
      </c>
      <c r="E13" s="168">
        <f t="shared" si="1"/>
        <v>119</v>
      </c>
      <c r="F13" s="168">
        <f t="shared" si="1"/>
        <v>10510</v>
      </c>
      <c r="G13" s="168">
        <f t="shared" si="1"/>
        <v>512</v>
      </c>
      <c r="H13" s="169">
        <v>41</v>
      </c>
      <c r="I13" s="169">
        <v>14050</v>
      </c>
      <c r="J13" s="169">
        <v>48</v>
      </c>
      <c r="K13" s="169">
        <v>5487</v>
      </c>
      <c r="L13" s="169">
        <v>236</v>
      </c>
      <c r="M13" s="169">
        <v>5</v>
      </c>
      <c r="N13" s="169">
        <v>8236</v>
      </c>
      <c r="O13" s="169">
        <v>44</v>
      </c>
      <c r="P13" s="169">
        <v>3123</v>
      </c>
      <c r="Q13" s="169">
        <v>168</v>
      </c>
      <c r="R13" s="168">
        <v>1</v>
      </c>
      <c r="S13" s="168">
        <v>5583</v>
      </c>
      <c r="T13" s="168">
        <v>27</v>
      </c>
      <c r="U13" s="168">
        <v>1900</v>
      </c>
      <c r="V13" s="168">
        <v>108</v>
      </c>
    </row>
    <row r="14" spans="2:24" ht="16.5" customHeight="1" x14ac:dyDescent="0.2">
      <c r="B14" s="109" t="s">
        <v>4</v>
      </c>
      <c r="C14" s="168">
        <f t="shared" si="1"/>
        <v>7</v>
      </c>
      <c r="D14" s="168">
        <f t="shared" si="1"/>
        <v>1597</v>
      </c>
      <c r="E14" s="168">
        <f t="shared" si="1"/>
        <v>8</v>
      </c>
      <c r="F14" s="168">
        <f t="shared" si="1"/>
        <v>582</v>
      </c>
      <c r="G14" s="168">
        <f t="shared" si="1"/>
        <v>34</v>
      </c>
      <c r="H14" s="169">
        <v>7</v>
      </c>
      <c r="I14" s="169">
        <v>1597</v>
      </c>
      <c r="J14" s="169">
        <v>8</v>
      </c>
      <c r="K14" s="169">
        <v>582</v>
      </c>
      <c r="L14" s="169">
        <v>34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</row>
    <row r="15" spans="2:24" ht="16.5" customHeight="1" x14ac:dyDescent="0.2">
      <c r="B15" s="109" t="s">
        <v>5</v>
      </c>
      <c r="C15" s="168">
        <f t="shared" si="1"/>
        <v>16</v>
      </c>
      <c r="D15" s="168">
        <f t="shared" si="1"/>
        <v>3953</v>
      </c>
      <c r="E15" s="168">
        <f t="shared" si="1"/>
        <v>17</v>
      </c>
      <c r="F15" s="168">
        <f t="shared" si="1"/>
        <v>1695</v>
      </c>
      <c r="G15" s="168">
        <f t="shared" si="1"/>
        <v>75</v>
      </c>
      <c r="H15" s="169">
        <v>16</v>
      </c>
      <c r="I15" s="169">
        <v>3953</v>
      </c>
      <c r="J15" s="169">
        <v>17</v>
      </c>
      <c r="K15" s="169">
        <v>1695</v>
      </c>
      <c r="L15" s="169">
        <v>75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</row>
    <row r="16" spans="2:24" ht="16.5" customHeight="1" x14ac:dyDescent="0.2">
      <c r="B16" s="109" t="s">
        <v>6</v>
      </c>
      <c r="C16" s="168">
        <f t="shared" ref="C16" si="2">H16+M16+R16</f>
        <v>1</v>
      </c>
      <c r="D16" s="168">
        <f t="shared" ref="D16" si="3">I16+N16+S16</f>
        <v>130</v>
      </c>
      <c r="E16" s="168">
        <f t="shared" ref="E16" si="4">J16+O16+T16</f>
        <v>1</v>
      </c>
      <c r="F16" s="168">
        <f t="shared" ref="F16" si="5">K16+P16+U16</f>
        <v>73</v>
      </c>
      <c r="G16" s="168">
        <f t="shared" ref="G16" si="6">L16+Q16+V16</f>
        <v>3</v>
      </c>
      <c r="H16" s="168">
        <v>1</v>
      </c>
      <c r="I16" s="168">
        <v>130</v>
      </c>
      <c r="J16" s="168">
        <v>1</v>
      </c>
      <c r="K16" s="168">
        <v>73</v>
      </c>
      <c r="L16" s="168">
        <v>3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</row>
    <row r="17" spans="2:22" ht="16.5" customHeight="1" x14ac:dyDescent="0.2">
      <c r="B17" s="109" t="s">
        <v>7</v>
      </c>
      <c r="C17" s="168">
        <f t="shared" si="1"/>
        <v>15</v>
      </c>
      <c r="D17" s="168">
        <f t="shared" si="1"/>
        <v>3751</v>
      </c>
      <c r="E17" s="168">
        <f t="shared" si="1"/>
        <v>15</v>
      </c>
      <c r="F17" s="168">
        <f t="shared" si="1"/>
        <v>1555</v>
      </c>
      <c r="G17" s="168">
        <f t="shared" si="1"/>
        <v>71</v>
      </c>
      <c r="H17" s="169">
        <v>15</v>
      </c>
      <c r="I17" s="169">
        <v>3751</v>
      </c>
      <c r="J17" s="169">
        <v>15</v>
      </c>
      <c r="K17" s="169">
        <v>1555</v>
      </c>
      <c r="L17" s="169">
        <v>71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</row>
    <row r="18" spans="2:22" ht="16.5" customHeight="1" x14ac:dyDescent="0.2">
      <c r="B18" s="109" t="s">
        <v>8</v>
      </c>
      <c r="C18" s="168">
        <f t="shared" si="1"/>
        <v>29</v>
      </c>
      <c r="D18" s="168">
        <f t="shared" si="1"/>
        <v>8737</v>
      </c>
      <c r="E18" s="168">
        <f t="shared" si="1"/>
        <v>32</v>
      </c>
      <c r="F18" s="168">
        <f t="shared" si="1"/>
        <v>3144</v>
      </c>
      <c r="G18" s="168">
        <f t="shared" si="1"/>
        <v>160</v>
      </c>
      <c r="H18" s="169">
        <v>29</v>
      </c>
      <c r="I18" s="169">
        <v>8737</v>
      </c>
      <c r="J18" s="169">
        <v>32</v>
      </c>
      <c r="K18" s="169">
        <v>3144</v>
      </c>
      <c r="L18" s="169">
        <v>160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</row>
    <row r="19" spans="2:22" ht="16.5" customHeight="1" x14ac:dyDescent="0.2">
      <c r="B19" s="109" t="s">
        <v>9</v>
      </c>
      <c r="C19" s="169">
        <f t="shared" si="1"/>
        <v>2</v>
      </c>
      <c r="D19" s="169">
        <f t="shared" si="1"/>
        <v>498</v>
      </c>
      <c r="E19" s="169">
        <f t="shared" si="1"/>
        <v>2</v>
      </c>
      <c r="F19" s="169">
        <f t="shared" si="1"/>
        <v>222</v>
      </c>
      <c r="G19" s="169">
        <f t="shared" si="1"/>
        <v>10</v>
      </c>
      <c r="H19" s="169">
        <v>2</v>
      </c>
      <c r="I19" s="169">
        <v>498</v>
      </c>
      <c r="J19" s="169">
        <v>2</v>
      </c>
      <c r="K19" s="169">
        <v>222</v>
      </c>
      <c r="L19" s="169">
        <v>10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</row>
    <row r="20" spans="2:22" ht="16.5" customHeight="1" x14ac:dyDescent="0.2">
      <c r="B20" s="109" t="s">
        <v>10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</row>
    <row r="21" spans="2:22" ht="16.5" customHeight="1" x14ac:dyDescent="0.2">
      <c r="B21" s="109" t="s">
        <v>11</v>
      </c>
      <c r="C21" s="168">
        <f t="shared" ref="C21" si="7">H21+M21+R21</f>
        <v>8</v>
      </c>
      <c r="D21" s="168">
        <f t="shared" ref="D21" si="8">I21+N21+S21</f>
        <v>1286</v>
      </c>
      <c r="E21" s="168">
        <f t="shared" ref="E21" si="9">J21+O21+T21</f>
        <v>10</v>
      </c>
      <c r="F21" s="168">
        <f t="shared" ref="F21" si="10">K21+P21+U21</f>
        <v>768</v>
      </c>
      <c r="G21" s="168">
        <f t="shared" ref="G21" si="11">L21+Q21+V21</f>
        <v>45</v>
      </c>
      <c r="H21" s="169">
        <v>8</v>
      </c>
      <c r="I21" s="169">
        <v>1286</v>
      </c>
      <c r="J21" s="169">
        <v>10</v>
      </c>
      <c r="K21" s="169">
        <v>768</v>
      </c>
      <c r="L21" s="169">
        <v>45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</row>
    <row r="22" spans="2:22" ht="9" customHeight="1" x14ac:dyDescent="0.2">
      <c r="B22" s="12"/>
      <c r="C22" s="169"/>
      <c r="D22" s="169"/>
      <c r="E22" s="169"/>
      <c r="F22" s="169"/>
      <c r="G22" s="169"/>
      <c r="H22" s="169"/>
      <c r="I22" s="169"/>
      <c r="J22" s="169"/>
      <c r="K22" s="169"/>
      <c r="L22" s="168"/>
      <c r="M22" s="169"/>
      <c r="N22" s="169"/>
      <c r="O22" s="169"/>
      <c r="P22" s="169"/>
      <c r="Q22" s="169"/>
      <c r="R22" s="169"/>
      <c r="S22" s="169"/>
      <c r="T22" s="169"/>
      <c r="U22" s="169"/>
      <c r="V22" s="168"/>
    </row>
    <row r="23" spans="2:22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45"/>
      <c r="M23" s="154"/>
      <c r="N23" s="154"/>
      <c r="O23" s="154"/>
      <c r="P23" s="154"/>
      <c r="Q23" s="154"/>
      <c r="R23" s="132"/>
      <c r="S23" s="132"/>
      <c r="T23" s="132"/>
      <c r="U23" s="132"/>
      <c r="V23" s="145"/>
    </row>
    <row r="24" spans="2:22" ht="9" customHeight="1" x14ac:dyDescent="0.2"/>
    <row r="25" spans="2:22" ht="13.5" customHeight="1" x14ac:dyDescent="0.2">
      <c r="B25" s="187" t="s">
        <v>159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</row>
    <row r="26" spans="2:22" ht="13.5" customHeight="1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22" ht="13.5" customHeight="1" x14ac:dyDescent="0.2"/>
    <row r="28" spans="2:22" ht="13.5" customHeight="1" x14ac:dyDescent="0.2">
      <c r="B28" s="108" t="s">
        <v>86</v>
      </c>
    </row>
    <row r="30" spans="2:22" x14ac:dyDescent="0.2">
      <c r="C30" s="172"/>
      <c r="D30" s="172"/>
      <c r="E30" s="172"/>
      <c r="F30" s="172"/>
      <c r="G30" s="172"/>
      <c r="H30" s="172"/>
    </row>
  </sheetData>
  <mergeCells count="21"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  <mergeCell ref="B25:L25"/>
    <mergeCell ref="J8:L8"/>
    <mergeCell ref="B7:B9"/>
    <mergeCell ref="C7:G7"/>
    <mergeCell ref="H7:L7"/>
    <mergeCell ref="I8:I9"/>
    <mergeCell ref="D8:D9"/>
    <mergeCell ref="E8:G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7" width="10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215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2:22" ht="15" customHeight="1" x14ac:dyDescent="0.2">
      <c r="B6" s="12"/>
      <c r="C6" s="12"/>
      <c r="D6" s="12"/>
      <c r="E6" s="12"/>
      <c r="F6" s="12"/>
      <c r="G6" s="12"/>
      <c r="H6" s="96"/>
      <c r="I6" s="12"/>
      <c r="J6" s="12"/>
      <c r="K6" s="120" t="s">
        <v>58</v>
      </c>
      <c r="L6" s="12"/>
      <c r="M6" s="12"/>
      <c r="N6" s="12"/>
      <c r="O6" s="12"/>
      <c r="P6" s="12"/>
      <c r="Q6" s="120" t="s">
        <v>87</v>
      </c>
      <c r="S6" s="62"/>
    </row>
    <row r="7" spans="2:22" s="16" customFormat="1" ht="21" customHeight="1" x14ac:dyDescent="0.2">
      <c r="B7" s="190"/>
      <c r="C7" s="191" t="s">
        <v>12</v>
      </c>
      <c r="D7" s="191"/>
      <c r="E7" s="191"/>
      <c r="F7" s="191" t="s">
        <v>28</v>
      </c>
      <c r="G7" s="191"/>
      <c r="H7" s="191"/>
      <c r="I7" s="191" t="s">
        <v>29</v>
      </c>
      <c r="J7" s="191"/>
      <c r="K7" s="191"/>
      <c r="L7" s="191" t="s">
        <v>30</v>
      </c>
      <c r="M7" s="191"/>
      <c r="N7" s="191"/>
      <c r="O7" s="191" t="s">
        <v>31</v>
      </c>
      <c r="P7" s="191"/>
      <c r="Q7" s="192"/>
    </row>
    <row r="8" spans="2:22" s="16" customFormat="1" ht="21" customHeight="1" x14ac:dyDescent="0.2">
      <c r="B8" s="190"/>
      <c r="C8" s="202" t="s">
        <v>0</v>
      </c>
      <c r="D8" s="191" t="s">
        <v>13</v>
      </c>
      <c r="E8" s="191"/>
      <c r="F8" s="202" t="s">
        <v>0</v>
      </c>
      <c r="G8" s="191" t="s">
        <v>13</v>
      </c>
      <c r="H8" s="191"/>
      <c r="I8" s="202" t="s">
        <v>0</v>
      </c>
      <c r="J8" s="191" t="s">
        <v>13</v>
      </c>
      <c r="K8" s="191"/>
      <c r="L8" s="202" t="s">
        <v>0</v>
      </c>
      <c r="M8" s="191" t="s">
        <v>13</v>
      </c>
      <c r="N8" s="191"/>
      <c r="O8" s="202" t="s">
        <v>0</v>
      </c>
      <c r="P8" s="191" t="s">
        <v>13</v>
      </c>
      <c r="Q8" s="192"/>
    </row>
    <row r="9" spans="2:22" s="16" customFormat="1" ht="21" customHeight="1" x14ac:dyDescent="0.2">
      <c r="B9" s="190"/>
      <c r="C9" s="202"/>
      <c r="D9" s="144" t="s">
        <v>0</v>
      </c>
      <c r="E9" s="144" t="s">
        <v>16</v>
      </c>
      <c r="F9" s="202"/>
      <c r="G9" s="144" t="s">
        <v>0</v>
      </c>
      <c r="H9" s="144" t="s">
        <v>16</v>
      </c>
      <c r="I9" s="202"/>
      <c r="J9" s="144" t="s">
        <v>0</v>
      </c>
      <c r="K9" s="144" t="s">
        <v>16</v>
      </c>
      <c r="L9" s="202"/>
      <c r="M9" s="144" t="s">
        <v>0</v>
      </c>
      <c r="N9" s="144" t="s">
        <v>16</v>
      </c>
      <c r="O9" s="202"/>
      <c r="P9" s="144" t="s">
        <v>0</v>
      </c>
      <c r="Q9" s="142" t="s">
        <v>16</v>
      </c>
    </row>
    <row r="10" spans="2:22" s="16" customFormat="1" ht="21" customHeight="1" x14ac:dyDescent="0.2">
      <c r="B10" s="69" t="s">
        <v>142</v>
      </c>
      <c r="C10" s="30">
        <f>F10+I10+L10+O10</f>
        <v>214</v>
      </c>
      <c r="D10" s="30">
        <f>G10+J10+M10+P10</f>
        <v>189</v>
      </c>
      <c r="E10" s="30">
        <f>H10+K10+N10+Q10</f>
        <v>279</v>
      </c>
      <c r="F10" s="30">
        <f t="shared" ref="F10:Q10" si="0">SUM(F11:F21)</f>
        <v>177</v>
      </c>
      <c r="G10" s="30">
        <f>SUM(G11:G21)</f>
        <v>159</v>
      </c>
      <c r="H10" s="30">
        <f>SUM(H11:H21)</f>
        <v>184</v>
      </c>
      <c r="I10" s="30">
        <f t="shared" si="0"/>
        <v>1</v>
      </c>
      <c r="J10" s="30">
        <f t="shared" si="0"/>
        <v>1</v>
      </c>
      <c r="K10" s="30">
        <f t="shared" si="0"/>
        <v>1</v>
      </c>
      <c r="L10" s="30">
        <f>SUM(L11:L21)</f>
        <v>36</v>
      </c>
      <c r="M10" s="30">
        <f>SUM(M11:M21)</f>
        <v>29</v>
      </c>
      <c r="N10" s="30">
        <f>SUM(N11:N21)</f>
        <v>94</v>
      </c>
      <c r="O10" s="37">
        <f t="shared" si="0"/>
        <v>0</v>
      </c>
      <c r="P10" s="37">
        <f t="shared" si="0"/>
        <v>0</v>
      </c>
      <c r="Q10" s="37">
        <f t="shared" si="0"/>
        <v>0</v>
      </c>
    </row>
    <row r="11" spans="2:22" ht="16.5" customHeight="1" x14ac:dyDescent="0.2">
      <c r="B11" s="109" t="s">
        <v>1</v>
      </c>
      <c r="C11" s="27">
        <f t="shared" ref="C11:E21" si="1">F11+I11+L11+O11</f>
        <v>46</v>
      </c>
      <c r="D11" s="27">
        <f>G11+J11+M11+P11</f>
        <v>46</v>
      </c>
      <c r="E11" s="27">
        <f t="shared" si="1"/>
        <v>50</v>
      </c>
      <c r="F11" s="27">
        <v>36</v>
      </c>
      <c r="G11" s="27">
        <v>36</v>
      </c>
      <c r="H11" s="27">
        <v>39</v>
      </c>
      <c r="I11" s="25">
        <v>1</v>
      </c>
      <c r="J11" s="25">
        <v>1</v>
      </c>
      <c r="K11" s="25">
        <v>1</v>
      </c>
      <c r="L11" s="14">
        <v>9</v>
      </c>
      <c r="M11" s="25">
        <v>9</v>
      </c>
      <c r="N11" s="25">
        <v>10</v>
      </c>
      <c r="O11" s="25">
        <v>0</v>
      </c>
      <c r="P11" s="25">
        <v>0</v>
      </c>
      <c r="Q11" s="25">
        <v>0</v>
      </c>
    </row>
    <row r="12" spans="2:22" ht="16.5" customHeight="1" x14ac:dyDescent="0.2">
      <c r="B12" s="109" t="s">
        <v>2</v>
      </c>
      <c r="C12" s="27">
        <f t="shared" si="1"/>
        <v>22</v>
      </c>
      <c r="D12" s="27">
        <f t="shared" si="1"/>
        <v>18</v>
      </c>
      <c r="E12" s="27">
        <f t="shared" si="1"/>
        <v>25</v>
      </c>
      <c r="F12" s="27">
        <v>19</v>
      </c>
      <c r="G12" s="27">
        <v>16</v>
      </c>
      <c r="H12" s="27">
        <v>17</v>
      </c>
      <c r="I12" s="25">
        <v>0</v>
      </c>
      <c r="J12" s="25">
        <v>0</v>
      </c>
      <c r="K12" s="25">
        <v>0</v>
      </c>
      <c r="L12" s="25">
        <v>3</v>
      </c>
      <c r="M12" s="25">
        <v>2</v>
      </c>
      <c r="N12" s="25">
        <v>8</v>
      </c>
      <c r="O12" s="25">
        <v>0</v>
      </c>
      <c r="P12" s="25">
        <v>0</v>
      </c>
      <c r="Q12" s="25">
        <v>0</v>
      </c>
    </row>
    <row r="13" spans="2:22" ht="16.5" customHeight="1" x14ac:dyDescent="0.2">
      <c r="B13" s="109" t="s">
        <v>3</v>
      </c>
      <c r="C13" s="27">
        <f t="shared" si="1"/>
        <v>51</v>
      </c>
      <c r="D13" s="27">
        <f t="shared" si="1"/>
        <v>47</v>
      </c>
      <c r="E13" s="27">
        <f t="shared" si="1"/>
        <v>119</v>
      </c>
      <c r="F13" s="27">
        <v>37</v>
      </c>
      <c r="G13" s="27">
        <v>37</v>
      </c>
      <c r="H13" s="27">
        <v>53</v>
      </c>
      <c r="I13" s="25">
        <v>0</v>
      </c>
      <c r="J13" s="25">
        <v>0</v>
      </c>
      <c r="K13" s="25">
        <v>0</v>
      </c>
      <c r="L13" s="14">
        <v>14</v>
      </c>
      <c r="M13" s="25">
        <v>10</v>
      </c>
      <c r="N13" s="25">
        <v>66</v>
      </c>
      <c r="O13" s="25">
        <v>0</v>
      </c>
      <c r="P13" s="25">
        <v>0</v>
      </c>
      <c r="Q13" s="25">
        <v>0</v>
      </c>
    </row>
    <row r="14" spans="2:22" ht="16.5" customHeight="1" x14ac:dyDescent="0.2">
      <c r="B14" s="109" t="s">
        <v>4</v>
      </c>
      <c r="C14" s="27">
        <f t="shared" si="1"/>
        <v>9</v>
      </c>
      <c r="D14" s="27">
        <f t="shared" si="1"/>
        <v>7</v>
      </c>
      <c r="E14" s="27">
        <f t="shared" si="1"/>
        <v>8</v>
      </c>
      <c r="F14" s="27">
        <v>9</v>
      </c>
      <c r="G14" s="27">
        <v>7</v>
      </c>
      <c r="H14" s="27">
        <v>8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2:22" ht="16.5" customHeight="1" x14ac:dyDescent="0.2">
      <c r="B15" s="109" t="s">
        <v>5</v>
      </c>
      <c r="C15" s="27">
        <f t="shared" si="1"/>
        <v>19</v>
      </c>
      <c r="D15" s="27">
        <f t="shared" ref="D15:E21" si="2">G15+J15+M15+P15</f>
        <v>16</v>
      </c>
      <c r="E15" s="27">
        <f t="shared" si="2"/>
        <v>17</v>
      </c>
      <c r="F15" s="27">
        <v>19</v>
      </c>
      <c r="G15" s="27">
        <v>16</v>
      </c>
      <c r="H15" s="27">
        <v>17</v>
      </c>
      <c r="I15" s="25">
        <v>0</v>
      </c>
      <c r="J15" s="25">
        <v>0</v>
      </c>
      <c r="K15" s="25">
        <v>0</v>
      </c>
      <c r="L15" s="14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</row>
    <row r="16" spans="2:22" ht="16.5" customHeight="1" x14ac:dyDescent="0.2">
      <c r="B16" s="109" t="s">
        <v>6</v>
      </c>
      <c r="C16" s="25">
        <f t="shared" si="1"/>
        <v>1</v>
      </c>
      <c r="D16" s="25">
        <f t="shared" si="2"/>
        <v>1</v>
      </c>
      <c r="E16" s="25">
        <f t="shared" si="2"/>
        <v>1</v>
      </c>
      <c r="F16" s="25">
        <v>1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2:17" ht="16.5" customHeight="1" x14ac:dyDescent="0.2">
      <c r="B17" s="109" t="s">
        <v>7</v>
      </c>
      <c r="C17" s="27">
        <f t="shared" si="1"/>
        <v>16</v>
      </c>
      <c r="D17" s="27">
        <f t="shared" si="2"/>
        <v>15</v>
      </c>
      <c r="E17" s="27">
        <f t="shared" si="2"/>
        <v>15</v>
      </c>
      <c r="F17" s="27">
        <v>16</v>
      </c>
      <c r="G17" s="27">
        <v>15</v>
      </c>
      <c r="H17" s="27">
        <v>15</v>
      </c>
      <c r="I17" s="25">
        <v>0</v>
      </c>
      <c r="J17" s="25">
        <v>0</v>
      </c>
      <c r="K17" s="25">
        <v>0</v>
      </c>
      <c r="L17" s="14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2:17" ht="16.5" customHeight="1" x14ac:dyDescent="0.2">
      <c r="B18" s="109" t="s">
        <v>8</v>
      </c>
      <c r="C18" s="27">
        <f t="shared" si="1"/>
        <v>33</v>
      </c>
      <c r="D18" s="27">
        <f t="shared" si="2"/>
        <v>29</v>
      </c>
      <c r="E18" s="27">
        <f t="shared" si="2"/>
        <v>32</v>
      </c>
      <c r="F18" s="27">
        <v>30</v>
      </c>
      <c r="G18" s="27">
        <v>26</v>
      </c>
      <c r="H18" s="27">
        <v>29</v>
      </c>
      <c r="I18" s="25">
        <v>0</v>
      </c>
      <c r="J18" s="25">
        <v>0</v>
      </c>
      <c r="K18" s="25">
        <v>0</v>
      </c>
      <c r="L18" s="14">
        <v>3</v>
      </c>
      <c r="M18" s="25">
        <v>3</v>
      </c>
      <c r="N18" s="25">
        <v>3</v>
      </c>
      <c r="O18" s="25">
        <v>0</v>
      </c>
      <c r="P18" s="25">
        <v>0</v>
      </c>
      <c r="Q18" s="25">
        <v>0</v>
      </c>
    </row>
    <row r="19" spans="2:17" ht="16.5" customHeight="1" x14ac:dyDescent="0.2">
      <c r="B19" s="109" t="s">
        <v>9</v>
      </c>
      <c r="C19" s="27">
        <f t="shared" si="1"/>
        <v>2</v>
      </c>
      <c r="D19" s="27">
        <f t="shared" si="2"/>
        <v>2</v>
      </c>
      <c r="E19" s="27">
        <f t="shared" si="2"/>
        <v>2</v>
      </c>
      <c r="F19" s="27">
        <v>2</v>
      </c>
      <c r="G19" s="27">
        <v>2</v>
      </c>
      <c r="H19" s="27">
        <v>2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2:17" ht="16.5" customHeight="1" x14ac:dyDescent="0.2">
      <c r="B20" s="109" t="s">
        <v>10</v>
      </c>
      <c r="C20" s="27">
        <f t="shared" si="1"/>
        <v>5</v>
      </c>
      <c r="D20" s="27">
        <f t="shared" si="2"/>
        <v>0</v>
      </c>
      <c r="E20" s="27">
        <f t="shared" si="2"/>
        <v>0</v>
      </c>
      <c r="F20" s="27">
        <v>5</v>
      </c>
      <c r="G20" s="27">
        <v>0</v>
      </c>
      <c r="H20" s="27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2:17" ht="16.5" customHeight="1" x14ac:dyDescent="0.2">
      <c r="B21" s="109" t="s">
        <v>11</v>
      </c>
      <c r="C21" s="27">
        <f t="shared" si="1"/>
        <v>10</v>
      </c>
      <c r="D21" s="27">
        <f t="shared" si="2"/>
        <v>8</v>
      </c>
      <c r="E21" s="27">
        <f t="shared" si="2"/>
        <v>10</v>
      </c>
      <c r="F21" s="27">
        <v>3</v>
      </c>
      <c r="G21" s="27">
        <v>3</v>
      </c>
      <c r="H21" s="27">
        <v>3</v>
      </c>
      <c r="I21" s="25">
        <v>0</v>
      </c>
      <c r="J21" s="25">
        <v>0</v>
      </c>
      <c r="K21" s="25">
        <v>0</v>
      </c>
      <c r="L21" s="25">
        <v>7</v>
      </c>
      <c r="M21" s="25">
        <v>5</v>
      </c>
      <c r="N21" s="25">
        <v>7</v>
      </c>
      <c r="O21" s="25">
        <v>0</v>
      </c>
      <c r="P21" s="25">
        <v>0</v>
      </c>
      <c r="Q21" s="25">
        <v>0</v>
      </c>
    </row>
    <row r="22" spans="2:17" ht="9" customHeight="1" x14ac:dyDescent="0.2">
      <c r="B22" s="12"/>
      <c r="C22" s="12"/>
      <c r="D22" s="12"/>
      <c r="E22" s="12"/>
      <c r="F22" s="12"/>
      <c r="G22" s="12"/>
      <c r="H22" s="96"/>
      <c r="I22" s="12"/>
      <c r="J22" s="12"/>
      <c r="K22" s="96"/>
      <c r="L22" s="31"/>
      <c r="M22" s="31"/>
      <c r="N22" s="31"/>
      <c r="O22" s="31"/>
      <c r="P22" s="31"/>
      <c r="Q22" s="31"/>
    </row>
    <row r="23" spans="2:17" ht="3" customHeight="1" x14ac:dyDescent="0.2">
      <c r="B23" s="132"/>
      <c r="C23" s="132"/>
      <c r="D23" s="132"/>
      <c r="E23" s="132"/>
      <c r="F23" s="132"/>
      <c r="G23" s="132"/>
      <c r="H23" s="145"/>
      <c r="I23" s="132"/>
      <c r="J23" s="132"/>
      <c r="K23" s="145"/>
      <c r="L23" s="141"/>
      <c r="M23" s="141"/>
      <c r="N23" s="141"/>
      <c r="O23" s="141"/>
      <c r="P23" s="141"/>
      <c r="Q23" s="141"/>
    </row>
    <row r="24" spans="2:17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7" ht="13.5" customHeight="1" x14ac:dyDescent="0.2">
      <c r="B25" s="187" t="s">
        <v>160</v>
      </c>
      <c r="C25" s="187"/>
      <c r="D25" s="187"/>
      <c r="E25" s="187"/>
      <c r="F25" s="187"/>
      <c r="G25" s="187"/>
      <c r="H25" s="187"/>
      <c r="I25" s="187"/>
      <c r="J25" s="187"/>
      <c r="K25" s="187"/>
      <c r="L25" s="36"/>
    </row>
    <row r="26" spans="2:17" ht="13.5" customHeight="1" x14ac:dyDescent="0.2">
      <c r="B26" s="210" t="s">
        <v>153</v>
      </c>
      <c r="C26" s="205"/>
      <c r="D26" s="205"/>
      <c r="E26" s="205"/>
      <c r="F26" s="205"/>
      <c r="G26" s="205"/>
      <c r="H26" s="205"/>
      <c r="I26" s="205"/>
      <c r="J26" s="205"/>
      <c r="K26" s="205"/>
      <c r="L26" s="36"/>
    </row>
    <row r="27" spans="2:17" ht="13.5" customHeight="1" x14ac:dyDescent="0.2">
      <c r="B27" s="205" t="s">
        <v>163</v>
      </c>
      <c r="C27" s="205"/>
      <c r="D27" s="205"/>
      <c r="E27" s="205"/>
      <c r="F27" s="205"/>
      <c r="G27" s="205"/>
      <c r="H27" s="205"/>
      <c r="I27" s="205"/>
      <c r="J27" s="205"/>
      <c r="K27" s="205"/>
    </row>
    <row r="28" spans="2:17" ht="13.5" customHeight="1" x14ac:dyDescent="0.2">
      <c r="B28" s="77" t="s">
        <v>164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2:17" ht="13.5" customHeight="1" x14ac:dyDescent="0.2">
      <c r="H29" s="15"/>
      <c r="K29" s="15"/>
    </row>
    <row r="30" spans="2:17" ht="13.5" customHeight="1" x14ac:dyDescent="0.2">
      <c r="C30" s="22"/>
      <c r="D30" s="22"/>
      <c r="E30" s="22"/>
      <c r="F30" s="22"/>
      <c r="G30" s="22"/>
      <c r="H30" s="22"/>
    </row>
    <row r="31" spans="2:17" ht="13.5" customHeight="1" x14ac:dyDescent="0.2">
      <c r="B31" s="108" t="s">
        <v>86</v>
      </c>
      <c r="C31" s="23"/>
      <c r="D31" s="23"/>
      <c r="E31" s="23"/>
      <c r="F31" s="23"/>
      <c r="G31" s="23"/>
      <c r="H31" s="23"/>
    </row>
    <row r="33" spans="3:17" x14ac:dyDescent="0.2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</sheetData>
  <mergeCells count="22">
    <mergeCell ref="B1:Q1"/>
    <mergeCell ref="B3:Q3"/>
    <mergeCell ref="B5:Q5"/>
    <mergeCell ref="L7:N7"/>
    <mergeCell ref="O7:Q7"/>
    <mergeCell ref="B27:K27"/>
    <mergeCell ref="D8:E8"/>
    <mergeCell ref="F8:F9"/>
    <mergeCell ref="B25:K25"/>
    <mergeCell ref="B7:B9"/>
    <mergeCell ref="B26:K26"/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  <ignoredErrors>
    <ignoredError sqref="L10:Q10 F10:J1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zoomScaleNormal="100" workbookViewId="0">
      <selection activeCell="B5" sqref="B5:K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1" width="10.7109375" style="14" customWidth="1"/>
    <col min="12" max="12" width="6.7109375" style="14" customWidth="1"/>
    <col min="13" max="13" width="12.85546875" style="14" bestFit="1" customWidth="1"/>
    <col min="14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216</v>
      </c>
      <c r="C5" s="186"/>
      <c r="D5" s="186"/>
      <c r="E5" s="186"/>
      <c r="F5" s="186"/>
      <c r="G5" s="186"/>
      <c r="H5" s="186"/>
      <c r="I5" s="186"/>
      <c r="J5" s="186"/>
      <c r="K5" s="186"/>
    </row>
    <row r="6" spans="2:22" ht="15" customHeight="1" x14ac:dyDescent="0.2">
      <c r="B6" s="12"/>
      <c r="C6" s="12"/>
      <c r="D6" s="12"/>
      <c r="E6" s="12"/>
      <c r="F6" s="96"/>
      <c r="G6" s="12"/>
      <c r="H6" s="12"/>
      <c r="I6" s="12"/>
      <c r="J6" s="12"/>
      <c r="K6" s="120" t="s">
        <v>87</v>
      </c>
      <c r="M6" s="108" t="s">
        <v>86</v>
      </c>
    </row>
    <row r="7" spans="2:22" ht="21" customHeight="1" x14ac:dyDescent="0.2">
      <c r="B7" s="190"/>
      <c r="C7" s="191" t="s">
        <v>16</v>
      </c>
      <c r="D7" s="191"/>
      <c r="E7" s="191" t="s">
        <v>32</v>
      </c>
      <c r="F7" s="191"/>
      <c r="G7" s="191" t="s">
        <v>33</v>
      </c>
      <c r="H7" s="191"/>
      <c r="I7" s="191" t="s">
        <v>34</v>
      </c>
      <c r="J7" s="191"/>
      <c r="K7" s="131" t="s">
        <v>62</v>
      </c>
      <c r="L7" s="28"/>
    </row>
    <row r="8" spans="2:22" ht="31.5" customHeight="1" x14ac:dyDescent="0.2">
      <c r="B8" s="190"/>
      <c r="C8" s="130" t="s">
        <v>12</v>
      </c>
      <c r="D8" s="144" t="s">
        <v>13</v>
      </c>
      <c r="E8" s="130" t="s">
        <v>12</v>
      </c>
      <c r="F8" s="144" t="s">
        <v>13</v>
      </c>
      <c r="G8" s="130" t="s">
        <v>12</v>
      </c>
      <c r="H8" s="144" t="s">
        <v>13</v>
      </c>
      <c r="I8" s="130" t="s">
        <v>12</v>
      </c>
      <c r="J8" s="144" t="s">
        <v>13</v>
      </c>
      <c r="K8" s="131" t="s">
        <v>12</v>
      </c>
    </row>
    <row r="9" spans="2:22" s="16" customFormat="1" ht="21" customHeight="1" x14ac:dyDescent="0.2">
      <c r="B9" s="69" t="s">
        <v>142</v>
      </c>
      <c r="C9" s="37">
        <f>E9+G9+I9+K9</f>
        <v>441</v>
      </c>
      <c r="D9" s="37">
        <f>F9+H9+J9</f>
        <v>439</v>
      </c>
      <c r="E9" s="37">
        <f>SUM(E10:E20)</f>
        <v>159</v>
      </c>
      <c r="F9" s="37">
        <f t="shared" ref="F9:K9" si="0">SUM(F10:F20)</f>
        <v>159</v>
      </c>
      <c r="G9" s="37">
        <f t="shared" si="0"/>
        <v>279</v>
      </c>
      <c r="H9" s="37">
        <f t="shared" si="0"/>
        <v>279</v>
      </c>
      <c r="I9" s="37">
        <f t="shared" si="0"/>
        <v>1</v>
      </c>
      <c r="J9" s="37">
        <f t="shared" si="0"/>
        <v>1</v>
      </c>
      <c r="K9" s="37">
        <f t="shared" si="0"/>
        <v>2</v>
      </c>
    </row>
    <row r="10" spans="2:22" ht="16.5" customHeight="1" x14ac:dyDescent="0.2">
      <c r="B10" s="109" t="s">
        <v>1</v>
      </c>
      <c r="C10" s="25">
        <f t="shared" ref="C10:C20" si="1">E10+G10+I10+K10</f>
        <v>53</v>
      </c>
      <c r="D10" s="25">
        <f t="shared" ref="D10:D20" si="2">F10+H10+J10</f>
        <v>53</v>
      </c>
      <c r="E10" s="27">
        <v>3</v>
      </c>
      <c r="F10" s="27">
        <v>3</v>
      </c>
      <c r="G10" s="27">
        <v>50</v>
      </c>
      <c r="H10" s="27">
        <v>50</v>
      </c>
      <c r="I10" s="27">
        <v>0</v>
      </c>
      <c r="J10" s="27">
        <v>0</v>
      </c>
      <c r="K10" s="27">
        <v>0</v>
      </c>
    </row>
    <row r="11" spans="2:22" ht="16.5" customHeight="1" x14ac:dyDescent="0.2">
      <c r="B11" s="109" t="s">
        <v>2</v>
      </c>
      <c r="C11" s="25">
        <f t="shared" si="1"/>
        <v>27</v>
      </c>
      <c r="D11" s="25">
        <f t="shared" si="2"/>
        <v>27</v>
      </c>
      <c r="E11" s="25">
        <v>2</v>
      </c>
      <c r="F11" s="25">
        <v>2</v>
      </c>
      <c r="G11" s="27">
        <v>25</v>
      </c>
      <c r="H11" s="27">
        <v>25</v>
      </c>
      <c r="I11" s="27">
        <v>0</v>
      </c>
      <c r="J11" s="27">
        <v>0</v>
      </c>
      <c r="K11" s="27">
        <v>0</v>
      </c>
    </row>
    <row r="12" spans="2:22" ht="16.5" customHeight="1" x14ac:dyDescent="0.2">
      <c r="B12" s="109" t="s">
        <v>3</v>
      </c>
      <c r="C12" s="25">
        <f t="shared" si="1"/>
        <v>223</v>
      </c>
      <c r="D12" s="25">
        <f t="shared" si="2"/>
        <v>223</v>
      </c>
      <c r="E12" s="27">
        <v>104</v>
      </c>
      <c r="F12" s="27">
        <v>104</v>
      </c>
      <c r="G12" s="27">
        <v>119</v>
      </c>
      <c r="H12" s="27">
        <v>119</v>
      </c>
      <c r="I12" s="27">
        <v>0</v>
      </c>
      <c r="J12" s="27">
        <v>0</v>
      </c>
      <c r="K12" s="27">
        <v>0</v>
      </c>
    </row>
    <row r="13" spans="2:22" ht="16.5" customHeight="1" x14ac:dyDescent="0.2">
      <c r="B13" s="109" t="s">
        <v>4</v>
      </c>
      <c r="C13" s="25">
        <f t="shared" si="1"/>
        <v>11</v>
      </c>
      <c r="D13" s="25">
        <f t="shared" si="2"/>
        <v>11</v>
      </c>
      <c r="E13" s="27">
        <v>3</v>
      </c>
      <c r="F13" s="27">
        <v>3</v>
      </c>
      <c r="G13" s="27">
        <v>8</v>
      </c>
      <c r="H13" s="27">
        <v>8</v>
      </c>
      <c r="I13" s="27">
        <v>0</v>
      </c>
      <c r="J13" s="27">
        <v>0</v>
      </c>
      <c r="K13" s="27">
        <v>0</v>
      </c>
    </row>
    <row r="14" spans="2:22" ht="16.5" customHeight="1" x14ac:dyDescent="0.2">
      <c r="B14" s="109" t="s">
        <v>5</v>
      </c>
      <c r="C14" s="25">
        <f t="shared" si="1"/>
        <v>37</v>
      </c>
      <c r="D14" s="25">
        <f t="shared" si="2"/>
        <v>36</v>
      </c>
      <c r="E14" s="27">
        <v>20</v>
      </c>
      <c r="F14" s="27">
        <v>19</v>
      </c>
      <c r="G14" s="27">
        <v>17</v>
      </c>
      <c r="H14" s="27">
        <v>17</v>
      </c>
      <c r="I14" s="27">
        <v>0</v>
      </c>
      <c r="J14" s="27">
        <v>0</v>
      </c>
      <c r="K14" s="25">
        <v>0</v>
      </c>
    </row>
    <row r="15" spans="2:22" ht="16.5" customHeight="1" x14ac:dyDescent="0.2">
      <c r="B15" s="109" t="s">
        <v>6</v>
      </c>
      <c r="C15" s="25">
        <f t="shared" si="1"/>
        <v>1</v>
      </c>
      <c r="D15" s="25">
        <f t="shared" si="2"/>
        <v>1</v>
      </c>
      <c r="E15" s="27">
        <v>0</v>
      </c>
      <c r="F15" s="27">
        <v>0</v>
      </c>
      <c r="G15" s="27">
        <v>1</v>
      </c>
      <c r="H15" s="27">
        <v>1</v>
      </c>
      <c r="I15" s="27">
        <v>0</v>
      </c>
      <c r="J15" s="27">
        <v>0</v>
      </c>
      <c r="K15" s="27">
        <v>0</v>
      </c>
    </row>
    <row r="16" spans="2:22" ht="16.5" customHeight="1" x14ac:dyDescent="0.2">
      <c r="B16" s="109" t="s">
        <v>7</v>
      </c>
      <c r="C16" s="25">
        <f t="shared" si="1"/>
        <v>15</v>
      </c>
      <c r="D16" s="25">
        <f t="shared" si="2"/>
        <v>15</v>
      </c>
      <c r="E16" s="25">
        <v>0</v>
      </c>
      <c r="F16" s="25">
        <v>0</v>
      </c>
      <c r="G16" s="27">
        <v>15</v>
      </c>
      <c r="H16" s="27">
        <v>15</v>
      </c>
      <c r="I16" s="27">
        <v>0</v>
      </c>
      <c r="J16" s="27">
        <v>0</v>
      </c>
      <c r="K16" s="27">
        <v>0</v>
      </c>
    </row>
    <row r="17" spans="2:12" ht="16.5" customHeight="1" x14ac:dyDescent="0.2">
      <c r="B17" s="109" t="s">
        <v>8</v>
      </c>
      <c r="C17" s="25">
        <f t="shared" si="1"/>
        <v>44</v>
      </c>
      <c r="D17" s="25">
        <f t="shared" si="2"/>
        <v>44</v>
      </c>
      <c r="E17" s="27">
        <v>12</v>
      </c>
      <c r="F17" s="25">
        <v>12</v>
      </c>
      <c r="G17" s="27">
        <v>32</v>
      </c>
      <c r="H17" s="27">
        <v>32</v>
      </c>
      <c r="I17" s="27">
        <v>0</v>
      </c>
      <c r="J17" s="27">
        <v>0</v>
      </c>
      <c r="K17" s="27">
        <v>0</v>
      </c>
    </row>
    <row r="18" spans="2:12" ht="16.5" customHeight="1" x14ac:dyDescent="0.2">
      <c r="B18" s="109" t="s">
        <v>9</v>
      </c>
      <c r="C18" s="25">
        <f t="shared" si="1"/>
        <v>2</v>
      </c>
      <c r="D18" s="25">
        <f t="shared" si="2"/>
        <v>2</v>
      </c>
      <c r="E18" s="27">
        <v>0</v>
      </c>
      <c r="F18" s="25">
        <v>0</v>
      </c>
      <c r="G18" s="27">
        <v>2</v>
      </c>
      <c r="H18" s="27">
        <v>2</v>
      </c>
      <c r="I18" s="27">
        <v>0</v>
      </c>
      <c r="J18" s="27">
        <v>0</v>
      </c>
      <c r="K18" s="27">
        <v>0</v>
      </c>
    </row>
    <row r="19" spans="2:12" ht="16.5" customHeight="1" x14ac:dyDescent="0.2">
      <c r="B19" s="109" t="s">
        <v>10</v>
      </c>
      <c r="C19" s="25">
        <f t="shared" si="1"/>
        <v>14</v>
      </c>
      <c r="D19" s="25">
        <f t="shared" si="2"/>
        <v>13</v>
      </c>
      <c r="E19" s="27">
        <v>11</v>
      </c>
      <c r="F19" s="25">
        <v>12</v>
      </c>
      <c r="G19" s="27">
        <v>0</v>
      </c>
      <c r="H19" s="27">
        <v>0</v>
      </c>
      <c r="I19" s="27">
        <v>1</v>
      </c>
      <c r="J19" s="27">
        <v>1</v>
      </c>
      <c r="K19" s="27">
        <v>2</v>
      </c>
    </row>
    <row r="20" spans="2:12" ht="16.5" customHeight="1" x14ac:dyDescent="0.2">
      <c r="B20" s="109" t="s">
        <v>11</v>
      </c>
      <c r="C20" s="25">
        <f t="shared" si="1"/>
        <v>14</v>
      </c>
      <c r="D20" s="25">
        <f t="shared" si="2"/>
        <v>14</v>
      </c>
      <c r="E20" s="27">
        <v>4</v>
      </c>
      <c r="F20" s="25">
        <v>4</v>
      </c>
      <c r="G20" s="27">
        <v>10</v>
      </c>
      <c r="H20" s="27">
        <v>10</v>
      </c>
      <c r="I20" s="27">
        <v>0</v>
      </c>
      <c r="J20" s="27">
        <v>0</v>
      </c>
      <c r="K20" s="27">
        <v>0</v>
      </c>
    </row>
    <row r="21" spans="2:12" ht="9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2" ht="3" customHeight="1" x14ac:dyDescent="0.2">
      <c r="B22" s="132"/>
      <c r="C22" s="132"/>
      <c r="D22" s="132"/>
      <c r="E22" s="132"/>
      <c r="F22" s="132"/>
      <c r="G22" s="132"/>
      <c r="H22" s="132"/>
      <c r="I22" s="132"/>
      <c r="J22" s="132"/>
      <c r="K22" s="132"/>
    </row>
    <row r="23" spans="2:12" ht="9" customHeight="1" x14ac:dyDescent="0.2"/>
    <row r="24" spans="2:12" ht="13.5" customHeight="1" x14ac:dyDescent="0.2">
      <c r="B24" s="187" t="s">
        <v>159</v>
      </c>
      <c r="C24" s="187"/>
      <c r="D24" s="187"/>
      <c r="E24" s="187"/>
      <c r="F24" s="187"/>
      <c r="G24" s="187"/>
      <c r="H24" s="187"/>
      <c r="I24" s="187"/>
      <c r="J24" s="187"/>
      <c r="K24" s="187"/>
      <c r="L24" s="53"/>
    </row>
    <row r="25" spans="2:12" ht="13.5" customHeight="1" x14ac:dyDescent="0.2"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53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9"/>
  <sheetViews>
    <sheetView showGridLines="0" zoomScaleNormal="100" workbookViewId="0">
      <pane xSplit="2" topLeftCell="E1" activePane="topRight" state="frozen"/>
      <selection sqref="A1:XFD1"/>
      <selection pane="topRight" activeCell="B27" sqref="B27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2" width="7.140625" style="14" customWidth="1"/>
    <col min="23" max="23" width="6.7109375" style="14" customWidth="1"/>
    <col min="24" max="24" width="12.85546875" style="14" bestFit="1" customWidth="1"/>
    <col min="25" max="16384" width="9.140625" style="14"/>
  </cols>
  <sheetData>
    <row r="1" spans="2:24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2:24" s="122" customFormat="1" ht="15" customHeight="1" x14ac:dyDescent="0.2"/>
    <row r="3" spans="2:24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2:24" s="122" customFormat="1" ht="15" customHeight="1" x14ac:dyDescent="0.2"/>
    <row r="5" spans="2:24" ht="15" customHeight="1" x14ac:dyDescent="0.2">
      <c r="B5" s="186" t="s">
        <v>217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2:24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6"/>
      <c r="N6" s="12"/>
      <c r="O6" s="12"/>
      <c r="P6" s="12"/>
      <c r="Q6" s="12"/>
      <c r="R6" s="12"/>
      <c r="S6" s="12"/>
      <c r="T6" s="12"/>
      <c r="U6" s="96"/>
      <c r="V6" s="120" t="s">
        <v>87</v>
      </c>
      <c r="X6" s="62"/>
    </row>
    <row r="7" spans="2:24" ht="30" customHeight="1" x14ac:dyDescent="0.2">
      <c r="B7" s="218"/>
      <c r="C7" s="202" t="s">
        <v>12</v>
      </c>
      <c r="D7" s="202"/>
      <c r="E7" s="202"/>
      <c r="F7" s="202"/>
      <c r="G7" s="202"/>
      <c r="H7" s="202" t="s">
        <v>91</v>
      </c>
      <c r="I7" s="202"/>
      <c r="J7" s="202"/>
      <c r="K7" s="202"/>
      <c r="L7" s="202"/>
      <c r="M7" s="202" t="s">
        <v>90</v>
      </c>
      <c r="N7" s="202"/>
      <c r="O7" s="202"/>
      <c r="P7" s="202"/>
      <c r="Q7" s="202"/>
      <c r="R7" s="202" t="s">
        <v>92</v>
      </c>
      <c r="S7" s="202"/>
      <c r="T7" s="202"/>
      <c r="U7" s="202"/>
      <c r="V7" s="203"/>
    </row>
    <row r="8" spans="2:24" ht="21" customHeight="1" x14ac:dyDescent="0.2">
      <c r="B8" s="218"/>
      <c r="C8" s="130" t="s">
        <v>12</v>
      </c>
      <c r="D8" s="130" t="s">
        <v>35</v>
      </c>
      <c r="E8" s="130" t="s">
        <v>36</v>
      </c>
      <c r="F8" s="130" t="s">
        <v>37</v>
      </c>
      <c r="G8" s="130" t="s">
        <v>38</v>
      </c>
      <c r="H8" s="130" t="s">
        <v>12</v>
      </c>
      <c r="I8" s="130" t="s">
        <v>35</v>
      </c>
      <c r="J8" s="130" t="s">
        <v>36</v>
      </c>
      <c r="K8" s="130" t="s">
        <v>37</v>
      </c>
      <c r="L8" s="130" t="s">
        <v>38</v>
      </c>
      <c r="M8" s="130" t="s">
        <v>12</v>
      </c>
      <c r="N8" s="130" t="s">
        <v>35</v>
      </c>
      <c r="O8" s="130" t="s">
        <v>36</v>
      </c>
      <c r="P8" s="130" t="s">
        <v>37</v>
      </c>
      <c r="Q8" s="130" t="s">
        <v>38</v>
      </c>
      <c r="R8" s="130" t="s">
        <v>12</v>
      </c>
      <c r="S8" s="130" t="s">
        <v>35</v>
      </c>
      <c r="T8" s="130" t="s">
        <v>36</v>
      </c>
      <c r="U8" s="130" t="s">
        <v>37</v>
      </c>
      <c r="V8" s="131" t="s">
        <v>38</v>
      </c>
    </row>
    <row r="9" spans="2:24" s="16" customFormat="1" ht="21" customHeight="1" x14ac:dyDescent="0.2">
      <c r="B9" s="69" t="s">
        <v>142</v>
      </c>
      <c r="C9" s="49">
        <f t="shared" ref="C9:V9" si="0">SUM(C10:C20)</f>
        <v>279</v>
      </c>
      <c r="D9" s="49">
        <f t="shared" si="0"/>
        <v>33</v>
      </c>
      <c r="E9" s="49">
        <f t="shared" si="0"/>
        <v>98</v>
      </c>
      <c r="F9" s="49">
        <f t="shared" si="0"/>
        <v>130</v>
      </c>
      <c r="G9" s="49">
        <f t="shared" si="0"/>
        <v>18</v>
      </c>
      <c r="H9" s="49">
        <f t="shared" si="0"/>
        <v>164</v>
      </c>
      <c r="I9" s="49">
        <f t="shared" si="0"/>
        <v>12</v>
      </c>
      <c r="J9" s="49">
        <f t="shared" si="0"/>
        <v>36</v>
      </c>
      <c r="K9" s="49">
        <f t="shared" si="0"/>
        <v>101</v>
      </c>
      <c r="L9" s="49">
        <f t="shared" si="0"/>
        <v>15</v>
      </c>
      <c r="M9" s="49">
        <f t="shared" si="0"/>
        <v>30</v>
      </c>
      <c r="N9" s="49">
        <f t="shared" si="0"/>
        <v>7</v>
      </c>
      <c r="O9" s="49">
        <f t="shared" si="0"/>
        <v>13</v>
      </c>
      <c r="P9" s="49">
        <f t="shared" si="0"/>
        <v>10</v>
      </c>
      <c r="Q9" s="49">
        <f t="shared" si="0"/>
        <v>0</v>
      </c>
      <c r="R9" s="49">
        <f t="shared" si="0"/>
        <v>85</v>
      </c>
      <c r="S9" s="49">
        <f t="shared" si="0"/>
        <v>14</v>
      </c>
      <c r="T9" s="49">
        <f t="shared" si="0"/>
        <v>49</v>
      </c>
      <c r="U9" s="49">
        <f t="shared" si="0"/>
        <v>19</v>
      </c>
      <c r="V9" s="49">
        <f t="shared" si="0"/>
        <v>3</v>
      </c>
    </row>
    <row r="10" spans="2:24" ht="16.5" customHeight="1" x14ac:dyDescent="0.2">
      <c r="B10" s="109" t="s">
        <v>1</v>
      </c>
      <c r="C10" s="51">
        <f>H10+M10+R10</f>
        <v>50</v>
      </c>
      <c r="D10" s="51">
        <f>I10+N10+S10</f>
        <v>8</v>
      </c>
      <c r="E10" s="51">
        <f>J10+O10+T10</f>
        <v>17</v>
      </c>
      <c r="F10" s="51">
        <f>K10+P10+U10</f>
        <v>24</v>
      </c>
      <c r="G10" s="51">
        <f>L10+Q10+V10</f>
        <v>1</v>
      </c>
      <c r="H10" s="51">
        <v>42</v>
      </c>
      <c r="I10" s="51">
        <v>5</v>
      </c>
      <c r="J10" s="51">
        <v>14</v>
      </c>
      <c r="K10" s="51">
        <v>22</v>
      </c>
      <c r="L10" s="51">
        <v>1</v>
      </c>
      <c r="M10" s="51">
        <v>8</v>
      </c>
      <c r="N10" s="51">
        <v>3</v>
      </c>
      <c r="O10" s="51">
        <v>3</v>
      </c>
      <c r="P10" s="51">
        <v>2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</row>
    <row r="11" spans="2:24" ht="16.5" customHeight="1" x14ac:dyDescent="0.2">
      <c r="B11" s="109" t="s">
        <v>2</v>
      </c>
      <c r="C11" s="51">
        <f t="shared" ref="C11:G20" si="1">H11+M11+R11</f>
        <v>25</v>
      </c>
      <c r="D11" s="51">
        <f t="shared" si="1"/>
        <v>0</v>
      </c>
      <c r="E11" s="51">
        <f t="shared" si="1"/>
        <v>9</v>
      </c>
      <c r="F11" s="51">
        <f t="shared" si="1"/>
        <v>16</v>
      </c>
      <c r="G11" s="51">
        <f t="shared" si="1"/>
        <v>0</v>
      </c>
      <c r="H11" s="51">
        <v>15</v>
      </c>
      <c r="I11" s="51">
        <v>0</v>
      </c>
      <c r="J11" s="51">
        <v>4</v>
      </c>
      <c r="K11" s="51">
        <v>11</v>
      </c>
      <c r="L11" s="51">
        <v>0</v>
      </c>
      <c r="M11" s="51">
        <v>2</v>
      </c>
      <c r="N11" s="51">
        <v>0</v>
      </c>
      <c r="O11" s="51">
        <v>2</v>
      </c>
      <c r="P11" s="51">
        <v>0</v>
      </c>
      <c r="Q11" s="51">
        <v>0</v>
      </c>
      <c r="R11" s="51">
        <v>8</v>
      </c>
      <c r="S11" s="51">
        <v>0</v>
      </c>
      <c r="T11" s="51">
        <v>3</v>
      </c>
      <c r="U11" s="51">
        <v>5</v>
      </c>
      <c r="V11" s="51">
        <v>0</v>
      </c>
    </row>
    <row r="12" spans="2:24" ht="16.5" customHeight="1" x14ac:dyDescent="0.2">
      <c r="B12" s="109" t="s">
        <v>3</v>
      </c>
      <c r="C12" s="51">
        <f t="shared" si="1"/>
        <v>119</v>
      </c>
      <c r="D12" s="51">
        <f t="shared" si="1"/>
        <v>18</v>
      </c>
      <c r="E12" s="51">
        <f t="shared" si="1"/>
        <v>49</v>
      </c>
      <c r="F12" s="51">
        <f t="shared" si="1"/>
        <v>43</v>
      </c>
      <c r="G12" s="51">
        <f t="shared" si="1"/>
        <v>9</v>
      </c>
      <c r="H12" s="51">
        <v>36</v>
      </c>
      <c r="I12" s="51">
        <v>2</v>
      </c>
      <c r="J12" s="51">
        <v>3</v>
      </c>
      <c r="K12" s="51">
        <v>25</v>
      </c>
      <c r="L12" s="51">
        <v>6</v>
      </c>
      <c r="M12" s="51">
        <v>6</v>
      </c>
      <c r="N12" s="50">
        <v>2</v>
      </c>
      <c r="O12" s="50">
        <v>0</v>
      </c>
      <c r="P12" s="51">
        <v>4</v>
      </c>
      <c r="Q12" s="50">
        <v>0</v>
      </c>
      <c r="R12" s="50">
        <v>77</v>
      </c>
      <c r="S12" s="50">
        <v>14</v>
      </c>
      <c r="T12" s="50">
        <v>46</v>
      </c>
      <c r="U12" s="50">
        <v>14</v>
      </c>
      <c r="V12" s="51">
        <v>3</v>
      </c>
    </row>
    <row r="13" spans="2:24" ht="16.5" customHeight="1" x14ac:dyDescent="0.2">
      <c r="B13" s="109" t="s">
        <v>4</v>
      </c>
      <c r="C13" s="51">
        <f t="shared" si="1"/>
        <v>8</v>
      </c>
      <c r="D13" s="51">
        <f t="shared" si="1"/>
        <v>1</v>
      </c>
      <c r="E13" s="51">
        <f t="shared" si="1"/>
        <v>4</v>
      </c>
      <c r="F13" s="51">
        <f t="shared" si="1"/>
        <v>3</v>
      </c>
      <c r="G13" s="51">
        <f t="shared" si="1"/>
        <v>0</v>
      </c>
      <c r="H13" s="51">
        <v>6</v>
      </c>
      <c r="I13" s="51">
        <v>1</v>
      </c>
      <c r="J13" s="51">
        <v>2</v>
      </c>
      <c r="K13" s="51">
        <v>3</v>
      </c>
      <c r="L13" s="51">
        <v>0</v>
      </c>
      <c r="M13" s="51">
        <v>2</v>
      </c>
      <c r="N13" s="51">
        <v>0</v>
      </c>
      <c r="O13" s="51">
        <v>2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</row>
    <row r="14" spans="2:24" ht="16.5" customHeight="1" x14ac:dyDescent="0.2">
      <c r="B14" s="109" t="s">
        <v>5</v>
      </c>
      <c r="C14" s="51">
        <f t="shared" si="1"/>
        <v>17</v>
      </c>
      <c r="D14" s="51">
        <f t="shared" si="1"/>
        <v>1</v>
      </c>
      <c r="E14" s="51">
        <f t="shared" si="1"/>
        <v>1</v>
      </c>
      <c r="F14" s="51">
        <f t="shared" si="1"/>
        <v>14</v>
      </c>
      <c r="G14" s="51">
        <f t="shared" si="1"/>
        <v>1</v>
      </c>
      <c r="H14" s="51">
        <v>15</v>
      </c>
      <c r="I14" s="51">
        <v>1</v>
      </c>
      <c r="J14" s="51">
        <v>1</v>
      </c>
      <c r="K14" s="51">
        <v>12</v>
      </c>
      <c r="L14" s="51">
        <v>1</v>
      </c>
      <c r="M14" s="51">
        <v>2</v>
      </c>
      <c r="N14" s="51">
        <v>0</v>
      </c>
      <c r="O14" s="51">
        <v>0</v>
      </c>
      <c r="P14" s="51">
        <v>2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</row>
    <row r="15" spans="2:24" ht="16.5" customHeight="1" x14ac:dyDescent="0.2">
      <c r="B15" s="109" t="s">
        <v>6</v>
      </c>
      <c r="C15" s="51">
        <f t="shared" si="1"/>
        <v>1</v>
      </c>
      <c r="D15" s="51">
        <f t="shared" si="1"/>
        <v>0</v>
      </c>
      <c r="E15" s="51">
        <f t="shared" si="1"/>
        <v>1</v>
      </c>
      <c r="F15" s="51">
        <f t="shared" si="1"/>
        <v>0</v>
      </c>
      <c r="G15" s="51">
        <f t="shared" si="1"/>
        <v>0</v>
      </c>
      <c r="H15" s="51">
        <v>1</v>
      </c>
      <c r="I15" s="51">
        <v>0</v>
      </c>
      <c r="J15" s="51">
        <v>1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</row>
    <row r="16" spans="2:24" ht="16.5" customHeight="1" x14ac:dyDescent="0.2">
      <c r="B16" s="109" t="s">
        <v>7</v>
      </c>
      <c r="C16" s="51">
        <f t="shared" si="1"/>
        <v>15</v>
      </c>
      <c r="D16" s="51">
        <f t="shared" si="1"/>
        <v>1</v>
      </c>
      <c r="E16" s="51">
        <f t="shared" si="1"/>
        <v>4</v>
      </c>
      <c r="F16" s="51">
        <f t="shared" si="1"/>
        <v>7</v>
      </c>
      <c r="G16" s="51">
        <f t="shared" si="1"/>
        <v>3</v>
      </c>
      <c r="H16" s="51">
        <v>15</v>
      </c>
      <c r="I16" s="51">
        <v>1</v>
      </c>
      <c r="J16" s="51">
        <v>4</v>
      </c>
      <c r="K16" s="51">
        <v>7</v>
      </c>
      <c r="L16" s="51">
        <v>3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</row>
    <row r="17" spans="2:22" ht="16.5" customHeight="1" x14ac:dyDescent="0.2">
      <c r="B17" s="109" t="s">
        <v>8</v>
      </c>
      <c r="C17" s="51">
        <f t="shared" si="1"/>
        <v>32</v>
      </c>
      <c r="D17" s="51">
        <f t="shared" si="1"/>
        <v>4</v>
      </c>
      <c r="E17" s="51">
        <f t="shared" si="1"/>
        <v>7</v>
      </c>
      <c r="F17" s="51">
        <f t="shared" si="1"/>
        <v>19</v>
      </c>
      <c r="G17" s="51">
        <f t="shared" si="1"/>
        <v>2</v>
      </c>
      <c r="H17" s="51">
        <v>26</v>
      </c>
      <c r="I17" s="51">
        <v>2</v>
      </c>
      <c r="J17" s="51">
        <v>5</v>
      </c>
      <c r="K17" s="51">
        <v>17</v>
      </c>
      <c r="L17" s="51">
        <v>2</v>
      </c>
      <c r="M17" s="51">
        <v>6</v>
      </c>
      <c r="N17" s="51">
        <v>2</v>
      </c>
      <c r="O17" s="51">
        <v>2</v>
      </c>
      <c r="P17" s="51">
        <v>2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</row>
    <row r="18" spans="2:22" ht="16.5" customHeight="1" x14ac:dyDescent="0.2">
      <c r="B18" s="109" t="s">
        <v>9</v>
      </c>
      <c r="C18" s="51">
        <f t="shared" si="1"/>
        <v>2</v>
      </c>
      <c r="D18" s="51">
        <f t="shared" si="1"/>
        <v>0</v>
      </c>
      <c r="E18" s="51">
        <f t="shared" si="1"/>
        <v>0</v>
      </c>
      <c r="F18" s="51">
        <f t="shared" si="1"/>
        <v>2</v>
      </c>
      <c r="G18" s="51">
        <f t="shared" si="1"/>
        <v>0</v>
      </c>
      <c r="H18" s="51">
        <v>2</v>
      </c>
      <c r="I18" s="51">
        <v>0</v>
      </c>
      <c r="J18" s="51">
        <v>0</v>
      </c>
      <c r="K18" s="51">
        <v>2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</row>
    <row r="19" spans="2:22" ht="16.5" customHeight="1" x14ac:dyDescent="0.2">
      <c r="B19" s="109" t="s">
        <v>10</v>
      </c>
      <c r="C19" s="51">
        <f t="shared" si="1"/>
        <v>0</v>
      </c>
      <c r="D19" s="51">
        <f t="shared" si="1"/>
        <v>0</v>
      </c>
      <c r="E19" s="51">
        <f t="shared" si="1"/>
        <v>0</v>
      </c>
      <c r="F19" s="51">
        <f t="shared" si="1"/>
        <v>0</v>
      </c>
      <c r="G19" s="51">
        <f t="shared" si="1"/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</row>
    <row r="20" spans="2:22" ht="16.5" customHeight="1" x14ac:dyDescent="0.2">
      <c r="B20" s="109" t="s">
        <v>11</v>
      </c>
      <c r="C20" s="51">
        <f t="shared" si="1"/>
        <v>10</v>
      </c>
      <c r="D20" s="51">
        <f t="shared" si="1"/>
        <v>0</v>
      </c>
      <c r="E20" s="51">
        <f t="shared" si="1"/>
        <v>6</v>
      </c>
      <c r="F20" s="51">
        <f t="shared" si="1"/>
        <v>2</v>
      </c>
      <c r="G20" s="51">
        <f t="shared" si="1"/>
        <v>2</v>
      </c>
      <c r="H20" s="51">
        <v>6</v>
      </c>
      <c r="I20" s="51">
        <v>0</v>
      </c>
      <c r="J20" s="51">
        <v>2</v>
      </c>
      <c r="K20" s="51">
        <v>2</v>
      </c>
      <c r="L20" s="51">
        <v>2</v>
      </c>
      <c r="M20" s="51">
        <v>4</v>
      </c>
      <c r="N20" s="51">
        <v>0</v>
      </c>
      <c r="O20" s="51">
        <v>4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</row>
    <row r="21" spans="2:22" ht="9" customHeight="1" x14ac:dyDescent="0.2">
      <c r="B21" s="12"/>
      <c r="C21" s="1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17"/>
      <c r="S21" s="31"/>
      <c r="T21" s="31"/>
      <c r="U21" s="17"/>
      <c r="V21" s="17"/>
    </row>
    <row r="22" spans="2:22" ht="3" customHeight="1" x14ac:dyDescent="0.2">
      <c r="B22" s="132"/>
      <c r="C22" s="147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7"/>
      <c r="S22" s="141"/>
      <c r="T22" s="141"/>
      <c r="U22" s="147"/>
      <c r="V22" s="147"/>
    </row>
    <row r="23" spans="2:22" ht="9" customHeight="1" x14ac:dyDescent="0.2">
      <c r="B23" s="12"/>
      <c r="C23" s="1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17"/>
      <c r="S23" s="31"/>
      <c r="T23" s="31"/>
      <c r="U23" s="17"/>
      <c r="V23" s="17"/>
    </row>
    <row r="24" spans="2:22" ht="13.5" customHeight="1" x14ac:dyDescent="0.2">
      <c r="B24" s="187" t="s">
        <v>159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</row>
    <row r="25" spans="2:22" ht="13.5" customHeight="1" x14ac:dyDescent="0.2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</row>
    <row r="26" spans="2:22" ht="13.5" customHeight="1" x14ac:dyDescent="0.2">
      <c r="B26" s="12"/>
      <c r="C26" s="17"/>
      <c r="D26" s="17"/>
      <c r="E26" s="17"/>
      <c r="F26" s="31"/>
      <c r="G26" s="31"/>
      <c r="H26" s="31"/>
      <c r="I26" s="31"/>
      <c r="J26" s="31"/>
      <c r="K26" s="31"/>
      <c r="L26" s="31"/>
      <c r="M26" s="31"/>
      <c r="N26" s="12"/>
      <c r="O26" s="17"/>
      <c r="P26" s="17"/>
      <c r="Q26" s="17"/>
      <c r="R26" s="31"/>
      <c r="S26" s="31"/>
      <c r="T26" s="31"/>
      <c r="U26" s="12"/>
    </row>
    <row r="27" spans="2:22" ht="13.5" customHeight="1" x14ac:dyDescent="0.2">
      <c r="B27" s="108" t="s">
        <v>86</v>
      </c>
    </row>
    <row r="29" spans="2:22" x14ac:dyDescent="0.2">
      <c r="C29" s="14">
        <v>279</v>
      </c>
      <c r="D29" s="14">
        <v>33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2"/>
  <sheetViews>
    <sheetView showGridLines="0" zoomScaleNormal="100" workbookViewId="0">
      <selection activeCell="B26" sqref="B2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20" width="9.7109375" style="14" customWidth="1"/>
    <col min="21" max="21" width="6.7109375" style="14" customWidth="1"/>
    <col min="22" max="22" width="14.28515625" style="14" bestFit="1" customWidth="1"/>
    <col min="23" max="23" width="10" style="14" bestFit="1" customWidth="1"/>
    <col min="24" max="16384" width="9.140625" style="14"/>
  </cols>
  <sheetData>
    <row r="1" spans="2:23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spans="2:23" s="122" customFormat="1" ht="15" customHeight="1" x14ac:dyDescent="0.2"/>
    <row r="3" spans="2:23" s="122" customFormat="1" ht="15" customHeight="1" x14ac:dyDescent="0.2">
      <c r="B3" s="188" t="s">
        <v>128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2:23" s="122" customFormat="1" ht="15" customHeight="1" x14ac:dyDescent="0.2"/>
    <row r="5" spans="2:23" ht="15" customHeight="1" x14ac:dyDescent="0.2">
      <c r="B5" s="186" t="s">
        <v>179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42"/>
    </row>
    <row r="6" spans="2:23" ht="15" customHeigh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20"/>
      <c r="N6" s="20"/>
      <c r="O6" s="20"/>
      <c r="P6" s="20"/>
      <c r="Q6" s="90"/>
      <c r="R6" s="101"/>
      <c r="S6" s="101"/>
      <c r="T6" s="3" t="s">
        <v>87</v>
      </c>
      <c r="U6" s="15"/>
    </row>
    <row r="7" spans="2:23" s="16" customFormat="1" ht="31.5" customHeight="1" x14ac:dyDescent="0.2">
      <c r="B7" s="129"/>
      <c r="C7" s="130">
        <v>2001</v>
      </c>
      <c r="D7" s="130">
        <v>2002</v>
      </c>
      <c r="E7" s="130">
        <v>2003</v>
      </c>
      <c r="F7" s="130">
        <v>2004</v>
      </c>
      <c r="G7" s="130">
        <v>2005</v>
      </c>
      <c r="H7" s="130">
        <v>2006</v>
      </c>
      <c r="I7" s="130">
        <v>2007</v>
      </c>
      <c r="J7" s="130">
        <v>2008</v>
      </c>
      <c r="K7" s="130">
        <v>2009</v>
      </c>
      <c r="L7" s="130">
        <v>2010</v>
      </c>
      <c r="M7" s="130">
        <v>2011</v>
      </c>
      <c r="N7" s="130">
        <v>2012</v>
      </c>
      <c r="O7" s="130">
        <v>2013</v>
      </c>
      <c r="P7" s="130">
        <v>2014</v>
      </c>
      <c r="Q7" s="130">
        <v>2015</v>
      </c>
      <c r="R7" s="131">
        <v>2016</v>
      </c>
      <c r="S7" s="164" t="s">
        <v>134</v>
      </c>
      <c r="T7" s="131" t="s">
        <v>183</v>
      </c>
      <c r="U7" s="28"/>
    </row>
    <row r="8" spans="2:23" s="16" customFormat="1" ht="21" customHeight="1" x14ac:dyDescent="0.2">
      <c r="B8" s="69" t="s">
        <v>142</v>
      </c>
      <c r="C8" s="21">
        <f>SUM(C9:C19)</f>
        <v>108969</v>
      </c>
      <c r="D8" s="21">
        <f>SUM(D9:D19)</f>
        <v>114561</v>
      </c>
      <c r="E8" s="21">
        <f>SUM(E9:E19)</f>
        <v>116816</v>
      </c>
      <c r="F8" s="21">
        <f>SUM(F9:F19)</f>
        <v>118635</v>
      </c>
      <c r="G8" s="21">
        <f t="shared" ref="G8:P8" si="0">SUM(G9:G19)</f>
        <v>120707</v>
      </c>
      <c r="H8" s="21">
        <f t="shared" si="0"/>
        <v>122942</v>
      </c>
      <c r="I8" s="21">
        <f t="shared" si="0"/>
        <v>125264</v>
      </c>
      <c r="J8" s="21">
        <f t="shared" si="0"/>
        <v>126418</v>
      </c>
      <c r="K8" s="21">
        <f t="shared" si="0"/>
        <v>127573</v>
      </c>
      <c r="L8" s="21">
        <f t="shared" si="0"/>
        <v>128905</v>
      </c>
      <c r="M8" s="21">
        <f t="shared" si="0"/>
        <v>129581</v>
      </c>
      <c r="N8" s="21">
        <f t="shared" si="0"/>
        <v>129944</v>
      </c>
      <c r="O8" s="21">
        <f t="shared" si="0"/>
        <v>130336</v>
      </c>
      <c r="P8" s="21">
        <f t="shared" si="0"/>
        <v>130540</v>
      </c>
      <c r="Q8" s="21">
        <f t="shared" ref="Q8:T8" si="1">SUM(Q9:Q19)</f>
        <v>130664</v>
      </c>
      <c r="R8" s="21">
        <f t="shared" si="1"/>
        <v>130805</v>
      </c>
      <c r="S8" s="21">
        <f t="shared" ref="S8" si="2">SUM(S9:S19)</f>
        <v>130973</v>
      </c>
      <c r="T8" s="21">
        <f t="shared" si="1"/>
        <v>131179</v>
      </c>
      <c r="U8" s="1"/>
      <c r="V8" s="160"/>
      <c r="W8" s="64"/>
    </row>
    <row r="9" spans="2:23" ht="16.5" customHeight="1" x14ac:dyDescent="0.2">
      <c r="B9" s="109" t="s">
        <v>1</v>
      </c>
      <c r="C9" s="9">
        <v>6960</v>
      </c>
      <c r="D9" s="9">
        <v>6982</v>
      </c>
      <c r="E9" s="9">
        <v>6997</v>
      </c>
      <c r="F9" s="9">
        <v>7016</v>
      </c>
      <c r="G9" s="9">
        <v>7044</v>
      </c>
      <c r="H9" s="10">
        <v>7040</v>
      </c>
      <c r="I9" s="10">
        <v>7103</v>
      </c>
      <c r="J9" s="10">
        <v>7154</v>
      </c>
      <c r="K9" s="10">
        <v>7189</v>
      </c>
      <c r="L9" s="10">
        <v>7223</v>
      </c>
      <c r="M9" s="10">
        <v>7267</v>
      </c>
      <c r="N9" s="10">
        <v>7310</v>
      </c>
      <c r="O9" s="10">
        <v>7342</v>
      </c>
      <c r="P9" s="10">
        <v>7363</v>
      </c>
      <c r="Q9" s="10">
        <v>7379</v>
      </c>
      <c r="R9" s="10">
        <v>7401</v>
      </c>
      <c r="S9" s="10">
        <v>7426</v>
      </c>
      <c r="T9" s="10">
        <v>7465</v>
      </c>
      <c r="U9" s="11"/>
      <c r="V9" s="161"/>
      <c r="W9" s="64"/>
    </row>
    <row r="10" spans="2:23" ht="16.5" customHeight="1" x14ac:dyDescent="0.2">
      <c r="B10" s="109" t="s">
        <v>2</v>
      </c>
      <c r="C10" s="9">
        <v>11499</v>
      </c>
      <c r="D10" s="9">
        <v>11980</v>
      </c>
      <c r="E10" s="9">
        <v>12312</v>
      </c>
      <c r="F10" s="9">
        <v>12477</v>
      </c>
      <c r="G10" s="9">
        <v>12632</v>
      </c>
      <c r="H10" s="10">
        <v>12802</v>
      </c>
      <c r="I10" s="10">
        <v>12953</v>
      </c>
      <c r="J10" s="10">
        <v>13103</v>
      </c>
      <c r="K10" s="10">
        <v>13193</v>
      </c>
      <c r="L10" s="10">
        <v>13323</v>
      </c>
      <c r="M10" s="10">
        <v>13392</v>
      </c>
      <c r="N10" s="10">
        <v>13439</v>
      </c>
      <c r="O10" s="10">
        <v>13481</v>
      </c>
      <c r="P10" s="10">
        <v>13494</v>
      </c>
      <c r="Q10" s="10">
        <v>13510</v>
      </c>
      <c r="R10" s="10">
        <v>13521</v>
      </c>
      <c r="S10" s="10">
        <v>13527</v>
      </c>
      <c r="T10" s="10">
        <v>13534</v>
      </c>
      <c r="U10" s="11"/>
      <c r="V10" s="161"/>
      <c r="W10" s="64"/>
    </row>
    <row r="11" spans="2:23" ht="16.5" customHeight="1" x14ac:dyDescent="0.2">
      <c r="B11" s="109" t="s">
        <v>3</v>
      </c>
      <c r="C11" s="9">
        <v>44016</v>
      </c>
      <c r="D11" s="9">
        <v>45660</v>
      </c>
      <c r="E11" s="9">
        <v>46540</v>
      </c>
      <c r="F11" s="9">
        <v>47097</v>
      </c>
      <c r="G11" s="9">
        <v>48035</v>
      </c>
      <c r="H11" s="10">
        <v>49150</v>
      </c>
      <c r="I11" s="10">
        <v>50187</v>
      </c>
      <c r="J11" s="10">
        <v>50561</v>
      </c>
      <c r="K11" s="10">
        <v>51109</v>
      </c>
      <c r="L11" s="10">
        <v>51775</v>
      </c>
      <c r="M11" s="10">
        <v>52020</v>
      </c>
      <c r="N11" s="10">
        <v>52161</v>
      </c>
      <c r="O11" s="10">
        <v>52383</v>
      </c>
      <c r="P11" s="10">
        <v>52467</v>
      </c>
      <c r="Q11" s="10">
        <v>52489</v>
      </c>
      <c r="R11" s="10">
        <v>52557</v>
      </c>
      <c r="S11" s="10">
        <v>52644</v>
      </c>
      <c r="T11" s="10">
        <v>52732</v>
      </c>
      <c r="U11" s="11"/>
      <c r="V11" s="161"/>
      <c r="W11" s="64"/>
    </row>
    <row r="12" spans="2:23" ht="16.5" customHeight="1" x14ac:dyDescent="0.2">
      <c r="B12" s="109" t="s">
        <v>4</v>
      </c>
      <c r="C12" s="9">
        <v>8810</v>
      </c>
      <c r="D12" s="9">
        <v>8985</v>
      </c>
      <c r="E12" s="9">
        <v>9140</v>
      </c>
      <c r="F12" s="9">
        <v>9211</v>
      </c>
      <c r="G12" s="9">
        <v>9307</v>
      </c>
      <c r="H12" s="10">
        <v>9406</v>
      </c>
      <c r="I12" s="10">
        <v>9608</v>
      </c>
      <c r="J12" s="10">
        <v>9655</v>
      </c>
      <c r="K12" s="10">
        <v>9802</v>
      </c>
      <c r="L12" s="10">
        <v>9841</v>
      </c>
      <c r="M12" s="10">
        <v>9871</v>
      </c>
      <c r="N12" s="10">
        <v>9893</v>
      </c>
      <c r="O12" s="10">
        <v>9909</v>
      </c>
      <c r="P12" s="10">
        <v>9918</v>
      </c>
      <c r="Q12" s="10">
        <v>9923</v>
      </c>
      <c r="R12" s="10">
        <v>9928</v>
      </c>
      <c r="S12" s="10">
        <v>9933</v>
      </c>
      <c r="T12" s="10">
        <v>9938</v>
      </c>
      <c r="U12" s="11"/>
      <c r="V12" s="161"/>
      <c r="W12" s="64"/>
    </row>
    <row r="13" spans="2:23" ht="16.5" customHeight="1" x14ac:dyDescent="0.2">
      <c r="B13" s="109" t="s">
        <v>5</v>
      </c>
      <c r="C13" s="9">
        <v>4076</v>
      </c>
      <c r="D13" s="9">
        <v>4279</v>
      </c>
      <c r="E13" s="9">
        <v>4330</v>
      </c>
      <c r="F13" s="9">
        <v>4371</v>
      </c>
      <c r="G13" s="9">
        <v>4412</v>
      </c>
      <c r="H13" s="10">
        <v>4462</v>
      </c>
      <c r="I13" s="10">
        <v>4483</v>
      </c>
      <c r="J13" s="10">
        <v>4561</v>
      </c>
      <c r="K13" s="10">
        <v>4616</v>
      </c>
      <c r="L13" s="10">
        <v>4666</v>
      </c>
      <c r="M13" s="10">
        <v>4703</v>
      </c>
      <c r="N13" s="10">
        <v>4724</v>
      </c>
      <c r="O13" s="10">
        <v>4737</v>
      </c>
      <c r="P13" s="10">
        <v>4755</v>
      </c>
      <c r="Q13" s="10">
        <v>4768</v>
      </c>
      <c r="R13" s="10">
        <v>4775</v>
      </c>
      <c r="S13" s="10">
        <v>4783</v>
      </c>
      <c r="T13" s="10">
        <v>4800</v>
      </c>
      <c r="U13" s="11"/>
      <c r="V13" s="161"/>
      <c r="W13" s="64"/>
    </row>
    <row r="14" spans="2:23" ht="16.5" customHeight="1" x14ac:dyDescent="0.2">
      <c r="B14" s="109" t="s">
        <v>6</v>
      </c>
      <c r="C14" s="9">
        <v>1660</v>
      </c>
      <c r="D14" s="9">
        <v>1920</v>
      </c>
      <c r="E14" s="9">
        <v>1939</v>
      </c>
      <c r="F14" s="9">
        <v>1946</v>
      </c>
      <c r="G14" s="9">
        <v>1964</v>
      </c>
      <c r="H14" s="10">
        <v>1917</v>
      </c>
      <c r="I14" s="10">
        <v>1925</v>
      </c>
      <c r="J14" s="10">
        <v>1946</v>
      </c>
      <c r="K14" s="10">
        <v>1947</v>
      </c>
      <c r="L14" s="10">
        <v>1948</v>
      </c>
      <c r="M14" s="10">
        <v>1950</v>
      </c>
      <c r="N14" s="10">
        <v>1950</v>
      </c>
      <c r="O14" s="10">
        <v>1952</v>
      </c>
      <c r="P14" s="10">
        <v>1952</v>
      </c>
      <c r="Q14" s="10">
        <v>1954</v>
      </c>
      <c r="R14" s="10">
        <v>1954</v>
      </c>
      <c r="S14" s="10">
        <v>1955</v>
      </c>
      <c r="T14" s="10">
        <v>1958</v>
      </c>
      <c r="U14" s="11"/>
      <c r="V14" s="161"/>
      <c r="W14" s="64"/>
    </row>
    <row r="15" spans="2:23" ht="16.5" customHeight="1" x14ac:dyDescent="0.2">
      <c r="B15" s="109" t="s">
        <v>7</v>
      </c>
      <c r="C15" s="9">
        <v>5953</v>
      </c>
      <c r="D15" s="9">
        <v>6352</v>
      </c>
      <c r="E15" s="9">
        <v>6461</v>
      </c>
      <c r="F15" s="9">
        <v>6542</v>
      </c>
      <c r="G15" s="9">
        <v>6661</v>
      </c>
      <c r="H15" s="10">
        <v>6709</v>
      </c>
      <c r="I15" s="10">
        <v>6744</v>
      </c>
      <c r="J15" s="10">
        <v>6752</v>
      </c>
      <c r="K15" s="10">
        <v>6774</v>
      </c>
      <c r="L15" s="10">
        <v>6799</v>
      </c>
      <c r="M15" s="10">
        <v>6833</v>
      </c>
      <c r="N15" s="10">
        <v>6842</v>
      </c>
      <c r="O15" s="10">
        <v>6862</v>
      </c>
      <c r="P15" s="10">
        <v>6867</v>
      </c>
      <c r="Q15" s="10">
        <v>6877</v>
      </c>
      <c r="R15" s="10">
        <v>6884</v>
      </c>
      <c r="S15" s="10">
        <v>6893</v>
      </c>
      <c r="T15" s="10">
        <v>6901</v>
      </c>
      <c r="U15" s="11"/>
      <c r="V15" s="161"/>
      <c r="W15" s="64"/>
    </row>
    <row r="16" spans="2:23" ht="16.5" customHeight="1" x14ac:dyDescent="0.2">
      <c r="B16" s="109" t="s">
        <v>8</v>
      </c>
      <c r="C16" s="9">
        <v>14171</v>
      </c>
      <c r="D16" s="9">
        <v>15696</v>
      </c>
      <c r="E16" s="9">
        <v>16302</v>
      </c>
      <c r="F16" s="9">
        <v>17048</v>
      </c>
      <c r="G16" s="9">
        <v>17621</v>
      </c>
      <c r="H16" s="10">
        <v>18365</v>
      </c>
      <c r="I16" s="10">
        <v>19134</v>
      </c>
      <c r="J16" s="10">
        <v>19484</v>
      </c>
      <c r="K16" s="10">
        <v>19683</v>
      </c>
      <c r="L16" s="10">
        <v>20074</v>
      </c>
      <c r="M16" s="10">
        <v>20234</v>
      </c>
      <c r="N16" s="10">
        <v>20272</v>
      </c>
      <c r="O16" s="10">
        <v>20293</v>
      </c>
      <c r="P16" s="10">
        <v>20329</v>
      </c>
      <c r="Q16" s="10">
        <v>20354</v>
      </c>
      <c r="R16" s="10">
        <v>20372</v>
      </c>
      <c r="S16" s="10">
        <v>20385</v>
      </c>
      <c r="T16" s="10">
        <v>20409</v>
      </c>
      <c r="U16" s="11"/>
      <c r="V16" s="161"/>
      <c r="W16" s="64"/>
    </row>
    <row r="17" spans="2:23" ht="16.5" customHeight="1" x14ac:dyDescent="0.2">
      <c r="B17" s="109" t="s">
        <v>9</v>
      </c>
      <c r="C17" s="9">
        <v>4496</v>
      </c>
      <c r="D17" s="9">
        <v>4838</v>
      </c>
      <c r="E17" s="9">
        <v>4834</v>
      </c>
      <c r="F17" s="9">
        <v>4854</v>
      </c>
      <c r="G17" s="9">
        <v>4859</v>
      </c>
      <c r="H17" s="10">
        <v>4882</v>
      </c>
      <c r="I17" s="10">
        <v>4857</v>
      </c>
      <c r="J17" s="10">
        <v>4872</v>
      </c>
      <c r="K17" s="10">
        <v>4866</v>
      </c>
      <c r="L17" s="10">
        <v>4843</v>
      </c>
      <c r="M17" s="10">
        <v>4861</v>
      </c>
      <c r="N17" s="10">
        <v>4869</v>
      </c>
      <c r="O17" s="10">
        <v>4878</v>
      </c>
      <c r="P17" s="10">
        <v>4883</v>
      </c>
      <c r="Q17" s="10">
        <v>4887</v>
      </c>
      <c r="R17" s="10">
        <v>4887</v>
      </c>
      <c r="S17" s="10">
        <v>4893</v>
      </c>
      <c r="T17" s="10">
        <v>4894</v>
      </c>
      <c r="U17" s="11"/>
      <c r="V17" s="161"/>
      <c r="W17" s="64"/>
    </row>
    <row r="18" spans="2:23" ht="16.5" customHeight="1" x14ac:dyDescent="0.2">
      <c r="B18" s="109" t="s">
        <v>10</v>
      </c>
      <c r="C18" s="9">
        <v>3943</v>
      </c>
      <c r="D18" s="9">
        <v>3928</v>
      </c>
      <c r="E18" s="9">
        <v>3927</v>
      </c>
      <c r="F18" s="9">
        <v>3946</v>
      </c>
      <c r="G18" s="9">
        <v>3945</v>
      </c>
      <c r="H18" s="10">
        <v>3946</v>
      </c>
      <c r="I18" s="10">
        <v>3954</v>
      </c>
      <c r="J18" s="10">
        <v>3949</v>
      </c>
      <c r="K18" s="10">
        <v>3940</v>
      </c>
      <c r="L18" s="10">
        <v>3944</v>
      </c>
      <c r="M18" s="10">
        <v>3960</v>
      </c>
      <c r="N18" s="10">
        <v>3985</v>
      </c>
      <c r="O18" s="10">
        <v>3992</v>
      </c>
      <c r="P18" s="10">
        <v>4001</v>
      </c>
      <c r="Q18" s="10">
        <v>4007</v>
      </c>
      <c r="R18" s="10">
        <v>4010</v>
      </c>
      <c r="S18" s="10">
        <v>4012</v>
      </c>
      <c r="T18" s="10">
        <v>4017</v>
      </c>
      <c r="U18" s="11"/>
      <c r="V18" s="161"/>
      <c r="W18" s="64"/>
    </row>
    <row r="19" spans="2:23" ht="16.5" customHeight="1" x14ac:dyDescent="0.2">
      <c r="B19" s="109" t="s">
        <v>11</v>
      </c>
      <c r="C19" s="9">
        <v>3385</v>
      </c>
      <c r="D19" s="9">
        <v>3941</v>
      </c>
      <c r="E19" s="9">
        <v>4034</v>
      </c>
      <c r="F19" s="9">
        <v>4127</v>
      </c>
      <c r="G19" s="9">
        <v>4227</v>
      </c>
      <c r="H19" s="10">
        <v>4263</v>
      </c>
      <c r="I19" s="10">
        <v>4316</v>
      </c>
      <c r="J19" s="10">
        <v>4381</v>
      </c>
      <c r="K19" s="10">
        <v>4454</v>
      </c>
      <c r="L19" s="10">
        <v>4469</v>
      </c>
      <c r="M19" s="10">
        <v>4490</v>
      </c>
      <c r="N19" s="10">
        <v>4499</v>
      </c>
      <c r="O19" s="10">
        <v>4507</v>
      </c>
      <c r="P19" s="10">
        <v>4511</v>
      </c>
      <c r="Q19" s="10">
        <v>4516</v>
      </c>
      <c r="R19" s="10">
        <v>4516</v>
      </c>
      <c r="S19" s="10">
        <v>4522</v>
      </c>
      <c r="T19" s="10">
        <v>4531</v>
      </c>
      <c r="U19" s="11"/>
      <c r="V19" s="161"/>
      <c r="W19" s="64"/>
    </row>
    <row r="20" spans="2:23" ht="9" customHeight="1" x14ac:dyDescent="0.2">
      <c r="B20" s="12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3"/>
    </row>
    <row r="21" spans="2:23" s="1" customFormat="1" ht="3" customHeight="1" x14ac:dyDescent="0.2">
      <c r="B21" s="132"/>
      <c r="C21" s="133"/>
      <c r="D21" s="133"/>
      <c r="E21" s="133"/>
      <c r="F21" s="133"/>
      <c r="G21" s="133"/>
      <c r="H21" s="133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1"/>
    </row>
    <row r="22" spans="2:23" ht="9" customHeight="1" x14ac:dyDescent="0.2">
      <c r="B22" s="12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7"/>
      <c r="U22" s="43"/>
    </row>
    <row r="23" spans="2:23" ht="13.5" customHeight="1" x14ac:dyDescent="0.2">
      <c r="B23" s="187" t="s">
        <v>135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</row>
    <row r="24" spans="2:23" ht="13.5" customHeight="1" x14ac:dyDescent="0.2">
      <c r="B24" s="187" t="s">
        <v>136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</row>
    <row r="25" spans="2:23" ht="13.5" customHeight="1" x14ac:dyDescent="0.2"/>
    <row r="26" spans="2:23" ht="13.5" customHeight="1" x14ac:dyDescent="0.2">
      <c r="B26" s="185" t="s">
        <v>86</v>
      </c>
      <c r="C26" s="11"/>
      <c r="D26" s="11"/>
      <c r="E26" s="11"/>
      <c r="F26" s="22"/>
      <c r="G26" s="22"/>
      <c r="H26" s="22"/>
      <c r="I26" s="22"/>
      <c r="J26" s="22"/>
      <c r="K26" s="22"/>
    </row>
    <row r="27" spans="2:23" ht="12.75" x14ac:dyDescent="0.2">
      <c r="C27" s="44"/>
      <c r="D27" s="44"/>
      <c r="E27" s="44"/>
      <c r="F27" s="44"/>
    </row>
    <row r="28" spans="2:23" ht="12.75" x14ac:dyDescent="0.2">
      <c r="C28" s="44"/>
      <c r="D28" s="44"/>
      <c r="E28" s="44"/>
      <c r="F28" s="44"/>
    </row>
    <row r="29" spans="2:23" ht="12.75" x14ac:dyDescent="0.2">
      <c r="C29" s="44"/>
      <c r="D29" s="44"/>
      <c r="E29" s="44"/>
      <c r="F29" s="44"/>
    </row>
    <row r="30" spans="2:23" ht="12.75" x14ac:dyDescent="0.2">
      <c r="C30" s="44"/>
      <c r="D30" s="44"/>
      <c r="E30" s="44"/>
      <c r="F30" s="44"/>
    </row>
    <row r="31" spans="2:23" ht="12.75" x14ac:dyDescent="0.2">
      <c r="C31" s="44"/>
      <c r="D31" s="44"/>
      <c r="E31" s="44"/>
      <c r="F31" s="44"/>
    </row>
    <row r="32" spans="2:23" ht="12.75" x14ac:dyDescent="0.2">
      <c r="C32" s="44"/>
      <c r="D32" s="44"/>
      <c r="E32" s="44"/>
      <c r="F32" s="44"/>
    </row>
  </sheetData>
  <mergeCells count="5">
    <mergeCell ref="B5:T5"/>
    <mergeCell ref="B23:T23"/>
    <mergeCell ref="B24:T24"/>
    <mergeCell ref="B1:T1"/>
    <mergeCell ref="B3:T3"/>
  </mergeCells>
  <phoneticPr fontId="0" type="noConversion"/>
  <hyperlinks>
    <hyperlink ref="B26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5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5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218</v>
      </c>
      <c r="C5" s="186"/>
      <c r="D5" s="186"/>
      <c r="E5" s="186"/>
      <c r="F5" s="186"/>
      <c r="G5" s="186"/>
      <c r="H5" s="186"/>
    </row>
    <row r="6" spans="2:22" ht="15" customHeight="1" x14ac:dyDescent="0.2">
      <c r="B6" s="12"/>
      <c r="C6" s="12"/>
      <c r="D6" s="12"/>
      <c r="E6" s="12"/>
      <c r="F6" s="12"/>
      <c r="G6" s="12"/>
      <c r="H6" s="120" t="s">
        <v>93</v>
      </c>
      <c r="J6" s="108" t="s">
        <v>86</v>
      </c>
    </row>
    <row r="7" spans="2:22" ht="21" customHeight="1" x14ac:dyDescent="0.2">
      <c r="B7" s="204"/>
      <c r="C7" s="191" t="s">
        <v>97</v>
      </c>
      <c r="D7" s="191"/>
      <c r="E7" s="191"/>
      <c r="F7" s="191"/>
      <c r="G7" s="191"/>
      <c r="H7" s="192"/>
    </row>
    <row r="8" spans="2:22" s="16" customFormat="1" ht="21" customHeight="1" x14ac:dyDescent="0.2">
      <c r="B8" s="204"/>
      <c r="C8" s="130" t="s">
        <v>12</v>
      </c>
      <c r="D8" s="130" t="s">
        <v>33</v>
      </c>
      <c r="E8" s="144" t="s">
        <v>40</v>
      </c>
      <c r="F8" s="130" t="s">
        <v>41</v>
      </c>
      <c r="G8" s="144" t="s">
        <v>34</v>
      </c>
      <c r="H8" s="142" t="s">
        <v>62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1"/>
      <c r="G9" s="191"/>
      <c r="H9" s="192"/>
    </row>
    <row r="10" spans="2:22" s="16" customFormat="1" ht="21" customHeight="1" x14ac:dyDescent="0.2">
      <c r="B10" s="69" t="s">
        <v>142</v>
      </c>
      <c r="C10" s="16">
        <v>11</v>
      </c>
      <c r="D10" s="16">
        <v>12</v>
      </c>
      <c r="E10" s="16">
        <v>9</v>
      </c>
      <c r="F10" s="16">
        <v>7</v>
      </c>
      <c r="G10" s="16">
        <v>12</v>
      </c>
      <c r="H10" s="16">
        <v>12</v>
      </c>
    </row>
    <row r="11" spans="2:22" ht="16.5" customHeight="1" x14ac:dyDescent="0.2">
      <c r="B11" s="109" t="s">
        <v>1</v>
      </c>
      <c r="C11" s="9">
        <v>12</v>
      </c>
      <c r="D11" s="9">
        <v>12</v>
      </c>
      <c r="E11" s="9">
        <v>12</v>
      </c>
      <c r="F11" s="9" t="s">
        <v>229</v>
      </c>
      <c r="G11" s="9" t="s">
        <v>229</v>
      </c>
      <c r="H11" s="9" t="s">
        <v>229</v>
      </c>
      <c r="I11" s="12"/>
    </row>
    <row r="12" spans="2:22" ht="16.5" customHeight="1" x14ac:dyDescent="0.2">
      <c r="B12" s="109" t="s">
        <v>2</v>
      </c>
      <c r="C12" s="9">
        <v>11</v>
      </c>
      <c r="D12" s="9">
        <v>12</v>
      </c>
      <c r="E12" s="9">
        <v>11</v>
      </c>
      <c r="F12" s="9" t="s">
        <v>229</v>
      </c>
      <c r="G12" s="9" t="s">
        <v>229</v>
      </c>
      <c r="H12" s="9" t="s">
        <v>229</v>
      </c>
      <c r="I12" s="12"/>
    </row>
    <row r="13" spans="2:22" ht="16.5" customHeight="1" x14ac:dyDescent="0.2">
      <c r="B13" s="109" t="s">
        <v>3</v>
      </c>
      <c r="C13" s="9">
        <v>9</v>
      </c>
      <c r="D13" s="9">
        <v>10</v>
      </c>
      <c r="E13" s="9">
        <v>8</v>
      </c>
      <c r="F13" s="9" t="s">
        <v>229</v>
      </c>
      <c r="G13" s="9" t="s">
        <v>229</v>
      </c>
      <c r="H13" s="9" t="s">
        <v>229</v>
      </c>
      <c r="I13" s="12"/>
    </row>
    <row r="14" spans="2:22" ht="16.5" customHeight="1" x14ac:dyDescent="0.2">
      <c r="B14" s="109" t="s">
        <v>4</v>
      </c>
      <c r="C14" s="9">
        <v>7</v>
      </c>
      <c r="D14" s="9">
        <v>11</v>
      </c>
      <c r="E14" s="9">
        <v>3</v>
      </c>
      <c r="F14" s="9" t="s">
        <v>229</v>
      </c>
      <c r="G14" s="9" t="s">
        <v>229</v>
      </c>
      <c r="H14" s="9" t="s">
        <v>229</v>
      </c>
      <c r="I14" s="12"/>
    </row>
    <row r="15" spans="2:22" ht="16.5" customHeight="1" x14ac:dyDescent="0.2">
      <c r="B15" s="109" t="s">
        <v>5</v>
      </c>
      <c r="C15" s="9">
        <v>13</v>
      </c>
      <c r="D15" s="9">
        <v>15</v>
      </c>
      <c r="E15" s="9">
        <v>13</v>
      </c>
      <c r="F15" s="9">
        <v>8</v>
      </c>
      <c r="G15" s="9" t="s">
        <v>229</v>
      </c>
      <c r="H15" s="9" t="s">
        <v>229</v>
      </c>
      <c r="I15" s="12"/>
    </row>
    <row r="16" spans="2:22" ht="16.5" customHeight="1" x14ac:dyDescent="0.2">
      <c r="B16" s="109" t="s">
        <v>6</v>
      </c>
      <c r="C16" s="9">
        <v>8</v>
      </c>
      <c r="D16" s="9">
        <v>8</v>
      </c>
      <c r="E16" s="9" t="s">
        <v>229</v>
      </c>
      <c r="F16" s="9" t="s">
        <v>229</v>
      </c>
      <c r="G16" s="9" t="s">
        <v>229</v>
      </c>
      <c r="H16" s="9" t="s">
        <v>229</v>
      </c>
      <c r="I16" s="12"/>
    </row>
    <row r="17" spans="2:17" ht="16.5" customHeight="1" x14ac:dyDescent="0.2">
      <c r="B17" s="109" t="s">
        <v>7</v>
      </c>
      <c r="C17" s="9">
        <v>19</v>
      </c>
      <c r="D17" s="9">
        <v>19</v>
      </c>
      <c r="E17" s="9" t="s">
        <v>229</v>
      </c>
      <c r="F17" s="9" t="s">
        <v>229</v>
      </c>
      <c r="G17" s="9" t="s">
        <v>229</v>
      </c>
      <c r="H17" s="9" t="s">
        <v>229</v>
      </c>
      <c r="I17" s="12"/>
    </row>
    <row r="18" spans="2:17" ht="16.5" customHeight="1" x14ac:dyDescent="0.2">
      <c r="B18" s="109" t="s">
        <v>8</v>
      </c>
      <c r="C18" s="9">
        <v>12</v>
      </c>
      <c r="D18" s="9">
        <v>11</v>
      </c>
      <c r="E18" s="9">
        <v>13</v>
      </c>
      <c r="F18" s="9" t="s">
        <v>229</v>
      </c>
      <c r="G18" s="9" t="s">
        <v>229</v>
      </c>
      <c r="H18" s="9" t="s">
        <v>229</v>
      </c>
      <c r="I18" s="12"/>
    </row>
    <row r="19" spans="2:17" ht="16.5" customHeight="1" x14ac:dyDescent="0.2">
      <c r="B19" s="109" t="s">
        <v>9</v>
      </c>
      <c r="C19" s="9">
        <v>10</v>
      </c>
      <c r="D19" s="9">
        <v>10</v>
      </c>
      <c r="E19" s="9" t="s">
        <v>229</v>
      </c>
      <c r="F19" s="9" t="s">
        <v>229</v>
      </c>
      <c r="G19" s="9" t="s">
        <v>229</v>
      </c>
      <c r="H19" s="9" t="s">
        <v>229</v>
      </c>
      <c r="I19" s="12"/>
    </row>
    <row r="20" spans="2:17" ht="16.5" customHeight="1" x14ac:dyDescent="0.2">
      <c r="B20" s="109" t="s">
        <v>10</v>
      </c>
      <c r="C20" s="9">
        <v>8</v>
      </c>
      <c r="D20" s="9">
        <v>7</v>
      </c>
      <c r="E20" s="9">
        <v>8</v>
      </c>
      <c r="F20" s="9">
        <v>6</v>
      </c>
      <c r="G20" s="9">
        <v>12</v>
      </c>
      <c r="H20" s="9">
        <v>12</v>
      </c>
      <c r="I20" s="12"/>
    </row>
    <row r="21" spans="2:17" ht="16.5" customHeight="1" x14ac:dyDescent="0.2">
      <c r="B21" s="109" t="s">
        <v>11</v>
      </c>
      <c r="C21" s="9">
        <v>13</v>
      </c>
      <c r="D21" s="9">
        <v>13</v>
      </c>
      <c r="E21" s="9">
        <v>13</v>
      </c>
      <c r="F21" s="9" t="s">
        <v>229</v>
      </c>
      <c r="G21" s="9" t="s">
        <v>229</v>
      </c>
      <c r="H21" s="9" t="s">
        <v>229</v>
      </c>
      <c r="I21" s="12"/>
    </row>
    <row r="22" spans="2:17" ht="9" customHeight="1" x14ac:dyDescent="0.2">
      <c r="B22" s="12"/>
      <c r="C22" s="12"/>
      <c r="D22" s="12"/>
      <c r="E22" s="12"/>
      <c r="F22" s="12"/>
      <c r="G22" s="12"/>
      <c r="H22" s="12"/>
    </row>
    <row r="23" spans="2:17" ht="3" customHeight="1" x14ac:dyDescent="0.2">
      <c r="B23" s="132"/>
      <c r="C23" s="132"/>
      <c r="D23" s="132"/>
      <c r="E23" s="132"/>
      <c r="F23" s="132"/>
      <c r="G23" s="132"/>
      <c r="H23" s="132"/>
    </row>
    <row r="24" spans="2:17" ht="9" customHeight="1" x14ac:dyDescent="0.2">
      <c r="F24" s="54"/>
    </row>
    <row r="25" spans="2:17" ht="13.5" customHeight="1" x14ac:dyDescent="0.2">
      <c r="B25" s="187" t="s">
        <v>159</v>
      </c>
      <c r="C25" s="187"/>
      <c r="D25" s="187"/>
      <c r="E25" s="187"/>
      <c r="F25" s="187"/>
      <c r="G25" s="187"/>
      <c r="H25" s="187"/>
      <c r="I25" s="36"/>
      <c r="J25" s="36"/>
      <c r="K25" s="36"/>
      <c r="L25" s="36"/>
      <c r="M25" s="36"/>
      <c r="N25" s="36"/>
      <c r="O25" s="36"/>
      <c r="P25" s="36"/>
      <c r="Q25" s="36"/>
    </row>
    <row r="26" spans="2:17" ht="13.5" customHeight="1" x14ac:dyDescent="0.2"/>
    <row r="27" spans="2:17" ht="13.5" customHeight="1" x14ac:dyDescent="0.2"/>
    <row r="28" spans="2:17" ht="13.5" customHeight="1" x14ac:dyDescent="0.2"/>
    <row r="29" spans="2:17" ht="13.5" customHeight="1" x14ac:dyDescent="0.2"/>
    <row r="33" spans="3:8" x14ac:dyDescent="0.2">
      <c r="C33" s="67"/>
      <c r="D33" s="67"/>
      <c r="E33" s="67"/>
      <c r="F33" s="67"/>
      <c r="G33" s="67"/>
      <c r="H33" s="67"/>
    </row>
    <row r="34" spans="3:8" x14ac:dyDescent="0.2">
      <c r="C34" s="67"/>
      <c r="D34" s="67"/>
      <c r="E34" s="67"/>
      <c r="F34" s="67"/>
      <c r="G34" s="67"/>
      <c r="H34" s="67"/>
    </row>
    <row r="35" spans="3:8" x14ac:dyDescent="0.2">
      <c r="C35" s="67"/>
      <c r="D35" s="67"/>
      <c r="E35" s="67"/>
      <c r="F35" s="67"/>
      <c r="G35" s="67"/>
      <c r="H35" s="67"/>
    </row>
    <row r="36" spans="3:8" x14ac:dyDescent="0.2">
      <c r="C36" s="67"/>
      <c r="D36" s="67"/>
      <c r="E36" s="67"/>
      <c r="F36" s="67"/>
      <c r="G36" s="67"/>
      <c r="H36" s="67"/>
    </row>
    <row r="37" spans="3:8" x14ac:dyDescent="0.2">
      <c r="C37" s="67"/>
      <c r="D37" s="67"/>
      <c r="E37" s="67"/>
      <c r="F37" s="67"/>
      <c r="G37" s="67"/>
      <c r="H37" s="67"/>
    </row>
    <row r="38" spans="3:8" x14ac:dyDescent="0.2">
      <c r="C38" s="67"/>
      <c r="D38" s="67"/>
      <c r="E38" s="67"/>
      <c r="F38" s="67"/>
      <c r="G38" s="67"/>
      <c r="H38" s="67"/>
    </row>
    <row r="39" spans="3:8" x14ac:dyDescent="0.2">
      <c r="C39" s="67"/>
      <c r="D39" s="67"/>
      <c r="E39" s="67"/>
      <c r="F39" s="67"/>
      <c r="G39" s="67"/>
      <c r="H39" s="67"/>
    </row>
    <row r="40" spans="3:8" x14ac:dyDescent="0.2">
      <c r="C40" s="67"/>
      <c r="D40" s="67"/>
      <c r="E40" s="67"/>
      <c r="F40" s="67"/>
      <c r="G40" s="67"/>
      <c r="H40" s="67"/>
    </row>
    <row r="41" spans="3:8" x14ac:dyDescent="0.2">
      <c r="C41" s="67"/>
      <c r="D41" s="67"/>
      <c r="E41" s="67"/>
      <c r="F41" s="67"/>
      <c r="G41" s="67"/>
      <c r="H41" s="67"/>
    </row>
    <row r="42" spans="3:8" x14ac:dyDescent="0.2">
      <c r="C42" s="67"/>
      <c r="D42" s="67"/>
      <c r="E42" s="67"/>
      <c r="F42" s="67"/>
      <c r="G42" s="67"/>
      <c r="H42" s="67"/>
    </row>
    <row r="43" spans="3:8" x14ac:dyDescent="0.2">
      <c r="C43" s="67"/>
      <c r="D43" s="67"/>
      <c r="E43" s="67"/>
      <c r="F43" s="67"/>
      <c r="G43" s="67"/>
      <c r="H43" s="67"/>
    </row>
    <row r="44" spans="3:8" x14ac:dyDescent="0.2">
      <c r="C44" s="67"/>
    </row>
    <row r="45" spans="3:8" x14ac:dyDescent="0.2">
      <c r="C45" s="67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workbookViewId="0">
      <selection activeCell="B5" sqref="B5:F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6" width="22.7109375" style="14" customWidth="1"/>
    <col min="7" max="7" width="6.7109375" style="14" customWidth="1"/>
    <col min="8" max="8" width="12.85546875" style="14" bestFit="1" customWidth="1"/>
    <col min="9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15" customHeight="1" x14ac:dyDescent="0.2">
      <c r="B5" s="186" t="s">
        <v>219</v>
      </c>
      <c r="C5" s="186"/>
      <c r="D5" s="186"/>
      <c r="E5" s="186"/>
      <c r="F5" s="186"/>
    </row>
    <row r="6" spans="2:22" ht="15" customHeight="1" x14ac:dyDescent="0.2">
      <c r="B6" s="12"/>
      <c r="C6" s="12"/>
      <c r="D6" s="12"/>
      <c r="E6" s="12"/>
      <c r="F6" s="120" t="s">
        <v>93</v>
      </c>
      <c r="H6" s="108" t="s">
        <v>86</v>
      </c>
    </row>
    <row r="7" spans="2:22" ht="21" customHeight="1" x14ac:dyDescent="0.2">
      <c r="B7" s="204"/>
      <c r="C7" s="191" t="s">
        <v>97</v>
      </c>
      <c r="D7" s="191"/>
      <c r="E7" s="191"/>
      <c r="F7" s="192"/>
    </row>
    <row r="8" spans="2:22" s="16" customFormat="1" ht="39.75" customHeight="1" x14ac:dyDescent="0.2">
      <c r="B8" s="204"/>
      <c r="C8" s="144" t="s">
        <v>91</v>
      </c>
      <c r="D8" s="144" t="s">
        <v>90</v>
      </c>
      <c r="E8" s="144" t="s">
        <v>92</v>
      </c>
      <c r="F8" s="142" t="s">
        <v>42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2"/>
    </row>
    <row r="10" spans="2:22" s="16" customFormat="1" ht="21" customHeight="1" x14ac:dyDescent="0.2">
      <c r="B10" s="69" t="s">
        <v>142</v>
      </c>
      <c r="C10" s="16">
        <v>12</v>
      </c>
      <c r="D10" s="16">
        <v>11</v>
      </c>
      <c r="E10" s="16">
        <v>13</v>
      </c>
      <c r="F10" s="16">
        <v>7</v>
      </c>
    </row>
    <row r="11" spans="2:22" ht="16.5" customHeight="1" x14ac:dyDescent="0.2">
      <c r="B11" s="109" t="s">
        <v>1</v>
      </c>
      <c r="C11" s="9">
        <v>12</v>
      </c>
      <c r="D11" s="9">
        <v>12</v>
      </c>
      <c r="E11" s="9" t="s">
        <v>229</v>
      </c>
      <c r="F11" s="9" t="s">
        <v>229</v>
      </c>
      <c r="G11" s="12"/>
    </row>
    <row r="12" spans="2:22" ht="16.5" customHeight="1" x14ac:dyDescent="0.2">
      <c r="B12" s="109" t="s">
        <v>2</v>
      </c>
      <c r="C12" s="9">
        <v>12</v>
      </c>
      <c r="D12" s="9">
        <v>6</v>
      </c>
      <c r="E12" s="9">
        <v>17</v>
      </c>
      <c r="F12" s="9">
        <v>8</v>
      </c>
      <c r="G12" s="12"/>
    </row>
    <row r="13" spans="2:22" ht="16.5" customHeight="1" x14ac:dyDescent="0.2">
      <c r="B13" s="109" t="s">
        <v>3</v>
      </c>
      <c r="C13" s="9">
        <v>9</v>
      </c>
      <c r="D13" s="9">
        <v>9</v>
      </c>
      <c r="E13" s="9">
        <v>11</v>
      </c>
      <c r="F13" s="9">
        <v>6</v>
      </c>
      <c r="G13" s="12"/>
    </row>
    <row r="14" spans="2:22" ht="16.5" customHeight="1" x14ac:dyDescent="0.2">
      <c r="B14" s="109" t="s">
        <v>4</v>
      </c>
      <c r="C14" s="9">
        <v>9</v>
      </c>
      <c r="D14" s="9">
        <v>12</v>
      </c>
      <c r="E14" s="9" t="s">
        <v>229</v>
      </c>
      <c r="F14" s="9">
        <v>5</v>
      </c>
      <c r="G14" s="12"/>
    </row>
    <row r="15" spans="2:22" ht="16.5" customHeight="1" x14ac:dyDescent="0.2">
      <c r="B15" s="109" t="s">
        <v>5</v>
      </c>
      <c r="C15" s="9">
        <v>14</v>
      </c>
      <c r="D15" s="9">
        <v>12</v>
      </c>
      <c r="E15" s="9" t="s">
        <v>229</v>
      </c>
      <c r="F15" s="9">
        <v>10</v>
      </c>
      <c r="G15" s="12"/>
    </row>
    <row r="16" spans="2:22" ht="16.5" customHeight="1" x14ac:dyDescent="0.2">
      <c r="B16" s="109" t="s">
        <v>6</v>
      </c>
      <c r="C16" s="9">
        <v>8</v>
      </c>
      <c r="D16" s="9" t="s">
        <v>229</v>
      </c>
      <c r="E16" s="9" t="s">
        <v>229</v>
      </c>
      <c r="F16" s="9" t="s">
        <v>229</v>
      </c>
      <c r="G16" s="12"/>
    </row>
    <row r="17" spans="2:9" ht="16.5" customHeight="1" x14ac:dyDescent="0.2">
      <c r="B17" s="109" t="s">
        <v>7</v>
      </c>
      <c r="C17" s="9">
        <v>19</v>
      </c>
      <c r="D17" s="9" t="s">
        <v>229</v>
      </c>
      <c r="E17" s="9" t="s">
        <v>229</v>
      </c>
      <c r="F17" s="9">
        <v>4</v>
      </c>
      <c r="G17" s="12"/>
    </row>
    <row r="18" spans="2:9" ht="16.5" customHeight="1" x14ac:dyDescent="0.2">
      <c r="B18" s="109" t="s">
        <v>8</v>
      </c>
      <c r="C18" s="9">
        <v>12</v>
      </c>
      <c r="D18" s="9">
        <v>13</v>
      </c>
      <c r="E18" s="9">
        <v>24</v>
      </c>
      <c r="F18" s="9">
        <v>7</v>
      </c>
      <c r="G18" s="12"/>
    </row>
    <row r="19" spans="2:9" ht="16.5" customHeight="1" x14ac:dyDescent="0.2">
      <c r="B19" s="109" t="s">
        <v>9</v>
      </c>
      <c r="C19" s="9">
        <v>10</v>
      </c>
      <c r="D19" s="9" t="s">
        <v>229</v>
      </c>
      <c r="E19" s="9" t="s">
        <v>229</v>
      </c>
      <c r="F19" s="9" t="s">
        <v>229</v>
      </c>
      <c r="G19" s="12"/>
    </row>
    <row r="20" spans="2:9" ht="16.5" customHeight="1" x14ac:dyDescent="0.2">
      <c r="B20" s="109" t="s">
        <v>10</v>
      </c>
      <c r="C20" s="9">
        <v>8</v>
      </c>
      <c r="D20" s="9" t="s">
        <v>229</v>
      </c>
      <c r="E20" s="9">
        <v>9</v>
      </c>
      <c r="F20" s="9">
        <v>8</v>
      </c>
      <c r="G20" s="12"/>
    </row>
    <row r="21" spans="2:9" ht="16.5" customHeight="1" x14ac:dyDescent="0.2">
      <c r="B21" s="109" t="s">
        <v>11</v>
      </c>
      <c r="C21" s="9">
        <v>10</v>
      </c>
      <c r="D21" s="9">
        <v>12</v>
      </c>
      <c r="E21" s="9">
        <v>24</v>
      </c>
      <c r="F21" s="9">
        <v>18</v>
      </c>
    </row>
    <row r="22" spans="2:9" ht="9" customHeight="1" x14ac:dyDescent="0.2">
      <c r="B22" s="12"/>
      <c r="C22" s="12"/>
      <c r="D22" s="12"/>
      <c r="E22" s="12"/>
      <c r="F22" s="12"/>
    </row>
    <row r="23" spans="2:9" ht="3" customHeight="1" x14ac:dyDescent="0.2">
      <c r="B23" s="132"/>
      <c r="C23" s="132"/>
      <c r="D23" s="132"/>
      <c r="E23" s="132"/>
      <c r="F23" s="132"/>
    </row>
    <row r="24" spans="2:9" ht="9" customHeight="1" x14ac:dyDescent="0.2"/>
    <row r="25" spans="2:9" ht="13.5" customHeight="1" x14ac:dyDescent="0.2">
      <c r="B25" s="187" t="s">
        <v>160</v>
      </c>
      <c r="C25" s="187"/>
      <c r="D25" s="187"/>
      <c r="E25" s="187"/>
      <c r="F25" s="187"/>
      <c r="G25" s="36"/>
      <c r="H25" s="36"/>
      <c r="I25" s="36"/>
    </row>
    <row r="26" spans="2:9" ht="13.5" customHeight="1" x14ac:dyDescent="0.2"/>
    <row r="27" spans="2:9" ht="13.5" customHeight="1" x14ac:dyDescent="0.2"/>
    <row r="33" spans="3:6" x14ac:dyDescent="0.2">
      <c r="C33" s="67"/>
      <c r="D33" s="67"/>
      <c r="E33" s="67"/>
      <c r="F33" s="67"/>
    </row>
    <row r="34" spans="3:6" x14ac:dyDescent="0.2">
      <c r="C34" s="67"/>
      <c r="D34" s="67"/>
      <c r="E34" s="67"/>
      <c r="F34" s="67"/>
    </row>
    <row r="35" spans="3:6" x14ac:dyDescent="0.2">
      <c r="C35" s="67"/>
      <c r="D35" s="67"/>
      <c r="E35" s="67"/>
      <c r="F35" s="67"/>
    </row>
    <row r="36" spans="3:6" x14ac:dyDescent="0.2">
      <c r="C36" s="67"/>
      <c r="D36" s="67"/>
      <c r="E36" s="67"/>
      <c r="F36" s="67"/>
    </row>
    <row r="37" spans="3:6" x14ac:dyDescent="0.2">
      <c r="C37" s="67"/>
      <c r="D37" s="67"/>
      <c r="E37" s="67"/>
      <c r="F37" s="67"/>
    </row>
    <row r="38" spans="3:6" x14ac:dyDescent="0.2">
      <c r="C38" s="67"/>
      <c r="D38" s="67"/>
      <c r="E38" s="67"/>
      <c r="F38" s="67"/>
    </row>
    <row r="39" spans="3:6" x14ac:dyDescent="0.2">
      <c r="C39" s="67"/>
      <c r="D39" s="67"/>
      <c r="E39" s="67"/>
      <c r="F39" s="67"/>
    </row>
    <row r="40" spans="3:6" x14ac:dyDescent="0.2">
      <c r="C40" s="67"/>
      <c r="D40" s="67"/>
      <c r="E40" s="67"/>
      <c r="F40" s="67"/>
    </row>
    <row r="41" spans="3:6" x14ac:dyDescent="0.2">
      <c r="C41" s="67"/>
      <c r="D41" s="67"/>
      <c r="E41" s="67"/>
      <c r="F41" s="67"/>
    </row>
    <row r="42" spans="3:6" x14ac:dyDescent="0.2">
      <c r="C42" s="67"/>
      <c r="D42" s="67"/>
      <c r="E42" s="67"/>
      <c r="F42" s="67"/>
    </row>
    <row r="43" spans="3:6" x14ac:dyDescent="0.2">
      <c r="C43" s="67"/>
      <c r="D43" s="67"/>
      <c r="E43" s="67"/>
      <c r="F43" s="67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0"/>
  <sheetViews>
    <sheetView showGridLines="0" workbookViewId="0">
      <selection activeCell="B5" sqref="B5:H5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22" customFormat="1" ht="15" customHeight="1" x14ac:dyDescent="0.2">
      <c r="B3" s="188" t="s">
        <v>130</v>
      </c>
      <c r="C3" s="188"/>
      <c r="D3" s="188"/>
      <c r="E3" s="188"/>
      <c r="F3" s="188"/>
      <c r="G3" s="188"/>
      <c r="H3" s="188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2:22" s="122" customFormat="1" ht="15" customHeight="1" x14ac:dyDescent="0.2"/>
    <row r="5" spans="2:22" ht="27" customHeight="1" x14ac:dyDescent="0.2">
      <c r="B5" s="186" t="s">
        <v>220</v>
      </c>
      <c r="C5" s="186"/>
      <c r="D5" s="186"/>
      <c r="E5" s="186"/>
      <c r="F5" s="186"/>
      <c r="G5" s="186"/>
      <c r="H5" s="186"/>
    </row>
    <row r="6" spans="2:22" ht="15" customHeight="1" x14ac:dyDescent="0.2">
      <c r="B6" s="12"/>
      <c r="C6" s="12"/>
      <c r="D6" s="12"/>
      <c r="E6" s="12"/>
      <c r="F6" s="12"/>
      <c r="G6" s="12"/>
      <c r="H6" s="120" t="s">
        <v>93</v>
      </c>
      <c r="J6" s="108" t="s">
        <v>86</v>
      </c>
    </row>
    <row r="7" spans="2:22" ht="21" customHeight="1" x14ac:dyDescent="0.2">
      <c r="B7" s="204"/>
      <c r="C7" s="191" t="s">
        <v>97</v>
      </c>
      <c r="D7" s="191"/>
      <c r="E7" s="191"/>
      <c r="F7" s="191"/>
      <c r="G7" s="191"/>
      <c r="H7" s="192"/>
    </row>
    <row r="8" spans="2:22" s="16" customFormat="1" ht="21" customHeight="1" x14ac:dyDescent="0.2">
      <c r="B8" s="204"/>
      <c r="C8" s="130" t="s">
        <v>95</v>
      </c>
      <c r="D8" s="130" t="s">
        <v>96</v>
      </c>
      <c r="E8" s="130" t="s">
        <v>43</v>
      </c>
      <c r="F8" s="130" t="s">
        <v>44</v>
      </c>
      <c r="G8" s="130" t="s">
        <v>45</v>
      </c>
      <c r="H8" s="131" t="s">
        <v>46</v>
      </c>
    </row>
    <row r="9" spans="2:22" s="16" customFormat="1" ht="21" customHeight="1" x14ac:dyDescent="0.2">
      <c r="B9" s="204"/>
      <c r="C9" s="191" t="s">
        <v>94</v>
      </c>
      <c r="D9" s="191"/>
      <c r="E9" s="191"/>
      <c r="F9" s="191"/>
      <c r="G9" s="191"/>
      <c r="H9" s="192"/>
    </row>
    <row r="10" spans="2:22" s="16" customFormat="1" ht="21" customHeight="1" x14ac:dyDescent="0.2">
      <c r="B10" s="69" t="s">
        <v>142</v>
      </c>
      <c r="C10" s="167">
        <v>13</v>
      </c>
      <c r="D10" s="167">
        <v>10</v>
      </c>
      <c r="E10" s="167">
        <v>14</v>
      </c>
      <c r="F10" s="167" t="s">
        <v>229</v>
      </c>
      <c r="G10" s="167">
        <v>24</v>
      </c>
      <c r="H10" s="167" t="s">
        <v>229</v>
      </c>
    </row>
    <row r="11" spans="2:22" ht="16.5" customHeight="1" x14ac:dyDescent="0.2">
      <c r="B11" s="109" t="s">
        <v>1</v>
      </c>
      <c r="C11" s="70">
        <v>12</v>
      </c>
      <c r="D11" s="9">
        <v>12</v>
      </c>
      <c r="E11" s="9" t="s">
        <v>229</v>
      </c>
      <c r="F11" s="9" t="s">
        <v>229</v>
      </c>
      <c r="G11" s="9" t="s">
        <v>229</v>
      </c>
      <c r="H11" s="9" t="s">
        <v>229</v>
      </c>
    </row>
    <row r="12" spans="2:22" ht="16.5" customHeight="1" x14ac:dyDescent="0.2">
      <c r="B12" s="109" t="s">
        <v>2</v>
      </c>
      <c r="C12" s="66">
        <v>12</v>
      </c>
      <c r="D12" s="9">
        <v>6</v>
      </c>
      <c r="E12" s="9">
        <v>17</v>
      </c>
      <c r="F12" s="9" t="s">
        <v>229</v>
      </c>
      <c r="G12" s="9" t="s">
        <v>229</v>
      </c>
      <c r="H12" s="9" t="s">
        <v>229</v>
      </c>
      <c r="I12" s="12"/>
    </row>
    <row r="13" spans="2:22" ht="16.5" customHeight="1" x14ac:dyDescent="0.2">
      <c r="B13" s="109" t="s">
        <v>3</v>
      </c>
      <c r="C13" s="66">
        <v>11</v>
      </c>
      <c r="D13" s="9">
        <v>8</v>
      </c>
      <c r="E13" s="9">
        <v>12</v>
      </c>
      <c r="F13" s="9" t="s">
        <v>229</v>
      </c>
      <c r="G13" s="9">
        <v>24</v>
      </c>
      <c r="H13" s="9" t="s">
        <v>229</v>
      </c>
      <c r="I13" s="12"/>
    </row>
    <row r="14" spans="2:22" ht="16.5" customHeight="1" x14ac:dyDescent="0.2">
      <c r="B14" s="109" t="s">
        <v>4</v>
      </c>
      <c r="C14" s="66">
        <v>12</v>
      </c>
      <c r="D14" s="9">
        <v>12</v>
      </c>
      <c r="E14" s="9" t="s">
        <v>229</v>
      </c>
      <c r="F14" s="9" t="s">
        <v>229</v>
      </c>
      <c r="G14" s="9" t="s">
        <v>229</v>
      </c>
      <c r="H14" s="9" t="s">
        <v>229</v>
      </c>
      <c r="I14" s="12"/>
    </row>
    <row r="15" spans="2:22" ht="16.5" customHeight="1" x14ac:dyDescent="0.2">
      <c r="B15" s="109" t="s">
        <v>5</v>
      </c>
      <c r="C15" s="66">
        <v>16</v>
      </c>
      <c r="D15" s="9">
        <v>12</v>
      </c>
      <c r="E15" s="9" t="s">
        <v>229</v>
      </c>
      <c r="F15" s="9" t="s">
        <v>229</v>
      </c>
      <c r="G15" s="9" t="s">
        <v>229</v>
      </c>
      <c r="H15" s="9" t="s">
        <v>229</v>
      </c>
      <c r="I15" s="12"/>
    </row>
    <row r="16" spans="2:22" ht="16.5" customHeight="1" x14ac:dyDescent="0.2">
      <c r="B16" s="109" t="s">
        <v>6</v>
      </c>
      <c r="C16" s="66">
        <v>8</v>
      </c>
      <c r="D16" s="9" t="s">
        <v>229</v>
      </c>
      <c r="E16" s="9" t="s">
        <v>229</v>
      </c>
      <c r="F16" s="9" t="s">
        <v>229</v>
      </c>
      <c r="G16" s="9" t="s">
        <v>229</v>
      </c>
      <c r="H16" s="9" t="s">
        <v>229</v>
      </c>
      <c r="I16" s="29"/>
    </row>
    <row r="17" spans="2:9" ht="16.5" customHeight="1" x14ac:dyDescent="0.2">
      <c r="B17" s="109" t="s">
        <v>7</v>
      </c>
      <c r="C17" s="66">
        <v>19</v>
      </c>
      <c r="D17" s="9" t="s">
        <v>229</v>
      </c>
      <c r="E17" s="9" t="s">
        <v>229</v>
      </c>
      <c r="F17" s="9" t="s">
        <v>229</v>
      </c>
      <c r="G17" s="9" t="s">
        <v>229</v>
      </c>
      <c r="H17" s="9" t="s">
        <v>229</v>
      </c>
      <c r="I17" s="29"/>
    </row>
    <row r="18" spans="2:9" ht="16.5" customHeight="1" x14ac:dyDescent="0.2">
      <c r="B18" s="109" t="s">
        <v>8</v>
      </c>
      <c r="C18" s="66">
        <v>12</v>
      </c>
      <c r="D18" s="9">
        <v>10</v>
      </c>
      <c r="E18" s="9" t="s">
        <v>229</v>
      </c>
      <c r="F18" s="9" t="s">
        <v>229</v>
      </c>
      <c r="G18" s="9" t="s">
        <v>229</v>
      </c>
      <c r="H18" s="9" t="s">
        <v>229</v>
      </c>
      <c r="I18" s="29"/>
    </row>
    <row r="19" spans="2:9" ht="16.5" customHeight="1" x14ac:dyDescent="0.2">
      <c r="B19" s="109" t="s">
        <v>9</v>
      </c>
      <c r="C19" s="9">
        <v>10</v>
      </c>
      <c r="D19" s="9" t="s">
        <v>229</v>
      </c>
      <c r="E19" s="9" t="s">
        <v>229</v>
      </c>
      <c r="F19" s="9" t="s">
        <v>229</v>
      </c>
      <c r="G19" s="9" t="s">
        <v>229</v>
      </c>
      <c r="H19" s="9" t="s">
        <v>229</v>
      </c>
      <c r="I19" s="29"/>
    </row>
    <row r="20" spans="2:9" ht="16.5" customHeight="1" x14ac:dyDescent="0.2">
      <c r="B20" s="109" t="s">
        <v>10</v>
      </c>
      <c r="C20" s="9" t="s">
        <v>229</v>
      </c>
      <c r="D20" s="9" t="s">
        <v>229</v>
      </c>
      <c r="E20" s="9" t="s">
        <v>229</v>
      </c>
      <c r="F20" s="9" t="s">
        <v>229</v>
      </c>
      <c r="G20" s="9" t="s">
        <v>229</v>
      </c>
      <c r="H20" s="9" t="s">
        <v>229</v>
      </c>
      <c r="I20" s="29"/>
    </row>
    <row r="21" spans="2:9" ht="16.5" customHeight="1" x14ac:dyDescent="0.2">
      <c r="B21" s="109" t="s">
        <v>11</v>
      </c>
      <c r="C21" s="66">
        <v>11</v>
      </c>
      <c r="D21" s="9">
        <v>12</v>
      </c>
      <c r="E21" s="9" t="s">
        <v>229</v>
      </c>
      <c r="F21" s="9" t="s">
        <v>229</v>
      </c>
      <c r="G21" s="9" t="s">
        <v>229</v>
      </c>
      <c r="H21" s="9" t="s">
        <v>229</v>
      </c>
      <c r="I21" s="29"/>
    </row>
    <row r="22" spans="2:9" ht="9" customHeight="1" x14ac:dyDescent="0.2">
      <c r="B22" s="12"/>
      <c r="C22" s="12"/>
      <c r="D22" s="12"/>
      <c r="E22" s="29"/>
      <c r="F22" s="29"/>
      <c r="G22" s="29"/>
      <c r="H22" s="29"/>
      <c r="I22" s="16"/>
    </row>
    <row r="23" spans="2:9" ht="3" customHeight="1" x14ac:dyDescent="0.2">
      <c r="B23" s="132"/>
      <c r="C23" s="132"/>
      <c r="D23" s="132"/>
      <c r="E23" s="150"/>
      <c r="F23" s="150"/>
      <c r="G23" s="150"/>
      <c r="H23" s="150"/>
      <c r="I23" s="16"/>
    </row>
    <row r="24" spans="2:9" ht="9" customHeight="1" x14ac:dyDescent="0.2"/>
    <row r="25" spans="2:9" ht="13.5" customHeight="1" x14ac:dyDescent="0.2">
      <c r="B25" s="187" t="s">
        <v>160</v>
      </c>
      <c r="C25" s="187"/>
      <c r="D25" s="187"/>
      <c r="E25" s="187"/>
      <c r="F25" s="187"/>
      <c r="G25" s="187"/>
      <c r="H25" s="187"/>
    </row>
    <row r="26" spans="2:9" ht="13.5" customHeight="1" x14ac:dyDescent="0.2"/>
    <row r="27" spans="2:9" ht="13.5" customHeight="1" x14ac:dyDescent="0.2"/>
    <row r="30" spans="2:9" x14ac:dyDescent="0.2">
      <c r="C30" s="15"/>
      <c r="D30" s="15"/>
      <c r="E30" s="15"/>
      <c r="F30" s="15"/>
      <c r="G30" s="15"/>
      <c r="H30" s="15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showGridLines="0" workbookViewId="0">
      <selection activeCell="O4" sqref="O4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3" width="10.7109375" style="14" customWidth="1"/>
    <col min="14" max="14" width="6.7109375" style="14" customWidth="1"/>
    <col min="15" max="15" width="12.85546875" style="14" bestFit="1" customWidth="1"/>
    <col min="16" max="16384" width="9.140625" style="14"/>
  </cols>
  <sheetData>
    <row r="1" spans="2:22" s="122" customFormat="1" ht="15" customHeight="1" x14ac:dyDescent="0.2">
      <c r="B1" s="188" t="s">
        <v>131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ht="15" customHeight="1" x14ac:dyDescent="0.2">
      <c r="B3" s="186" t="s">
        <v>221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2:22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96" t="s">
        <v>98</v>
      </c>
      <c r="O4" s="108" t="s">
        <v>86</v>
      </c>
    </row>
    <row r="5" spans="2:22" ht="21" customHeight="1" x14ac:dyDescent="0.2">
      <c r="B5" s="190"/>
      <c r="C5" s="191" t="s">
        <v>79</v>
      </c>
      <c r="D5" s="191"/>
      <c r="E5" s="191"/>
      <c r="F5" s="191"/>
      <c r="G5" s="191"/>
      <c r="H5" s="191"/>
      <c r="I5" s="191"/>
      <c r="J5" s="191"/>
      <c r="K5" s="191"/>
      <c r="L5" s="191"/>
      <c r="M5" s="203" t="s">
        <v>82</v>
      </c>
      <c r="O5" s="121"/>
    </row>
    <row r="6" spans="2:22" ht="21" customHeight="1" x14ac:dyDescent="0.2">
      <c r="B6" s="190"/>
      <c r="C6" s="191" t="s">
        <v>83</v>
      </c>
      <c r="D6" s="191"/>
      <c r="E6" s="191"/>
      <c r="F6" s="191"/>
      <c r="G6" s="191"/>
      <c r="H6" s="191" t="s">
        <v>80</v>
      </c>
      <c r="I6" s="191"/>
      <c r="J6" s="191"/>
      <c r="K6" s="191"/>
      <c r="L6" s="191"/>
      <c r="M6" s="203"/>
      <c r="O6" s="121"/>
    </row>
    <row r="7" spans="2:22" ht="21" customHeight="1" x14ac:dyDescent="0.2">
      <c r="B7" s="190"/>
      <c r="C7" s="191" t="s">
        <v>12</v>
      </c>
      <c r="D7" s="191" t="s">
        <v>81</v>
      </c>
      <c r="E7" s="191"/>
      <c r="F7" s="191"/>
      <c r="G7" s="191"/>
      <c r="H7" s="191" t="s">
        <v>12</v>
      </c>
      <c r="I7" s="191" t="s">
        <v>81</v>
      </c>
      <c r="J7" s="191"/>
      <c r="K7" s="191"/>
      <c r="L7" s="191"/>
      <c r="M7" s="203"/>
    </row>
    <row r="8" spans="2:22" ht="21" customHeight="1" x14ac:dyDescent="0.2">
      <c r="B8" s="190"/>
      <c r="C8" s="191"/>
      <c r="D8" s="191" t="s">
        <v>78</v>
      </c>
      <c r="E8" s="191"/>
      <c r="F8" s="191" t="s">
        <v>75</v>
      </c>
      <c r="G8" s="202" t="s">
        <v>77</v>
      </c>
      <c r="H8" s="191"/>
      <c r="I8" s="191" t="s">
        <v>78</v>
      </c>
      <c r="J8" s="191"/>
      <c r="K8" s="202" t="s">
        <v>75</v>
      </c>
      <c r="L8" s="202" t="s">
        <v>77</v>
      </c>
      <c r="M8" s="203"/>
    </row>
    <row r="9" spans="2:22" ht="33.75" x14ac:dyDescent="0.2">
      <c r="B9" s="190"/>
      <c r="C9" s="191"/>
      <c r="D9" s="130" t="s">
        <v>12</v>
      </c>
      <c r="E9" s="144" t="s">
        <v>76</v>
      </c>
      <c r="F9" s="191"/>
      <c r="G9" s="202"/>
      <c r="H9" s="191"/>
      <c r="I9" s="130" t="s">
        <v>12</v>
      </c>
      <c r="J9" s="144" t="s">
        <v>76</v>
      </c>
      <c r="K9" s="202"/>
      <c r="L9" s="202"/>
      <c r="M9" s="203"/>
      <c r="O9" s="16"/>
    </row>
    <row r="10" spans="2:22" ht="21" customHeight="1" x14ac:dyDescent="0.2">
      <c r="B10" s="69" t="s">
        <v>142</v>
      </c>
      <c r="C10" s="174">
        <v>93739.261097756389</v>
      </c>
      <c r="D10" s="174">
        <v>125612.22074179741</v>
      </c>
      <c r="E10" s="174">
        <v>118759.44749310028</v>
      </c>
      <c r="F10" s="174">
        <v>12137.548765989466</v>
      </c>
      <c r="G10" s="174">
        <v>73068.072088607601</v>
      </c>
      <c r="H10" s="174">
        <v>133200.45583981337</v>
      </c>
      <c r="I10" s="174">
        <v>137506.25893939394</v>
      </c>
      <c r="J10" s="174">
        <v>111866.59948787063</v>
      </c>
      <c r="K10" s="174">
        <v>75581.498983050857</v>
      </c>
      <c r="L10" s="174">
        <v>89206.208974358975</v>
      </c>
      <c r="M10" s="174">
        <v>503.32101750379013</v>
      </c>
    </row>
    <row r="11" spans="2:22" ht="17.25" customHeight="1" x14ac:dyDescent="0.2">
      <c r="B11" s="109" t="s">
        <v>1</v>
      </c>
      <c r="C11" s="175">
        <v>50658.937932263812</v>
      </c>
      <c r="D11" s="175">
        <v>127632.50279069768</v>
      </c>
      <c r="E11" s="175">
        <v>119257.16666666667</v>
      </c>
      <c r="F11" s="175">
        <v>10678.72625698324</v>
      </c>
      <c r="G11" s="175">
        <v>85286.764516129042</v>
      </c>
      <c r="H11" s="175">
        <v>94176.666666666672</v>
      </c>
      <c r="I11" s="175">
        <v>112096.9696969697</v>
      </c>
      <c r="J11" s="175">
        <v>103285.71428571429</v>
      </c>
      <c r="K11" s="175">
        <v>40183</v>
      </c>
      <c r="L11" s="175">
        <v>83890</v>
      </c>
      <c r="M11" s="175">
        <v>227.02586286240222</v>
      </c>
    </row>
    <row r="12" spans="2:22" ht="17.25" customHeight="1" x14ac:dyDescent="0.2">
      <c r="B12" s="109" t="s">
        <v>2</v>
      </c>
      <c r="C12" s="175">
        <v>61256.785333333348</v>
      </c>
      <c r="D12" s="175">
        <v>84824.315428571441</v>
      </c>
      <c r="E12" s="175">
        <v>84585.437751937992</v>
      </c>
      <c r="F12" s="175">
        <v>9698.943921568627</v>
      </c>
      <c r="G12" s="175">
        <v>70642.194545454549</v>
      </c>
      <c r="H12" s="175">
        <v>86467.868469387744</v>
      </c>
      <c r="I12" s="175">
        <v>91213.080795454545</v>
      </c>
      <c r="J12" s="175">
        <v>89940.692622950824</v>
      </c>
      <c r="K12" s="175">
        <v>4020</v>
      </c>
      <c r="L12" s="175">
        <v>85400</v>
      </c>
      <c r="M12" s="175">
        <v>257.52125400213447</v>
      </c>
    </row>
    <row r="13" spans="2:22" ht="17.25" customHeight="1" x14ac:dyDescent="0.2">
      <c r="B13" s="109" t="s">
        <v>3</v>
      </c>
      <c r="C13" s="175">
        <v>146956.18470364326</v>
      </c>
      <c r="D13" s="175">
        <v>151631.30214979989</v>
      </c>
      <c r="E13" s="175">
        <v>137290.27654647434</v>
      </c>
      <c r="F13" s="175">
        <v>41161.186969696966</v>
      </c>
      <c r="G13" s="175">
        <v>97193.244583333333</v>
      </c>
      <c r="H13" s="175">
        <v>174608.84231164382</v>
      </c>
      <c r="I13" s="175">
        <v>176045.00690812719</v>
      </c>
      <c r="J13" s="175">
        <v>126430.69121883657</v>
      </c>
      <c r="K13" s="175">
        <v>160710</v>
      </c>
      <c r="L13" s="175">
        <v>90373.75</v>
      </c>
      <c r="M13" s="175">
        <v>733.81783835434896</v>
      </c>
    </row>
    <row r="14" spans="2:22" ht="17.25" customHeight="1" x14ac:dyDescent="0.2">
      <c r="B14" s="109" t="s">
        <v>4</v>
      </c>
      <c r="C14" s="175">
        <v>60055.250276497696</v>
      </c>
      <c r="D14" s="175">
        <v>94607.169834710745</v>
      </c>
      <c r="E14" s="175">
        <v>93082.142666666681</v>
      </c>
      <c r="F14" s="175">
        <v>9910.9733333333334</v>
      </c>
      <c r="G14" s="175">
        <v>62666.666666666664</v>
      </c>
      <c r="H14" s="175">
        <v>91547.392835820894</v>
      </c>
      <c r="I14" s="175">
        <v>93535.513898305086</v>
      </c>
      <c r="J14" s="175">
        <v>89571.137407407412</v>
      </c>
      <c r="K14" s="176">
        <v>65020</v>
      </c>
      <c r="L14" s="175">
        <v>88750</v>
      </c>
      <c r="M14" s="175">
        <v>279.01809744202251</v>
      </c>
    </row>
    <row r="15" spans="2:22" ht="17.25" customHeight="1" x14ac:dyDescent="0.2">
      <c r="B15" s="109" t="s">
        <v>5</v>
      </c>
      <c r="C15" s="175">
        <v>50774.400239234448</v>
      </c>
      <c r="D15" s="175">
        <v>91997.780113636371</v>
      </c>
      <c r="E15" s="175">
        <v>104613.38833333334</v>
      </c>
      <c r="F15" s="175">
        <v>14773.592233009709</v>
      </c>
      <c r="G15" s="175">
        <v>55242.5</v>
      </c>
      <c r="H15" s="175">
        <v>111122.71454545455</v>
      </c>
      <c r="I15" s="175">
        <v>116856.2325</v>
      </c>
      <c r="J15" s="175">
        <v>153000</v>
      </c>
      <c r="K15" s="175">
        <v>64756.666666666664</v>
      </c>
      <c r="L15" s="175">
        <v>111371.66666666667</v>
      </c>
      <c r="M15" s="175">
        <v>307.85580524344567</v>
      </c>
    </row>
    <row r="16" spans="2:22" ht="17.25" customHeight="1" x14ac:dyDescent="0.2">
      <c r="B16" s="109" t="s">
        <v>6</v>
      </c>
      <c r="C16" s="175">
        <v>24204.217924528297</v>
      </c>
      <c r="D16" s="175">
        <v>40255.351923076923</v>
      </c>
      <c r="E16" s="175">
        <v>0</v>
      </c>
      <c r="F16" s="175">
        <v>4247.3760000000002</v>
      </c>
      <c r="G16" s="175">
        <v>65000</v>
      </c>
      <c r="H16" s="175">
        <v>82865.625</v>
      </c>
      <c r="I16" s="175">
        <v>82865.625</v>
      </c>
      <c r="J16" s="176">
        <v>0</v>
      </c>
      <c r="K16" s="176">
        <v>0</v>
      </c>
      <c r="L16" s="175">
        <v>0</v>
      </c>
      <c r="M16" s="175">
        <v>148.47872340425531</v>
      </c>
    </row>
    <row r="17" spans="2:13" ht="17.25" customHeight="1" x14ac:dyDescent="0.2">
      <c r="B17" s="109" t="s">
        <v>7</v>
      </c>
      <c r="C17" s="175">
        <v>34079.659803439805</v>
      </c>
      <c r="D17" s="175">
        <v>72575.422124999997</v>
      </c>
      <c r="E17" s="175">
        <v>102263.79310344828</v>
      </c>
      <c r="F17" s="175">
        <v>8618.7250000000004</v>
      </c>
      <c r="G17" s="175">
        <v>27122.857142857141</v>
      </c>
      <c r="H17" s="175">
        <v>104094.92805555556</v>
      </c>
      <c r="I17" s="175">
        <v>95294.294062500005</v>
      </c>
      <c r="J17" s="175">
        <v>79411.111111111109</v>
      </c>
      <c r="K17" s="175">
        <v>174500</v>
      </c>
      <c r="L17" s="175">
        <v>0</v>
      </c>
      <c r="M17" s="175">
        <v>201.79461123197163</v>
      </c>
    </row>
    <row r="18" spans="2:13" ht="17.25" customHeight="1" x14ac:dyDescent="0.2">
      <c r="B18" s="109" t="s">
        <v>8</v>
      </c>
      <c r="C18" s="175">
        <v>95380.21139428571</v>
      </c>
      <c r="D18" s="175">
        <v>116361.02800872092</v>
      </c>
      <c r="E18" s="175">
        <v>101509.94387218045</v>
      </c>
      <c r="F18" s="175">
        <v>10855.574705882354</v>
      </c>
      <c r="G18" s="175">
        <v>91520.588235294112</v>
      </c>
      <c r="H18" s="175">
        <v>103356.43302670623</v>
      </c>
      <c r="I18" s="175">
        <v>106756.18674121406</v>
      </c>
      <c r="J18" s="175">
        <v>100018.07505928853</v>
      </c>
      <c r="K18" s="175">
        <v>59856.431176470585</v>
      </c>
      <c r="L18" s="175">
        <v>56981.735714285714</v>
      </c>
      <c r="M18" s="175">
        <v>525.47691645807254</v>
      </c>
    </row>
    <row r="19" spans="2:13" ht="17.25" customHeight="1" x14ac:dyDescent="0.2">
      <c r="B19" s="109" t="s">
        <v>9</v>
      </c>
      <c r="C19" s="175">
        <v>25299.009929078013</v>
      </c>
      <c r="D19" s="175">
        <v>74284.898717948716</v>
      </c>
      <c r="E19" s="175">
        <v>73886.881250000006</v>
      </c>
      <c r="F19" s="175">
        <v>4238.4265624999998</v>
      </c>
      <c r="G19" s="175">
        <v>43860.066666666673</v>
      </c>
      <c r="H19" s="175">
        <v>96737.62</v>
      </c>
      <c r="I19" s="175">
        <v>79185.144</v>
      </c>
      <c r="J19" s="175">
        <v>105991.44</v>
      </c>
      <c r="K19" s="175">
        <v>209000</v>
      </c>
      <c r="L19" s="175">
        <v>160000</v>
      </c>
      <c r="M19" s="175">
        <v>147.56910222222223</v>
      </c>
    </row>
    <row r="20" spans="2:13" ht="17.25" customHeight="1" x14ac:dyDescent="0.2">
      <c r="B20" s="109" t="s">
        <v>10</v>
      </c>
      <c r="C20" s="175">
        <v>45500.474210526314</v>
      </c>
      <c r="D20" s="175">
        <v>106344.05069767441</v>
      </c>
      <c r="E20" s="175">
        <v>90623.095714285722</v>
      </c>
      <c r="F20" s="175">
        <v>4569.6856250000001</v>
      </c>
      <c r="G20" s="175">
        <v>45971.428571428572</v>
      </c>
      <c r="H20" s="175">
        <v>112400</v>
      </c>
      <c r="I20" s="175">
        <v>128033.33333333333</v>
      </c>
      <c r="J20" s="175">
        <v>0</v>
      </c>
      <c r="K20" s="175">
        <v>0</v>
      </c>
      <c r="L20" s="175">
        <v>109166.66666666667</v>
      </c>
      <c r="M20" s="175">
        <v>379.8757281553398</v>
      </c>
    </row>
    <row r="21" spans="2:13" ht="17.25" customHeight="1" x14ac:dyDescent="0.2">
      <c r="B21" s="109" t="s">
        <v>11</v>
      </c>
      <c r="C21" s="175">
        <v>74163.329567099558</v>
      </c>
      <c r="D21" s="175">
        <v>74514.44081339713</v>
      </c>
      <c r="E21" s="175">
        <v>55726.74692307692</v>
      </c>
      <c r="F21" s="175">
        <v>72771.952380952382</v>
      </c>
      <c r="G21" s="175">
        <v>30000</v>
      </c>
      <c r="H21" s="175">
        <v>90205.91883720929</v>
      </c>
      <c r="I21" s="175">
        <v>95687.134999999995</v>
      </c>
      <c r="J21" s="175">
        <v>102526.10555555555</v>
      </c>
      <c r="K21" s="175">
        <v>17123.036666666667</v>
      </c>
      <c r="L21" s="176">
        <v>0</v>
      </c>
      <c r="M21" s="175">
        <v>520.88427357032458</v>
      </c>
    </row>
    <row r="22" spans="2:13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3" customHeight="1" x14ac:dyDescent="0.2"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</row>
    <row r="24" spans="2:13" ht="9" customHeight="1" x14ac:dyDescent="0.2"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 ht="13.5" customHeight="1" x14ac:dyDescent="0.2">
      <c r="B25" s="205" t="s">
        <v>165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</row>
    <row r="26" spans="2:13" ht="13.5" customHeight="1" x14ac:dyDescent="0.2">
      <c r="B26" s="219" t="s">
        <v>58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</row>
    <row r="27" spans="2:13" ht="13.5" customHeight="1" x14ac:dyDescent="0.2"/>
  </sheetData>
  <mergeCells count="19">
    <mergeCell ref="B1:M1"/>
    <mergeCell ref="B25:M25"/>
    <mergeCell ref="B3:M3"/>
    <mergeCell ref="H7:H9"/>
    <mergeCell ref="I7:L7"/>
    <mergeCell ref="G8:G9"/>
    <mergeCell ref="I8:J8"/>
    <mergeCell ref="K8:K9"/>
    <mergeCell ref="L8:L9"/>
    <mergeCell ref="B26:M26"/>
    <mergeCell ref="B5:B9"/>
    <mergeCell ref="C7:C9"/>
    <mergeCell ref="D8:E8"/>
    <mergeCell ref="F8:F9"/>
    <mergeCell ref="C5:L5"/>
    <mergeCell ref="M5:M9"/>
    <mergeCell ref="C6:G6"/>
    <mergeCell ref="H6:L6"/>
    <mergeCell ref="D7:G7"/>
  </mergeCells>
  <phoneticPr fontId="23" type="noConversion"/>
  <hyperlinks>
    <hyperlink ref="O4" location="Indice!A1" display="Indice!A1"/>
  </hyperlinks>
  <printOptions horizontalCentered="1"/>
  <pageMargins left="0.47244094488188981" right="0.47244094488188981" top="0.6692913385826772" bottom="0.6692913385826772" header="0.31496062992125984" footer="0.31496062992125984"/>
  <pageSetup paperSize="9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N4" sqref="N4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22" customFormat="1" ht="15" customHeight="1" x14ac:dyDescent="0.2">
      <c r="B1" s="188" t="s">
        <v>131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" customFormat="1" ht="15" customHeight="1" x14ac:dyDescent="0.2">
      <c r="B3" s="186" t="s">
        <v>222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2:22" ht="15" customHeight="1" x14ac:dyDescent="0.2">
      <c r="B4" s="12"/>
      <c r="C4" s="12"/>
      <c r="D4" s="12"/>
      <c r="E4" s="12"/>
      <c r="F4" s="96"/>
      <c r="G4" s="12"/>
      <c r="H4" s="12"/>
      <c r="I4" s="12"/>
      <c r="J4" s="12"/>
      <c r="K4" s="222"/>
      <c r="L4" s="222"/>
      <c r="N4" s="108" t="s">
        <v>86</v>
      </c>
    </row>
    <row r="5" spans="2:22" ht="21" customHeight="1" x14ac:dyDescent="0.2">
      <c r="B5" s="190"/>
      <c r="C5" s="191" t="s">
        <v>12</v>
      </c>
      <c r="D5" s="191"/>
      <c r="E5" s="191" t="s">
        <v>75</v>
      </c>
      <c r="F5" s="191"/>
      <c r="G5" s="191" t="s">
        <v>78</v>
      </c>
      <c r="H5" s="191"/>
      <c r="I5" s="191"/>
      <c r="J5" s="191"/>
      <c r="K5" s="191" t="s">
        <v>77</v>
      </c>
      <c r="L5" s="192"/>
      <c r="M5" s="28"/>
    </row>
    <row r="6" spans="2:22" ht="26.25" customHeight="1" x14ac:dyDescent="0.2">
      <c r="B6" s="190"/>
      <c r="C6" s="191"/>
      <c r="D6" s="191"/>
      <c r="E6" s="191"/>
      <c r="F6" s="191"/>
      <c r="G6" s="191" t="s">
        <v>12</v>
      </c>
      <c r="H6" s="191"/>
      <c r="I6" s="202" t="s">
        <v>76</v>
      </c>
      <c r="J6" s="202"/>
      <c r="K6" s="191"/>
      <c r="L6" s="192"/>
      <c r="M6" s="28"/>
    </row>
    <row r="7" spans="2:22" ht="21" customHeight="1" x14ac:dyDescent="0.2">
      <c r="B7" s="190"/>
      <c r="C7" s="130" t="s">
        <v>70</v>
      </c>
      <c r="D7" s="144" t="s">
        <v>166</v>
      </c>
      <c r="E7" s="130" t="s">
        <v>70</v>
      </c>
      <c r="F7" s="144" t="s">
        <v>166</v>
      </c>
      <c r="G7" s="130" t="s">
        <v>70</v>
      </c>
      <c r="H7" s="144" t="s">
        <v>166</v>
      </c>
      <c r="I7" s="130" t="s">
        <v>70</v>
      </c>
      <c r="J7" s="144" t="s">
        <v>166</v>
      </c>
      <c r="K7" s="130" t="s">
        <v>70</v>
      </c>
      <c r="L7" s="142" t="s">
        <v>166</v>
      </c>
    </row>
    <row r="8" spans="2:22" ht="21" customHeight="1" x14ac:dyDescent="0.2">
      <c r="B8" s="69" t="s">
        <v>142</v>
      </c>
      <c r="C8" s="177">
        <v>4992</v>
      </c>
      <c r="D8" s="177">
        <v>467946.39139999991</v>
      </c>
      <c r="E8" s="177">
        <v>1329</v>
      </c>
      <c r="F8" s="177">
        <v>16130.802310000001</v>
      </c>
      <c r="G8" s="177">
        <v>3505</v>
      </c>
      <c r="H8" s="177">
        <v>440270.8336999999</v>
      </c>
      <c r="I8" s="177">
        <v>2174</v>
      </c>
      <c r="J8" s="177">
        <v>258183.03884999998</v>
      </c>
      <c r="K8" s="177">
        <v>158</v>
      </c>
      <c r="L8" s="177">
        <v>11544.75539</v>
      </c>
      <c r="M8" s="16"/>
    </row>
    <row r="9" spans="2:22" ht="16.5" customHeight="1" x14ac:dyDescent="0.2">
      <c r="B9" s="109" t="s">
        <v>1</v>
      </c>
      <c r="C9" s="178">
        <v>561</v>
      </c>
      <c r="D9" s="178">
        <v>28419.66418</v>
      </c>
      <c r="E9" s="178">
        <v>358</v>
      </c>
      <c r="F9" s="178">
        <v>3822.9839999999999</v>
      </c>
      <c r="G9" s="178">
        <v>172</v>
      </c>
      <c r="H9" s="178">
        <v>21952.79048</v>
      </c>
      <c r="I9" s="178">
        <v>27</v>
      </c>
      <c r="J9" s="178">
        <v>3219.9434999999999</v>
      </c>
      <c r="K9" s="178">
        <v>31</v>
      </c>
      <c r="L9" s="178">
        <v>2643.8897000000002</v>
      </c>
    </row>
    <row r="10" spans="2:22" ht="16.5" customHeight="1" x14ac:dyDescent="0.2">
      <c r="B10" s="109" t="s">
        <v>2</v>
      </c>
      <c r="C10" s="178">
        <v>345</v>
      </c>
      <c r="D10" s="178">
        <v>21133.590940000006</v>
      </c>
      <c r="E10" s="178">
        <v>102</v>
      </c>
      <c r="F10" s="178">
        <v>989.29228000000001</v>
      </c>
      <c r="G10" s="178">
        <v>210</v>
      </c>
      <c r="H10" s="178">
        <v>17813.106240000001</v>
      </c>
      <c r="I10" s="178">
        <v>129</v>
      </c>
      <c r="J10" s="178">
        <v>10911.521470000002</v>
      </c>
      <c r="K10" s="178">
        <v>33</v>
      </c>
      <c r="L10" s="178">
        <v>2331.1924199999999</v>
      </c>
    </row>
    <row r="11" spans="2:22" ht="16.5" customHeight="1" x14ac:dyDescent="0.2">
      <c r="B11" s="109" t="s">
        <v>3</v>
      </c>
      <c r="C11" s="178">
        <v>1839</v>
      </c>
      <c r="D11" s="178">
        <v>270252.42366999993</v>
      </c>
      <c r="E11" s="178">
        <v>66</v>
      </c>
      <c r="F11" s="178">
        <v>2716.63834</v>
      </c>
      <c r="G11" s="178">
        <v>1749</v>
      </c>
      <c r="H11" s="178">
        <v>265203.14746000001</v>
      </c>
      <c r="I11" s="178">
        <v>1248</v>
      </c>
      <c r="J11" s="178">
        <v>171338.26512999999</v>
      </c>
      <c r="K11" s="178">
        <v>24</v>
      </c>
      <c r="L11" s="178">
        <v>2332.63787</v>
      </c>
    </row>
    <row r="12" spans="2:22" ht="16.5" customHeight="1" x14ac:dyDescent="0.2">
      <c r="B12" s="109" t="s">
        <v>4</v>
      </c>
      <c r="C12" s="178">
        <v>217</v>
      </c>
      <c r="D12" s="178">
        <v>13031.989310000001</v>
      </c>
      <c r="E12" s="178">
        <v>84</v>
      </c>
      <c r="F12" s="178">
        <v>832.52175999999997</v>
      </c>
      <c r="G12" s="178">
        <v>121</v>
      </c>
      <c r="H12" s="178">
        <v>11447.467550000001</v>
      </c>
      <c r="I12" s="178">
        <v>60</v>
      </c>
      <c r="J12" s="178">
        <v>5584.9285600000003</v>
      </c>
      <c r="K12" s="178">
        <v>12</v>
      </c>
      <c r="L12" s="178">
        <v>752</v>
      </c>
    </row>
    <row r="13" spans="2:22" ht="16.5" customHeight="1" x14ac:dyDescent="0.2">
      <c r="B13" s="109" t="s">
        <v>5</v>
      </c>
      <c r="C13" s="178">
        <v>209</v>
      </c>
      <c r="D13" s="178">
        <v>10611.84965</v>
      </c>
      <c r="E13" s="178">
        <v>103</v>
      </c>
      <c r="F13" s="178">
        <v>1521.68</v>
      </c>
      <c r="G13" s="178">
        <v>88</v>
      </c>
      <c r="H13" s="178">
        <v>8095.80465</v>
      </c>
      <c r="I13" s="178">
        <v>30</v>
      </c>
      <c r="J13" s="178">
        <v>3138.4016499999998</v>
      </c>
      <c r="K13" s="178">
        <v>18</v>
      </c>
      <c r="L13" s="178">
        <v>994.36500000000001</v>
      </c>
    </row>
    <row r="14" spans="2:22" ht="16.5" customHeight="1" x14ac:dyDescent="0.2">
      <c r="B14" s="109" t="s">
        <v>6</v>
      </c>
      <c r="C14" s="178">
        <v>53</v>
      </c>
      <c r="D14" s="178">
        <v>1282.8235499999998</v>
      </c>
      <c r="E14" s="178">
        <v>25</v>
      </c>
      <c r="F14" s="178">
        <v>106.1844</v>
      </c>
      <c r="G14" s="178">
        <v>26</v>
      </c>
      <c r="H14" s="178">
        <v>1046.63915</v>
      </c>
      <c r="I14" s="178">
        <v>0</v>
      </c>
      <c r="J14" s="178">
        <v>0</v>
      </c>
      <c r="K14" s="178">
        <v>2</v>
      </c>
      <c r="L14" s="178">
        <v>130</v>
      </c>
    </row>
    <row r="15" spans="2:22" ht="16.5" customHeight="1" x14ac:dyDescent="0.2">
      <c r="B15" s="109" t="s">
        <v>7</v>
      </c>
      <c r="C15" s="178">
        <v>407</v>
      </c>
      <c r="D15" s="178">
        <v>13870.421539999999</v>
      </c>
      <c r="E15" s="178">
        <v>240</v>
      </c>
      <c r="F15" s="178">
        <v>2068.4940000000001</v>
      </c>
      <c r="G15" s="178">
        <v>160</v>
      </c>
      <c r="H15" s="178">
        <v>11612.06754</v>
      </c>
      <c r="I15" s="178">
        <v>29</v>
      </c>
      <c r="J15" s="178">
        <v>2965.65</v>
      </c>
      <c r="K15" s="178">
        <v>7</v>
      </c>
      <c r="L15" s="178">
        <v>189.86</v>
      </c>
    </row>
    <row r="16" spans="2:22" ht="16.5" customHeight="1" x14ac:dyDescent="0.2">
      <c r="B16" s="109" t="s">
        <v>8</v>
      </c>
      <c r="C16" s="178">
        <v>875</v>
      </c>
      <c r="D16" s="178">
        <v>83457.684970000002</v>
      </c>
      <c r="E16" s="178">
        <v>170</v>
      </c>
      <c r="F16" s="178">
        <v>1845.4477000000002</v>
      </c>
      <c r="G16" s="178">
        <v>688</v>
      </c>
      <c r="H16" s="178">
        <v>80056.387269999992</v>
      </c>
      <c r="I16" s="178">
        <v>532</v>
      </c>
      <c r="J16" s="178">
        <v>54003.290139999997</v>
      </c>
      <c r="K16" s="178">
        <v>17</v>
      </c>
      <c r="L16" s="178">
        <v>1555.85</v>
      </c>
    </row>
    <row r="17" spans="2:12" ht="16.5" customHeight="1" x14ac:dyDescent="0.2">
      <c r="B17" s="109" t="s">
        <v>9</v>
      </c>
      <c r="C17" s="178">
        <v>141</v>
      </c>
      <c r="D17" s="178">
        <v>3567.1603999999998</v>
      </c>
      <c r="E17" s="178">
        <v>96</v>
      </c>
      <c r="F17" s="178">
        <v>406.88895000000002</v>
      </c>
      <c r="G17" s="178">
        <v>39</v>
      </c>
      <c r="H17" s="178">
        <v>2897.11105</v>
      </c>
      <c r="I17" s="178">
        <v>8</v>
      </c>
      <c r="J17" s="178">
        <v>591.09505000000001</v>
      </c>
      <c r="K17" s="178">
        <v>6</v>
      </c>
      <c r="L17" s="178">
        <v>263.16040000000004</v>
      </c>
    </row>
    <row r="18" spans="2:12" ht="16.5" customHeight="1" x14ac:dyDescent="0.2">
      <c r="B18" s="109" t="s">
        <v>10</v>
      </c>
      <c r="C18" s="178">
        <v>114</v>
      </c>
      <c r="D18" s="178">
        <v>5187.0540599999995</v>
      </c>
      <c r="E18" s="178">
        <v>64</v>
      </c>
      <c r="F18" s="178">
        <v>292.45988</v>
      </c>
      <c r="G18" s="178">
        <v>43</v>
      </c>
      <c r="H18" s="178">
        <v>4572.7941799999999</v>
      </c>
      <c r="I18" s="178">
        <v>7</v>
      </c>
      <c r="J18" s="178">
        <v>634.36167</v>
      </c>
      <c r="K18" s="178">
        <v>7</v>
      </c>
      <c r="L18" s="178">
        <v>321.8</v>
      </c>
    </row>
    <row r="19" spans="2:12" ht="16.5" customHeight="1" x14ac:dyDescent="0.2">
      <c r="B19" s="109" t="s">
        <v>11</v>
      </c>
      <c r="C19" s="178">
        <v>231</v>
      </c>
      <c r="D19" s="178">
        <v>17131.72913</v>
      </c>
      <c r="E19" s="178">
        <v>21</v>
      </c>
      <c r="F19" s="178">
        <v>1528.211</v>
      </c>
      <c r="G19" s="178">
        <v>209</v>
      </c>
      <c r="H19" s="178">
        <v>15573.518129999999</v>
      </c>
      <c r="I19" s="178">
        <v>104</v>
      </c>
      <c r="J19" s="178">
        <v>5795.5816799999993</v>
      </c>
      <c r="K19" s="178">
        <v>1</v>
      </c>
      <c r="L19" s="178">
        <v>30</v>
      </c>
    </row>
    <row r="20" spans="2:12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205" t="s">
        <v>167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</row>
    <row r="24" spans="2:12" ht="13.5" customHeight="1" x14ac:dyDescent="0.2">
      <c r="B24" s="220" t="s">
        <v>168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</row>
    <row r="25" spans="2:12" ht="13.5" customHeight="1" x14ac:dyDescent="0.2">
      <c r="B25" s="14" t="s">
        <v>58</v>
      </c>
    </row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6"/>
  <sheetViews>
    <sheetView showGridLines="0" workbookViewId="0">
      <selection activeCell="B1" sqref="B1:L1"/>
    </sheetView>
  </sheetViews>
  <sheetFormatPr defaultRowHeight="11.25" x14ac:dyDescent="0.2"/>
  <cols>
    <col min="1" max="1" width="6.7109375" style="14" customWidth="1"/>
    <col min="2" max="2" width="20.7109375" style="14" customWidth="1"/>
    <col min="3" max="12" width="9.7109375" style="14" customWidth="1"/>
    <col min="13" max="13" width="6.7109375" style="14" customWidth="1"/>
    <col min="14" max="14" width="12.85546875" style="14" bestFit="1" customWidth="1"/>
    <col min="15" max="16384" width="9.140625" style="14"/>
  </cols>
  <sheetData>
    <row r="1" spans="2:22" s="122" customFormat="1" ht="15" customHeight="1" x14ac:dyDescent="0.2">
      <c r="B1" s="188" t="s">
        <v>131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s="1" customFormat="1" ht="15" customHeight="1" x14ac:dyDescent="0.2">
      <c r="B3" s="186" t="s">
        <v>223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2:22" ht="15" customHeight="1" x14ac:dyDescent="0.2">
      <c r="B4" s="12"/>
      <c r="C4" s="12"/>
      <c r="D4" s="12"/>
      <c r="E4" s="12"/>
      <c r="F4" s="96"/>
      <c r="G4" s="12"/>
      <c r="H4" s="12"/>
      <c r="I4" s="12"/>
      <c r="J4" s="12"/>
      <c r="K4" s="222"/>
      <c r="L4" s="222"/>
      <c r="N4" s="108" t="s">
        <v>86</v>
      </c>
    </row>
    <row r="5" spans="2:22" ht="21" customHeight="1" x14ac:dyDescent="0.2">
      <c r="B5" s="190"/>
      <c r="C5" s="191" t="s">
        <v>12</v>
      </c>
      <c r="D5" s="191"/>
      <c r="E5" s="191" t="s">
        <v>75</v>
      </c>
      <c r="F5" s="191"/>
      <c r="G5" s="191" t="s">
        <v>78</v>
      </c>
      <c r="H5" s="191"/>
      <c r="I5" s="191"/>
      <c r="J5" s="191"/>
      <c r="K5" s="191" t="s">
        <v>77</v>
      </c>
      <c r="L5" s="192"/>
      <c r="M5" s="28"/>
    </row>
    <row r="6" spans="2:22" ht="23.25" customHeight="1" x14ac:dyDescent="0.2">
      <c r="B6" s="190"/>
      <c r="C6" s="191"/>
      <c r="D6" s="191"/>
      <c r="E6" s="191"/>
      <c r="F6" s="191"/>
      <c r="G6" s="191" t="s">
        <v>12</v>
      </c>
      <c r="H6" s="191"/>
      <c r="I6" s="202" t="s">
        <v>76</v>
      </c>
      <c r="J6" s="202"/>
      <c r="K6" s="191"/>
      <c r="L6" s="192"/>
      <c r="M6" s="28"/>
    </row>
    <row r="7" spans="2:22" ht="21" customHeight="1" x14ac:dyDescent="0.2">
      <c r="B7" s="190"/>
      <c r="C7" s="130" t="s">
        <v>70</v>
      </c>
      <c r="D7" s="144" t="s">
        <v>166</v>
      </c>
      <c r="E7" s="130" t="s">
        <v>70</v>
      </c>
      <c r="F7" s="144" t="s">
        <v>166</v>
      </c>
      <c r="G7" s="130" t="s">
        <v>70</v>
      </c>
      <c r="H7" s="144" t="s">
        <v>166</v>
      </c>
      <c r="I7" s="130" t="s">
        <v>70</v>
      </c>
      <c r="J7" s="144" t="s">
        <v>166</v>
      </c>
      <c r="K7" s="130" t="s">
        <v>70</v>
      </c>
      <c r="L7" s="142" t="s">
        <v>166</v>
      </c>
    </row>
    <row r="8" spans="2:22" ht="21" customHeight="1" x14ac:dyDescent="0.2">
      <c r="B8" s="69" t="s">
        <v>142</v>
      </c>
      <c r="C8" s="179">
        <v>1286</v>
      </c>
      <c r="D8" s="179">
        <v>171295.78620999999</v>
      </c>
      <c r="E8" s="179">
        <v>59</v>
      </c>
      <c r="F8" s="179">
        <v>4459.3084400000007</v>
      </c>
      <c r="G8" s="179">
        <v>1188</v>
      </c>
      <c r="H8" s="179">
        <v>163357.43562</v>
      </c>
      <c r="I8" s="179">
        <v>742</v>
      </c>
      <c r="J8" s="179">
        <v>83005.016820000004</v>
      </c>
      <c r="K8" s="179">
        <v>39</v>
      </c>
      <c r="L8" s="179">
        <v>3479.0421499999998</v>
      </c>
      <c r="M8" s="16"/>
    </row>
    <row r="9" spans="2:22" ht="16.5" customHeight="1" x14ac:dyDescent="0.2">
      <c r="B9" s="109" t="s">
        <v>1</v>
      </c>
      <c r="C9" s="180">
        <v>48</v>
      </c>
      <c r="D9" s="180">
        <v>4520.4799999999996</v>
      </c>
      <c r="E9" s="180">
        <v>10</v>
      </c>
      <c r="F9" s="180">
        <v>401.83</v>
      </c>
      <c r="G9" s="180">
        <v>33</v>
      </c>
      <c r="H9" s="180">
        <v>3699.2</v>
      </c>
      <c r="I9" s="180">
        <v>7</v>
      </c>
      <c r="J9" s="180">
        <v>723</v>
      </c>
      <c r="K9" s="180">
        <v>5</v>
      </c>
      <c r="L9" s="180">
        <v>419.45</v>
      </c>
    </row>
    <row r="10" spans="2:22" ht="16.5" customHeight="1" x14ac:dyDescent="0.2">
      <c r="B10" s="109" t="s">
        <v>2</v>
      </c>
      <c r="C10" s="180">
        <v>98</v>
      </c>
      <c r="D10" s="180">
        <v>8473.8511099999996</v>
      </c>
      <c r="E10" s="180">
        <v>5</v>
      </c>
      <c r="F10" s="180">
        <v>20.100000000000001</v>
      </c>
      <c r="G10" s="180">
        <v>88</v>
      </c>
      <c r="H10" s="180">
        <v>8026.7511099999992</v>
      </c>
      <c r="I10" s="180">
        <v>61</v>
      </c>
      <c r="J10" s="180">
        <v>5486.3822499999997</v>
      </c>
      <c r="K10" s="180">
        <v>5</v>
      </c>
      <c r="L10" s="180">
        <v>427</v>
      </c>
    </row>
    <row r="11" spans="2:22" ht="16.5" customHeight="1" x14ac:dyDescent="0.2">
      <c r="B11" s="109" t="s">
        <v>3</v>
      </c>
      <c r="C11" s="180">
        <v>584</v>
      </c>
      <c r="D11" s="180">
        <v>101971.56391</v>
      </c>
      <c r="E11" s="180">
        <v>10</v>
      </c>
      <c r="F11" s="180">
        <v>1607.1</v>
      </c>
      <c r="G11" s="180">
        <v>566</v>
      </c>
      <c r="H11" s="180">
        <v>99641.473910000001</v>
      </c>
      <c r="I11" s="180">
        <v>361</v>
      </c>
      <c r="J11" s="180">
        <v>45641.479530000004</v>
      </c>
      <c r="K11" s="180">
        <v>8</v>
      </c>
      <c r="L11" s="180">
        <v>722.99</v>
      </c>
    </row>
    <row r="12" spans="2:22" ht="16.5" customHeight="1" x14ac:dyDescent="0.2">
      <c r="B12" s="109" t="s">
        <v>4</v>
      </c>
      <c r="C12" s="180">
        <v>67</v>
      </c>
      <c r="D12" s="180">
        <v>6133.6753200000003</v>
      </c>
      <c r="E12" s="180">
        <v>4</v>
      </c>
      <c r="F12" s="180">
        <v>260.08</v>
      </c>
      <c r="G12" s="180">
        <v>59</v>
      </c>
      <c r="H12" s="180">
        <v>5518.5953200000004</v>
      </c>
      <c r="I12" s="180">
        <v>27</v>
      </c>
      <c r="J12" s="180">
        <v>2418.4207099999999</v>
      </c>
      <c r="K12" s="180">
        <v>4</v>
      </c>
      <c r="L12" s="180">
        <v>355</v>
      </c>
    </row>
    <row r="13" spans="2:22" ht="16.5" customHeight="1" x14ac:dyDescent="0.2">
      <c r="B13" s="109" t="s">
        <v>5</v>
      </c>
      <c r="C13" s="180">
        <v>33</v>
      </c>
      <c r="D13" s="180">
        <v>3667.0495799999999</v>
      </c>
      <c r="E13" s="180">
        <v>3</v>
      </c>
      <c r="F13" s="180">
        <v>194.27</v>
      </c>
      <c r="G13" s="180">
        <v>24</v>
      </c>
      <c r="H13" s="180">
        <v>2804.5495799999999</v>
      </c>
      <c r="I13" s="180">
        <v>5</v>
      </c>
      <c r="J13" s="180">
        <v>765</v>
      </c>
      <c r="K13" s="180">
        <v>6</v>
      </c>
      <c r="L13" s="180">
        <v>668.23</v>
      </c>
    </row>
    <row r="14" spans="2:22" ht="16.5" customHeight="1" x14ac:dyDescent="0.2">
      <c r="B14" s="109" t="s">
        <v>6</v>
      </c>
      <c r="C14" s="180">
        <v>8</v>
      </c>
      <c r="D14" s="180">
        <v>662.92499999999995</v>
      </c>
      <c r="E14" s="180">
        <v>0</v>
      </c>
      <c r="F14" s="180">
        <v>0</v>
      </c>
      <c r="G14" s="180">
        <v>8</v>
      </c>
      <c r="H14" s="180">
        <v>662.92499999999995</v>
      </c>
      <c r="I14" s="180">
        <v>0</v>
      </c>
      <c r="J14" s="180">
        <v>0</v>
      </c>
      <c r="K14" s="180">
        <v>0</v>
      </c>
      <c r="L14" s="180">
        <v>0</v>
      </c>
    </row>
    <row r="15" spans="2:22" ht="16.5" customHeight="1" x14ac:dyDescent="0.2">
      <c r="B15" s="109" t="s">
        <v>7</v>
      </c>
      <c r="C15" s="180">
        <v>36</v>
      </c>
      <c r="D15" s="180">
        <v>3747.41741</v>
      </c>
      <c r="E15" s="180">
        <v>4</v>
      </c>
      <c r="F15" s="180">
        <v>698</v>
      </c>
      <c r="G15" s="180">
        <v>32</v>
      </c>
      <c r="H15" s="180">
        <v>3049.41741</v>
      </c>
      <c r="I15" s="180">
        <v>9</v>
      </c>
      <c r="J15" s="180">
        <v>714.7</v>
      </c>
      <c r="K15" s="180">
        <v>0</v>
      </c>
      <c r="L15" s="180">
        <v>0</v>
      </c>
    </row>
    <row r="16" spans="2:22" ht="16.5" customHeight="1" x14ac:dyDescent="0.2">
      <c r="B16" s="109" t="s">
        <v>8</v>
      </c>
      <c r="C16" s="180">
        <v>337</v>
      </c>
      <c r="D16" s="180">
        <v>34831.11793</v>
      </c>
      <c r="E16" s="180">
        <v>17</v>
      </c>
      <c r="F16" s="180">
        <v>1017.5593299999999</v>
      </c>
      <c r="G16" s="180">
        <v>313</v>
      </c>
      <c r="H16" s="180">
        <v>33414.686450000001</v>
      </c>
      <c r="I16" s="180">
        <v>253</v>
      </c>
      <c r="J16" s="180">
        <v>25304.572989999997</v>
      </c>
      <c r="K16" s="180">
        <v>7</v>
      </c>
      <c r="L16" s="180">
        <v>398.87215000000003</v>
      </c>
    </row>
    <row r="17" spans="2:12" ht="16.5" customHeight="1" x14ac:dyDescent="0.2">
      <c r="B17" s="109" t="s">
        <v>9</v>
      </c>
      <c r="C17" s="180">
        <v>12</v>
      </c>
      <c r="D17" s="180">
        <v>1160.8514399999999</v>
      </c>
      <c r="E17" s="180">
        <v>1</v>
      </c>
      <c r="F17" s="181">
        <v>209</v>
      </c>
      <c r="G17" s="180">
        <v>10</v>
      </c>
      <c r="H17" s="180">
        <v>791.85143999999991</v>
      </c>
      <c r="I17" s="180">
        <v>1</v>
      </c>
      <c r="J17" s="180">
        <v>105.99144</v>
      </c>
      <c r="K17" s="180">
        <v>1</v>
      </c>
      <c r="L17" s="180">
        <v>160</v>
      </c>
    </row>
    <row r="18" spans="2:12" ht="16.5" customHeight="1" x14ac:dyDescent="0.2">
      <c r="B18" s="109" t="s">
        <v>10</v>
      </c>
      <c r="C18" s="180">
        <v>20</v>
      </c>
      <c r="D18" s="180">
        <v>2248</v>
      </c>
      <c r="E18" s="180">
        <v>2</v>
      </c>
      <c r="F18" s="180">
        <v>0</v>
      </c>
      <c r="G18" s="180">
        <v>15</v>
      </c>
      <c r="H18" s="180">
        <v>1920.5</v>
      </c>
      <c r="I18" s="180">
        <v>0</v>
      </c>
      <c r="J18" s="180">
        <v>0</v>
      </c>
      <c r="K18" s="180">
        <v>3</v>
      </c>
      <c r="L18" s="180">
        <v>327.5</v>
      </c>
    </row>
    <row r="19" spans="2:12" ht="16.5" customHeight="1" x14ac:dyDescent="0.2">
      <c r="B19" s="109" t="s">
        <v>11</v>
      </c>
      <c r="C19" s="180">
        <v>43</v>
      </c>
      <c r="D19" s="180">
        <v>3878.8545099999997</v>
      </c>
      <c r="E19" s="180">
        <v>3</v>
      </c>
      <c r="F19" s="180">
        <v>51.369109999999999</v>
      </c>
      <c r="G19" s="180">
        <v>40</v>
      </c>
      <c r="H19" s="180">
        <v>3827.4854</v>
      </c>
      <c r="I19" s="180">
        <v>18</v>
      </c>
      <c r="J19" s="180">
        <v>1845.4698999999998</v>
      </c>
      <c r="K19" s="180">
        <v>0</v>
      </c>
      <c r="L19" s="180">
        <v>0</v>
      </c>
    </row>
    <row r="20" spans="2:12" ht="9" customHeight="1" x14ac:dyDescent="0.2"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3" customHeight="1" x14ac:dyDescent="0.2"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</row>
    <row r="22" spans="2:12" ht="9" customHeight="1" x14ac:dyDescent="0.2"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3.5" customHeight="1" x14ac:dyDescent="0.2">
      <c r="B23" s="205" t="s">
        <v>169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</row>
    <row r="24" spans="2:12" ht="13.5" customHeight="1" x14ac:dyDescent="0.2">
      <c r="B24" s="220" t="s">
        <v>170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</row>
    <row r="25" spans="2:12" ht="13.5" customHeight="1" x14ac:dyDescent="0.2">
      <c r="B25" s="14" t="s">
        <v>58</v>
      </c>
    </row>
    <row r="26" spans="2:12" ht="13.5" customHeight="1" x14ac:dyDescent="0.2"/>
  </sheetData>
  <mergeCells count="12">
    <mergeCell ref="G6:H6"/>
    <mergeCell ref="I6:J6"/>
    <mergeCell ref="B1:L1"/>
    <mergeCell ref="B23:L23"/>
    <mergeCell ref="B24:L24"/>
    <mergeCell ref="B3:L3"/>
    <mergeCell ref="K4:L4"/>
    <mergeCell ref="B5:B7"/>
    <mergeCell ref="C5:D6"/>
    <mergeCell ref="E5:F6"/>
    <mergeCell ref="G5:J5"/>
    <mergeCell ref="K5:L6"/>
  </mergeCells>
  <phoneticPr fontId="23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"/>
  <sheetViews>
    <sheetView showGridLines="0" workbookViewId="0">
      <selection activeCell="J4" sqref="J4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3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22" s="122" customFormat="1" ht="15" customHeight="1" x14ac:dyDescent="0.2">
      <c r="B1" s="188" t="s">
        <v>131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ht="25.5" customHeight="1" x14ac:dyDescent="0.2">
      <c r="B3" s="186" t="s">
        <v>224</v>
      </c>
      <c r="C3" s="186"/>
      <c r="D3" s="186"/>
      <c r="E3" s="186"/>
      <c r="F3" s="186"/>
      <c r="G3" s="186"/>
      <c r="H3" s="186"/>
    </row>
    <row r="4" spans="2:22" ht="15" customHeight="1" x14ac:dyDescent="0.2">
      <c r="B4" s="12"/>
      <c r="C4" s="12"/>
      <c r="D4" s="12"/>
      <c r="E4" s="12"/>
      <c r="F4" s="12"/>
      <c r="G4" s="12"/>
      <c r="H4" s="96" t="s">
        <v>99</v>
      </c>
      <c r="J4" s="108" t="s">
        <v>86</v>
      </c>
    </row>
    <row r="5" spans="2:22" ht="21" customHeight="1" x14ac:dyDescent="0.2">
      <c r="B5" s="190"/>
      <c r="C5" s="191" t="s">
        <v>84</v>
      </c>
      <c r="D5" s="191"/>
      <c r="E5" s="191"/>
      <c r="F5" s="191" t="s">
        <v>85</v>
      </c>
      <c r="G5" s="191"/>
      <c r="H5" s="192"/>
    </row>
    <row r="6" spans="2:22" ht="21" customHeight="1" x14ac:dyDescent="0.2">
      <c r="B6" s="190"/>
      <c r="C6" s="165">
        <v>2016</v>
      </c>
      <c r="D6" s="165">
        <v>2017</v>
      </c>
      <c r="E6" s="130">
        <v>2018</v>
      </c>
      <c r="F6" s="165">
        <v>2016</v>
      </c>
      <c r="G6" s="166">
        <v>2017</v>
      </c>
      <c r="H6" s="162">
        <v>2018</v>
      </c>
    </row>
    <row r="7" spans="2:22" ht="21" customHeight="1" x14ac:dyDescent="0.2">
      <c r="B7" s="69" t="s">
        <v>142</v>
      </c>
      <c r="C7" s="184">
        <v>9819.1286700000001</v>
      </c>
      <c r="D7" s="182">
        <v>9275.580179999999</v>
      </c>
      <c r="E7" s="182">
        <v>9908.1005800000003</v>
      </c>
      <c r="F7" s="184">
        <v>84914.742270000002</v>
      </c>
      <c r="G7" s="184">
        <v>125175.00620000002</v>
      </c>
      <c r="H7" s="184">
        <v>144685.20822999999</v>
      </c>
    </row>
    <row r="8" spans="2:22" ht="16.5" customHeight="1" x14ac:dyDescent="0.2">
      <c r="B8" s="109" t="s">
        <v>1</v>
      </c>
      <c r="C8" s="183">
        <v>40.6</v>
      </c>
      <c r="D8" s="183">
        <v>170</v>
      </c>
      <c r="E8" s="183">
        <v>390</v>
      </c>
      <c r="F8" s="183">
        <v>2790.0250000000001</v>
      </c>
      <c r="G8" s="183">
        <v>3673.5010000000002</v>
      </c>
      <c r="H8" s="183">
        <v>2536.636</v>
      </c>
    </row>
    <row r="9" spans="2:22" ht="16.5" customHeight="1" x14ac:dyDescent="0.2">
      <c r="B9" s="109" t="s">
        <v>2</v>
      </c>
      <c r="C9" s="183">
        <v>68.5</v>
      </c>
      <c r="D9" s="183">
        <v>411.5</v>
      </c>
      <c r="E9" s="183">
        <v>455.5</v>
      </c>
      <c r="F9" s="183">
        <v>4737.2404100000003</v>
      </c>
      <c r="G9" s="183">
        <v>8829.6487300000008</v>
      </c>
      <c r="H9" s="183">
        <v>8826.70694</v>
      </c>
    </row>
    <row r="10" spans="2:22" ht="16.5" customHeight="1" x14ac:dyDescent="0.2">
      <c r="B10" s="109" t="s">
        <v>3</v>
      </c>
      <c r="C10" s="183">
        <v>6253.2786699999997</v>
      </c>
      <c r="D10" s="183">
        <v>7494.2801799999997</v>
      </c>
      <c r="E10" s="183">
        <v>7303.5410000000002</v>
      </c>
      <c r="F10" s="183">
        <v>53998.54797</v>
      </c>
      <c r="G10" s="183">
        <v>75744.995970000004</v>
      </c>
      <c r="H10" s="183">
        <v>89899.482129999989</v>
      </c>
    </row>
    <row r="11" spans="2:22" ht="16.5" customHeight="1" x14ac:dyDescent="0.2">
      <c r="B11" s="109" t="s">
        <v>4</v>
      </c>
      <c r="C11" s="183">
        <v>195</v>
      </c>
      <c r="D11" s="183">
        <v>455.3</v>
      </c>
      <c r="E11" s="183">
        <v>607.75</v>
      </c>
      <c r="F11" s="183">
        <v>3504.4724900000001</v>
      </c>
      <c r="G11" s="183">
        <v>5345.2893400000003</v>
      </c>
      <c r="H11" s="183">
        <v>6076.5896500000008</v>
      </c>
    </row>
    <row r="12" spans="2:22" ht="16.5" customHeight="1" x14ac:dyDescent="0.2">
      <c r="B12" s="109" t="s">
        <v>5</v>
      </c>
      <c r="C12" s="183">
        <v>220</v>
      </c>
      <c r="D12" s="183">
        <v>127.5</v>
      </c>
      <c r="E12" s="183">
        <v>145.75958000000003</v>
      </c>
      <c r="F12" s="183">
        <v>1495.75116</v>
      </c>
      <c r="G12" s="183">
        <v>1985.35</v>
      </c>
      <c r="H12" s="183">
        <v>2750.32</v>
      </c>
    </row>
    <row r="13" spans="2:22" ht="16.5" customHeight="1" x14ac:dyDescent="0.2">
      <c r="B13" s="109" t="s">
        <v>6</v>
      </c>
      <c r="C13" s="183">
        <v>0</v>
      </c>
      <c r="D13" s="183">
        <v>0</v>
      </c>
      <c r="E13" s="183">
        <v>0</v>
      </c>
      <c r="F13" s="183">
        <v>135</v>
      </c>
      <c r="G13" s="183">
        <v>459.63</v>
      </c>
      <c r="H13" s="183">
        <v>348.92500000000001</v>
      </c>
    </row>
    <row r="14" spans="2:22" ht="16.5" customHeight="1" x14ac:dyDescent="0.2">
      <c r="B14" s="109" t="s">
        <v>7</v>
      </c>
      <c r="C14" s="183">
        <v>60</v>
      </c>
      <c r="D14" s="183">
        <v>0</v>
      </c>
      <c r="E14" s="183">
        <v>327.10000000000002</v>
      </c>
      <c r="F14" s="183">
        <v>884.42</v>
      </c>
      <c r="G14" s="183">
        <v>2142.241</v>
      </c>
      <c r="H14" s="183">
        <v>2534.4729199999997</v>
      </c>
    </row>
    <row r="15" spans="2:22" ht="16.5" customHeight="1" x14ac:dyDescent="0.2">
      <c r="B15" s="109" t="s">
        <v>8</v>
      </c>
      <c r="C15" s="183">
        <v>2831.75</v>
      </c>
      <c r="D15" s="183">
        <v>327</v>
      </c>
      <c r="E15" s="183">
        <v>583.45000000000005</v>
      </c>
      <c r="F15" s="183">
        <v>15099.275890000001</v>
      </c>
      <c r="G15" s="183">
        <v>21471.30817</v>
      </c>
      <c r="H15" s="183">
        <v>25553.527149999998</v>
      </c>
    </row>
    <row r="16" spans="2:22" ht="16.5" customHeight="1" x14ac:dyDescent="0.2">
      <c r="B16" s="109" t="s">
        <v>9</v>
      </c>
      <c r="C16" s="183">
        <v>0</v>
      </c>
      <c r="D16" s="183">
        <v>140</v>
      </c>
      <c r="E16" s="183">
        <v>0</v>
      </c>
      <c r="F16" s="183">
        <v>485.10199999999998</v>
      </c>
      <c r="G16" s="183">
        <v>1606.76199</v>
      </c>
      <c r="H16" s="183">
        <v>1156.0914399999999</v>
      </c>
    </row>
    <row r="17" spans="2:11" ht="16.5" customHeight="1" x14ac:dyDescent="0.2">
      <c r="B17" s="109" t="s">
        <v>10</v>
      </c>
      <c r="C17" s="183">
        <v>150</v>
      </c>
      <c r="D17" s="183">
        <v>80</v>
      </c>
      <c r="E17" s="183">
        <v>70</v>
      </c>
      <c r="F17" s="183">
        <v>798.22434999999996</v>
      </c>
      <c r="G17" s="183">
        <v>979</v>
      </c>
      <c r="H17" s="183">
        <v>2306.36</v>
      </c>
    </row>
    <row r="18" spans="2:11" ht="16.5" customHeight="1" x14ac:dyDescent="0.2">
      <c r="B18" s="109" t="s">
        <v>11</v>
      </c>
      <c r="C18" s="183">
        <v>0</v>
      </c>
      <c r="D18" s="183">
        <v>70</v>
      </c>
      <c r="E18" s="183">
        <v>25</v>
      </c>
      <c r="F18" s="183">
        <v>986.68299999999999</v>
      </c>
      <c r="G18" s="183">
        <v>2937.28</v>
      </c>
      <c r="H18" s="183">
        <v>2696.0970000000002</v>
      </c>
    </row>
    <row r="19" spans="2:11" ht="9" customHeight="1" x14ac:dyDescent="0.2">
      <c r="B19" s="12"/>
      <c r="C19" s="9"/>
      <c r="D19" s="9"/>
      <c r="E19" s="9"/>
      <c r="F19" s="9"/>
      <c r="G19" s="9"/>
      <c r="H19" s="9"/>
    </row>
    <row r="20" spans="2:11" ht="3" customHeight="1" x14ac:dyDescent="0.2">
      <c r="B20" s="132"/>
      <c r="C20" s="133"/>
      <c r="D20" s="133"/>
      <c r="E20" s="133"/>
      <c r="F20" s="133"/>
      <c r="G20" s="133"/>
      <c r="H20" s="133"/>
    </row>
    <row r="21" spans="2:11" ht="9" customHeight="1" x14ac:dyDescent="0.2">
      <c r="B21" s="12"/>
      <c r="C21" s="9"/>
      <c r="D21" s="9"/>
      <c r="E21" s="9"/>
      <c r="F21" s="9"/>
      <c r="G21" s="9"/>
      <c r="H21" s="9"/>
    </row>
    <row r="22" spans="2:11" ht="13.5" customHeight="1" x14ac:dyDescent="0.2">
      <c r="B22" s="205" t="s">
        <v>167</v>
      </c>
      <c r="C22" s="205"/>
      <c r="D22" s="205"/>
      <c r="E22" s="205"/>
      <c r="F22" s="205"/>
      <c r="G22" s="205"/>
      <c r="H22" s="205"/>
      <c r="K22" s="15"/>
    </row>
    <row r="23" spans="2:11" ht="13.5" customHeight="1" x14ac:dyDescent="0.2">
      <c r="B23" s="223" t="s">
        <v>171</v>
      </c>
      <c r="C23" s="224"/>
      <c r="D23" s="224"/>
      <c r="E23" s="224"/>
      <c r="F23" s="224"/>
      <c r="G23" s="224"/>
      <c r="H23" s="224"/>
    </row>
    <row r="24" spans="2:11" ht="13.5" customHeight="1" x14ac:dyDescent="0.2">
      <c r="B24" s="14" t="s">
        <v>58</v>
      </c>
    </row>
    <row r="25" spans="2:11" ht="13.5" customHeight="1" x14ac:dyDescent="0.2"/>
  </sheetData>
  <mergeCells count="7">
    <mergeCell ref="B1:H1"/>
    <mergeCell ref="B22:H22"/>
    <mergeCell ref="B23:H23"/>
    <mergeCell ref="B3:H3"/>
    <mergeCell ref="B5:B6"/>
    <mergeCell ref="C5:E5"/>
    <mergeCell ref="F5:H5"/>
  </mergeCells>
  <phoneticPr fontId="23" type="noConversion"/>
  <hyperlinks>
    <hyperlink ref="J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"/>
  <sheetViews>
    <sheetView showGridLines="0" workbookViewId="0">
      <pane ySplit="5" topLeftCell="A6" activePane="bottomLeft" state="frozen"/>
      <selection sqref="A1:XFD1"/>
      <selection pane="bottomLeft" activeCell="E4" sqref="E4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6" width="9.140625" style="14"/>
    <col min="7" max="7" width="10" style="14" bestFit="1" customWidth="1"/>
    <col min="8" max="16384" width="9.140625" style="14"/>
  </cols>
  <sheetData>
    <row r="1" spans="2:22" s="122" customFormat="1" ht="15" customHeight="1" x14ac:dyDescent="0.2">
      <c r="B1" s="188" t="s">
        <v>132</v>
      </c>
      <c r="C1" s="188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ht="15" customHeight="1" x14ac:dyDescent="0.2">
      <c r="B3" s="186" t="s">
        <v>227</v>
      </c>
      <c r="C3" s="186"/>
    </row>
    <row r="4" spans="2:22" ht="15" customHeight="1" x14ac:dyDescent="0.2">
      <c r="B4" s="42"/>
      <c r="C4" s="33" t="s">
        <v>98</v>
      </c>
      <c r="E4" s="108" t="s">
        <v>86</v>
      </c>
    </row>
    <row r="5" spans="2:22" s="16" customFormat="1" ht="27" customHeight="1" x14ac:dyDescent="0.2">
      <c r="B5" s="155"/>
      <c r="C5" s="142">
        <v>2017</v>
      </c>
    </row>
    <row r="6" spans="2:22" s="16" customFormat="1" ht="16.5" customHeight="1" x14ac:dyDescent="0.2">
      <c r="B6" s="69" t="s">
        <v>0</v>
      </c>
      <c r="C6" s="91">
        <v>74568318.449999988</v>
      </c>
      <c r="D6" s="157"/>
      <c r="E6" s="125"/>
      <c r="F6" s="64"/>
      <c r="G6" s="64"/>
      <c r="H6" s="64"/>
      <c r="I6" s="64"/>
      <c r="J6" s="64"/>
      <c r="K6" s="64"/>
    </row>
    <row r="7" spans="2:22" s="16" customFormat="1" ht="16.5" customHeight="1" x14ac:dyDescent="0.2">
      <c r="B7" s="71" t="s">
        <v>100</v>
      </c>
      <c r="C7" s="91">
        <v>17184759.84</v>
      </c>
      <c r="D7" s="157"/>
      <c r="E7" s="125"/>
      <c r="F7" s="64"/>
      <c r="G7" s="64"/>
      <c r="H7" s="64"/>
      <c r="I7" s="64"/>
      <c r="J7" s="64"/>
      <c r="K7" s="64"/>
    </row>
    <row r="8" spans="2:22" s="16" customFormat="1" ht="16.5" customHeight="1" x14ac:dyDescent="0.2">
      <c r="B8" s="72" t="s">
        <v>101</v>
      </c>
      <c r="C8" s="92">
        <v>5900583.3500000006</v>
      </c>
      <c r="D8" s="157"/>
      <c r="E8" s="125"/>
      <c r="F8" s="64"/>
      <c r="G8" s="65"/>
      <c r="H8" s="65"/>
      <c r="I8" s="65"/>
      <c r="J8" s="65"/>
      <c r="K8" s="65"/>
    </row>
    <row r="9" spans="2:22" s="16" customFormat="1" ht="16.5" customHeight="1" x14ac:dyDescent="0.2">
      <c r="B9" s="72" t="s">
        <v>102</v>
      </c>
      <c r="C9" s="92">
        <v>4954112.21</v>
      </c>
      <c r="D9" s="157"/>
      <c r="E9" s="125"/>
      <c r="F9" s="64"/>
      <c r="G9" s="65"/>
      <c r="H9" s="65"/>
      <c r="I9" s="65"/>
      <c r="J9" s="65"/>
      <c r="K9" s="65"/>
    </row>
    <row r="10" spans="2:22" s="16" customFormat="1" ht="16.5" customHeight="1" x14ac:dyDescent="0.2">
      <c r="B10" s="72" t="s">
        <v>103</v>
      </c>
      <c r="C10" s="92">
        <v>6330064.2799999993</v>
      </c>
      <c r="D10" s="157"/>
      <c r="E10" s="125"/>
      <c r="F10" s="64"/>
      <c r="G10" s="65"/>
      <c r="H10" s="65"/>
      <c r="I10" s="65"/>
      <c r="J10" s="65"/>
      <c r="K10" s="65"/>
    </row>
    <row r="11" spans="2:22" s="16" customFormat="1" ht="16.5" customHeight="1" x14ac:dyDescent="0.2">
      <c r="B11" s="71" t="s">
        <v>104</v>
      </c>
      <c r="C11" s="91">
        <v>57383558.609999999</v>
      </c>
      <c r="D11" s="157"/>
      <c r="E11" s="125"/>
      <c r="F11" s="64"/>
      <c r="G11" s="64"/>
      <c r="H11" s="64"/>
      <c r="I11" s="64"/>
      <c r="J11" s="64"/>
      <c r="K11" s="64"/>
    </row>
    <row r="12" spans="2:22" s="16" customFormat="1" ht="16.5" customHeight="1" x14ac:dyDescent="0.2">
      <c r="B12" s="72" t="s">
        <v>105</v>
      </c>
      <c r="C12" s="92">
        <v>26816478.359999999</v>
      </c>
      <c r="D12" s="157"/>
      <c r="E12" s="125"/>
      <c r="F12" s="64"/>
      <c r="G12" s="65"/>
      <c r="H12" s="65"/>
      <c r="I12" s="65"/>
      <c r="J12" s="65"/>
      <c r="K12" s="65"/>
    </row>
    <row r="13" spans="2:22" s="16" customFormat="1" ht="16.5" customHeight="1" x14ac:dyDescent="0.2">
      <c r="B13" s="72" t="s">
        <v>106</v>
      </c>
      <c r="C13" s="92">
        <v>1418092.04</v>
      </c>
      <c r="D13" s="157"/>
      <c r="E13" s="125"/>
      <c r="F13" s="64"/>
      <c r="G13" s="65"/>
      <c r="H13" s="65"/>
      <c r="I13" s="65"/>
      <c r="J13" s="65"/>
      <c r="K13" s="65"/>
    </row>
    <row r="14" spans="2:22" s="16" customFormat="1" ht="16.5" customHeight="1" x14ac:dyDescent="0.2">
      <c r="B14" s="72" t="s">
        <v>107</v>
      </c>
      <c r="C14" s="92">
        <v>2294022.5599999996</v>
      </c>
      <c r="D14" s="157"/>
      <c r="E14" s="125"/>
      <c r="F14" s="64"/>
      <c r="G14" s="65"/>
      <c r="H14" s="65"/>
      <c r="I14" s="65"/>
      <c r="J14" s="65"/>
      <c r="K14" s="65"/>
    </row>
    <row r="15" spans="2:22" s="16" customFormat="1" ht="16.5" customHeight="1" x14ac:dyDescent="0.2">
      <c r="B15" s="72" t="s">
        <v>108</v>
      </c>
      <c r="C15" s="92">
        <v>1875367.85</v>
      </c>
      <c r="D15" s="157"/>
      <c r="E15" s="125"/>
      <c r="F15" s="64"/>
      <c r="G15" s="65"/>
      <c r="H15" s="65"/>
      <c r="I15" s="65"/>
      <c r="J15" s="65"/>
      <c r="K15" s="65"/>
    </row>
    <row r="16" spans="2:22" s="16" customFormat="1" ht="16.5" customHeight="1" x14ac:dyDescent="0.2">
      <c r="B16" s="72" t="s">
        <v>109</v>
      </c>
      <c r="C16" s="92">
        <v>3277929.6999999993</v>
      </c>
      <c r="D16" s="157"/>
      <c r="E16" s="125"/>
      <c r="F16" s="64"/>
      <c r="G16" s="65"/>
      <c r="H16" s="65"/>
      <c r="I16" s="65"/>
      <c r="J16" s="65"/>
      <c r="K16" s="65"/>
    </row>
    <row r="17" spans="2:11" s="16" customFormat="1" ht="16.5" customHeight="1" x14ac:dyDescent="0.2">
      <c r="B17" s="72" t="s">
        <v>110</v>
      </c>
      <c r="C17" s="92">
        <v>13335019.030000003</v>
      </c>
      <c r="D17" s="157"/>
      <c r="E17" s="125"/>
      <c r="F17" s="64"/>
      <c r="G17" s="65"/>
      <c r="H17" s="65"/>
      <c r="I17" s="65"/>
      <c r="J17" s="65"/>
      <c r="K17" s="65"/>
    </row>
    <row r="18" spans="2:11" s="16" customFormat="1" ht="16.5" customHeight="1" x14ac:dyDescent="0.2">
      <c r="B18" s="72" t="s">
        <v>111</v>
      </c>
      <c r="C18" s="92">
        <v>8366649.0699999994</v>
      </c>
      <c r="D18" s="157"/>
      <c r="E18" s="125"/>
      <c r="F18" s="64"/>
      <c r="G18" s="65"/>
      <c r="H18" s="65"/>
      <c r="I18" s="65"/>
      <c r="J18" s="65"/>
      <c r="K18" s="65"/>
    </row>
    <row r="19" spans="2:11" s="16" customFormat="1" ht="16.5" customHeight="1" x14ac:dyDescent="0.2">
      <c r="B19" s="69" t="s">
        <v>112</v>
      </c>
      <c r="C19" s="91">
        <v>158665960.11999997</v>
      </c>
      <c r="D19" s="157"/>
      <c r="E19" s="125"/>
      <c r="F19" s="64"/>
      <c r="G19" s="64"/>
      <c r="H19" s="64"/>
      <c r="I19" s="64"/>
      <c r="J19" s="64"/>
      <c r="K19" s="64"/>
    </row>
    <row r="20" spans="2:11" s="16" customFormat="1" ht="16.5" customHeight="1" x14ac:dyDescent="0.2">
      <c r="B20" s="71" t="s">
        <v>113</v>
      </c>
      <c r="C20" s="91">
        <v>131863384.80999999</v>
      </c>
      <c r="D20" s="157"/>
      <c r="E20" s="125"/>
      <c r="F20" s="64"/>
      <c r="G20" s="64"/>
      <c r="H20" s="64"/>
      <c r="I20" s="64"/>
      <c r="J20" s="64"/>
      <c r="K20" s="64"/>
    </row>
    <row r="21" spans="2:11" s="16" customFormat="1" ht="16.5" customHeight="1" x14ac:dyDescent="0.2">
      <c r="B21" s="72" t="s">
        <v>114</v>
      </c>
      <c r="C21" s="92">
        <v>105559346.28000002</v>
      </c>
      <c r="D21" s="157"/>
      <c r="E21" s="125"/>
      <c r="F21" s="64"/>
      <c r="G21" s="65"/>
      <c r="H21" s="65"/>
      <c r="I21" s="65"/>
      <c r="J21" s="65"/>
      <c r="K21" s="65"/>
    </row>
    <row r="22" spans="2:11" s="16" customFormat="1" ht="16.5" customHeight="1" x14ac:dyDescent="0.2">
      <c r="B22" s="72" t="s">
        <v>125</v>
      </c>
      <c r="C22" s="18">
        <v>103474.31999999999</v>
      </c>
      <c r="D22" s="157"/>
      <c r="E22" s="125"/>
      <c r="F22" s="64"/>
      <c r="G22" s="65"/>
      <c r="H22" s="65"/>
      <c r="I22" s="65"/>
      <c r="J22" s="65"/>
      <c r="K22" s="65"/>
    </row>
    <row r="23" spans="2:11" s="16" customFormat="1" ht="16.5" customHeight="1" x14ac:dyDescent="0.2">
      <c r="B23" s="72" t="s">
        <v>115</v>
      </c>
      <c r="C23" s="18">
        <v>11456921.379999999</v>
      </c>
      <c r="D23" s="157"/>
      <c r="E23" s="125"/>
      <c r="F23" s="64"/>
      <c r="G23" s="65"/>
      <c r="H23" s="65"/>
      <c r="I23" s="65"/>
      <c r="J23" s="65"/>
      <c r="K23" s="65"/>
    </row>
    <row r="24" spans="2:11" s="16" customFormat="1" ht="16.5" customHeight="1" x14ac:dyDescent="0.2">
      <c r="B24" s="72" t="s">
        <v>116</v>
      </c>
      <c r="C24" s="93">
        <v>14717691.27</v>
      </c>
      <c r="D24" s="157"/>
      <c r="E24" s="125"/>
      <c r="F24" s="64"/>
      <c r="G24" s="65"/>
      <c r="H24" s="65"/>
      <c r="I24" s="65"/>
      <c r="J24" s="65"/>
      <c r="K24" s="65"/>
    </row>
    <row r="25" spans="2:11" s="16" customFormat="1" ht="16.5" customHeight="1" x14ac:dyDescent="0.2">
      <c r="B25" s="72" t="s">
        <v>117</v>
      </c>
      <c r="C25" s="93">
        <v>25951.56</v>
      </c>
      <c r="D25" s="157"/>
      <c r="E25" s="125"/>
      <c r="F25" s="64"/>
      <c r="G25" s="65"/>
      <c r="H25" s="65"/>
      <c r="I25" s="65"/>
      <c r="J25" s="65"/>
      <c r="K25" s="65"/>
    </row>
    <row r="26" spans="2:11" s="16" customFormat="1" ht="16.5" customHeight="1" x14ac:dyDescent="0.2">
      <c r="B26" s="71" t="s">
        <v>118</v>
      </c>
      <c r="C26" s="94">
        <v>6310819.0300000012</v>
      </c>
      <c r="D26" s="157"/>
      <c r="E26" s="125"/>
      <c r="F26" s="64"/>
      <c r="G26" s="64"/>
      <c r="H26" s="64"/>
      <c r="I26" s="64"/>
      <c r="J26" s="64"/>
      <c r="K26" s="64"/>
    </row>
    <row r="27" spans="2:11" s="16" customFormat="1" ht="16.5" customHeight="1" x14ac:dyDescent="0.2">
      <c r="B27" s="72" t="s">
        <v>119</v>
      </c>
      <c r="C27" s="93">
        <v>5002888.0299999984</v>
      </c>
      <c r="D27" s="157"/>
      <c r="E27" s="125"/>
      <c r="F27" s="64"/>
      <c r="G27" s="65"/>
      <c r="H27" s="65"/>
      <c r="I27" s="65"/>
      <c r="J27" s="65"/>
      <c r="K27" s="65"/>
    </row>
    <row r="28" spans="2:11" s="16" customFormat="1" ht="16.5" customHeight="1" x14ac:dyDescent="0.2">
      <c r="B28" s="72" t="s">
        <v>120</v>
      </c>
      <c r="C28" s="93">
        <v>1307931</v>
      </c>
      <c r="D28" s="157"/>
      <c r="E28" s="125"/>
      <c r="F28" s="64"/>
      <c r="G28" s="65"/>
      <c r="H28" s="65"/>
      <c r="I28" s="65"/>
      <c r="J28" s="65"/>
      <c r="K28" s="65"/>
    </row>
    <row r="29" spans="2:11" ht="16.5" customHeight="1" x14ac:dyDescent="0.2">
      <c r="B29" s="71" t="s">
        <v>121</v>
      </c>
      <c r="C29" s="94">
        <v>4666767.2500000009</v>
      </c>
      <c r="D29" s="157"/>
      <c r="E29" s="125"/>
      <c r="F29" s="64"/>
      <c r="G29" s="64"/>
      <c r="H29" s="64"/>
      <c r="I29" s="64"/>
      <c r="J29" s="64"/>
      <c r="K29" s="64"/>
    </row>
    <row r="30" spans="2:11" ht="16.5" customHeight="1" x14ac:dyDescent="0.2">
      <c r="B30" s="71" t="s">
        <v>122</v>
      </c>
      <c r="C30" s="91">
        <v>15824989.029999997</v>
      </c>
      <c r="D30" s="157"/>
      <c r="E30" s="125"/>
      <c r="F30" s="64"/>
      <c r="G30" s="64"/>
      <c r="H30" s="64"/>
      <c r="I30" s="64"/>
      <c r="J30" s="64"/>
      <c r="K30" s="64"/>
    </row>
    <row r="31" spans="2:11" ht="16.5" customHeight="1" x14ac:dyDescent="0.2">
      <c r="B31" s="72" t="s">
        <v>123</v>
      </c>
      <c r="C31" s="92">
        <v>2001651.4199999997</v>
      </c>
      <c r="D31" s="157"/>
      <c r="E31" s="125"/>
      <c r="F31" s="64"/>
      <c r="G31" s="65"/>
      <c r="H31" s="65"/>
      <c r="I31" s="65"/>
      <c r="J31" s="65"/>
      <c r="K31" s="65"/>
    </row>
    <row r="32" spans="2:11" ht="16.5" customHeight="1" x14ac:dyDescent="0.2">
      <c r="B32" s="72" t="s">
        <v>124</v>
      </c>
      <c r="C32" s="92">
        <v>13823337.609999998</v>
      </c>
      <c r="D32" s="157"/>
      <c r="E32" s="125"/>
      <c r="F32" s="64"/>
      <c r="G32" s="65"/>
      <c r="H32" s="65"/>
      <c r="I32" s="65"/>
      <c r="J32" s="65"/>
      <c r="K32" s="65"/>
    </row>
    <row r="33" spans="2:6" ht="16.5" customHeight="1" x14ac:dyDescent="0.2">
      <c r="B33" s="29" t="s">
        <v>12</v>
      </c>
      <c r="C33" s="91">
        <v>233234278.56999999</v>
      </c>
      <c r="D33" s="157"/>
      <c r="E33" s="125"/>
      <c r="F33" s="64"/>
    </row>
    <row r="34" spans="2:6" ht="9" customHeight="1" x14ac:dyDescent="0.2">
      <c r="B34" s="12"/>
      <c r="C34" s="9"/>
      <c r="F34" s="64"/>
    </row>
    <row r="35" spans="2:6" ht="3" customHeight="1" x14ac:dyDescent="0.2">
      <c r="B35" s="132"/>
      <c r="C35" s="133"/>
      <c r="F35" s="64"/>
    </row>
    <row r="36" spans="2:6" ht="9" customHeight="1" x14ac:dyDescent="0.2">
      <c r="B36" s="12"/>
      <c r="C36" s="9"/>
    </row>
    <row r="37" spans="2:6" ht="13.5" customHeight="1" x14ac:dyDescent="0.2">
      <c r="B37" s="205" t="s">
        <v>172</v>
      </c>
      <c r="C37" s="205"/>
      <c r="F37" s="15"/>
    </row>
    <row r="38" spans="2:6" ht="20.25" customHeight="1" x14ac:dyDescent="0.2">
      <c r="B38" s="225" t="s">
        <v>175</v>
      </c>
      <c r="C38" s="226"/>
      <c r="F38" s="15"/>
    </row>
    <row r="39" spans="2:6" ht="13.5" customHeight="1" x14ac:dyDescent="0.2">
      <c r="B39" s="205"/>
      <c r="C39" s="205"/>
    </row>
    <row r="40" spans="2:6" ht="13.5" customHeight="1" x14ac:dyDescent="0.2"/>
    <row r="41" spans="2:6" ht="13.5" customHeight="1" x14ac:dyDescent="0.2"/>
    <row r="42" spans="2:6" ht="13.5" customHeight="1" x14ac:dyDescent="0.2"/>
    <row r="43" spans="2:6" ht="13.5" customHeight="1" x14ac:dyDescent="0.2"/>
  </sheetData>
  <mergeCells count="5">
    <mergeCell ref="B37:C37"/>
    <mergeCell ref="B3:C3"/>
    <mergeCell ref="B39:C39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showGridLines="0" workbookViewId="0">
      <pane ySplit="5" topLeftCell="A6" activePane="bottomLeft" state="frozen"/>
      <selection sqref="A1:XFD1"/>
      <selection pane="bottomLeft" activeCell="E4" sqref="E4"/>
    </sheetView>
  </sheetViews>
  <sheetFormatPr defaultRowHeight="11.25" x14ac:dyDescent="0.2"/>
  <cols>
    <col min="1" max="1" width="6.7109375" style="14" customWidth="1"/>
    <col min="2" max="2" width="95.28515625" style="14" customWidth="1"/>
    <col min="3" max="3" width="20.85546875" style="14" customWidth="1"/>
    <col min="4" max="4" width="6.7109375" style="14" customWidth="1"/>
    <col min="5" max="5" width="12.85546875" style="14" bestFit="1" customWidth="1"/>
    <col min="6" max="16384" width="9.140625" style="14"/>
  </cols>
  <sheetData>
    <row r="1" spans="2:22" s="122" customFormat="1" ht="15" customHeight="1" x14ac:dyDescent="0.2">
      <c r="B1" s="188" t="s">
        <v>132</v>
      </c>
      <c r="C1" s="188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2" s="122" customFormat="1" ht="15" customHeight="1" x14ac:dyDescent="0.2"/>
    <row r="3" spans="2:22" ht="15" customHeight="1" x14ac:dyDescent="0.2">
      <c r="B3" s="186" t="s">
        <v>228</v>
      </c>
      <c r="C3" s="186"/>
    </row>
    <row r="4" spans="2:22" ht="15" customHeight="1" x14ac:dyDescent="0.2">
      <c r="B4" s="42"/>
      <c r="C4" s="33" t="s">
        <v>126</v>
      </c>
      <c r="E4" s="108" t="s">
        <v>86</v>
      </c>
    </row>
    <row r="5" spans="2:22" s="16" customFormat="1" ht="27" customHeight="1" x14ac:dyDescent="0.2">
      <c r="B5" s="155"/>
      <c r="C5" s="142">
        <v>2017</v>
      </c>
    </row>
    <row r="6" spans="2:22" s="16" customFormat="1" ht="16.5" customHeight="1" x14ac:dyDescent="0.2">
      <c r="B6" s="69" t="s">
        <v>0</v>
      </c>
      <c r="C6" s="158">
        <v>0.32</v>
      </c>
      <c r="D6" s="64"/>
      <c r="E6" s="125"/>
    </row>
    <row r="7" spans="2:22" s="16" customFormat="1" ht="16.5" customHeight="1" x14ac:dyDescent="0.2">
      <c r="B7" s="71" t="s">
        <v>100</v>
      </c>
      <c r="C7" s="158">
        <v>7.3999999999999996E-2</v>
      </c>
      <c r="D7" s="64"/>
      <c r="E7" s="125"/>
    </row>
    <row r="8" spans="2:22" s="16" customFormat="1" ht="16.5" customHeight="1" x14ac:dyDescent="0.2">
      <c r="B8" s="72" t="s">
        <v>101</v>
      </c>
      <c r="C8" s="159">
        <v>2.5000000000000001E-2</v>
      </c>
      <c r="D8" s="64"/>
      <c r="E8" s="125"/>
    </row>
    <row r="9" spans="2:22" s="16" customFormat="1" ht="16.5" customHeight="1" x14ac:dyDescent="0.2">
      <c r="B9" s="72" t="s">
        <v>102</v>
      </c>
      <c r="C9" s="159">
        <v>2.1000000000000001E-2</v>
      </c>
      <c r="D9" s="64"/>
      <c r="E9" s="125"/>
    </row>
    <row r="10" spans="2:22" s="16" customFormat="1" ht="16.5" customHeight="1" x14ac:dyDescent="0.2">
      <c r="B10" s="72" t="s">
        <v>103</v>
      </c>
      <c r="C10" s="159">
        <v>2.7E-2</v>
      </c>
      <c r="D10" s="64"/>
      <c r="E10" s="125"/>
    </row>
    <row r="11" spans="2:22" s="16" customFormat="1" ht="16.5" customHeight="1" x14ac:dyDescent="0.2">
      <c r="B11" s="71" t="s">
        <v>104</v>
      </c>
      <c r="C11" s="158">
        <v>0.246</v>
      </c>
      <c r="D11" s="64"/>
      <c r="E11" s="125"/>
    </row>
    <row r="12" spans="2:22" s="16" customFormat="1" ht="16.5" customHeight="1" x14ac:dyDescent="0.2">
      <c r="B12" s="72" t="s">
        <v>105</v>
      </c>
      <c r="C12" s="159">
        <v>0.115</v>
      </c>
      <c r="D12" s="64"/>
      <c r="E12" s="125"/>
    </row>
    <row r="13" spans="2:22" s="16" customFormat="1" ht="16.5" customHeight="1" x14ac:dyDescent="0.2">
      <c r="B13" s="72" t="s">
        <v>106</v>
      </c>
      <c r="C13" s="159">
        <v>6.0000000000000001E-3</v>
      </c>
      <c r="D13" s="64"/>
      <c r="E13" s="125"/>
    </row>
    <row r="14" spans="2:22" s="16" customFormat="1" ht="16.5" customHeight="1" x14ac:dyDescent="0.2">
      <c r="B14" s="72" t="s">
        <v>107</v>
      </c>
      <c r="C14" s="159">
        <v>0.01</v>
      </c>
      <c r="D14" s="64"/>
      <c r="E14" s="125"/>
    </row>
    <row r="15" spans="2:22" s="16" customFormat="1" ht="16.5" customHeight="1" x14ac:dyDescent="0.2">
      <c r="B15" s="72" t="s">
        <v>108</v>
      </c>
      <c r="C15" s="159">
        <v>8.0000000000000002E-3</v>
      </c>
      <c r="D15" s="64"/>
      <c r="E15" s="125"/>
    </row>
    <row r="16" spans="2:22" s="16" customFormat="1" ht="16.5" customHeight="1" x14ac:dyDescent="0.2">
      <c r="B16" s="72" t="s">
        <v>109</v>
      </c>
      <c r="C16" s="159">
        <v>1.4E-2</v>
      </c>
      <c r="D16" s="64"/>
      <c r="E16" s="125"/>
    </row>
    <row r="17" spans="2:5" s="16" customFormat="1" ht="16.5" customHeight="1" x14ac:dyDescent="0.2">
      <c r="B17" s="72" t="s">
        <v>110</v>
      </c>
      <c r="C17" s="159">
        <v>5.7000000000000002E-2</v>
      </c>
      <c r="D17" s="64"/>
      <c r="E17" s="125"/>
    </row>
    <row r="18" spans="2:5" s="16" customFormat="1" ht="16.5" customHeight="1" x14ac:dyDescent="0.2">
      <c r="B18" s="72" t="s">
        <v>111</v>
      </c>
      <c r="C18" s="159">
        <v>3.5999999999999997E-2</v>
      </c>
      <c r="D18" s="64"/>
      <c r="E18" s="125"/>
    </row>
    <row r="19" spans="2:5" s="16" customFormat="1" ht="16.5" customHeight="1" x14ac:dyDescent="0.2">
      <c r="B19" s="69" t="s">
        <v>112</v>
      </c>
      <c r="C19" s="158">
        <v>0.68</v>
      </c>
      <c r="D19" s="64"/>
      <c r="E19" s="125"/>
    </row>
    <row r="20" spans="2:5" s="16" customFormat="1" ht="16.5" customHeight="1" x14ac:dyDescent="0.2">
      <c r="B20" s="71" t="s">
        <v>113</v>
      </c>
      <c r="C20" s="158">
        <v>0.56499999999999995</v>
      </c>
      <c r="D20" s="64"/>
      <c r="E20" s="125"/>
    </row>
    <row r="21" spans="2:5" s="16" customFormat="1" ht="16.5" customHeight="1" x14ac:dyDescent="0.2">
      <c r="B21" s="72" t="s">
        <v>114</v>
      </c>
      <c r="C21" s="159">
        <v>0.45300000000000001</v>
      </c>
      <c r="D21" s="64"/>
      <c r="E21" s="125"/>
    </row>
    <row r="22" spans="2:5" s="16" customFormat="1" ht="16.5" customHeight="1" x14ac:dyDescent="0.2">
      <c r="B22" s="72" t="s">
        <v>125</v>
      </c>
      <c r="C22" s="159">
        <v>3.0530134323719635E-5</v>
      </c>
      <c r="D22" s="64"/>
      <c r="E22" s="125"/>
    </row>
    <row r="23" spans="2:5" s="16" customFormat="1" ht="16.5" customHeight="1" x14ac:dyDescent="0.2">
      <c r="B23" s="72" t="s">
        <v>115</v>
      </c>
      <c r="C23" s="159">
        <v>4.9000000000000002E-2</v>
      </c>
      <c r="D23" s="64"/>
      <c r="E23" s="125"/>
    </row>
    <row r="24" spans="2:5" s="16" customFormat="1" ht="16.5" customHeight="1" x14ac:dyDescent="0.2">
      <c r="B24" s="72" t="s">
        <v>116</v>
      </c>
      <c r="C24" s="159">
        <v>6.3E-2</v>
      </c>
      <c r="D24" s="64"/>
      <c r="E24" s="125"/>
    </row>
    <row r="25" spans="2:5" s="16" customFormat="1" ht="16.5" customHeight="1" x14ac:dyDescent="0.2">
      <c r="B25" s="72" t="s">
        <v>117</v>
      </c>
      <c r="C25" s="159">
        <v>0</v>
      </c>
      <c r="D25" s="64"/>
      <c r="E25" s="125"/>
    </row>
    <row r="26" spans="2:5" s="16" customFormat="1" ht="16.5" customHeight="1" x14ac:dyDescent="0.2">
      <c r="B26" s="71" t="s">
        <v>118</v>
      </c>
      <c r="C26" s="158">
        <v>2.7E-2</v>
      </c>
      <c r="D26" s="64"/>
      <c r="E26" s="125"/>
    </row>
    <row r="27" spans="2:5" s="16" customFormat="1" ht="16.5" customHeight="1" x14ac:dyDescent="0.2">
      <c r="B27" s="72" t="s">
        <v>119</v>
      </c>
      <c r="C27" s="159">
        <v>2.1000000000000001E-2</v>
      </c>
      <c r="E27" s="125"/>
    </row>
    <row r="28" spans="2:5" s="16" customFormat="1" ht="16.5" customHeight="1" x14ac:dyDescent="0.2">
      <c r="B28" s="72" t="s">
        <v>120</v>
      </c>
      <c r="C28" s="159">
        <v>6.0000000000000001E-3</v>
      </c>
      <c r="E28" s="125"/>
    </row>
    <row r="29" spans="2:5" ht="16.5" customHeight="1" x14ac:dyDescent="0.2">
      <c r="B29" s="71" t="s">
        <v>121</v>
      </c>
      <c r="C29" s="158">
        <v>0.02</v>
      </c>
      <c r="E29" s="125"/>
    </row>
    <row r="30" spans="2:5" ht="16.5" customHeight="1" x14ac:dyDescent="0.2">
      <c r="B30" s="71" t="s">
        <v>122</v>
      </c>
      <c r="C30" s="158">
        <v>6.8000000000000005E-2</v>
      </c>
      <c r="E30" s="125"/>
    </row>
    <row r="31" spans="2:5" ht="16.5" customHeight="1" x14ac:dyDescent="0.2">
      <c r="B31" s="72" t="s">
        <v>123</v>
      </c>
      <c r="C31" s="159">
        <v>8.9999999999999993E-3</v>
      </c>
      <c r="E31" s="125"/>
    </row>
    <row r="32" spans="2:5" ht="16.5" customHeight="1" x14ac:dyDescent="0.2">
      <c r="B32" s="72" t="s">
        <v>124</v>
      </c>
      <c r="C32" s="159">
        <v>5.8999999999999997E-2</v>
      </c>
      <c r="E32" s="125"/>
    </row>
    <row r="33" spans="2:6" ht="16.5" customHeight="1" x14ac:dyDescent="0.2">
      <c r="B33" s="29" t="s">
        <v>12</v>
      </c>
      <c r="C33" s="158">
        <v>1</v>
      </c>
      <c r="E33" s="64"/>
    </row>
    <row r="34" spans="2:6" ht="9" customHeight="1" x14ac:dyDescent="0.2">
      <c r="B34" s="12"/>
      <c r="C34" s="9"/>
    </row>
    <row r="35" spans="2:6" ht="3" customHeight="1" x14ac:dyDescent="0.2">
      <c r="B35" s="132"/>
      <c r="C35" s="133"/>
    </row>
    <row r="36" spans="2:6" ht="9" customHeight="1" x14ac:dyDescent="0.2">
      <c r="B36" s="12"/>
      <c r="C36" s="9"/>
    </row>
    <row r="37" spans="2:6" ht="13.5" customHeight="1" x14ac:dyDescent="0.2">
      <c r="B37" s="205" t="s">
        <v>172</v>
      </c>
      <c r="C37" s="205"/>
      <c r="F37" s="15"/>
    </row>
    <row r="38" spans="2:6" ht="20.25" customHeight="1" x14ac:dyDescent="0.2">
      <c r="B38" s="225" t="s">
        <v>176</v>
      </c>
      <c r="C38" s="226"/>
      <c r="F38" s="15"/>
    </row>
    <row r="39" spans="2:6" ht="13.5" customHeight="1" x14ac:dyDescent="0.2"/>
    <row r="40" spans="2:6" ht="13.5" customHeight="1" x14ac:dyDescent="0.2"/>
    <row r="41" spans="2:6" ht="13.5" customHeight="1" x14ac:dyDescent="0.2"/>
  </sheetData>
  <mergeCells count="4">
    <mergeCell ref="B37:C37"/>
    <mergeCell ref="B3:C3"/>
    <mergeCell ref="B1:C1"/>
    <mergeCell ref="B38:C38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zoomScaleNormal="100" workbookViewId="0">
      <selection activeCell="S6" sqref="S6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9.7109375" style="14" customWidth="1"/>
    <col min="4" max="17" width="7.7109375" style="14" customWidth="1"/>
    <col min="18" max="18" width="6.7109375" style="14" customWidth="1"/>
    <col min="19" max="19" width="12.85546875" style="14" bestFit="1" customWidth="1"/>
    <col min="20" max="16384" width="9.140625" style="14"/>
  </cols>
  <sheetData>
    <row r="1" spans="2:19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2:19" s="122" customFormat="1" ht="15" customHeight="1" x14ac:dyDescent="0.2"/>
    <row r="3" spans="2:19" s="122" customFormat="1" ht="15" customHeight="1" x14ac:dyDescent="0.2">
      <c r="B3" s="188" t="s">
        <v>128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2:19" s="122" customFormat="1" ht="15" customHeight="1" x14ac:dyDescent="0.2"/>
    <row r="5" spans="2:19" ht="15" customHeight="1" x14ac:dyDescent="0.2">
      <c r="B5" s="186" t="s">
        <v>184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2:19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89" t="s">
        <v>87</v>
      </c>
      <c r="Q6" s="189"/>
      <c r="S6" s="108" t="s">
        <v>86</v>
      </c>
    </row>
    <row r="7" spans="2:19" s="16" customFormat="1" ht="20.25" customHeight="1" x14ac:dyDescent="0.2">
      <c r="B7" s="190"/>
      <c r="C7" s="191" t="s">
        <v>12</v>
      </c>
      <c r="D7" s="191" t="s">
        <v>63</v>
      </c>
      <c r="E7" s="191"/>
      <c r="F7" s="191"/>
      <c r="G7" s="191"/>
      <c r="H7" s="191"/>
      <c r="I7" s="191"/>
      <c r="J7" s="191"/>
      <c r="K7" s="191" t="s">
        <v>64</v>
      </c>
      <c r="L7" s="191"/>
      <c r="M7" s="191"/>
      <c r="N7" s="191"/>
      <c r="O7" s="191"/>
      <c r="P7" s="191"/>
      <c r="Q7" s="192"/>
    </row>
    <row r="8" spans="2:19" s="16" customFormat="1" ht="20.25" customHeight="1" x14ac:dyDescent="0.2">
      <c r="B8" s="190"/>
      <c r="C8" s="191"/>
      <c r="D8" s="130" t="s">
        <v>65</v>
      </c>
      <c r="E8" s="130" t="s">
        <v>66</v>
      </c>
      <c r="F8" s="130" t="s">
        <v>36</v>
      </c>
      <c r="G8" s="130" t="s">
        <v>37</v>
      </c>
      <c r="H8" s="130" t="s">
        <v>67</v>
      </c>
      <c r="I8" s="130" t="s">
        <v>68</v>
      </c>
      <c r="J8" s="130" t="s">
        <v>69</v>
      </c>
      <c r="K8" s="130" t="s">
        <v>65</v>
      </c>
      <c r="L8" s="130" t="s">
        <v>66</v>
      </c>
      <c r="M8" s="130" t="s">
        <v>36</v>
      </c>
      <c r="N8" s="130" t="s">
        <v>37</v>
      </c>
      <c r="O8" s="130" t="s">
        <v>67</v>
      </c>
      <c r="P8" s="130" t="s">
        <v>68</v>
      </c>
      <c r="Q8" s="131" t="s">
        <v>69</v>
      </c>
    </row>
    <row r="9" spans="2:19" s="16" customFormat="1" ht="21" customHeight="1" x14ac:dyDescent="0.2">
      <c r="B9" s="69" t="s">
        <v>142</v>
      </c>
      <c r="C9" s="21">
        <f>SUM(C10:C20)</f>
        <v>131179</v>
      </c>
      <c r="D9" s="21">
        <f t="shared" ref="D9:Q9" si="0">SUM(D10:D20)</f>
        <v>2707</v>
      </c>
      <c r="E9" s="21">
        <f t="shared" si="0"/>
        <v>14111</v>
      </c>
      <c r="F9" s="21">
        <f t="shared" si="0"/>
        <v>29860</v>
      </c>
      <c r="G9" s="21">
        <f t="shared" si="0"/>
        <v>26209</v>
      </c>
      <c r="H9" s="21">
        <f t="shared" si="0"/>
        <v>11029</v>
      </c>
      <c r="I9" s="21">
        <f t="shared" si="0"/>
        <v>9759</v>
      </c>
      <c r="J9" s="21">
        <f t="shared" si="0"/>
        <v>36674</v>
      </c>
      <c r="K9" s="21">
        <f t="shared" si="0"/>
        <v>42</v>
      </c>
      <c r="L9" s="21">
        <f t="shared" si="0"/>
        <v>82</v>
      </c>
      <c r="M9" s="21">
        <f t="shared" si="0"/>
        <v>174</v>
      </c>
      <c r="N9" s="21">
        <f t="shared" si="0"/>
        <v>107</v>
      </c>
      <c r="O9" s="21">
        <f t="shared" si="0"/>
        <v>58</v>
      </c>
      <c r="P9" s="21">
        <f t="shared" si="0"/>
        <v>49</v>
      </c>
      <c r="Q9" s="21">
        <f t="shared" si="0"/>
        <v>318</v>
      </c>
    </row>
    <row r="10" spans="2:19" ht="16.5" customHeight="1" x14ac:dyDescent="0.2">
      <c r="B10" s="109" t="s">
        <v>1</v>
      </c>
      <c r="C10" s="8">
        <f>SUM(D10:Q10)</f>
        <v>7465</v>
      </c>
      <c r="D10" s="9">
        <v>73</v>
      </c>
      <c r="E10" s="9">
        <v>397</v>
      </c>
      <c r="F10" s="9">
        <v>1035</v>
      </c>
      <c r="G10" s="9">
        <v>1458</v>
      </c>
      <c r="H10" s="10">
        <v>773</v>
      </c>
      <c r="I10" s="10">
        <v>718</v>
      </c>
      <c r="J10" s="10">
        <v>2947</v>
      </c>
      <c r="K10" s="10">
        <v>4</v>
      </c>
      <c r="L10" s="10">
        <v>11</v>
      </c>
      <c r="M10" s="10">
        <v>10</v>
      </c>
      <c r="N10" s="8">
        <v>8</v>
      </c>
      <c r="O10" s="8">
        <v>6</v>
      </c>
      <c r="P10" s="8">
        <v>4</v>
      </c>
      <c r="Q10" s="8">
        <v>21</v>
      </c>
    </row>
    <row r="11" spans="2:19" ht="16.5" customHeight="1" x14ac:dyDescent="0.2">
      <c r="B11" s="109" t="s">
        <v>2</v>
      </c>
      <c r="C11" s="8">
        <f t="shared" ref="C11:C20" si="1">SUM(D11:Q11)</f>
        <v>13534</v>
      </c>
      <c r="D11" s="9">
        <v>255</v>
      </c>
      <c r="E11" s="9">
        <v>1610</v>
      </c>
      <c r="F11" s="9">
        <v>3155</v>
      </c>
      <c r="G11" s="9">
        <v>3256</v>
      </c>
      <c r="H11" s="10">
        <v>1311</v>
      </c>
      <c r="I11" s="10">
        <v>993</v>
      </c>
      <c r="J11" s="10">
        <v>2905</v>
      </c>
      <c r="K11" s="10">
        <v>1</v>
      </c>
      <c r="L11" s="10">
        <v>1</v>
      </c>
      <c r="M11" s="10">
        <v>7</v>
      </c>
      <c r="N11" s="8">
        <v>9</v>
      </c>
      <c r="O11" s="8">
        <v>11</v>
      </c>
      <c r="P11" s="8">
        <v>4</v>
      </c>
      <c r="Q11" s="8">
        <v>16</v>
      </c>
    </row>
    <row r="12" spans="2:19" ht="16.5" customHeight="1" x14ac:dyDescent="0.2">
      <c r="B12" s="109" t="s">
        <v>3</v>
      </c>
      <c r="C12" s="8">
        <f t="shared" si="1"/>
        <v>52732</v>
      </c>
      <c r="D12" s="9">
        <v>1494</v>
      </c>
      <c r="E12" s="9">
        <v>6883</v>
      </c>
      <c r="F12" s="9">
        <v>13670</v>
      </c>
      <c r="G12" s="9">
        <v>10350</v>
      </c>
      <c r="H12" s="10">
        <v>3985</v>
      </c>
      <c r="I12" s="10">
        <v>3619</v>
      </c>
      <c r="J12" s="10">
        <v>12375</v>
      </c>
      <c r="K12" s="10">
        <v>26</v>
      </c>
      <c r="L12" s="10">
        <v>40</v>
      </c>
      <c r="M12" s="10">
        <v>96</v>
      </c>
      <c r="N12" s="8">
        <v>47</v>
      </c>
      <c r="O12" s="8">
        <v>12</v>
      </c>
      <c r="P12" s="8">
        <v>14</v>
      </c>
      <c r="Q12" s="8">
        <v>121</v>
      </c>
    </row>
    <row r="13" spans="2:19" ht="16.5" customHeight="1" x14ac:dyDescent="0.2">
      <c r="B13" s="109" t="s">
        <v>4</v>
      </c>
      <c r="C13" s="8">
        <f t="shared" si="1"/>
        <v>9938</v>
      </c>
      <c r="D13" s="9">
        <v>149</v>
      </c>
      <c r="E13" s="9">
        <v>833</v>
      </c>
      <c r="F13" s="9">
        <v>2219</v>
      </c>
      <c r="G13" s="9">
        <v>2312</v>
      </c>
      <c r="H13" s="10">
        <v>941</v>
      </c>
      <c r="I13" s="10">
        <v>869</v>
      </c>
      <c r="J13" s="10">
        <v>2576</v>
      </c>
      <c r="K13" s="10">
        <v>0</v>
      </c>
      <c r="L13" s="10">
        <v>1</v>
      </c>
      <c r="M13" s="10">
        <v>9</v>
      </c>
      <c r="N13" s="8">
        <v>7</v>
      </c>
      <c r="O13" s="8">
        <v>2</v>
      </c>
      <c r="P13" s="8">
        <v>4</v>
      </c>
      <c r="Q13" s="8">
        <v>16</v>
      </c>
    </row>
    <row r="14" spans="2:19" ht="16.5" customHeight="1" x14ac:dyDescent="0.2">
      <c r="B14" s="109" t="s">
        <v>5</v>
      </c>
      <c r="C14" s="8">
        <f t="shared" si="1"/>
        <v>4800</v>
      </c>
      <c r="D14" s="9">
        <v>63</v>
      </c>
      <c r="E14" s="9">
        <v>391</v>
      </c>
      <c r="F14" s="9">
        <v>1034</v>
      </c>
      <c r="G14" s="9">
        <v>974</v>
      </c>
      <c r="H14" s="10">
        <v>395</v>
      </c>
      <c r="I14" s="10">
        <v>350</v>
      </c>
      <c r="J14" s="10">
        <v>1559</v>
      </c>
      <c r="K14" s="10">
        <v>0</v>
      </c>
      <c r="L14" s="10">
        <v>2</v>
      </c>
      <c r="M14" s="10">
        <v>5</v>
      </c>
      <c r="N14" s="8">
        <v>3</v>
      </c>
      <c r="O14" s="8">
        <v>1</v>
      </c>
      <c r="P14" s="8">
        <v>1</v>
      </c>
      <c r="Q14" s="8">
        <v>22</v>
      </c>
    </row>
    <row r="15" spans="2:19" ht="16.5" customHeight="1" x14ac:dyDescent="0.2">
      <c r="B15" s="109" t="s">
        <v>6</v>
      </c>
      <c r="C15" s="8">
        <f t="shared" si="1"/>
        <v>1958</v>
      </c>
      <c r="D15" s="9">
        <v>20</v>
      </c>
      <c r="E15" s="9">
        <v>92</v>
      </c>
      <c r="F15" s="9">
        <v>256</v>
      </c>
      <c r="G15" s="9">
        <v>363</v>
      </c>
      <c r="H15" s="10">
        <v>202</v>
      </c>
      <c r="I15" s="10">
        <v>128</v>
      </c>
      <c r="J15" s="10">
        <v>889</v>
      </c>
      <c r="K15" s="10">
        <v>0</v>
      </c>
      <c r="L15" s="10">
        <v>0</v>
      </c>
      <c r="M15" s="10">
        <v>0</v>
      </c>
      <c r="N15" s="9">
        <v>1</v>
      </c>
      <c r="O15" s="9">
        <v>2</v>
      </c>
      <c r="P15" s="9">
        <v>0</v>
      </c>
      <c r="Q15" s="8">
        <v>5</v>
      </c>
    </row>
    <row r="16" spans="2:19" ht="16.5" customHeight="1" x14ac:dyDescent="0.2">
      <c r="B16" s="109" t="s">
        <v>7</v>
      </c>
      <c r="C16" s="8">
        <f t="shared" si="1"/>
        <v>6901</v>
      </c>
      <c r="D16" s="9">
        <v>147</v>
      </c>
      <c r="E16" s="9">
        <v>631</v>
      </c>
      <c r="F16" s="9">
        <v>1325</v>
      </c>
      <c r="G16" s="9">
        <v>1353</v>
      </c>
      <c r="H16" s="10">
        <v>644</v>
      </c>
      <c r="I16" s="10">
        <v>503</v>
      </c>
      <c r="J16" s="10">
        <v>2288</v>
      </c>
      <c r="K16" s="10">
        <v>0</v>
      </c>
      <c r="L16" s="10">
        <v>1</v>
      </c>
      <c r="M16" s="10">
        <v>0</v>
      </c>
      <c r="N16" s="9">
        <v>1</v>
      </c>
      <c r="O16" s="9">
        <v>3</v>
      </c>
      <c r="P16" s="9">
        <v>0</v>
      </c>
      <c r="Q16" s="8">
        <v>5</v>
      </c>
    </row>
    <row r="17" spans="2:17" ht="16.5" customHeight="1" x14ac:dyDescent="0.2">
      <c r="B17" s="109" t="s">
        <v>8</v>
      </c>
      <c r="C17" s="8">
        <f t="shared" si="1"/>
        <v>20409</v>
      </c>
      <c r="D17" s="9">
        <v>349</v>
      </c>
      <c r="E17" s="9">
        <v>2473</v>
      </c>
      <c r="F17" s="9">
        <v>5218</v>
      </c>
      <c r="G17" s="9">
        <v>4044</v>
      </c>
      <c r="H17" s="10">
        <v>1646</v>
      </c>
      <c r="I17" s="10">
        <v>1411</v>
      </c>
      <c r="J17" s="10">
        <v>5127</v>
      </c>
      <c r="K17" s="10">
        <v>9</v>
      </c>
      <c r="L17" s="10">
        <v>15</v>
      </c>
      <c r="M17" s="10">
        <v>26</v>
      </c>
      <c r="N17" s="9">
        <v>19</v>
      </c>
      <c r="O17" s="9">
        <v>10</v>
      </c>
      <c r="P17" s="9">
        <v>10</v>
      </c>
      <c r="Q17" s="8">
        <v>52</v>
      </c>
    </row>
    <row r="18" spans="2:17" ht="16.5" customHeight="1" x14ac:dyDescent="0.2">
      <c r="B18" s="109" t="s">
        <v>9</v>
      </c>
      <c r="C18" s="8">
        <f t="shared" si="1"/>
        <v>4894</v>
      </c>
      <c r="D18" s="9">
        <v>54</v>
      </c>
      <c r="E18" s="9">
        <v>278</v>
      </c>
      <c r="F18" s="9">
        <v>689</v>
      </c>
      <c r="G18" s="9">
        <v>904</v>
      </c>
      <c r="H18" s="10">
        <v>492</v>
      </c>
      <c r="I18" s="10">
        <v>569</v>
      </c>
      <c r="J18" s="10">
        <v>1862</v>
      </c>
      <c r="K18" s="10">
        <v>2</v>
      </c>
      <c r="L18" s="10">
        <v>7</v>
      </c>
      <c r="M18" s="10">
        <v>7</v>
      </c>
      <c r="N18" s="9">
        <v>4</v>
      </c>
      <c r="O18" s="9">
        <v>7</v>
      </c>
      <c r="P18" s="9">
        <v>7</v>
      </c>
      <c r="Q18" s="8">
        <v>12</v>
      </c>
    </row>
    <row r="19" spans="2:17" ht="16.5" customHeight="1" x14ac:dyDescent="0.2">
      <c r="B19" s="109" t="s">
        <v>10</v>
      </c>
      <c r="C19" s="8">
        <f t="shared" si="1"/>
        <v>4017</v>
      </c>
      <c r="D19" s="9">
        <v>41</v>
      </c>
      <c r="E19" s="9">
        <v>240</v>
      </c>
      <c r="F19" s="9">
        <v>572</v>
      </c>
      <c r="G19" s="9">
        <v>597</v>
      </c>
      <c r="H19" s="10">
        <v>386</v>
      </c>
      <c r="I19" s="10">
        <v>411</v>
      </c>
      <c r="J19" s="10">
        <v>1704</v>
      </c>
      <c r="K19" s="10">
        <v>0</v>
      </c>
      <c r="L19" s="10">
        <v>4</v>
      </c>
      <c r="M19" s="10">
        <v>10</v>
      </c>
      <c r="N19" s="9">
        <v>6</v>
      </c>
      <c r="O19" s="9">
        <v>3</v>
      </c>
      <c r="P19" s="9">
        <v>1</v>
      </c>
      <c r="Q19" s="8">
        <v>42</v>
      </c>
    </row>
    <row r="20" spans="2:17" ht="16.5" customHeight="1" x14ac:dyDescent="0.2">
      <c r="B20" s="109" t="s">
        <v>11</v>
      </c>
      <c r="C20" s="8">
        <f t="shared" si="1"/>
        <v>4531</v>
      </c>
      <c r="D20" s="9">
        <v>62</v>
      </c>
      <c r="E20" s="9">
        <v>283</v>
      </c>
      <c r="F20" s="9">
        <v>687</v>
      </c>
      <c r="G20" s="9">
        <v>598</v>
      </c>
      <c r="H20" s="10">
        <v>254</v>
      </c>
      <c r="I20" s="10">
        <v>188</v>
      </c>
      <c r="J20" s="10">
        <v>2442</v>
      </c>
      <c r="K20" s="10">
        <v>0</v>
      </c>
      <c r="L20" s="10">
        <v>0</v>
      </c>
      <c r="M20" s="10">
        <v>4</v>
      </c>
      <c r="N20" s="9">
        <v>2</v>
      </c>
      <c r="O20" s="9">
        <v>1</v>
      </c>
      <c r="P20" s="9">
        <v>4</v>
      </c>
      <c r="Q20" s="8">
        <v>6</v>
      </c>
    </row>
    <row r="21" spans="2:17" ht="9" customHeight="1" x14ac:dyDescent="0.2">
      <c r="B21" s="12"/>
      <c r="C21" s="8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9"/>
      <c r="O21" s="9"/>
      <c r="P21" s="9"/>
      <c r="Q21" s="8"/>
    </row>
    <row r="22" spans="2:17" ht="3" customHeight="1" x14ac:dyDescent="0.2">
      <c r="B22" s="132"/>
      <c r="C22" s="135"/>
      <c r="D22" s="133"/>
      <c r="E22" s="133"/>
      <c r="F22" s="133"/>
      <c r="G22" s="133"/>
      <c r="H22" s="134"/>
      <c r="I22" s="134"/>
      <c r="J22" s="134"/>
      <c r="K22" s="134"/>
      <c r="L22" s="134"/>
      <c r="M22" s="134"/>
      <c r="N22" s="133"/>
      <c r="O22" s="133"/>
      <c r="P22" s="133"/>
      <c r="Q22" s="135"/>
    </row>
    <row r="23" spans="2:17" ht="9" customHeight="1" x14ac:dyDescent="0.2">
      <c r="B23" s="12"/>
      <c r="C23" s="8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9"/>
      <c r="O23" s="9"/>
      <c r="P23" s="9"/>
      <c r="Q23" s="8"/>
    </row>
    <row r="24" spans="2:17" ht="13.5" customHeight="1" x14ac:dyDescent="0.2">
      <c r="B24" s="187" t="s">
        <v>135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</row>
    <row r="25" spans="2:17" ht="13.5" customHeight="1" x14ac:dyDescent="0.2">
      <c r="B25" s="193" t="s">
        <v>133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</row>
    <row r="26" spans="2:17" ht="13.5" customHeight="1" x14ac:dyDescent="0.2">
      <c r="B26" s="187" t="s">
        <v>155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</row>
    <row r="27" spans="2:17" ht="13.5" customHeight="1" x14ac:dyDescent="0.2">
      <c r="B27" s="102" t="s">
        <v>137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</sheetData>
  <mergeCells count="11">
    <mergeCell ref="B1:Q1"/>
    <mergeCell ref="B3:Q3"/>
    <mergeCell ref="B24:Q24"/>
    <mergeCell ref="B26:Q26"/>
    <mergeCell ref="B5:Q5"/>
    <mergeCell ref="P6:Q6"/>
    <mergeCell ref="B7:B8"/>
    <mergeCell ref="C7:C8"/>
    <mergeCell ref="D7:J7"/>
    <mergeCell ref="K7:Q7"/>
    <mergeCell ref="B25:Q25"/>
  </mergeCells>
  <phoneticPr fontId="0" type="noConversion"/>
  <hyperlinks>
    <hyperlink ref="S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Normal="100" workbookViewId="0">
      <selection activeCell="J6" sqref="J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128</v>
      </c>
      <c r="C3" s="188"/>
      <c r="D3" s="188"/>
      <c r="E3" s="188"/>
      <c r="F3" s="188"/>
      <c r="G3" s="188"/>
      <c r="H3" s="188"/>
      <c r="I3" s="123"/>
      <c r="J3" s="123"/>
      <c r="K3" s="123"/>
      <c r="L3" s="123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186" t="s">
        <v>185</v>
      </c>
      <c r="C5" s="186"/>
      <c r="D5" s="186"/>
      <c r="E5" s="186"/>
      <c r="F5" s="186"/>
      <c r="G5" s="186"/>
      <c r="H5" s="186"/>
    </row>
    <row r="6" spans="2:16" ht="15" customHeight="1" x14ac:dyDescent="0.2">
      <c r="B6" s="12"/>
      <c r="C6" s="12"/>
      <c r="D6" s="12"/>
      <c r="E6" s="12"/>
      <c r="F6" s="12"/>
      <c r="G6" s="12"/>
      <c r="H6" s="107" t="s">
        <v>88</v>
      </c>
      <c r="J6" s="108" t="s">
        <v>86</v>
      </c>
    </row>
    <row r="7" spans="2:16" s="16" customFormat="1" ht="20.25" customHeight="1" x14ac:dyDescent="0.2">
      <c r="B7" s="190"/>
      <c r="C7" s="191" t="s">
        <v>0</v>
      </c>
      <c r="D7" s="191"/>
      <c r="E7" s="191"/>
      <c r="F7" s="191" t="s">
        <v>48</v>
      </c>
      <c r="G7" s="191"/>
      <c r="H7" s="192"/>
    </row>
    <row r="8" spans="2:16" s="16" customFormat="1" ht="20.25" customHeight="1" x14ac:dyDescent="0.2">
      <c r="B8" s="190"/>
      <c r="C8" s="130">
        <v>2001</v>
      </c>
      <c r="D8" s="130">
        <v>2011</v>
      </c>
      <c r="E8" s="130" t="s">
        <v>183</v>
      </c>
      <c r="F8" s="130">
        <v>2001</v>
      </c>
      <c r="G8" s="130">
        <v>2011</v>
      </c>
      <c r="H8" s="131" t="s">
        <v>183</v>
      </c>
    </row>
    <row r="9" spans="2:16" s="16" customFormat="1" ht="21" customHeight="1" x14ac:dyDescent="0.2">
      <c r="B9" s="69" t="s">
        <v>142</v>
      </c>
      <c r="C9" s="64">
        <v>96.066945109803626</v>
      </c>
      <c r="D9" s="64">
        <v>115.05034247857169</v>
      </c>
      <c r="E9" s="111">
        <v>116.25182468091478</v>
      </c>
      <c r="F9" s="76">
        <v>136.63002090462021</v>
      </c>
      <c r="G9" s="64">
        <v>161.75</v>
      </c>
      <c r="H9" s="55">
        <v>163.66483262841388</v>
      </c>
    </row>
    <row r="10" spans="2:16" ht="16.5" customHeight="1" x14ac:dyDescent="0.2">
      <c r="B10" s="109" t="s">
        <v>1</v>
      </c>
      <c r="C10" s="65">
        <v>53.947254647643753</v>
      </c>
      <c r="D10" s="65">
        <v>62.403587443946186</v>
      </c>
      <c r="E10" s="57">
        <v>64.035874439461878</v>
      </c>
      <c r="F10" s="75">
        <v>60.181582360570687</v>
      </c>
      <c r="G10" s="65">
        <v>65.174887892376688</v>
      </c>
      <c r="H10" s="58">
        <v>66.950672645739914</v>
      </c>
    </row>
    <row r="11" spans="2:16" ht="16.5" customHeight="1" x14ac:dyDescent="0.2">
      <c r="B11" s="109" t="s">
        <v>2</v>
      </c>
      <c r="C11" s="65">
        <v>172.32728371728405</v>
      </c>
      <c r="D11" s="65">
        <v>198.37071113666858</v>
      </c>
      <c r="E11" s="57">
        <v>200.53670691968563</v>
      </c>
      <c r="F11" s="75">
        <v>221.90273633427205</v>
      </c>
      <c r="G11" s="65">
        <v>256.69925244393329</v>
      </c>
      <c r="H11" s="58">
        <v>259.42112325091045</v>
      </c>
    </row>
    <row r="12" spans="2:16" ht="16.5" customHeight="1" x14ac:dyDescent="0.2">
      <c r="B12" s="109" t="s">
        <v>3</v>
      </c>
      <c r="C12" s="65">
        <v>333.56501870885569</v>
      </c>
      <c r="D12" s="65">
        <v>384.66386554621852</v>
      </c>
      <c r="E12" s="57">
        <v>387.42121848739498</v>
      </c>
      <c r="F12" s="75">
        <v>577.24387118101015</v>
      </c>
      <c r="G12" s="65">
        <v>683.03571428571433</v>
      </c>
      <c r="H12" s="58">
        <v>692.38445378151266</v>
      </c>
    </row>
    <row r="13" spans="2:16" ht="16.5" customHeight="1" x14ac:dyDescent="0.2">
      <c r="B13" s="109" t="s">
        <v>4</v>
      </c>
      <c r="C13" s="65">
        <v>101.02322450438349</v>
      </c>
      <c r="D13" s="65">
        <v>124.98168498168498</v>
      </c>
      <c r="E13" s="57">
        <v>125.91941391941391</v>
      </c>
      <c r="F13" s="75">
        <v>130.08105932236461</v>
      </c>
      <c r="G13" s="65">
        <v>144.63003663003664</v>
      </c>
      <c r="H13" s="58">
        <v>145.61172161172161</v>
      </c>
    </row>
    <row r="14" spans="2:16" ht="16.5" customHeight="1" x14ac:dyDescent="0.2">
      <c r="B14" s="109" t="s">
        <v>5</v>
      </c>
      <c r="C14" s="65">
        <v>84.041095890410958</v>
      </c>
      <c r="D14" s="65">
        <v>93.79056685417568</v>
      </c>
      <c r="E14" s="57">
        <v>95.478147987884029</v>
      </c>
      <c r="F14" s="75">
        <v>93.05936073059361</v>
      </c>
      <c r="G14" s="65">
        <v>101.75248810038944</v>
      </c>
      <c r="H14" s="58">
        <v>103.8511466897447</v>
      </c>
    </row>
    <row r="15" spans="2:16" ht="16.5" customHeight="1" x14ac:dyDescent="0.2">
      <c r="B15" s="109" t="s">
        <v>6</v>
      </c>
      <c r="C15" s="65">
        <v>17.972636815920396</v>
      </c>
      <c r="D15" s="65">
        <v>21.994453153261784</v>
      </c>
      <c r="E15" s="57">
        <v>22.090920053056792</v>
      </c>
      <c r="F15" s="75">
        <v>20.646766169154226</v>
      </c>
      <c r="G15" s="65">
        <v>23.513806825033157</v>
      </c>
      <c r="H15" s="58">
        <v>23.610273724828165</v>
      </c>
    </row>
    <row r="16" spans="2:16" ht="16.5" customHeight="1" x14ac:dyDescent="0.2">
      <c r="B16" s="109" t="s">
        <v>7</v>
      </c>
      <c r="C16" s="65">
        <v>80.230414746543786</v>
      </c>
      <c r="D16" s="65">
        <v>93.277310924369743</v>
      </c>
      <c r="E16" s="57">
        <v>94.285714285714278</v>
      </c>
      <c r="F16" s="75">
        <v>91.443932411674353</v>
      </c>
      <c r="G16" s="65">
        <v>104.40030557677616</v>
      </c>
      <c r="H16" s="58">
        <v>105.4392666157372</v>
      </c>
    </row>
    <row r="17" spans="2:8" ht="16.5" customHeight="1" x14ac:dyDescent="0.2">
      <c r="B17" s="109" t="s">
        <v>8</v>
      </c>
      <c r="C17" s="65">
        <v>118.50225359227684</v>
      </c>
      <c r="D17" s="65">
        <v>153.2638036809816</v>
      </c>
      <c r="E17" s="57">
        <v>154.84662576687117</v>
      </c>
      <c r="F17" s="75">
        <v>173.85810494421318</v>
      </c>
      <c r="G17" s="65">
        <v>248.26993865030676</v>
      </c>
      <c r="H17" s="58">
        <v>250.41717791411043</v>
      </c>
    </row>
    <row r="18" spans="2:8" ht="16.5" customHeight="1" x14ac:dyDescent="0.2">
      <c r="B18" s="109" t="s">
        <v>9</v>
      </c>
      <c r="C18" s="65">
        <v>42.024283022817663</v>
      </c>
      <c r="D18" s="65">
        <v>49.240599141091444</v>
      </c>
      <c r="E18" s="57">
        <v>49.586257463077409</v>
      </c>
      <c r="F18" s="75">
        <v>47.058823529411761</v>
      </c>
      <c r="G18" s="65">
        <v>50.916518277993084</v>
      </c>
      <c r="H18" s="58">
        <v>51.26217659997905</v>
      </c>
    </row>
    <row r="19" spans="2:8" ht="16.5" customHeight="1" x14ac:dyDescent="0.2">
      <c r="B19" s="109" t="s">
        <v>10</v>
      </c>
      <c r="C19" s="65">
        <v>38.843710292249042</v>
      </c>
      <c r="D19" s="65">
        <v>49.264332825976659</v>
      </c>
      <c r="E19" s="57">
        <v>49.847792998477928</v>
      </c>
      <c r="F19" s="75">
        <v>50.101651842439644</v>
      </c>
      <c r="G19" s="65">
        <v>50.228310502283101</v>
      </c>
      <c r="H19" s="58">
        <v>50.951293759512936</v>
      </c>
    </row>
    <row r="20" spans="2:8" ht="16.5" customHeight="1" x14ac:dyDescent="0.2">
      <c r="B20" s="109" t="s">
        <v>11</v>
      </c>
      <c r="C20" s="65">
        <v>50.962241169305727</v>
      </c>
      <c r="D20" s="65">
        <v>86.979772146012564</v>
      </c>
      <c r="E20" s="57">
        <v>87.770285980004658</v>
      </c>
      <c r="F20" s="75">
        <v>82.460414129110845</v>
      </c>
      <c r="G20" s="65">
        <v>104.39432690072077</v>
      </c>
      <c r="H20" s="58">
        <v>105.34759358288771</v>
      </c>
    </row>
    <row r="21" spans="2:8" ht="9" customHeight="1" x14ac:dyDescent="0.2">
      <c r="B21" s="12"/>
      <c r="C21" s="56"/>
      <c r="D21" s="56"/>
      <c r="E21" s="57"/>
      <c r="F21" s="56"/>
      <c r="G21" s="56"/>
      <c r="H21" s="58"/>
    </row>
    <row r="22" spans="2:8" ht="3" customHeight="1" x14ac:dyDescent="0.2">
      <c r="B22" s="132"/>
      <c r="C22" s="136"/>
      <c r="D22" s="136"/>
      <c r="E22" s="137"/>
      <c r="F22" s="136"/>
      <c r="G22" s="136"/>
      <c r="H22" s="138"/>
    </row>
    <row r="23" spans="2:8" ht="9" customHeight="1" x14ac:dyDescent="0.2">
      <c r="B23" s="12"/>
      <c r="C23" s="56"/>
      <c r="D23" s="56"/>
      <c r="E23" s="57"/>
      <c r="F23" s="56"/>
      <c r="G23" s="56"/>
      <c r="H23" s="58"/>
    </row>
    <row r="24" spans="2:8" ht="13.5" customHeight="1" x14ac:dyDescent="0.2">
      <c r="B24" s="194" t="s">
        <v>230</v>
      </c>
      <c r="C24" s="194"/>
      <c r="D24" s="194"/>
      <c r="E24" s="194"/>
      <c r="F24" s="194"/>
      <c r="G24" s="194"/>
      <c r="H24" s="194"/>
    </row>
    <row r="25" spans="2:8" ht="13.5" customHeight="1" x14ac:dyDescent="0.2">
      <c r="B25" s="196" t="s">
        <v>133</v>
      </c>
      <c r="C25" s="195"/>
      <c r="D25" s="195"/>
      <c r="E25" s="195"/>
      <c r="F25" s="195"/>
      <c r="G25" s="195"/>
      <c r="H25" s="195"/>
    </row>
    <row r="26" spans="2:8" ht="13.5" customHeight="1" x14ac:dyDescent="0.2">
      <c r="B26" s="195" t="s">
        <v>173</v>
      </c>
      <c r="C26" s="195"/>
      <c r="D26" s="195"/>
      <c r="E26" s="195"/>
      <c r="F26" s="195"/>
      <c r="G26" s="195"/>
      <c r="H26" s="195"/>
    </row>
    <row r="27" spans="2:8" ht="13.5" customHeight="1" x14ac:dyDescent="0.2">
      <c r="B27" s="103" t="s">
        <v>137</v>
      </c>
      <c r="C27" s="80"/>
      <c r="D27" s="80"/>
      <c r="E27" s="80"/>
      <c r="F27" s="80"/>
      <c r="G27" s="80"/>
      <c r="H27" s="80"/>
    </row>
  </sheetData>
  <mergeCells count="9">
    <mergeCell ref="B1:H1"/>
    <mergeCell ref="B3:H3"/>
    <mergeCell ref="B24:H24"/>
    <mergeCell ref="B26:H26"/>
    <mergeCell ref="B5:H5"/>
    <mergeCell ref="B7:B8"/>
    <mergeCell ref="C7:E7"/>
    <mergeCell ref="F7:H7"/>
    <mergeCell ref="B25:H25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zoomScaleNormal="100" workbookViewId="0">
      <selection activeCell="J6" sqref="J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8" width="16.7109375" style="14" customWidth="1"/>
    <col min="9" max="9" width="6.7109375" style="14" customWidth="1"/>
    <col min="10" max="10" width="12.85546875" style="14" bestFit="1" customWidth="1"/>
    <col min="11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23"/>
      <c r="J1" s="123"/>
      <c r="K1" s="123"/>
      <c r="L1" s="123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128</v>
      </c>
      <c r="C3" s="188"/>
      <c r="D3" s="188"/>
      <c r="E3" s="188"/>
      <c r="F3" s="188"/>
      <c r="G3" s="188"/>
      <c r="H3" s="188"/>
      <c r="I3" s="123"/>
      <c r="J3" s="123"/>
      <c r="K3" s="123"/>
      <c r="L3" s="123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186" t="s">
        <v>182</v>
      </c>
      <c r="C5" s="186"/>
      <c r="D5" s="186"/>
      <c r="E5" s="186"/>
      <c r="F5" s="186"/>
      <c r="G5" s="186"/>
      <c r="H5" s="186"/>
    </row>
    <row r="6" spans="2:16" ht="15" customHeight="1" x14ac:dyDescent="0.2">
      <c r="H6" s="107"/>
      <c r="J6" s="108" t="s">
        <v>86</v>
      </c>
    </row>
    <row r="7" spans="2:16" ht="20.25" customHeight="1" x14ac:dyDescent="0.2">
      <c r="B7" s="199"/>
      <c r="C7" s="130">
        <v>2001</v>
      </c>
      <c r="D7" s="130">
        <v>2011</v>
      </c>
      <c r="E7" s="130" t="s">
        <v>183</v>
      </c>
      <c r="F7" s="130">
        <v>2001</v>
      </c>
      <c r="G7" s="130">
        <v>2011</v>
      </c>
      <c r="H7" s="131" t="s">
        <v>183</v>
      </c>
    </row>
    <row r="8" spans="2:16" ht="20.25" customHeight="1" x14ac:dyDescent="0.2">
      <c r="B8" s="200"/>
      <c r="C8" s="198" t="s">
        <v>71</v>
      </c>
      <c r="D8" s="198"/>
      <c r="E8" s="198"/>
      <c r="F8" s="198" t="s">
        <v>72</v>
      </c>
      <c r="G8" s="191"/>
      <c r="H8" s="192"/>
    </row>
    <row r="9" spans="2:16" s="16" customFormat="1" ht="21" customHeight="1" x14ac:dyDescent="0.2">
      <c r="B9" s="69" t="s">
        <v>142</v>
      </c>
      <c r="C9" s="126">
        <v>1.4222375942989898</v>
      </c>
      <c r="D9" s="126">
        <v>1.4052204654390874</v>
      </c>
      <c r="E9" s="126">
        <v>1.4078474301598034</v>
      </c>
      <c r="F9" s="127">
        <v>2.2759867485248098</v>
      </c>
      <c r="G9" s="47">
        <v>2.0391569751738294</v>
      </c>
      <c r="H9" s="63">
        <v>1.9358662590811029</v>
      </c>
      <c r="K9" s="73"/>
      <c r="L9" s="21"/>
      <c r="M9" s="64"/>
    </row>
    <row r="10" spans="2:16" s="16" customFormat="1" ht="16.5" customHeight="1" x14ac:dyDescent="0.2">
      <c r="B10" s="109" t="s">
        <v>1</v>
      </c>
      <c r="C10" s="57">
        <v>1.1155633915691616</v>
      </c>
      <c r="D10" s="57">
        <v>1.0444093130209831</v>
      </c>
      <c r="E10" s="57">
        <v>1.0455182072829132</v>
      </c>
      <c r="F10" s="46">
        <v>1.7158045977011493</v>
      </c>
      <c r="G10" s="46">
        <v>1.569148204210816</v>
      </c>
      <c r="H10" s="57">
        <v>1.4554588077695914</v>
      </c>
      <c r="K10" s="74"/>
      <c r="L10" s="10"/>
      <c r="M10" s="65"/>
    </row>
    <row r="11" spans="2:16" s="16" customFormat="1" ht="16.5" customHeight="1" x14ac:dyDescent="0.2">
      <c r="B11" s="109" t="s">
        <v>2</v>
      </c>
      <c r="C11" s="57">
        <v>1.2876819708846585</v>
      </c>
      <c r="D11" s="57">
        <v>1.2940380713112378</v>
      </c>
      <c r="E11" s="57">
        <v>1.293634104377748</v>
      </c>
      <c r="F11" s="46">
        <v>3.0321767110183493</v>
      </c>
      <c r="G11" s="46">
        <v>2.627837514934289</v>
      </c>
      <c r="H11" s="57">
        <v>2.4923895374612086</v>
      </c>
      <c r="K11" s="74"/>
      <c r="L11" s="10"/>
      <c r="M11" s="65"/>
    </row>
    <row r="12" spans="2:16" ht="16.5" customHeight="1" x14ac:dyDescent="0.2">
      <c r="B12" s="109" t="s">
        <v>3</v>
      </c>
      <c r="C12" s="57">
        <v>1.7305287988991547</v>
      </c>
      <c r="D12" s="57">
        <v>1.7756690333151284</v>
      </c>
      <c r="E12" s="57">
        <v>1.7871619331661357</v>
      </c>
      <c r="F12" s="46">
        <v>2.3883360596146854</v>
      </c>
      <c r="G12" s="46">
        <v>2.1143790849673203</v>
      </c>
      <c r="H12" s="57">
        <v>1.9746833042554806</v>
      </c>
      <c r="K12" s="74"/>
      <c r="L12" s="10"/>
      <c r="M12" s="65"/>
    </row>
    <row r="13" spans="2:16" ht="16.5" customHeight="1" x14ac:dyDescent="0.2">
      <c r="B13" s="109" t="s">
        <v>4</v>
      </c>
      <c r="C13" s="57">
        <v>1.2876351943876059</v>
      </c>
      <c r="D13" s="57">
        <v>1.1572098475967174</v>
      </c>
      <c r="E13" s="57">
        <v>1.1563881777984641</v>
      </c>
      <c r="F13" s="46">
        <v>2.4785471055618613</v>
      </c>
      <c r="G13" s="46">
        <v>2.1733360348495592</v>
      </c>
      <c r="H13" s="57">
        <v>2.0219360032199636</v>
      </c>
      <c r="K13" s="74"/>
      <c r="L13" s="10"/>
      <c r="M13" s="65"/>
    </row>
    <row r="14" spans="2:16" ht="16.5" customHeight="1" x14ac:dyDescent="0.2">
      <c r="B14" s="109" t="s">
        <v>5</v>
      </c>
      <c r="C14" s="57">
        <v>1.1073077967943494</v>
      </c>
      <c r="D14" s="57">
        <v>1.0848904267589388</v>
      </c>
      <c r="E14" s="57">
        <v>1.0876954452753229</v>
      </c>
      <c r="F14" s="46">
        <v>2.0164376840039253</v>
      </c>
      <c r="G14" s="46">
        <v>1.872847118860302</v>
      </c>
      <c r="H14" s="57">
        <v>1.78</v>
      </c>
      <c r="K14" s="74"/>
      <c r="L14" s="10"/>
      <c r="M14" s="65"/>
    </row>
    <row r="15" spans="2:16" ht="16.5" customHeight="1" x14ac:dyDescent="0.2">
      <c r="B15" s="109" t="s">
        <v>6</v>
      </c>
      <c r="C15" s="57">
        <v>1.1487889273356402</v>
      </c>
      <c r="D15" s="57">
        <v>1.069078947368421</v>
      </c>
      <c r="E15" s="57">
        <v>1.0687772925764192</v>
      </c>
      <c r="F15" s="46">
        <v>1.7518072289156625</v>
      </c>
      <c r="G15" s="46">
        <v>1.3553846153846154</v>
      </c>
      <c r="H15" s="57">
        <v>1.2002042900919305</v>
      </c>
      <c r="K15" s="74"/>
      <c r="L15" s="10"/>
      <c r="M15" s="65"/>
    </row>
    <row r="16" spans="2:16" ht="16.5" customHeight="1" x14ac:dyDescent="0.2">
      <c r="B16" s="109" t="s">
        <v>7</v>
      </c>
      <c r="C16" s="57">
        <v>1.1397664177675666</v>
      </c>
      <c r="D16" s="57">
        <v>1.1192465192465193</v>
      </c>
      <c r="E16" s="57">
        <v>1.1182952519850915</v>
      </c>
      <c r="F16" s="46">
        <v>2.1177557534016462</v>
      </c>
      <c r="G16" s="46">
        <v>1.9236060295624178</v>
      </c>
      <c r="H16" s="57">
        <v>1.7984350094189248</v>
      </c>
      <c r="K16" s="74"/>
      <c r="L16" s="10"/>
      <c r="M16" s="65"/>
    </row>
    <row r="17" spans="2:13" ht="16.5" customHeight="1" x14ac:dyDescent="0.2">
      <c r="B17" s="109" t="s">
        <v>8</v>
      </c>
      <c r="C17" s="57">
        <v>1.467129102391552</v>
      </c>
      <c r="D17" s="57">
        <v>1.6198863181490673</v>
      </c>
      <c r="E17" s="57">
        <v>1.6171949286846277</v>
      </c>
      <c r="F17" s="46">
        <v>2.1895420224401949</v>
      </c>
      <c r="G17" s="46">
        <v>2.1293861816744095</v>
      </c>
      <c r="H17" s="57">
        <v>2.1923661129893675</v>
      </c>
      <c r="K17" s="74"/>
      <c r="L17" s="10"/>
      <c r="M17" s="65"/>
    </row>
    <row r="18" spans="2:13" ht="16.5" customHeight="1" x14ac:dyDescent="0.2">
      <c r="B18" s="109" t="s">
        <v>9</v>
      </c>
      <c r="C18" s="57">
        <v>1.1198007471980074</v>
      </c>
      <c r="D18" s="57">
        <v>1.0340353116358221</v>
      </c>
      <c r="E18" s="57">
        <v>1.0337980566117448</v>
      </c>
      <c r="F18" s="46">
        <v>1.9399466192170818</v>
      </c>
      <c r="G18" s="46">
        <v>1.5517383254474388</v>
      </c>
      <c r="H18" s="57">
        <v>1.3792398855741725</v>
      </c>
      <c r="K18" s="74"/>
      <c r="L18" s="10"/>
      <c r="M18" s="65"/>
    </row>
    <row r="19" spans="2:13" ht="16.5" customHeight="1" x14ac:dyDescent="0.2">
      <c r="B19" s="109" t="s">
        <v>10</v>
      </c>
      <c r="C19" s="57">
        <v>1.2898266274124959</v>
      </c>
      <c r="D19" s="57">
        <v>1.01956745623069</v>
      </c>
      <c r="E19" s="57">
        <v>1.0221374045801526</v>
      </c>
      <c r="F19" s="46">
        <v>1.5686025868627949</v>
      </c>
      <c r="G19" s="46">
        <v>1.4113636363636364</v>
      </c>
      <c r="H19" s="57">
        <v>1.2820512820512822</v>
      </c>
      <c r="K19" s="74"/>
      <c r="L19" s="10"/>
      <c r="M19" s="65"/>
    </row>
    <row r="20" spans="2:13" ht="16.5" customHeight="1" x14ac:dyDescent="0.2">
      <c r="B20" s="109" t="s">
        <v>11</v>
      </c>
      <c r="C20" s="57">
        <v>1.6180688336520077</v>
      </c>
      <c r="D20" s="57">
        <v>1.2002138465650896</v>
      </c>
      <c r="E20" s="57">
        <v>1.2002649006622517</v>
      </c>
      <c r="F20" s="46">
        <v>1.3509601181683899</v>
      </c>
      <c r="G20" s="46">
        <v>1.1993318485523385</v>
      </c>
      <c r="H20" s="57">
        <v>1.1423526815272567</v>
      </c>
      <c r="K20" s="74"/>
      <c r="L20" s="10"/>
      <c r="M20" s="65"/>
    </row>
    <row r="21" spans="2:13" ht="9" customHeight="1" x14ac:dyDescent="0.2">
      <c r="B21" s="12"/>
      <c r="C21" s="56"/>
      <c r="D21" s="56"/>
      <c r="E21" s="57"/>
      <c r="F21" s="59"/>
      <c r="G21" s="59"/>
      <c r="H21" s="60"/>
    </row>
    <row r="22" spans="2:13" ht="3" customHeight="1" x14ac:dyDescent="0.2">
      <c r="B22" s="132"/>
      <c r="C22" s="136"/>
      <c r="D22" s="136"/>
      <c r="E22" s="137"/>
      <c r="F22" s="139"/>
      <c r="G22" s="139"/>
      <c r="H22" s="140"/>
    </row>
    <row r="23" spans="2:13" ht="9" customHeight="1" x14ac:dyDescent="0.2">
      <c r="B23" s="12"/>
      <c r="C23" s="56"/>
      <c r="D23" s="56"/>
      <c r="E23" s="57"/>
      <c r="F23" s="59"/>
      <c r="G23" s="59"/>
      <c r="H23" s="60"/>
    </row>
    <row r="24" spans="2:13" ht="13.5" customHeight="1" x14ac:dyDescent="0.2">
      <c r="B24" s="195" t="s">
        <v>138</v>
      </c>
      <c r="C24" s="195"/>
      <c r="D24" s="195"/>
      <c r="E24" s="195"/>
      <c r="F24" s="195"/>
      <c r="G24" s="195"/>
      <c r="H24" s="195"/>
    </row>
    <row r="25" spans="2:13" ht="13.5" customHeight="1" x14ac:dyDescent="0.2">
      <c r="B25" s="197" t="s">
        <v>139</v>
      </c>
      <c r="C25" s="197"/>
      <c r="D25" s="197"/>
      <c r="E25" s="197"/>
      <c r="F25" s="197"/>
      <c r="G25" s="197"/>
      <c r="H25" s="197"/>
    </row>
  </sheetData>
  <mergeCells count="8">
    <mergeCell ref="B1:H1"/>
    <mergeCell ref="B3:H3"/>
    <mergeCell ref="B25:H25"/>
    <mergeCell ref="B5:H5"/>
    <mergeCell ref="C8:E8"/>
    <mergeCell ref="F8:H8"/>
    <mergeCell ref="B24:H24"/>
    <mergeCell ref="B7:B8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showGridLines="0" zoomScaleNormal="100" workbookViewId="0">
      <selection activeCell="R6" sqref="R6"/>
    </sheetView>
  </sheetViews>
  <sheetFormatPr defaultRowHeight="11.25" x14ac:dyDescent="0.2"/>
  <cols>
    <col min="1" max="1" width="6.7109375" style="14" customWidth="1"/>
    <col min="2" max="2" width="17.7109375" style="14" customWidth="1"/>
    <col min="3" max="3" width="6.7109375" style="14" customWidth="1"/>
    <col min="4" max="4" width="11.140625" style="14" customWidth="1"/>
    <col min="5" max="5" width="6.7109375" style="14" customWidth="1"/>
    <col min="6" max="6" width="11.140625" style="14" customWidth="1"/>
    <col min="7" max="7" width="6.7109375" style="14" customWidth="1"/>
    <col min="8" max="8" width="11.140625" style="14" customWidth="1"/>
    <col min="9" max="9" width="6.7109375" style="14" customWidth="1"/>
    <col min="10" max="10" width="11.140625" style="14" customWidth="1"/>
    <col min="11" max="11" width="6.7109375" style="14" customWidth="1"/>
    <col min="12" max="12" width="11.140625" style="14" customWidth="1"/>
    <col min="13" max="13" width="6.7109375" style="14" customWidth="1"/>
    <col min="14" max="14" width="11.140625" style="14" customWidth="1"/>
    <col min="15" max="15" width="6.7109375" style="14" customWidth="1"/>
    <col min="16" max="16" width="11.140625" style="14" customWidth="1"/>
    <col min="17" max="17" width="6.7109375" style="14" customWidth="1"/>
    <col min="18" max="18" width="15.140625" style="14" customWidth="1"/>
    <col min="19" max="16384" width="9.140625" style="14"/>
  </cols>
  <sheetData>
    <row r="1" spans="2:18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2:18" s="122" customFormat="1" ht="15" customHeight="1" x14ac:dyDescent="0.2"/>
    <row r="3" spans="2:18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2:18" s="122" customFormat="1" ht="15" customHeight="1" x14ac:dyDescent="0.2"/>
    <row r="5" spans="2:18" ht="15" customHeight="1" x14ac:dyDescent="0.2">
      <c r="B5" s="201" t="s">
        <v>186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5" customHeight="1" x14ac:dyDescent="0.2">
      <c r="P6" s="33" t="s">
        <v>87</v>
      </c>
      <c r="R6" s="108" t="s">
        <v>86</v>
      </c>
    </row>
    <row r="7" spans="2:18" ht="20.25" customHeight="1" x14ac:dyDescent="0.2">
      <c r="B7" s="204"/>
      <c r="C7" s="191">
        <v>2012</v>
      </c>
      <c r="D7" s="191"/>
      <c r="E7" s="191">
        <v>2013</v>
      </c>
      <c r="F7" s="191"/>
      <c r="G7" s="191">
        <v>2014</v>
      </c>
      <c r="H7" s="191"/>
      <c r="I7" s="191">
        <v>2015</v>
      </c>
      <c r="J7" s="191"/>
      <c r="K7" s="191">
        <v>2016</v>
      </c>
      <c r="L7" s="191"/>
      <c r="M7" s="191" t="s">
        <v>134</v>
      </c>
      <c r="N7" s="191"/>
      <c r="O7" s="191" t="s">
        <v>183</v>
      </c>
      <c r="P7" s="192"/>
    </row>
    <row r="8" spans="2:18" s="16" customFormat="1" ht="17.25" customHeight="1" x14ac:dyDescent="0.2">
      <c r="B8" s="204"/>
      <c r="C8" s="191" t="s">
        <v>12</v>
      </c>
      <c r="D8" s="202" t="s">
        <v>73</v>
      </c>
      <c r="E8" s="191" t="s">
        <v>12</v>
      </c>
      <c r="F8" s="202" t="s">
        <v>73</v>
      </c>
      <c r="G8" s="191" t="s">
        <v>12</v>
      </c>
      <c r="H8" s="202" t="s">
        <v>73</v>
      </c>
      <c r="I8" s="191" t="s">
        <v>12</v>
      </c>
      <c r="J8" s="202" t="s">
        <v>73</v>
      </c>
      <c r="K8" s="191" t="s">
        <v>12</v>
      </c>
      <c r="L8" s="202" t="s">
        <v>73</v>
      </c>
      <c r="M8" s="191" t="s">
        <v>12</v>
      </c>
      <c r="N8" s="202" t="s">
        <v>73</v>
      </c>
      <c r="O8" s="191" t="s">
        <v>12</v>
      </c>
      <c r="P8" s="203" t="s">
        <v>73</v>
      </c>
    </row>
    <row r="9" spans="2:18" s="16" customFormat="1" ht="36.75" customHeight="1" x14ac:dyDescent="0.2">
      <c r="B9" s="204"/>
      <c r="C9" s="191"/>
      <c r="D9" s="202"/>
      <c r="E9" s="191"/>
      <c r="F9" s="202"/>
      <c r="G9" s="191"/>
      <c r="H9" s="202"/>
      <c r="I9" s="191"/>
      <c r="J9" s="202"/>
      <c r="K9" s="191"/>
      <c r="L9" s="202"/>
      <c r="M9" s="191"/>
      <c r="N9" s="202"/>
      <c r="O9" s="191"/>
      <c r="P9" s="203"/>
    </row>
    <row r="10" spans="2:18" s="16" customFormat="1" ht="21" customHeight="1" x14ac:dyDescent="0.2">
      <c r="B10" s="69" t="s">
        <v>142</v>
      </c>
      <c r="C10" s="30">
        <f>SUM(C11:C21)</f>
        <v>416</v>
      </c>
      <c r="D10" s="30">
        <f t="shared" ref="D10:P10" si="0">SUM(D11:D21)</f>
        <v>239</v>
      </c>
      <c r="E10" s="30">
        <f t="shared" si="0"/>
        <v>370</v>
      </c>
      <c r="F10" s="30">
        <f t="shared" si="0"/>
        <v>195</v>
      </c>
      <c r="G10" s="30">
        <f t="shared" si="0"/>
        <v>221</v>
      </c>
      <c r="H10" s="30">
        <f t="shared" si="0"/>
        <v>112</v>
      </c>
      <c r="I10" s="30">
        <f t="shared" si="0"/>
        <v>216</v>
      </c>
      <c r="J10" s="30">
        <f t="shared" si="0"/>
        <v>114</v>
      </c>
      <c r="K10" s="30">
        <f t="shared" si="0"/>
        <v>183</v>
      </c>
      <c r="L10" s="30">
        <f t="shared" si="0"/>
        <v>80</v>
      </c>
      <c r="M10" s="30">
        <f t="shared" si="0"/>
        <v>186</v>
      </c>
      <c r="N10" s="30">
        <f t="shared" si="0"/>
        <v>98</v>
      </c>
      <c r="O10" s="30">
        <f t="shared" si="0"/>
        <v>228</v>
      </c>
      <c r="P10" s="30">
        <f t="shared" si="0"/>
        <v>129</v>
      </c>
    </row>
    <row r="11" spans="2:18" ht="16.5" customHeight="1" x14ac:dyDescent="0.2">
      <c r="B11" s="109" t="s">
        <v>1</v>
      </c>
      <c r="C11" s="31">
        <v>42</v>
      </c>
      <c r="D11" s="31">
        <v>41</v>
      </c>
      <c r="E11" s="31">
        <v>30</v>
      </c>
      <c r="F11" s="31">
        <v>30</v>
      </c>
      <c r="G11" s="31">
        <v>22</v>
      </c>
      <c r="H11" s="31">
        <v>21</v>
      </c>
      <c r="I11" s="31">
        <v>23</v>
      </c>
      <c r="J11" s="31">
        <v>16</v>
      </c>
      <c r="K11" s="31">
        <v>22</v>
      </c>
      <c r="L11" s="31">
        <v>20</v>
      </c>
      <c r="M11" s="31">
        <v>27</v>
      </c>
      <c r="N11" s="31">
        <v>24</v>
      </c>
      <c r="O11" s="31">
        <v>33</v>
      </c>
      <c r="P11" s="31">
        <v>30</v>
      </c>
    </row>
    <row r="12" spans="2:18" ht="16.5" customHeight="1" x14ac:dyDescent="0.2">
      <c r="B12" s="109" t="s">
        <v>2</v>
      </c>
      <c r="C12" s="31">
        <v>47</v>
      </c>
      <c r="D12" s="31">
        <v>26</v>
      </c>
      <c r="E12" s="31">
        <v>60</v>
      </c>
      <c r="F12" s="31">
        <v>38</v>
      </c>
      <c r="G12" s="31">
        <v>27</v>
      </c>
      <c r="H12" s="31">
        <v>13</v>
      </c>
      <c r="I12" s="31">
        <v>24</v>
      </c>
      <c r="J12" s="31">
        <v>16</v>
      </c>
      <c r="K12" s="31">
        <v>16</v>
      </c>
      <c r="L12" s="31">
        <v>7</v>
      </c>
      <c r="M12" s="31">
        <v>10</v>
      </c>
      <c r="N12" s="31">
        <v>6</v>
      </c>
      <c r="O12" s="31">
        <v>8</v>
      </c>
      <c r="P12" s="31">
        <v>7</v>
      </c>
    </row>
    <row r="13" spans="2:18" ht="16.5" customHeight="1" x14ac:dyDescent="0.2">
      <c r="B13" s="109" t="s">
        <v>3</v>
      </c>
      <c r="C13" s="31">
        <v>97</v>
      </c>
      <c r="D13" s="31">
        <v>54</v>
      </c>
      <c r="E13" s="31">
        <v>89</v>
      </c>
      <c r="F13" s="31">
        <v>34</v>
      </c>
      <c r="G13" s="31">
        <v>59</v>
      </c>
      <c r="H13" s="31">
        <v>24</v>
      </c>
      <c r="I13" s="31">
        <v>61</v>
      </c>
      <c r="J13" s="31">
        <v>21</v>
      </c>
      <c r="K13" s="31">
        <v>58</v>
      </c>
      <c r="L13" s="31">
        <v>18</v>
      </c>
      <c r="M13" s="31">
        <v>53</v>
      </c>
      <c r="N13" s="31">
        <v>19</v>
      </c>
      <c r="O13" s="31">
        <v>82</v>
      </c>
      <c r="P13" s="31">
        <v>35</v>
      </c>
    </row>
    <row r="14" spans="2:18" ht="16.5" customHeight="1" x14ac:dyDescent="0.2">
      <c r="B14" s="109" t="s">
        <v>4</v>
      </c>
      <c r="C14" s="31">
        <v>61</v>
      </c>
      <c r="D14" s="31">
        <v>23</v>
      </c>
      <c r="E14" s="31">
        <v>36</v>
      </c>
      <c r="F14" s="31">
        <v>14</v>
      </c>
      <c r="G14" s="31">
        <v>20</v>
      </c>
      <c r="H14" s="31">
        <v>9</v>
      </c>
      <c r="I14" s="31">
        <v>11</v>
      </c>
      <c r="J14" s="31">
        <v>5</v>
      </c>
      <c r="K14" s="31">
        <v>10</v>
      </c>
      <c r="L14" s="31">
        <v>4</v>
      </c>
      <c r="M14" s="31">
        <v>10</v>
      </c>
      <c r="N14" s="31">
        <v>5</v>
      </c>
      <c r="O14" s="31">
        <v>10</v>
      </c>
      <c r="P14" s="31">
        <v>5</v>
      </c>
    </row>
    <row r="15" spans="2:18" ht="16.5" customHeight="1" x14ac:dyDescent="0.2">
      <c r="B15" s="109" t="s">
        <v>5</v>
      </c>
      <c r="C15" s="31">
        <v>54</v>
      </c>
      <c r="D15" s="31">
        <v>21</v>
      </c>
      <c r="E15" s="31">
        <v>42</v>
      </c>
      <c r="F15" s="31">
        <v>14</v>
      </c>
      <c r="G15" s="31">
        <v>24</v>
      </c>
      <c r="H15" s="31">
        <v>5</v>
      </c>
      <c r="I15" s="31">
        <v>28</v>
      </c>
      <c r="J15" s="31">
        <v>13</v>
      </c>
      <c r="K15" s="31">
        <v>34</v>
      </c>
      <c r="L15" s="31">
        <v>7</v>
      </c>
      <c r="M15" s="31">
        <v>36</v>
      </c>
      <c r="N15" s="31">
        <v>10</v>
      </c>
      <c r="O15" s="31">
        <v>33</v>
      </c>
      <c r="P15" s="31">
        <v>15</v>
      </c>
    </row>
    <row r="16" spans="2:18" ht="16.5" customHeight="1" x14ac:dyDescent="0.2">
      <c r="B16" s="109" t="s">
        <v>6</v>
      </c>
      <c r="C16" s="87">
        <v>0</v>
      </c>
      <c r="D16" s="87">
        <v>0</v>
      </c>
      <c r="E16" s="87">
        <v>2</v>
      </c>
      <c r="F16" s="87">
        <v>2</v>
      </c>
      <c r="G16" s="87">
        <v>0</v>
      </c>
      <c r="H16" s="87">
        <v>0</v>
      </c>
      <c r="I16" s="87">
        <v>2</v>
      </c>
      <c r="J16" s="87">
        <v>2</v>
      </c>
      <c r="K16" s="87">
        <v>0</v>
      </c>
      <c r="L16" s="87">
        <v>0</v>
      </c>
      <c r="M16" s="87">
        <v>1</v>
      </c>
      <c r="N16" s="87">
        <v>1</v>
      </c>
      <c r="O16" s="87">
        <v>3</v>
      </c>
      <c r="P16" s="87">
        <v>3</v>
      </c>
    </row>
    <row r="17" spans="2:17" ht="16.5" customHeight="1" x14ac:dyDescent="0.2">
      <c r="B17" s="109" t="s">
        <v>7</v>
      </c>
      <c r="C17" s="31">
        <v>9</v>
      </c>
      <c r="D17" s="31">
        <v>8</v>
      </c>
      <c r="E17" s="31">
        <v>22</v>
      </c>
      <c r="F17" s="31">
        <v>20</v>
      </c>
      <c r="G17" s="31">
        <v>7</v>
      </c>
      <c r="H17" s="31">
        <v>5</v>
      </c>
      <c r="I17" s="31">
        <v>11</v>
      </c>
      <c r="J17" s="31">
        <v>10</v>
      </c>
      <c r="K17" s="31">
        <v>8</v>
      </c>
      <c r="L17" s="31">
        <v>7</v>
      </c>
      <c r="M17" s="31">
        <v>9</v>
      </c>
      <c r="N17" s="31">
        <v>8</v>
      </c>
      <c r="O17" s="31">
        <v>9</v>
      </c>
      <c r="P17" s="31">
        <v>8</v>
      </c>
    </row>
    <row r="18" spans="2:17" ht="16.5" customHeight="1" x14ac:dyDescent="0.2">
      <c r="B18" s="109" t="s">
        <v>8</v>
      </c>
      <c r="C18" s="31">
        <v>63</v>
      </c>
      <c r="D18" s="31">
        <v>34</v>
      </c>
      <c r="E18" s="31">
        <v>52</v>
      </c>
      <c r="F18" s="31">
        <v>23</v>
      </c>
      <c r="G18" s="31">
        <v>29</v>
      </c>
      <c r="H18" s="31">
        <v>17</v>
      </c>
      <c r="I18" s="31">
        <v>31</v>
      </c>
      <c r="J18" s="31">
        <v>15</v>
      </c>
      <c r="K18" s="31">
        <v>23</v>
      </c>
      <c r="L18" s="31">
        <v>14</v>
      </c>
      <c r="M18" s="31">
        <v>20</v>
      </c>
      <c r="N18" s="31">
        <v>12</v>
      </c>
      <c r="O18" s="31">
        <v>21</v>
      </c>
      <c r="P18" s="31">
        <v>13</v>
      </c>
    </row>
    <row r="19" spans="2:17" ht="16.5" customHeight="1" x14ac:dyDescent="0.2">
      <c r="B19" s="109" t="s">
        <v>9</v>
      </c>
      <c r="C19" s="31">
        <v>13</v>
      </c>
      <c r="D19" s="31">
        <v>8</v>
      </c>
      <c r="E19" s="31">
        <v>12</v>
      </c>
      <c r="F19" s="31">
        <v>9</v>
      </c>
      <c r="G19" s="31">
        <v>9</v>
      </c>
      <c r="H19" s="31">
        <v>5</v>
      </c>
      <c r="I19" s="31">
        <v>4</v>
      </c>
      <c r="J19" s="31">
        <v>4</v>
      </c>
      <c r="K19" s="87">
        <v>0</v>
      </c>
      <c r="L19" s="87">
        <v>0</v>
      </c>
      <c r="M19" s="31">
        <v>6</v>
      </c>
      <c r="N19" s="31">
        <v>6</v>
      </c>
      <c r="O19" s="31">
        <v>2</v>
      </c>
      <c r="P19" s="31">
        <v>1</v>
      </c>
    </row>
    <row r="20" spans="2:17" ht="16.5" customHeight="1" x14ac:dyDescent="0.2">
      <c r="B20" s="109" t="s">
        <v>10</v>
      </c>
      <c r="C20" s="31">
        <v>20</v>
      </c>
      <c r="D20" s="31">
        <v>15</v>
      </c>
      <c r="E20" s="31">
        <v>18</v>
      </c>
      <c r="F20" s="31">
        <v>6</v>
      </c>
      <c r="G20" s="31">
        <v>18</v>
      </c>
      <c r="H20" s="31">
        <v>9</v>
      </c>
      <c r="I20" s="31">
        <v>12</v>
      </c>
      <c r="J20" s="31">
        <v>7</v>
      </c>
      <c r="K20" s="31">
        <v>12</v>
      </c>
      <c r="L20" s="31">
        <v>3</v>
      </c>
      <c r="M20" s="31">
        <v>8</v>
      </c>
      <c r="N20" s="31">
        <v>3</v>
      </c>
      <c r="O20" s="31">
        <v>17</v>
      </c>
      <c r="P20" s="31">
        <v>5</v>
      </c>
    </row>
    <row r="21" spans="2:17" ht="16.5" customHeight="1" x14ac:dyDescent="0.2">
      <c r="B21" s="109" t="s">
        <v>11</v>
      </c>
      <c r="C21" s="31">
        <v>10</v>
      </c>
      <c r="D21" s="31">
        <v>9</v>
      </c>
      <c r="E21" s="31">
        <v>7</v>
      </c>
      <c r="F21" s="31">
        <v>5</v>
      </c>
      <c r="G21" s="31">
        <v>6</v>
      </c>
      <c r="H21" s="31">
        <v>4</v>
      </c>
      <c r="I21" s="31">
        <v>9</v>
      </c>
      <c r="J21" s="31">
        <v>5</v>
      </c>
      <c r="K21" s="87">
        <v>0</v>
      </c>
      <c r="L21" s="87">
        <v>0</v>
      </c>
      <c r="M21" s="31">
        <v>6</v>
      </c>
      <c r="N21" s="31">
        <v>4</v>
      </c>
      <c r="O21" s="87">
        <v>10</v>
      </c>
      <c r="P21" s="87">
        <v>7</v>
      </c>
    </row>
    <row r="22" spans="2:17" ht="9" customHeight="1" x14ac:dyDescent="0.2">
      <c r="B22" s="5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7" ht="3" customHeight="1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2:17" ht="9" customHeight="1" x14ac:dyDescent="0.2"/>
    <row r="25" spans="2:17" s="12" customFormat="1" ht="13.5" customHeight="1" x14ac:dyDescent="0.2">
      <c r="B25" s="187" t="s">
        <v>140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36"/>
    </row>
    <row r="26" spans="2:17" s="12" customFormat="1" ht="13.5" customHeight="1" x14ac:dyDescent="0.2">
      <c r="B26" s="187" t="s">
        <v>141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36"/>
    </row>
    <row r="32" spans="2:17" x14ac:dyDescent="0.2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showGridLines="0" zoomScaleNormal="100" workbookViewId="0">
      <selection activeCell="R6" sqref="R6"/>
    </sheetView>
  </sheetViews>
  <sheetFormatPr defaultRowHeight="11.25" x14ac:dyDescent="0.2"/>
  <cols>
    <col min="1" max="1" width="6.7109375" style="14" customWidth="1"/>
    <col min="2" max="2" width="16.7109375" style="14" customWidth="1"/>
    <col min="3" max="3" width="6.7109375" style="14" customWidth="1"/>
    <col min="4" max="4" width="11.5703125" style="14" customWidth="1"/>
    <col min="5" max="5" width="6.7109375" style="14" customWidth="1"/>
    <col min="6" max="6" width="11.5703125" style="14" customWidth="1"/>
    <col min="7" max="7" width="6.7109375" style="14" customWidth="1"/>
    <col min="8" max="8" width="11.5703125" style="14" customWidth="1"/>
    <col min="9" max="9" width="6.7109375" style="14" customWidth="1"/>
    <col min="10" max="10" width="11.5703125" style="14" customWidth="1"/>
    <col min="11" max="11" width="6.7109375" style="14" customWidth="1"/>
    <col min="12" max="12" width="11.5703125" style="14" customWidth="1"/>
    <col min="13" max="13" width="6.7109375" style="14" customWidth="1"/>
    <col min="14" max="14" width="11.5703125" style="14" customWidth="1"/>
    <col min="15" max="15" width="6.7109375" style="14" customWidth="1"/>
    <col min="16" max="16" width="11.5703125" style="14" customWidth="1"/>
    <col min="17" max="17" width="6.7109375" style="14" customWidth="1"/>
    <col min="18" max="18" width="12.85546875" style="14" bestFit="1" customWidth="1"/>
    <col min="19" max="16384" width="9.140625" style="14"/>
  </cols>
  <sheetData>
    <row r="1" spans="2:18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2:18" s="122" customFormat="1" ht="15" customHeight="1" x14ac:dyDescent="0.2"/>
    <row r="3" spans="2:18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</row>
    <row r="4" spans="2:18" s="122" customFormat="1" ht="15" customHeight="1" x14ac:dyDescent="0.2"/>
    <row r="5" spans="2:18" ht="15" customHeight="1" x14ac:dyDescent="0.2">
      <c r="B5" s="201" t="s">
        <v>187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2:18" ht="15" customHeight="1" x14ac:dyDescent="0.2">
      <c r="P6" s="33" t="s">
        <v>87</v>
      </c>
      <c r="R6" s="108" t="s">
        <v>86</v>
      </c>
    </row>
    <row r="7" spans="2:18" ht="20.25" customHeight="1" x14ac:dyDescent="0.2">
      <c r="B7" s="204"/>
      <c r="C7" s="191">
        <v>2012</v>
      </c>
      <c r="D7" s="191"/>
      <c r="E7" s="191">
        <v>2013</v>
      </c>
      <c r="F7" s="191"/>
      <c r="G7" s="191">
        <v>2014</v>
      </c>
      <c r="H7" s="191"/>
      <c r="I7" s="191">
        <v>2015</v>
      </c>
      <c r="J7" s="191"/>
      <c r="K7" s="191">
        <v>2016</v>
      </c>
      <c r="L7" s="191"/>
      <c r="M7" s="191" t="s">
        <v>134</v>
      </c>
      <c r="N7" s="191"/>
      <c r="O7" s="191" t="s">
        <v>183</v>
      </c>
      <c r="P7" s="192"/>
      <c r="Q7" s="12"/>
    </row>
    <row r="8" spans="2:18" s="16" customFormat="1" ht="17.25" customHeight="1" x14ac:dyDescent="0.2">
      <c r="B8" s="204"/>
      <c r="C8" s="191" t="s">
        <v>12</v>
      </c>
      <c r="D8" s="202" t="s">
        <v>73</v>
      </c>
      <c r="E8" s="191" t="s">
        <v>12</v>
      </c>
      <c r="F8" s="202" t="s">
        <v>73</v>
      </c>
      <c r="G8" s="191" t="s">
        <v>12</v>
      </c>
      <c r="H8" s="202" t="s">
        <v>73</v>
      </c>
      <c r="I8" s="191" t="s">
        <v>12</v>
      </c>
      <c r="J8" s="202" t="s">
        <v>73</v>
      </c>
      <c r="K8" s="191" t="s">
        <v>12</v>
      </c>
      <c r="L8" s="202" t="s">
        <v>73</v>
      </c>
      <c r="M8" s="191" t="s">
        <v>12</v>
      </c>
      <c r="N8" s="202" t="s">
        <v>73</v>
      </c>
      <c r="O8" s="191" t="s">
        <v>12</v>
      </c>
      <c r="P8" s="203" t="s">
        <v>73</v>
      </c>
    </row>
    <row r="9" spans="2:18" s="16" customFormat="1" ht="36.75" customHeight="1" x14ac:dyDescent="0.2">
      <c r="B9" s="204"/>
      <c r="C9" s="191"/>
      <c r="D9" s="202"/>
      <c r="E9" s="191"/>
      <c r="F9" s="202"/>
      <c r="G9" s="191"/>
      <c r="H9" s="202"/>
      <c r="I9" s="191"/>
      <c r="J9" s="202"/>
      <c r="K9" s="191"/>
      <c r="L9" s="202"/>
      <c r="M9" s="191"/>
      <c r="N9" s="202"/>
      <c r="O9" s="191"/>
      <c r="P9" s="203"/>
    </row>
    <row r="10" spans="2:18" s="16" customFormat="1" ht="21" customHeight="1" x14ac:dyDescent="0.2">
      <c r="B10" s="69" t="s">
        <v>142</v>
      </c>
      <c r="C10" s="30">
        <f>SUM(C11:C21)</f>
        <v>434</v>
      </c>
      <c r="D10" s="30">
        <f t="shared" ref="D10:P10" si="0">SUM(D11:D21)</f>
        <v>362</v>
      </c>
      <c r="E10" s="30">
        <f t="shared" si="0"/>
        <v>489</v>
      </c>
      <c r="F10" s="30">
        <f t="shared" si="0"/>
        <v>361</v>
      </c>
      <c r="G10" s="30">
        <f t="shared" si="0"/>
        <v>270</v>
      </c>
      <c r="H10" s="30">
        <f t="shared" si="0"/>
        <v>173</v>
      </c>
      <c r="I10" s="30">
        <f t="shared" si="0"/>
        <v>195</v>
      </c>
      <c r="J10" s="30">
        <f t="shared" si="0"/>
        <v>126</v>
      </c>
      <c r="K10" s="30">
        <f t="shared" si="0"/>
        <v>217</v>
      </c>
      <c r="L10" s="30">
        <f t="shared" si="0"/>
        <v>141</v>
      </c>
      <c r="M10" s="30">
        <f t="shared" si="0"/>
        <v>241</v>
      </c>
      <c r="N10" s="30">
        <f t="shared" si="0"/>
        <v>170</v>
      </c>
      <c r="O10" s="30">
        <f t="shared" si="0"/>
        <v>293</v>
      </c>
      <c r="P10" s="30">
        <f t="shared" si="0"/>
        <v>207</v>
      </c>
    </row>
    <row r="11" spans="2:18" ht="16.5" customHeight="1" x14ac:dyDescent="0.2">
      <c r="B11" s="109" t="s">
        <v>1</v>
      </c>
      <c r="C11" s="24">
        <v>43</v>
      </c>
      <c r="D11" s="31">
        <v>43</v>
      </c>
      <c r="E11" s="24">
        <v>32</v>
      </c>
      <c r="F11" s="31">
        <v>32</v>
      </c>
      <c r="G11" s="24">
        <v>22</v>
      </c>
      <c r="H11" s="31">
        <v>21</v>
      </c>
      <c r="I11" s="24">
        <v>22</v>
      </c>
      <c r="J11" s="31">
        <v>16</v>
      </c>
      <c r="K11" s="24">
        <v>25</v>
      </c>
      <c r="L11" s="31">
        <v>22</v>
      </c>
      <c r="M11" s="31">
        <v>28</v>
      </c>
      <c r="N11" s="31">
        <v>25</v>
      </c>
      <c r="O11" s="31">
        <v>42</v>
      </c>
      <c r="P11" s="31">
        <v>39</v>
      </c>
    </row>
    <row r="12" spans="2:18" ht="16.5" customHeight="1" x14ac:dyDescent="0.2">
      <c r="B12" s="109" t="s">
        <v>2</v>
      </c>
      <c r="C12" s="24">
        <v>52</v>
      </c>
      <c r="D12" s="31">
        <v>47</v>
      </c>
      <c r="E12" s="24">
        <v>54</v>
      </c>
      <c r="F12" s="31">
        <v>42</v>
      </c>
      <c r="G12" s="24">
        <v>19</v>
      </c>
      <c r="H12" s="31">
        <v>13</v>
      </c>
      <c r="I12" s="24">
        <v>20</v>
      </c>
      <c r="J12" s="31">
        <v>16</v>
      </c>
      <c r="K12" s="24">
        <v>14</v>
      </c>
      <c r="L12" s="31">
        <v>11</v>
      </c>
      <c r="M12" s="31">
        <v>10</v>
      </c>
      <c r="N12" s="31">
        <v>6</v>
      </c>
      <c r="O12" s="31">
        <v>8</v>
      </c>
      <c r="P12" s="31">
        <v>7</v>
      </c>
    </row>
    <row r="13" spans="2:18" ht="16.5" customHeight="1" x14ac:dyDescent="0.2">
      <c r="B13" s="109" t="s">
        <v>3</v>
      </c>
      <c r="C13" s="24">
        <v>162</v>
      </c>
      <c r="D13" s="31">
        <v>141</v>
      </c>
      <c r="E13" s="24">
        <v>259</v>
      </c>
      <c r="F13" s="31">
        <v>188</v>
      </c>
      <c r="G13" s="24">
        <v>112</v>
      </c>
      <c r="H13" s="31">
        <v>54</v>
      </c>
      <c r="I13" s="24">
        <v>55</v>
      </c>
      <c r="J13" s="31">
        <v>22</v>
      </c>
      <c r="K13" s="24">
        <v>113</v>
      </c>
      <c r="L13" s="31">
        <v>68</v>
      </c>
      <c r="M13" s="31">
        <v>111</v>
      </c>
      <c r="N13" s="31">
        <v>84</v>
      </c>
      <c r="O13" s="31">
        <v>137</v>
      </c>
      <c r="P13" s="31">
        <v>88</v>
      </c>
    </row>
    <row r="14" spans="2:18" ht="16.5" customHeight="1" x14ac:dyDescent="0.2">
      <c r="B14" s="109" t="s">
        <v>4</v>
      </c>
      <c r="C14" s="24">
        <v>36</v>
      </c>
      <c r="D14" s="31">
        <v>22</v>
      </c>
      <c r="E14" s="24">
        <v>29</v>
      </c>
      <c r="F14" s="31">
        <v>16</v>
      </c>
      <c r="G14" s="24">
        <v>11</v>
      </c>
      <c r="H14" s="31">
        <v>9</v>
      </c>
      <c r="I14" s="24">
        <v>9</v>
      </c>
      <c r="J14" s="31">
        <v>5</v>
      </c>
      <c r="K14" s="24">
        <v>6</v>
      </c>
      <c r="L14" s="31">
        <v>5</v>
      </c>
      <c r="M14" s="31">
        <v>7</v>
      </c>
      <c r="N14" s="31">
        <v>5</v>
      </c>
      <c r="O14" s="31">
        <v>7</v>
      </c>
      <c r="P14" s="31">
        <v>5</v>
      </c>
    </row>
    <row r="15" spans="2:18" ht="16.5" customHeight="1" x14ac:dyDescent="0.2">
      <c r="B15" s="109" t="s">
        <v>5</v>
      </c>
      <c r="C15" s="24">
        <v>38</v>
      </c>
      <c r="D15" s="31">
        <v>21</v>
      </c>
      <c r="E15" s="24">
        <v>31</v>
      </c>
      <c r="F15" s="31">
        <v>14</v>
      </c>
      <c r="G15" s="24">
        <v>30</v>
      </c>
      <c r="H15" s="31">
        <v>18</v>
      </c>
      <c r="I15" s="24">
        <v>25</v>
      </c>
      <c r="J15" s="31">
        <v>14</v>
      </c>
      <c r="K15" s="24">
        <v>24</v>
      </c>
      <c r="L15" s="31">
        <v>7</v>
      </c>
      <c r="M15" s="31">
        <v>36</v>
      </c>
      <c r="N15" s="31">
        <v>12</v>
      </c>
      <c r="O15" s="31">
        <v>32</v>
      </c>
      <c r="P15" s="31">
        <v>18</v>
      </c>
    </row>
    <row r="16" spans="2:18" ht="16.5" customHeight="1" x14ac:dyDescent="0.2">
      <c r="B16" s="109" t="s">
        <v>6</v>
      </c>
      <c r="C16" s="24">
        <v>0</v>
      </c>
      <c r="D16" s="24">
        <v>0</v>
      </c>
      <c r="E16" s="24">
        <v>2</v>
      </c>
      <c r="F16" s="24">
        <v>2</v>
      </c>
      <c r="G16" s="24">
        <v>0</v>
      </c>
      <c r="H16" s="24">
        <v>0</v>
      </c>
      <c r="I16" s="24">
        <v>2</v>
      </c>
      <c r="J16" s="87">
        <v>2</v>
      </c>
      <c r="K16" s="24">
        <v>0</v>
      </c>
      <c r="L16" s="24">
        <v>0</v>
      </c>
      <c r="M16" s="87">
        <v>1</v>
      </c>
      <c r="N16" s="87">
        <v>1</v>
      </c>
      <c r="O16" s="26">
        <v>3</v>
      </c>
      <c r="P16" s="26">
        <v>3</v>
      </c>
    </row>
    <row r="17" spans="2:16" ht="16.5" customHeight="1" x14ac:dyDescent="0.2">
      <c r="B17" s="109" t="s">
        <v>7</v>
      </c>
      <c r="C17" s="24">
        <v>10</v>
      </c>
      <c r="D17" s="31">
        <v>9</v>
      </c>
      <c r="E17" s="24">
        <v>20</v>
      </c>
      <c r="F17" s="31">
        <v>20</v>
      </c>
      <c r="G17" s="24">
        <v>7</v>
      </c>
      <c r="H17" s="31">
        <v>5</v>
      </c>
      <c r="I17" s="24">
        <v>11</v>
      </c>
      <c r="J17" s="31">
        <v>10</v>
      </c>
      <c r="K17" s="24">
        <v>7</v>
      </c>
      <c r="L17" s="31">
        <v>7</v>
      </c>
      <c r="M17" s="31">
        <v>9</v>
      </c>
      <c r="N17" s="31">
        <v>9</v>
      </c>
      <c r="O17" s="31">
        <v>8</v>
      </c>
      <c r="P17" s="31">
        <v>8</v>
      </c>
    </row>
    <row r="18" spans="2:16" ht="16.5" customHeight="1" x14ac:dyDescent="0.2">
      <c r="B18" s="109" t="s">
        <v>8</v>
      </c>
      <c r="C18" s="24">
        <v>45</v>
      </c>
      <c r="D18" s="31">
        <v>37</v>
      </c>
      <c r="E18" s="24">
        <v>30</v>
      </c>
      <c r="F18" s="31">
        <v>23</v>
      </c>
      <c r="G18" s="24">
        <v>45</v>
      </c>
      <c r="H18" s="31">
        <v>35</v>
      </c>
      <c r="I18" s="24">
        <v>34</v>
      </c>
      <c r="J18" s="31">
        <v>25</v>
      </c>
      <c r="K18" s="24">
        <v>22</v>
      </c>
      <c r="L18" s="31">
        <v>18</v>
      </c>
      <c r="M18" s="31">
        <v>20</v>
      </c>
      <c r="N18" s="31">
        <v>13</v>
      </c>
      <c r="O18" s="31">
        <v>28</v>
      </c>
      <c r="P18" s="31">
        <v>24</v>
      </c>
    </row>
    <row r="19" spans="2:16" ht="16.5" customHeight="1" x14ac:dyDescent="0.2">
      <c r="B19" s="109" t="s">
        <v>9</v>
      </c>
      <c r="C19" s="24">
        <v>12</v>
      </c>
      <c r="D19" s="31">
        <v>8</v>
      </c>
      <c r="E19" s="24">
        <v>12</v>
      </c>
      <c r="F19" s="31">
        <v>9</v>
      </c>
      <c r="G19" s="24">
        <v>10</v>
      </c>
      <c r="H19" s="31">
        <v>5</v>
      </c>
      <c r="I19" s="24">
        <v>4</v>
      </c>
      <c r="J19" s="31">
        <v>4</v>
      </c>
      <c r="K19" s="24">
        <v>0</v>
      </c>
      <c r="L19" s="24">
        <v>0</v>
      </c>
      <c r="M19" s="31">
        <v>6</v>
      </c>
      <c r="N19" s="31">
        <v>6</v>
      </c>
      <c r="O19" s="31">
        <v>2</v>
      </c>
      <c r="P19" s="31">
        <v>1</v>
      </c>
    </row>
    <row r="20" spans="2:16" ht="16.5" customHeight="1" x14ac:dyDescent="0.2">
      <c r="B20" s="109" t="s">
        <v>10</v>
      </c>
      <c r="C20" s="24">
        <v>27</v>
      </c>
      <c r="D20" s="31">
        <v>25</v>
      </c>
      <c r="E20" s="24">
        <v>10</v>
      </c>
      <c r="F20" s="31">
        <v>7</v>
      </c>
      <c r="G20" s="24">
        <v>10</v>
      </c>
      <c r="H20" s="31">
        <v>9</v>
      </c>
      <c r="I20" s="24">
        <v>7</v>
      </c>
      <c r="J20" s="31">
        <v>7</v>
      </c>
      <c r="K20" s="24">
        <v>6</v>
      </c>
      <c r="L20" s="31">
        <v>3</v>
      </c>
      <c r="M20" s="31">
        <v>5</v>
      </c>
      <c r="N20" s="31">
        <v>3</v>
      </c>
      <c r="O20" s="31">
        <v>14</v>
      </c>
      <c r="P20" s="31">
        <v>5</v>
      </c>
    </row>
    <row r="21" spans="2:16" ht="16.5" customHeight="1" x14ac:dyDescent="0.2">
      <c r="B21" s="109" t="s">
        <v>11</v>
      </c>
      <c r="C21" s="24">
        <v>9</v>
      </c>
      <c r="D21" s="31">
        <v>9</v>
      </c>
      <c r="E21" s="24">
        <v>10</v>
      </c>
      <c r="F21" s="31">
        <v>8</v>
      </c>
      <c r="G21" s="24">
        <v>4</v>
      </c>
      <c r="H21" s="31">
        <v>4</v>
      </c>
      <c r="I21" s="24">
        <v>6</v>
      </c>
      <c r="J21" s="31">
        <v>5</v>
      </c>
      <c r="K21" s="24">
        <v>0</v>
      </c>
      <c r="L21" s="24">
        <v>0</v>
      </c>
      <c r="M21" s="31">
        <v>8</v>
      </c>
      <c r="N21" s="31">
        <v>6</v>
      </c>
      <c r="O21" s="26">
        <v>12</v>
      </c>
      <c r="P21" s="26">
        <v>9</v>
      </c>
    </row>
    <row r="22" spans="2:16" ht="9" customHeight="1" x14ac:dyDescent="0.2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2:16" ht="3" customHeight="1" x14ac:dyDescent="0.2">
      <c r="B23" s="132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</row>
    <row r="24" spans="2:16" ht="9" customHeight="1" x14ac:dyDescent="0.2">
      <c r="B24" s="1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2:16" ht="13.5" customHeight="1" x14ac:dyDescent="0.2">
      <c r="B25" s="205" t="s">
        <v>143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</row>
    <row r="26" spans="2:16" ht="13.5" customHeight="1" x14ac:dyDescent="0.2">
      <c r="B26" s="205" t="s">
        <v>141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</row>
    <row r="32" spans="2:16" x14ac:dyDescent="0.2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</sheetData>
  <mergeCells count="27"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showGridLines="0" zoomScaleNormal="100" workbookViewId="0">
      <selection activeCell="I6" sqref="I6"/>
    </sheetView>
  </sheetViews>
  <sheetFormatPr defaultRowHeight="11.25" x14ac:dyDescent="0.2"/>
  <cols>
    <col min="1" max="1" width="6.7109375" style="14" customWidth="1"/>
    <col min="2" max="2" width="20.7109375" style="14" customWidth="1"/>
    <col min="3" max="7" width="18.7109375" style="14" customWidth="1"/>
    <col min="8" max="8" width="6.7109375" style="14" customWidth="1"/>
    <col min="9" max="9" width="12.85546875" style="14" bestFit="1" customWidth="1"/>
    <col min="10" max="16384" width="9.140625" style="14"/>
  </cols>
  <sheetData>
    <row r="1" spans="2:16" s="122" customFormat="1" ht="15" customHeight="1" x14ac:dyDescent="0.2">
      <c r="B1" s="188" t="s">
        <v>127</v>
      </c>
      <c r="C1" s="188"/>
      <c r="D1" s="188"/>
      <c r="E1" s="188"/>
      <c r="F1" s="188"/>
      <c r="G1" s="188"/>
      <c r="H1" s="123"/>
      <c r="I1" s="123"/>
      <c r="J1" s="123"/>
      <c r="K1" s="123"/>
      <c r="L1" s="123"/>
      <c r="M1" s="123"/>
      <c r="N1" s="123"/>
      <c r="O1" s="123"/>
      <c r="P1" s="123"/>
    </row>
    <row r="2" spans="2:16" s="122" customFormat="1" ht="15" customHeight="1" x14ac:dyDescent="0.2"/>
    <row r="3" spans="2:16" s="122" customFormat="1" ht="15" customHeight="1" x14ac:dyDescent="0.2">
      <c r="B3" s="188" t="s">
        <v>129</v>
      </c>
      <c r="C3" s="188"/>
      <c r="D3" s="188"/>
      <c r="E3" s="188"/>
      <c r="F3" s="188"/>
      <c r="G3" s="188"/>
      <c r="H3" s="123"/>
      <c r="I3" s="123"/>
      <c r="J3" s="123"/>
      <c r="K3" s="123"/>
      <c r="L3" s="123"/>
      <c r="M3" s="123"/>
      <c r="N3" s="123"/>
      <c r="O3" s="123"/>
      <c r="P3" s="123"/>
    </row>
    <row r="4" spans="2:16" s="122" customFormat="1" ht="15" customHeight="1" x14ac:dyDescent="0.2"/>
    <row r="5" spans="2:16" ht="15" customHeight="1" x14ac:dyDescent="0.2">
      <c r="B5" s="186" t="s">
        <v>199</v>
      </c>
      <c r="C5" s="186"/>
      <c r="D5" s="186"/>
      <c r="E5" s="186"/>
      <c r="F5" s="186"/>
      <c r="G5" s="186"/>
    </row>
    <row r="6" spans="2:16" ht="15" customHeight="1" x14ac:dyDescent="0.2">
      <c r="B6" s="12"/>
      <c r="C6" s="12"/>
      <c r="D6" s="12"/>
      <c r="E6" s="12"/>
      <c r="F6" s="12"/>
      <c r="G6" s="107"/>
      <c r="I6" s="108" t="s">
        <v>86</v>
      </c>
    </row>
    <row r="7" spans="2:16" ht="21" customHeight="1" x14ac:dyDescent="0.2">
      <c r="B7" s="206"/>
      <c r="C7" s="191" t="s">
        <v>74</v>
      </c>
      <c r="D7" s="191"/>
      <c r="E7" s="191"/>
      <c r="F7" s="191"/>
      <c r="G7" s="192"/>
    </row>
    <row r="8" spans="2:16" s="16" customFormat="1" ht="17.25" customHeight="1" x14ac:dyDescent="0.2">
      <c r="B8" s="207"/>
      <c r="C8" s="191" t="s">
        <v>50</v>
      </c>
      <c r="D8" s="191" t="s">
        <v>51</v>
      </c>
      <c r="E8" s="202" t="s">
        <v>52</v>
      </c>
      <c r="F8" s="191" t="s">
        <v>53</v>
      </c>
      <c r="G8" s="203" t="s">
        <v>89</v>
      </c>
    </row>
    <row r="9" spans="2:16" s="16" customFormat="1" ht="19.5" customHeight="1" x14ac:dyDescent="0.2">
      <c r="B9" s="207"/>
      <c r="C9" s="191"/>
      <c r="D9" s="191"/>
      <c r="E9" s="202"/>
      <c r="F9" s="191"/>
      <c r="G9" s="203"/>
    </row>
    <row r="10" spans="2:16" s="16" customFormat="1" ht="19.5" customHeight="1" x14ac:dyDescent="0.2">
      <c r="B10" s="208"/>
      <c r="C10" s="191" t="s">
        <v>70</v>
      </c>
      <c r="D10" s="191"/>
      <c r="E10" s="191"/>
      <c r="F10" s="191"/>
      <c r="G10" s="142" t="s">
        <v>144</v>
      </c>
    </row>
    <row r="11" spans="2:16" s="16" customFormat="1" ht="21" customHeight="1" x14ac:dyDescent="0.2">
      <c r="B11" s="69" t="s">
        <v>142</v>
      </c>
      <c r="C11" s="112">
        <v>1.6</v>
      </c>
      <c r="D11" s="47">
        <v>0.8</v>
      </c>
      <c r="E11" s="47">
        <v>2</v>
      </c>
      <c r="F11" s="47">
        <v>4.5</v>
      </c>
      <c r="G11" s="47">
        <v>19.3</v>
      </c>
    </row>
    <row r="12" spans="2:16" ht="16.5" customHeight="1" x14ac:dyDescent="0.2">
      <c r="B12" s="109" t="s">
        <v>1</v>
      </c>
      <c r="C12" s="46">
        <v>1.3</v>
      </c>
      <c r="D12" s="46">
        <v>0.8125</v>
      </c>
      <c r="E12" s="46">
        <v>1.6</v>
      </c>
      <c r="F12" s="46">
        <v>4.3589743589743595</v>
      </c>
      <c r="G12" s="46">
        <v>21.77058823529411</v>
      </c>
    </row>
    <row r="13" spans="2:16" ht="16.5" customHeight="1" x14ac:dyDescent="0.2">
      <c r="B13" s="109" t="s">
        <v>2</v>
      </c>
      <c r="C13" s="46">
        <v>1</v>
      </c>
      <c r="D13" s="46">
        <v>0.46666666666666662</v>
      </c>
      <c r="E13" s="46">
        <v>2.1428571428571397</v>
      </c>
      <c r="F13" s="46">
        <v>5.4285714285714297</v>
      </c>
      <c r="G13" s="46">
        <v>17.73684210526315</v>
      </c>
    </row>
    <row r="14" spans="2:16" ht="16.5" customHeight="1" x14ac:dyDescent="0.2">
      <c r="B14" s="109" t="s">
        <v>3</v>
      </c>
      <c r="C14" s="46">
        <v>2.5142857142857102</v>
      </c>
      <c r="D14" s="46">
        <v>0.98876404494382031</v>
      </c>
      <c r="E14" s="46">
        <v>2.5428571428571396</v>
      </c>
      <c r="F14" s="46">
        <v>4.2954545454545494</v>
      </c>
      <c r="G14" s="46">
        <v>18.066137566137559</v>
      </c>
    </row>
    <row r="15" spans="2:16" ht="16.5" customHeight="1" x14ac:dyDescent="0.2">
      <c r="B15" s="109" t="s">
        <v>4</v>
      </c>
      <c r="C15" s="46">
        <v>1</v>
      </c>
      <c r="D15" s="46">
        <v>0.45454545454545453</v>
      </c>
      <c r="E15" s="46">
        <v>2.2000000000000002</v>
      </c>
      <c r="F15" s="46">
        <v>4.8</v>
      </c>
      <c r="G15" s="46">
        <v>17.916666666666661</v>
      </c>
    </row>
    <row r="16" spans="2:16" ht="16.5" customHeight="1" x14ac:dyDescent="0.2">
      <c r="B16" s="109" t="s">
        <v>5</v>
      </c>
      <c r="C16" s="46">
        <v>1.2</v>
      </c>
      <c r="D16" s="46">
        <v>0.66666666666666652</v>
      </c>
      <c r="E16" s="46">
        <v>1.8</v>
      </c>
      <c r="F16" s="46">
        <v>4.8888888888888893</v>
      </c>
      <c r="G16" s="46">
        <v>18.25</v>
      </c>
    </row>
    <row r="17" spans="2:7" ht="16.5" customHeight="1" x14ac:dyDescent="0.2">
      <c r="B17" s="109" t="s">
        <v>6</v>
      </c>
      <c r="C17" s="46">
        <v>1</v>
      </c>
      <c r="D17" s="46">
        <v>0.42857142857142855</v>
      </c>
      <c r="E17" s="46">
        <v>2.3333333333333299</v>
      </c>
      <c r="F17" s="46">
        <v>5</v>
      </c>
      <c r="G17" s="46">
        <v>39.533333333333331</v>
      </c>
    </row>
    <row r="18" spans="2:7" ht="16.5" customHeight="1" x14ac:dyDescent="0.2">
      <c r="B18" s="109" t="s">
        <v>7</v>
      </c>
      <c r="C18" s="46">
        <v>1</v>
      </c>
      <c r="D18" s="46">
        <v>0.5</v>
      </c>
      <c r="E18" s="46">
        <v>2</v>
      </c>
      <c r="F18" s="46">
        <v>4.75</v>
      </c>
      <c r="G18" s="46">
        <v>16.631578947368418</v>
      </c>
    </row>
    <row r="19" spans="2:7" ht="16.5" customHeight="1" x14ac:dyDescent="0.2">
      <c r="B19" s="109" t="s">
        <v>8</v>
      </c>
      <c r="C19" s="46">
        <v>1.84615384615385</v>
      </c>
      <c r="D19" s="46">
        <v>0.8571428571428571</v>
      </c>
      <c r="E19" s="46">
        <v>2.1538461538461497</v>
      </c>
      <c r="F19" s="46">
        <v>4.375</v>
      </c>
      <c r="G19" s="46">
        <v>22.076190476190469</v>
      </c>
    </row>
    <row r="20" spans="2:7" ht="16.5" customHeight="1" x14ac:dyDescent="0.2">
      <c r="B20" s="109" t="s">
        <v>9</v>
      </c>
      <c r="C20" s="46">
        <v>1</v>
      </c>
      <c r="D20" s="46">
        <v>1</v>
      </c>
      <c r="E20" s="46">
        <v>1</v>
      </c>
      <c r="F20" s="46">
        <v>6</v>
      </c>
      <c r="G20" s="46">
        <v>18.833333333333329</v>
      </c>
    </row>
    <row r="21" spans="2:7" ht="16.5" customHeight="1" x14ac:dyDescent="0.2">
      <c r="B21" s="109" t="s">
        <v>10</v>
      </c>
      <c r="C21" s="46">
        <v>1</v>
      </c>
      <c r="D21" s="46">
        <v>0.5</v>
      </c>
      <c r="E21" s="46">
        <v>2</v>
      </c>
      <c r="F21" s="46">
        <v>5.2</v>
      </c>
      <c r="G21" s="46">
        <v>19.69230769230769</v>
      </c>
    </row>
    <row r="22" spans="2:7" ht="16.5" customHeight="1" x14ac:dyDescent="0.2">
      <c r="B22" s="109" t="s">
        <v>11</v>
      </c>
      <c r="C22" s="46">
        <v>1.28571428571429</v>
      </c>
      <c r="D22" s="46">
        <v>0.81818181818181812</v>
      </c>
      <c r="E22" s="46">
        <v>1.5714285714285698</v>
      </c>
      <c r="F22" s="46">
        <v>5.4444444444444402</v>
      </c>
      <c r="G22" s="46">
        <v>13.877551020408159</v>
      </c>
    </row>
    <row r="23" spans="2:7" ht="9" customHeight="1" x14ac:dyDescent="0.2">
      <c r="B23" s="12"/>
      <c r="C23" s="56"/>
      <c r="D23" s="61"/>
      <c r="E23" s="56"/>
      <c r="F23" s="56"/>
      <c r="G23" s="56"/>
    </row>
    <row r="24" spans="2:7" ht="3" customHeight="1" x14ac:dyDescent="0.2">
      <c r="B24" s="132"/>
      <c r="C24" s="136"/>
      <c r="D24" s="143"/>
      <c r="E24" s="136"/>
      <c r="F24" s="136"/>
      <c r="G24" s="136"/>
    </row>
    <row r="25" spans="2:7" ht="9" customHeight="1" x14ac:dyDescent="0.2">
      <c r="B25" s="12"/>
      <c r="C25" s="56"/>
      <c r="D25" s="61"/>
      <c r="E25" s="56"/>
      <c r="F25" s="56"/>
      <c r="G25" s="56"/>
    </row>
    <row r="26" spans="2:7" ht="13.5" customHeight="1" x14ac:dyDescent="0.2">
      <c r="B26" s="187" t="s">
        <v>140</v>
      </c>
      <c r="C26" s="187"/>
      <c r="D26" s="187"/>
      <c r="E26" s="187"/>
      <c r="F26" s="187"/>
      <c r="G26" s="187"/>
    </row>
    <row r="27" spans="2:7" ht="13.5" customHeight="1" x14ac:dyDescent="0.2">
      <c r="B27" s="187" t="s">
        <v>141</v>
      </c>
      <c r="C27" s="187"/>
      <c r="D27" s="187"/>
      <c r="E27" s="187"/>
      <c r="F27" s="187"/>
      <c r="G27" s="187"/>
    </row>
  </sheetData>
  <mergeCells count="13">
    <mergeCell ref="B1:G1"/>
    <mergeCell ref="B3:G3"/>
    <mergeCell ref="G8:G9"/>
    <mergeCell ref="C10:F10"/>
    <mergeCell ref="B26:G26"/>
    <mergeCell ref="B27:G27"/>
    <mergeCell ref="B5:G5"/>
    <mergeCell ref="C7:G7"/>
    <mergeCell ref="C8:C9"/>
    <mergeCell ref="D8:D9"/>
    <mergeCell ref="E8:E9"/>
    <mergeCell ref="F8:F9"/>
    <mergeCell ref="B7:B10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38</vt:i4>
      </vt:variant>
    </vt:vector>
  </HeadingPairs>
  <TitlesOfParts>
    <vt:vector size="76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II 34</vt:lpstr>
      <vt:lpstr>II 35</vt:lpstr>
      <vt:lpstr>II 36</vt:lpstr>
      <vt:lpstr>II 37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34'!Área_de_Impressão</vt:lpstr>
      <vt:lpstr>'II 35'!Área_de_Impressão</vt:lpstr>
      <vt:lpstr>'II 36'!Área_de_Impressão</vt:lpstr>
      <vt:lpstr>'II 37'!Área_de_Impressão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Domain User</cp:lastModifiedBy>
  <cp:lastPrinted>2018-05-24T08:39:25Z</cp:lastPrinted>
  <dcterms:created xsi:type="dcterms:W3CDTF">1996-10-14T23:33:28Z</dcterms:created>
  <dcterms:modified xsi:type="dcterms:W3CDTF">2019-09-24T10:24:12Z</dcterms:modified>
</cp:coreProperties>
</file>