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585" yWindow="60" windowWidth="15135" windowHeight="9300"/>
  </bookViews>
  <sheets>
    <sheet name="Indice" sheetId="68" r:id="rId1"/>
    <sheet name="II 1" sheetId="27" r:id="rId2"/>
    <sheet name="II 2" sheetId="38" r:id="rId3"/>
    <sheet name="II 3" sheetId="49" r:id="rId4"/>
    <sheet name="II 4" sheetId="56" r:id="rId5"/>
    <sheet name="II 5" sheetId="59" r:id="rId6"/>
    <sheet name="II 6" sheetId="60" r:id="rId7"/>
    <sheet name="II 7" sheetId="61" r:id="rId8"/>
    <sheet name="II 8" sheetId="62" r:id="rId9"/>
    <sheet name="II 9" sheetId="63" r:id="rId10"/>
    <sheet name="II 10" sheetId="28" r:id="rId11"/>
    <sheet name="II 11" sheetId="29" r:id="rId12"/>
    <sheet name="II 12" sheetId="30" r:id="rId13"/>
    <sheet name="II 13" sheetId="31" r:id="rId14"/>
    <sheet name="II 14" sheetId="32" r:id="rId15"/>
    <sheet name="II 15" sheetId="33" r:id="rId16"/>
    <sheet name="II 16" sheetId="34" r:id="rId17"/>
    <sheet name="II 17" sheetId="35" r:id="rId18"/>
    <sheet name="II 18" sheetId="36" r:id="rId19"/>
    <sheet name="II 19" sheetId="37" r:id="rId20"/>
    <sheet name="II 20" sheetId="39" r:id="rId21"/>
    <sheet name="II 21" sheetId="40" r:id="rId22"/>
    <sheet name="II 22" sheetId="41" r:id="rId23"/>
    <sheet name="II 23" sheetId="42" r:id="rId24"/>
    <sheet name="II 24" sheetId="43" r:id="rId25"/>
    <sheet name="II 25" sheetId="44" r:id="rId26"/>
    <sheet name="II 26" sheetId="45" r:id="rId27"/>
    <sheet name="II 27" sheetId="46" r:id="rId28"/>
    <sheet name="II 28" sheetId="47" r:id="rId29"/>
    <sheet name="II 29" sheetId="48" r:id="rId30"/>
    <sheet name="II 30" sheetId="50" r:id="rId31"/>
    <sheet name="II 31" sheetId="51" r:id="rId32"/>
    <sheet name="II 32" sheetId="69" r:id="rId33"/>
    <sheet name="II 33" sheetId="66" r:id="rId34"/>
    <sheet name="II 34" sheetId="70" r:id="rId35"/>
    <sheet name="II 35" sheetId="71" r:id="rId36"/>
    <sheet name="II 36" sheetId="52" r:id="rId37"/>
    <sheet name="II 37" sheetId="53" r:id="rId38"/>
    <sheet name="II.38" sheetId="72" r:id="rId39"/>
    <sheet name="II.39" sheetId="73" r:id="rId40"/>
    <sheet name="II.40" sheetId="74" r:id="rId41"/>
    <sheet name="II.41" sheetId="75" r:id="rId42"/>
    <sheet name="II.42" sheetId="76" r:id="rId43"/>
    <sheet name="II.43" sheetId="77" r:id="rId44"/>
    <sheet name="Folha1" sheetId="78" r:id="rId45"/>
  </sheets>
  <definedNames>
    <definedName name="_xlnm.Print_Area" localSheetId="1">'II 1'!$B$1:$R$23</definedName>
    <definedName name="_xlnm.Print_Area" localSheetId="10">'II 10'!$B$1:$AC$26</definedName>
    <definedName name="_xlnm.Print_Area" localSheetId="11">'II 11'!$B$1:$F$24</definedName>
    <definedName name="_xlnm.Print_Area" localSheetId="12">'II 12'!$B$1:$AA$25</definedName>
    <definedName name="_xlnm.Print_Area" localSheetId="13">'II 13'!$B$1:$Q$27</definedName>
    <definedName name="_xlnm.Print_Area" localSheetId="14">'II 14'!$B$1:$J$24</definedName>
    <definedName name="_xlnm.Print_Area" localSheetId="15">'II 15'!$B$1:$V$25</definedName>
    <definedName name="_xlnm.Print_Area" localSheetId="16">'II 16'!$B$1:$G$25</definedName>
    <definedName name="_xlnm.Print_Area" localSheetId="17">'II 17'!$B$1:$F$25</definedName>
    <definedName name="_xlnm.Print_Area" localSheetId="18">'II 18'!$B$1:$H$25</definedName>
    <definedName name="_xlnm.Print_Area" localSheetId="19">'II 19'!$B$1:$P$24</definedName>
    <definedName name="_xlnm.Print_Area" localSheetId="2">'II 2'!$B$1:$R$23</definedName>
    <definedName name="_xlnm.Print_Area" localSheetId="20">'II 20'!$B$1:$P$24</definedName>
    <definedName name="_xlnm.Print_Area" localSheetId="21">'II 21'!$B$1:$G$25</definedName>
    <definedName name="_xlnm.Print_Area" localSheetId="22">'II 22'!$B$1:$K$23</definedName>
    <definedName name="_xlnm.Print_Area" localSheetId="23">'II 23'!$B$1:$AC$26</definedName>
    <definedName name="_xlnm.Print_Area" localSheetId="24">'II 24'!$B$1:$F$23</definedName>
    <definedName name="_xlnm.Print_Area" localSheetId="25">'II 25'!$B$1:$V$24</definedName>
    <definedName name="_xlnm.Print_Area" localSheetId="26">'II 26'!$B$1:$Q$26</definedName>
    <definedName name="_xlnm.Print_Area" localSheetId="27">'II 27'!$B$1:$K$23</definedName>
    <definedName name="_xlnm.Print_Area" localSheetId="28">'II 28'!$B$1:$V$23</definedName>
    <definedName name="_xlnm.Print_Area" localSheetId="29">'II 29'!$B$1:$H$24</definedName>
    <definedName name="_xlnm.Print_Area" localSheetId="3">'II 3'!$B$1:$Q$25</definedName>
    <definedName name="_xlnm.Print_Area" localSheetId="30">'II 30'!$B$1:$F$24</definedName>
    <definedName name="_xlnm.Print_Area" localSheetId="31">'II 31'!$B$1:$H$24</definedName>
    <definedName name="_xlnm.Print_Area" localSheetId="32">'II 32'!$B$1:$M$24</definedName>
    <definedName name="_xlnm.Print_Area" localSheetId="33">'II 33'!$B$1:$L$23</definedName>
    <definedName name="_xlnm.Print_Area" localSheetId="34">'II 34'!$B$1:$L$23</definedName>
    <definedName name="_xlnm.Print_Area" localSheetId="35">'II 35'!$B$1:$H$22</definedName>
    <definedName name="_xlnm.Print_Area" localSheetId="36">'II 36'!$B$1:$C$39</definedName>
    <definedName name="_xlnm.Print_Area" localSheetId="37">'II 37'!$B$1:$C$39</definedName>
    <definedName name="_xlnm.Print_Area" localSheetId="4">'II 4'!$B$1:$H$25</definedName>
    <definedName name="_xlnm.Print_Area" localSheetId="5">'II 5'!$B$1:$H$24</definedName>
    <definedName name="_xlnm.Print_Area" localSheetId="6">'II 6'!$B$1:$P$25</definedName>
    <definedName name="_xlnm.Print_Area" localSheetId="7">'II 7'!$B$1:$P$25</definedName>
    <definedName name="_xlnm.Print_Area" localSheetId="8">'II 8'!$B$1:$G$26</definedName>
    <definedName name="_xlnm.Print_Area" localSheetId="9">'II 9'!$B$1:$L$24</definedName>
    <definedName name="_xlnm.Print_Titles" localSheetId="10">'II 10'!$A:$B,'II 10'!$1:$8</definedName>
  </definedNames>
  <calcPr calcId="125725"/>
</workbook>
</file>

<file path=xl/calcChain.xml><?xml version="1.0" encoding="utf-8"?>
<calcChain xmlns="http://schemas.openxmlformats.org/spreadsheetml/2006/main">
  <c r="E20" i="31"/>
  <c r="D20"/>
  <c r="C20"/>
  <c r="E19"/>
  <c r="D19"/>
  <c r="C19"/>
  <c r="E18"/>
  <c r="D18"/>
  <c r="C18"/>
  <c r="E17"/>
  <c r="D17"/>
  <c r="C17"/>
  <c r="E15"/>
  <c r="D15"/>
  <c r="C15"/>
  <c r="E14"/>
  <c r="D14"/>
  <c r="C14"/>
  <c r="E13"/>
  <c r="D13"/>
  <c r="C13"/>
  <c r="E12"/>
  <c r="D12"/>
  <c r="C12"/>
  <c r="E11"/>
  <c r="D11"/>
  <c r="C11"/>
  <c r="Q10"/>
  <c r="P10"/>
  <c r="O10"/>
  <c r="N10"/>
  <c r="M10"/>
  <c r="L10"/>
  <c r="H10"/>
  <c r="G10"/>
  <c r="F10"/>
  <c r="C10" l="1"/>
  <c r="D10"/>
  <c r="E10"/>
  <c r="V9" i="33"/>
  <c r="U9"/>
  <c r="T9"/>
  <c r="S9"/>
  <c r="R9"/>
  <c r="Q9"/>
  <c r="P9"/>
  <c r="O9"/>
  <c r="N9"/>
  <c r="M9"/>
  <c r="L9"/>
  <c r="K9"/>
  <c r="J9"/>
  <c r="I9"/>
  <c r="H9"/>
  <c r="D20" i="32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D9" s="1"/>
  <c r="C11"/>
  <c r="C9" s="1"/>
  <c r="D10"/>
  <c r="C10"/>
  <c r="J9"/>
  <c r="I9"/>
  <c r="H9"/>
  <c r="G9"/>
  <c r="F9"/>
  <c r="E9"/>
  <c r="M10" i="30"/>
  <c r="N10"/>
  <c r="O10"/>
  <c r="P10"/>
  <c r="Q10"/>
  <c r="W10"/>
  <c r="X10"/>
  <c r="Y10"/>
  <c r="Z10"/>
  <c r="AA10"/>
  <c r="G20"/>
  <c r="F20"/>
  <c r="E20"/>
  <c r="D20"/>
  <c r="C20"/>
  <c r="G19"/>
  <c r="F19"/>
  <c r="E19"/>
  <c r="D19"/>
  <c r="C19"/>
  <c r="G18"/>
  <c r="F18"/>
  <c r="E18"/>
  <c r="D18"/>
  <c r="C18"/>
  <c r="G17"/>
  <c r="F17"/>
  <c r="E17"/>
  <c r="D17"/>
  <c r="C17"/>
  <c r="G15"/>
  <c r="F15"/>
  <c r="E15"/>
  <c r="D15"/>
  <c r="C15"/>
  <c r="G14"/>
  <c r="F14"/>
  <c r="E14"/>
  <c r="D14"/>
  <c r="C14"/>
  <c r="G13"/>
  <c r="F13"/>
  <c r="E13"/>
  <c r="D13"/>
  <c r="C13"/>
  <c r="G12"/>
  <c r="F12"/>
  <c r="E12"/>
  <c r="D12"/>
  <c r="C12"/>
  <c r="G11"/>
  <c r="G10" s="1"/>
  <c r="F11"/>
  <c r="F10" s="1"/>
  <c r="E11"/>
  <c r="D11"/>
  <c r="C11"/>
  <c r="C10" s="1"/>
  <c r="L10"/>
  <c r="K10"/>
  <c r="J10"/>
  <c r="I10"/>
  <c r="H10"/>
  <c r="E10"/>
  <c r="D10"/>
  <c r="C18" i="29"/>
  <c r="C17"/>
  <c r="C16"/>
  <c r="C15"/>
  <c r="C13"/>
  <c r="C12"/>
  <c r="C11"/>
  <c r="C10"/>
  <c r="C9"/>
  <c r="F8"/>
  <c r="E8"/>
  <c r="D8"/>
  <c r="AC9" i="28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P10" i="61"/>
  <c r="O10"/>
  <c r="N10"/>
  <c r="M10"/>
  <c r="L10"/>
  <c r="K10"/>
  <c r="J10"/>
  <c r="I10"/>
  <c r="H10"/>
  <c r="G10"/>
  <c r="F10"/>
  <c r="E10"/>
  <c r="D10"/>
  <c r="C10"/>
  <c r="P10" i="60"/>
  <c r="O10"/>
  <c r="N10"/>
  <c r="M10"/>
  <c r="L10"/>
  <c r="K10"/>
  <c r="J10"/>
  <c r="I10"/>
  <c r="H10"/>
  <c r="G10"/>
  <c r="F10"/>
  <c r="E10"/>
  <c r="D10"/>
  <c r="C10"/>
  <c r="G20" i="47"/>
  <c r="F20"/>
  <c r="E20"/>
  <c r="D20"/>
  <c r="C20"/>
  <c r="G19"/>
  <c r="F19"/>
  <c r="E19"/>
  <c r="D19"/>
  <c r="C19"/>
  <c r="G18"/>
  <c r="F18"/>
  <c r="E18"/>
  <c r="D18"/>
  <c r="C18"/>
  <c r="G17"/>
  <c r="F17"/>
  <c r="E17"/>
  <c r="D17"/>
  <c r="C17"/>
  <c r="G16"/>
  <c r="F16"/>
  <c r="E16"/>
  <c r="D16"/>
  <c r="C16"/>
  <c r="G15"/>
  <c r="F15"/>
  <c r="E15"/>
  <c r="D15"/>
  <c r="C15"/>
  <c r="G14"/>
  <c r="F14"/>
  <c r="E14"/>
  <c r="D14"/>
  <c r="C14"/>
  <c r="G13"/>
  <c r="F13"/>
  <c r="E13"/>
  <c r="D13"/>
  <c r="C13"/>
  <c r="G12"/>
  <c r="F12"/>
  <c r="E12"/>
  <c r="D12"/>
  <c r="C12"/>
  <c r="G11"/>
  <c r="F11"/>
  <c r="E11"/>
  <c r="E9" s="1"/>
  <c r="D11"/>
  <c r="C11"/>
  <c r="G10"/>
  <c r="F10"/>
  <c r="E10"/>
  <c r="D10"/>
  <c r="C10"/>
  <c r="V9"/>
  <c r="U9"/>
  <c r="T9"/>
  <c r="S9"/>
  <c r="R9"/>
  <c r="Q9"/>
  <c r="P9"/>
  <c r="O9"/>
  <c r="N9"/>
  <c r="M9"/>
  <c r="L9"/>
  <c r="K9"/>
  <c r="J9"/>
  <c r="I9"/>
  <c r="H9"/>
  <c r="C9"/>
  <c r="C12" i="45"/>
  <c r="D12"/>
  <c r="E12"/>
  <c r="D21"/>
  <c r="E21"/>
  <c r="C21"/>
  <c r="E20"/>
  <c r="D20"/>
  <c r="C20"/>
  <c r="E19"/>
  <c r="D19"/>
  <c r="C19"/>
  <c r="E18"/>
  <c r="D18"/>
  <c r="C18"/>
  <c r="E17"/>
  <c r="D17"/>
  <c r="C17"/>
  <c r="E15"/>
  <c r="D15"/>
  <c r="C15"/>
  <c r="E13"/>
  <c r="D13"/>
  <c r="C13"/>
  <c r="E11"/>
  <c r="D11"/>
  <c r="C11"/>
  <c r="Q10"/>
  <c r="P10"/>
  <c r="O10"/>
  <c r="M10"/>
  <c r="G21" i="44"/>
  <c r="F21"/>
  <c r="E21"/>
  <c r="D21"/>
  <c r="C21"/>
  <c r="G20"/>
  <c r="F20"/>
  <c r="E20"/>
  <c r="D20"/>
  <c r="C20"/>
  <c r="G19"/>
  <c r="F19"/>
  <c r="E19"/>
  <c r="D19"/>
  <c r="C19"/>
  <c r="G18"/>
  <c r="F18"/>
  <c r="E18"/>
  <c r="D18"/>
  <c r="C18"/>
  <c r="G17"/>
  <c r="F17"/>
  <c r="E17"/>
  <c r="D17"/>
  <c r="C17"/>
  <c r="G15"/>
  <c r="F15"/>
  <c r="E15"/>
  <c r="D15"/>
  <c r="C15"/>
  <c r="G14"/>
  <c r="F14"/>
  <c r="E14"/>
  <c r="D14"/>
  <c r="C14"/>
  <c r="G13"/>
  <c r="F13"/>
  <c r="E13"/>
  <c r="D13"/>
  <c r="C13"/>
  <c r="G12"/>
  <c r="F12"/>
  <c r="E12"/>
  <c r="D12"/>
  <c r="C12"/>
  <c r="G11"/>
  <c r="F11"/>
  <c r="E11"/>
  <c r="D11"/>
  <c r="C11"/>
  <c r="V10"/>
  <c r="U10"/>
  <c r="T10"/>
  <c r="S10"/>
  <c r="D10" s="1"/>
  <c r="R10"/>
  <c r="Q10"/>
  <c r="P10"/>
  <c r="O10"/>
  <c r="N10"/>
  <c r="M10"/>
  <c r="L10"/>
  <c r="G10" s="1"/>
  <c r="K10"/>
  <c r="J10"/>
  <c r="I10"/>
  <c r="H10"/>
  <c r="C10" s="1"/>
  <c r="F8" i="43"/>
  <c r="E8"/>
  <c r="D8"/>
  <c r="C8"/>
  <c r="AC10" i="42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P10" i="39"/>
  <c r="O10"/>
  <c r="N10"/>
  <c r="M10"/>
  <c r="L10"/>
  <c r="K10"/>
  <c r="J10"/>
  <c r="I10"/>
  <c r="H10"/>
  <c r="G10"/>
  <c r="F10"/>
  <c r="E10"/>
  <c r="D10"/>
  <c r="C10"/>
  <c r="C20" i="49"/>
  <c r="C19"/>
  <c r="C18"/>
  <c r="C17"/>
  <c r="C16"/>
  <c r="C15"/>
  <c r="C14"/>
  <c r="C13"/>
  <c r="C12"/>
  <c r="C9" s="1"/>
  <c r="C11"/>
  <c r="C10"/>
  <c r="Q9"/>
  <c r="P9"/>
  <c r="O9"/>
  <c r="N9"/>
  <c r="M9"/>
  <c r="L9"/>
  <c r="K9"/>
  <c r="J9"/>
  <c r="I9"/>
  <c r="H9"/>
  <c r="G9"/>
  <c r="F9"/>
  <c r="E9"/>
  <c r="D9"/>
  <c r="F9" i="63"/>
  <c r="G9"/>
  <c r="H9"/>
  <c r="I9"/>
  <c r="J9"/>
  <c r="K9"/>
  <c r="L9"/>
  <c r="E9"/>
  <c r="D6" i="77"/>
  <c r="C6"/>
  <c r="E7" i="76"/>
  <c r="C7"/>
  <c r="E6" i="75"/>
  <c r="D6"/>
  <c r="C6"/>
  <c r="F7" i="73"/>
  <c r="E7"/>
  <c r="D7"/>
  <c r="C7"/>
  <c r="E7" i="72"/>
  <c r="D7"/>
  <c r="C7"/>
  <c r="E10" i="44" l="1"/>
  <c r="D9" i="47"/>
  <c r="G9"/>
  <c r="C8" i="29"/>
  <c r="F9" i="47"/>
  <c r="E14" i="45"/>
  <c r="C14"/>
  <c r="D14"/>
  <c r="N10"/>
  <c r="L10"/>
  <c r="J10"/>
  <c r="F10" i="44"/>
  <c r="Q8" i="38"/>
  <c r="Q8" i="27"/>
  <c r="P8"/>
  <c r="C22" i="31"/>
  <c r="D20" i="41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K9"/>
  <c r="J9"/>
  <c r="I9"/>
  <c r="H9"/>
  <c r="G9"/>
  <c r="F9"/>
  <c r="E9"/>
  <c r="C9" s="1"/>
  <c r="D9"/>
  <c r="P10" i="37"/>
  <c r="O10"/>
  <c r="N10"/>
  <c r="M10"/>
  <c r="L10"/>
  <c r="K10"/>
  <c r="J10"/>
  <c r="I10"/>
  <c r="H10"/>
  <c r="G10"/>
  <c r="F10"/>
  <c r="E10"/>
  <c r="D10"/>
  <c r="C10"/>
  <c r="G20" i="33"/>
  <c r="F20"/>
  <c r="E20"/>
  <c r="D20"/>
  <c r="C20"/>
  <c r="G19"/>
  <c r="F19"/>
  <c r="E19"/>
  <c r="D19"/>
  <c r="C19"/>
  <c r="G18"/>
  <c r="F18"/>
  <c r="E18"/>
  <c r="D18"/>
  <c r="C18"/>
  <c r="G17"/>
  <c r="F17"/>
  <c r="E17"/>
  <c r="D17"/>
  <c r="C17"/>
  <c r="G16"/>
  <c r="F16"/>
  <c r="E16"/>
  <c r="D16"/>
  <c r="C16"/>
  <c r="G15"/>
  <c r="F15"/>
  <c r="E15"/>
  <c r="D15"/>
  <c r="C15"/>
  <c r="G14"/>
  <c r="F14"/>
  <c r="E14"/>
  <c r="D14"/>
  <c r="C14"/>
  <c r="G13"/>
  <c r="F13"/>
  <c r="E13"/>
  <c r="D13"/>
  <c r="C13"/>
  <c r="C9" s="1"/>
  <c r="G12"/>
  <c r="F12"/>
  <c r="E12"/>
  <c r="D12"/>
  <c r="C12"/>
  <c r="G11"/>
  <c r="F11"/>
  <c r="E11"/>
  <c r="D11"/>
  <c r="C11"/>
  <c r="G10"/>
  <c r="F10"/>
  <c r="E10"/>
  <c r="D10"/>
  <c r="C10"/>
  <c r="E9"/>
  <c r="D19" i="63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R8" i="38"/>
  <c r="P8"/>
  <c r="O8"/>
  <c r="N8"/>
  <c r="M8"/>
  <c r="L8"/>
  <c r="K8"/>
  <c r="J8"/>
  <c r="I8"/>
  <c r="H8"/>
  <c r="G8"/>
  <c r="F8"/>
  <c r="E8"/>
  <c r="D8"/>
  <c r="C8"/>
  <c r="R8" i="27"/>
  <c r="O8"/>
  <c r="N8"/>
  <c r="M8"/>
  <c r="L8"/>
  <c r="K8"/>
  <c r="J8"/>
  <c r="I8"/>
  <c r="H8"/>
  <c r="G8"/>
  <c r="F8"/>
  <c r="E8"/>
  <c r="D8"/>
  <c r="C8"/>
  <c r="G9" i="33" l="1"/>
  <c r="D9"/>
  <c r="F9"/>
  <c r="D16" i="45"/>
  <c r="G10"/>
  <c r="D10" s="1"/>
  <c r="I10"/>
  <c r="K10"/>
  <c r="D9" i="63"/>
  <c r="C9"/>
  <c r="H10" i="45" l="1"/>
  <c r="E10" s="1"/>
  <c r="E16"/>
  <c r="F10"/>
  <c r="C10" s="1"/>
  <c r="C16"/>
</calcChain>
</file>

<file path=xl/sharedStrings.xml><?xml version="1.0" encoding="utf-8"?>
<sst xmlns="http://schemas.openxmlformats.org/spreadsheetml/2006/main" count="1472" uniqueCount="257">
  <si>
    <t>Edifícios</t>
  </si>
  <si>
    <t>Reg. Aut. Madeira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</si>
  <si>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</si>
  <si>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</si>
  <si>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</si>
  <si>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</si>
  <si>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</si>
  <si>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</si>
  <si>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</si>
  <si>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</si>
  <si>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</si>
  <si>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</si>
  <si>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</si>
  <si>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Fonte: INE, Estimativas do Parque Habitacional.</t>
  </si>
  <si>
    <t>Nota: * Informação com base nas Estimativas das Obras Concluídas.</t>
  </si>
  <si>
    <t>Total</t>
  </si>
  <si>
    <t>Habitação Familiar</t>
  </si>
  <si>
    <t>Edifícios (Nº)</t>
  </si>
  <si>
    <t>Pisos (Nº)</t>
  </si>
  <si>
    <t>Fogos</t>
  </si>
  <si>
    <t>Total (Nº)</t>
  </si>
  <si>
    <t>Divisões (Nº)</t>
  </si>
  <si>
    <t>Agricultura e Pescas</t>
  </si>
  <si>
    <t>Indústria</t>
  </si>
  <si>
    <t>Turismo</t>
  </si>
  <si>
    <t>Outros Serviços</t>
  </si>
  <si>
    <t>Outros Destinos</t>
  </si>
  <si>
    <t>Fonte: INE, Estatísticas das Obras Concluídas.</t>
  </si>
  <si>
    <t>Nota: Outros Serviços inclui Serviços Comerciais, Serviços de Transporte e Comunicações e Serviços não Mercantis.</t>
  </si>
  <si>
    <t>Nota: * Informação com base nas Estimativas de Obras Concluídas.</t>
  </si>
  <si>
    <t>1 a 4 Pavimentos</t>
  </si>
  <si>
    <t>5 a 10 Pavimentos</t>
  </si>
  <si>
    <t>+ 10 Pavimentos</t>
  </si>
  <si>
    <t>n. esp.</t>
  </si>
  <si>
    <t>Pessoa Singular</t>
  </si>
  <si>
    <t>Administração Pública</t>
  </si>
  <si>
    <t>Empresa Privada</t>
  </si>
  <si>
    <t>Outras Entidades</t>
  </si>
  <si>
    <t>Notas: A rubrica Administração Pública inclui: Administração Central, Regional, Local e Empresas de Serviço Público</t>
  </si>
  <si>
    <t>Alteração e Ampliação</t>
  </si>
  <si>
    <t>Construção Nova</t>
  </si>
  <si>
    <t>Reconstrução</t>
  </si>
  <si>
    <t>T0 ou T1</t>
  </si>
  <si>
    <t>T2</t>
  </si>
  <si>
    <t>T3</t>
  </si>
  <si>
    <t>T4 ou +</t>
  </si>
  <si>
    <t>Prazo de Execução Efetivo</t>
  </si>
  <si>
    <t>Ampliação</t>
  </si>
  <si>
    <t>Alteração</t>
  </si>
  <si>
    <t>Edifício Principalmente não Residencial</t>
  </si>
  <si>
    <t>De 3 a 10 Fogos</t>
  </si>
  <si>
    <t>De 11 a 20 Fogos</t>
  </si>
  <si>
    <t>De 21 a 30 Fogos</t>
  </si>
  <si>
    <t>Mais de 30 Fogos</t>
  </si>
  <si>
    <t>Construção Nova para Habitação Familiar</t>
  </si>
  <si>
    <t>Fonte: INE, Inquérito aos Projetos de Obras de Edificação e de Demolição de Edifícios.</t>
  </si>
  <si>
    <t>Alojamentos</t>
  </si>
  <si>
    <t>Licenciamento de Construções Novas para Habitação Familiar</t>
  </si>
  <si>
    <t>Fogos por Edifício</t>
  </si>
  <si>
    <t>Fogos por Piso</t>
  </si>
  <si>
    <t>Pisos por Edifício</t>
  </si>
  <si>
    <t>Divisões por Fogo</t>
  </si>
  <si>
    <t xml:space="preserve">Alterações e Ampliações </t>
  </si>
  <si>
    <t>Construções Novas</t>
  </si>
  <si>
    <t>Reconstruções</t>
  </si>
  <si>
    <t>Demolições</t>
  </si>
  <si>
    <r>
      <t>Superfície dos Pisos (m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</si>
  <si>
    <r>
      <t>Sup. Habitável (m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</si>
  <si>
    <t xml:space="preserve"> </t>
  </si>
  <si>
    <t xml:space="preserve">Notas: Outros Serviço inclui Serviços Comerciais, Serviços de Transporte e Comunicações e Serviços não Mercantis. </t>
  </si>
  <si>
    <t>1 a 4 Pisos</t>
  </si>
  <si>
    <t>5 a 10 Pisos</t>
  </si>
  <si>
    <t>+ 10 Pisos</t>
  </si>
  <si>
    <t>Demolição</t>
  </si>
  <si>
    <t>Principalmente Residencial</t>
  </si>
  <si>
    <t>Principalmente não Residencial</t>
  </si>
  <si>
    <t>T0</t>
  </si>
  <si>
    <t>T1</t>
  </si>
  <si>
    <t>T4</t>
  </si>
  <si>
    <t>T5+</t>
  </si>
  <si>
    <t>n. e.</t>
  </si>
  <si>
    <t>Nota: n.e. - à data dos Censos, tratam-se de Alojamentos de Uso Sazonal, Residência Secundária ou Vagos.</t>
  </si>
  <si>
    <t>Nº</t>
  </si>
  <si>
    <t>Nº de Alojamentos por Edifício</t>
  </si>
  <si>
    <t>Nº de Habitantes por Alojamento</t>
  </si>
  <si>
    <t>Fonte: INE, Estimativas do Parque Habitacional, Estimativas Anuais da População Residente.</t>
  </si>
  <si>
    <t xml:space="preserve">Nota: * Informação com base nas Estimativas das Obras Concluídas </t>
  </si>
  <si>
    <t>Construções Novas para Habitação Familiar</t>
  </si>
  <si>
    <t>Fonte: INE, Estatísticas das obras Concluídas.</t>
  </si>
  <si>
    <t>Conclusão de Edifícios em Construções Novas para Habitação Familiar</t>
  </si>
  <si>
    <t>Rústicos</t>
  </si>
  <si>
    <t>Em Propriedade Horizontal</t>
  </si>
  <si>
    <t>Mistos</t>
  </si>
  <si>
    <t>Urbanos</t>
  </si>
  <si>
    <t>Nota: Os valores são apresentados segundo o local do imóvel e incluem apenas os contratos de compra e venda celebrados em Portugal e referentes a prédios localizados em território nacional.</t>
  </si>
  <si>
    <t>Fonte: Direção-Geral da Política de Justiça do Ministério da Justiça</t>
  </si>
  <si>
    <t>Valor Médio dos Prédios</t>
  </si>
  <si>
    <t>Hipotecados</t>
  </si>
  <si>
    <t>dos quais:</t>
  </si>
  <si>
    <t>Crédito Hipotecário Concedido a Pessoas Singulares por Habitante</t>
  </si>
  <si>
    <t>Transacionados</t>
  </si>
  <si>
    <t>Nota: Os valores são apresentados segundo o local do imóvel e incluem apenas os contratos de hipoteca celebrados em Portugal e referentes a prédios localizados em território nacional.</t>
  </si>
  <si>
    <t>Credores</t>
  </si>
  <si>
    <t>Devedores</t>
  </si>
  <si>
    <t>Nota: Os valores são apresentados segundo o domicílio do credor/devedor.</t>
  </si>
  <si>
    <t>(Voltar ao índice)</t>
  </si>
  <si>
    <t>Unidade: Número</t>
  </si>
  <si>
    <r>
      <t>Unidade: Nº/Km</t>
    </r>
    <r>
      <rPr>
        <vertAlign val="superscript"/>
        <sz val="7"/>
        <rFont val="Arial"/>
        <family val="2"/>
      </rPr>
      <t>2</t>
    </r>
  </si>
  <si>
    <t>Notas: Rácio têm por base a Superfície (km²) do território regional por Localização Geografica.</t>
  </si>
  <si>
    <r>
      <t>m</t>
    </r>
    <r>
      <rPr>
        <b/>
        <vertAlign val="superscript"/>
        <sz val="8"/>
        <rFont val="Arial"/>
        <family val="2"/>
      </rPr>
      <t>2</t>
    </r>
  </si>
  <si>
    <t>Superfície Média Habitável das Divisões</t>
  </si>
  <si>
    <t>Edifício Principalmente Residencial com Dois Alojamentos</t>
  </si>
  <si>
    <t>Edifício Principalmente Residencial com Um Alojamento</t>
  </si>
  <si>
    <t>Edifício Principalmente Residencial com Três ou mais Alojamentos</t>
  </si>
  <si>
    <t xml:space="preserve">           * Informação com base nas Estimativas de Obras Concluídas.</t>
  </si>
  <si>
    <t>Notas: O total corresponde a Edifícios principalmente residenciais com 1, 2 e 3 ou mais alojamentos, Edificíos de habitação em convivência e Edifícios principalmente não residenciais.</t>
  </si>
  <si>
    <t>Notas: O total corresponde a Edifícios principalmente residenciais, Edifícios de habitação em convivência e Edifícios principalmente não residenciais.</t>
  </si>
  <si>
    <t>Unidade: Meses</t>
  </si>
  <si>
    <t>Duração Média</t>
  </si>
  <si>
    <t>1 Fogo</t>
  </si>
  <si>
    <t>2 Fogos</t>
  </si>
  <si>
    <t>Nota: O total corresponde a Edifícios principalmente residenciais com 1, 2 e 3 ou mais alojamentos, Edifícios de habitação em convivência e Edifícios principalmente não residenciais.</t>
  </si>
  <si>
    <t>Notas: A rubrica Administração Pública inclui a Administração Central, Regional, Local e Empresas de Serviço Público.</t>
  </si>
  <si>
    <t>Prazo de Execução Previsto</t>
  </si>
  <si>
    <t>Unidade: Euros</t>
  </si>
  <si>
    <r>
      <t>10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Euros</t>
    </r>
  </si>
  <si>
    <t>Unidade: Milhares de Euros</t>
  </si>
  <si>
    <t>Fonte: INE, Inquérito Anual às Empresas de Construção.</t>
  </si>
  <si>
    <t>Edifícios residenciais</t>
  </si>
  <si>
    <t>Com um só fogo</t>
  </si>
  <si>
    <t>Com dois ou mais fogos</t>
  </si>
  <si>
    <t>Alojamento coletivo</t>
  </si>
  <si>
    <t>Edifícios não residenciais</t>
  </si>
  <si>
    <t>Edifícios de hotelaria e similares e edifícios de restauração e bebidas</t>
  </si>
  <si>
    <t>Edifícios da administração, de instituições financeiras, dos correios e de serviços similares</t>
  </si>
  <si>
    <t>Edifícios de comércio por grosso e a retalho</t>
  </si>
  <si>
    <t>Edifícios e instalações para os transportes e comunicações</t>
  </si>
  <si>
    <t>Edifícios industriais e de armazenagem</t>
  </si>
  <si>
    <t>Edifícios para fins culturais, recreativos, educativos, de saúde e de ação social</t>
  </si>
  <si>
    <t>Outros edifícios não residenciais</t>
  </si>
  <si>
    <t>Obras de engenharia civil</t>
  </si>
  <si>
    <t>Infraestruturas de transportes (rodoviário, ferroviário, aéreo e marítimo), barragens e sistemas de irrigação</t>
  </si>
  <si>
    <t>Autoestradas, estradas, ruas e caminhos</t>
  </si>
  <si>
    <t>Pistas de aviação e infraestruturas para o seu funcionamento</t>
  </si>
  <si>
    <t>Pontes, viadutos e túneis (obras de arte)</t>
  </si>
  <si>
    <t>Obras portuárias, canais navegáveis, barragens e sistemas de irrigação</t>
  </si>
  <si>
    <t>Condutas, linhas de comunicação e de transporte de energia</t>
  </si>
  <si>
    <t>Condutas de longa distância, linhas de comunicação e de transporte de energia</t>
  </si>
  <si>
    <t>Condutas e cabos urbanos locais</t>
  </si>
  <si>
    <t>Instalações e construções em zonas industriais</t>
  </si>
  <si>
    <t>Outras obras de engenharia civil</t>
  </si>
  <si>
    <t>Construções para fins desportivos ou recreativos</t>
  </si>
  <si>
    <t>Outras obras de engenharia civil n.e.</t>
  </si>
  <si>
    <t>Caminhos-de-ferro, vias férreas e infraestruturas para o seu funcionamento e metropolitano</t>
  </si>
  <si>
    <t>Notas: Inquérito amostral, valores extrapolados.</t>
  </si>
  <si>
    <t xml:space="preserve">           Por questões de arredondamento, os totais podem não corresponder à soma das parcelas.</t>
  </si>
  <si>
    <t xml:space="preserve">           Os valores apresentados têm por base a sede da empresa e não o local da obra.</t>
  </si>
  <si>
    <t xml:space="preserve">          * Informação com base nas Estimativas das Obras Concluídas.</t>
  </si>
  <si>
    <t xml:space="preserve">            * Informação com base nas Estimativas das Obras Concluídas.</t>
  </si>
  <si>
    <t xml:space="preserve">         Outros Destinos inclui Convivências e Uso Geral.</t>
  </si>
  <si>
    <t xml:space="preserve">            * Informação com base nas Estimativas de Obras Concluídas.</t>
  </si>
  <si>
    <t xml:space="preserve">           A rubrica Outras Entidades inclui: as Cooperativas de Habitação e as Instituições sem fins Lucrativos.</t>
  </si>
  <si>
    <t xml:space="preserve">           Outros Destinos inclui Convivências e Uso Geral.</t>
  </si>
  <si>
    <t xml:space="preserve">           A rubrica Outras Entidades inclui as Cooperativas de Habitação e Instituições sem Fins Lucrativos.</t>
  </si>
  <si>
    <t>Unidade: %</t>
  </si>
  <si>
    <t>Fonte: INE, Estimativas do Parque Habitacional e Ministério do Ambiente, Ordenamento do Território e Energia - Direção Geral do Território, Carta Administrativa Oficial de Portugal.</t>
  </si>
  <si>
    <t>Nota: Informação com base nos dados declarados das obras Concluídas.</t>
  </si>
  <si>
    <t>SIOU - SISTEMA DE INDICADORES DE OPERAÇÕES URBANÍSTICAS</t>
  </si>
  <si>
    <t>Estimativas do Parque Habitacional</t>
  </si>
  <si>
    <t>Obras Concluídas</t>
  </si>
  <si>
    <t>Obras Licenciadas</t>
  </si>
  <si>
    <t>OPERAÇÕES SOBRE IMÓVEIS</t>
  </si>
  <si>
    <t>INQUÉRITO ANUAL ÀS EMPRESAS DE CONSTRUÇÃO</t>
  </si>
  <si>
    <t>2015*</t>
  </si>
  <si>
    <t>ESTATÍSTICAS DA CONSTRUÇÃO E DA HABITAÇÃO DA REGIÃO AUTÓNOMA DA MADEIRA - 2016</t>
  </si>
  <si>
    <t>II.32 - Principais Indicadores - 2015</t>
  </si>
  <si>
    <t>II.33 - Contratos de Compra e Venda de Prédios, segundo o Tipo de Prédio - 2015</t>
  </si>
  <si>
    <t>II.34 - Contratos de Mútuo com Hipoteca Voluntária - Prédios Hipotecados, segundo o Tipo de Prédio - 2015</t>
  </si>
  <si>
    <t>II.35 - Contratos de Mútuo com Hipoteca Voluntária - Crédito Hipotecário Concedido, segundo a Residência dos Intervenientes - 2013 a 2015</t>
  </si>
  <si>
    <t>II.36 - Inquérito Anual às Empresas de Construção - Valor dos Trabalhos Realizados por Empresas com 20 e Mais Pessoas ao Serviço, por Tipo de Obra - 2015</t>
  </si>
  <si>
    <t>II.37 - Inquérito Anual às Empresas de Construção - Estrutura do Valor dos Trabalhos Realizados por Empresas com 20 e Mais Pessoas ao Serviço, por Tipo de Obra - 2015</t>
  </si>
  <si>
    <t>II.36 - Valor dos Trabalhos Realizados por Empresas com 20 e mais Pessoas ao Serviço, por Tipo de Obra - 2015</t>
  </si>
  <si>
    <t>II.37 - Estrutura do Valor dos Trabalhos Realizados por Empresas com 20 e mais Pessoas ao Serviço, por Tipo de Obra - 2015</t>
  </si>
  <si>
    <t>II.3 - Alojamentos segundo a Tipologia e o Tipo de Edifício - 2016</t>
  </si>
  <si>
    <t>II.4 - Densidade de Edifícios e de Alojamentos - 2001, 2011 e 2016</t>
  </si>
  <si>
    <t>II.5 - Número de Alojamentos por Edifício e Habitantes por Alojamento - 2001, 2011 e 2016</t>
  </si>
  <si>
    <t>II.3 - Alojamentos segundo a Tipologia e o Tipo de Edifício - 2016*</t>
  </si>
  <si>
    <t>II.4 - Densidade de Edifícios e de Alojamentos, 2001, 2011 e 2016</t>
  </si>
  <si>
    <t>2016*</t>
  </si>
  <si>
    <t>II.6 - Edifícios Concluídos - 2010 a 2016</t>
  </si>
  <si>
    <t>II.7 - Fogos Concluídos - 2010 a 2016</t>
  </si>
  <si>
    <t>II.8 - Indicadores da Conclusão de Edifícios em Construções Novas para Habitação Familiar - 2016</t>
  </si>
  <si>
    <t>II.9 - Edifícios Concluídos, segundo o Tipo de Obra - 2016</t>
  </si>
  <si>
    <t>II.10 - Edifícios Concluídos em Construções Novas, segundo o Destino e Características - 2016</t>
  </si>
  <si>
    <t>II.11 - Edifícios Concluídos em Construções Novas para Habitação Familiar, segundo o Tipo de Edifício - 2016</t>
  </si>
  <si>
    <t>II.12 - Edifícios Concluídos em Construções Novas para Habitação Familiar, segundo o Número de Pisos e Características - 2016</t>
  </si>
  <si>
    <t>II.13 - Edifícios e Fogos Concluídos em Construções Novas, segundo a Entidade Promotora - 2016</t>
  </si>
  <si>
    <t>II.14 - Fogos Concluídos, segundo o Tipo e Destino de Obra - 2016</t>
  </si>
  <si>
    <t>II.15 - Fogos Concluídos em Construções Novas para Habitação Familiar, segundo a Tipologia - 2016</t>
  </si>
  <si>
    <t>II.16 - Prazo de Execução Efetivo das Obras Concluídas, segundo o Tipo de Obra - 2016</t>
  </si>
  <si>
    <t>II.17 - Prazo de Execução Efetivo das Obras Concluídas, segundo o Tipo de Edifício - 2016</t>
  </si>
  <si>
    <t>II.18 - Prazo de Execução Efetivo das obras Concluídas, em Construções Novas para Habitação Familiar, segundo o Número de Fogos do Edifício - 2016</t>
  </si>
  <si>
    <t>II.8 - Indicadores da Conclusão de Edifícios em Construções Novas para Habitação Familiar - 2016*</t>
  </si>
  <si>
    <t>II.9 - Edifícios Concluídos, segundo o Tipo de Obra - 2016*</t>
  </si>
  <si>
    <t>II.10 - Edifícios Concluídos em Construções Novas, segundo o Destino e Características - 2016*</t>
  </si>
  <si>
    <t>II.11 - Edifícios Concluídos em Construções Novas para Habitação Familiar, segundo o Tipo de Edifício - 2016*</t>
  </si>
  <si>
    <t>II.12 - Edifícios Concluídos em Construções Novas para Habitação Familiar, segundo o Número de Pisos e Características - 2016*</t>
  </si>
  <si>
    <t>II.13 - Edifícios e Fogos Concluídos em Construções Novas, segundo a Entidade Promotora - 2016*</t>
  </si>
  <si>
    <t>II.14 - Fogos Concluídos, segundo o Tipo e Destino de Obra - 2016*</t>
  </si>
  <si>
    <t>II.15 - Fogos Concluídos em Construções Novas para Habitação Familiar, segundo a Tipologia - 2016*</t>
  </si>
  <si>
    <t>II.18 - Prazo de Execução Efetivo das Obras Concluídas, em Construções Novas para Habitação Familiar, segundo o Número de Fogos do Edifício - 2016</t>
  </si>
  <si>
    <t>II.19 - Edifícios Licenciados - 2010 a 2016</t>
  </si>
  <si>
    <t>II.20 - Fogos Licenciados - 2010 a 2016</t>
  </si>
  <si>
    <t>II.21 - Indicadores do Licenciamento de Edifícios em Construções Novas para Habitação Familiar - 2016</t>
  </si>
  <si>
    <t>II.22 - Edifícios Licenciados, segundo o Tipo e Destino de Obra - 2016</t>
  </si>
  <si>
    <t>II.23 - Edifícios Licenciados em Construções Novas, segundo o Destino e Características - 2016</t>
  </si>
  <si>
    <t>II.24 - Edifícios Licenciados em Construções Novas, segundo o Tipo de Edifício - 2016</t>
  </si>
  <si>
    <t>II.25 - Edifícios Licenciados em Construções Novas para Habitação Familiar, segundo o Número de Pisos e Características - 2016</t>
  </si>
  <si>
    <t>II.26 - Edifícios e Fogos Licenciados em Construções Novas, segundo a Entidade Promotora - 2016</t>
  </si>
  <si>
    <t>II.27 - Fogos Licenciados, segundo o Tipo e Destino de Obra - 2016</t>
  </si>
  <si>
    <t>II.28 - Fogos Licenciados em Construções Novas para Habitação Familiar, segundo a Tipologia - 2016</t>
  </si>
  <si>
    <t>II.29 - Prazo de Execução Previsto das Obras Licenciadas, segundo o Tipo de Obra - 2016</t>
  </si>
  <si>
    <t>II.30 - Prazo de Execução Previsto das Obras Licenciadas, segundo o Tipo de Edifício - 2016</t>
  </si>
  <si>
    <t>II.31 - Prazo de Execução Previsto das Obras Licenciadas em Construções Novas para Habitação Familiar, segundo o Número de Fogos do Edifício - 2016</t>
  </si>
  <si>
    <t>II.1 - Edifícios - Habitação Familiar Clássica - 2001-2016</t>
  </si>
  <si>
    <t>II.2 - Alojamentos - 2001-2016</t>
  </si>
  <si>
    <t>INQUÉRITO À CARATERIZAÇÃO DA HABITAÇÃO SOCIAL</t>
  </si>
  <si>
    <t>II.38 - Edifício de Habitação Social segundo o Escalão de Dimensão de Alojamentos - 2015</t>
  </si>
  <si>
    <t>II.39 - Fogos de Habitação Social segundo a Tipologia dos Fogos - 2015</t>
  </si>
  <si>
    <t>II.41 - Fogos de Habitação Social Atribuídos segundo as Formas de Atribuição - 2015</t>
  </si>
  <si>
    <t>II.42 - Edifícios e Fogos de Habitação Social Objeto de Obras de Conservação - 2015</t>
  </si>
  <si>
    <t>Escalão de Dimensão de Alojamentos</t>
  </si>
  <si>
    <t>Tipologia dos Fogos</t>
  </si>
  <si>
    <t>T0 e T1</t>
  </si>
  <si>
    <t>T2 e T3</t>
  </si>
  <si>
    <t>T4 e mais</t>
  </si>
  <si>
    <t>Edifícios com 1 Alojamento</t>
  </si>
  <si>
    <t>Edifícios com 2 ou mais Alojamentos</t>
  </si>
  <si>
    <t>Fogos de Habitação Social por Edifício</t>
  </si>
  <si>
    <t>Fogos de Habitação Social por 1 000 Fogos Residenciais</t>
  </si>
  <si>
    <t>II.40 - Fogos de Habitação Social por Edifício, Fogos de Habitação Social por 1 000 Fogos Residenciais e Fogos de Habitação Social por 100 Mil Habitantes - 2015</t>
  </si>
  <si>
    <t>Fogos de Habitação Social por 100 Mil Habitantes</t>
  </si>
  <si>
    <t>Fonte: Direção-Geral da Política de Justiça do Ministério da Justiça.</t>
  </si>
  <si>
    <t>Fonte: INE, Inquérito à Caraterização da Habitação Social.</t>
  </si>
  <si>
    <t>Em Regime de Arrendamento</t>
  </si>
  <si>
    <t>Por Venda</t>
  </si>
  <si>
    <t>Fonte: INE, Inquérito à Caraterização da Habitação Social; Estimativas do Parque Habitacional e Estimativas Anuais da População Residente.</t>
  </si>
  <si>
    <t>%</t>
  </si>
  <si>
    <t>Receitas</t>
  </si>
  <si>
    <t>Despesas</t>
  </si>
  <si>
    <t>Receitas Média por Fogo*</t>
  </si>
  <si>
    <t>Despesa Média por Fogo</t>
  </si>
  <si>
    <t>II.43 - Habitação Social - Receitas e Despesas - 2015</t>
  </si>
  <si>
    <t>Notas:</t>
  </si>
  <si>
    <t>As receitas incluem cobrança de rendas e venda de fogos e as despesas incluem obras e encargos fixos (incluindo os seguros, condomínios, consumos de eletricidade e de água e outros encargos fixos).</t>
  </si>
  <si>
    <t>* Inclui fogos atribuidos por venda.</t>
  </si>
  <si>
    <t>//</t>
  </si>
</sst>
</file>

<file path=xl/styles.xml><?xml version="1.0" encoding="utf-8"?>
<styleSheet xmlns="http://schemas.openxmlformats.org/spreadsheetml/2006/main">
  <numFmts count="13">
    <numFmt numFmtId="164" formatCode="###\ ###\ ##0"/>
    <numFmt numFmtId="165" formatCode="###\ ###\ ###"/>
    <numFmt numFmtId="166" formatCode="0.0"/>
    <numFmt numFmtId="167" formatCode="#,##\ #,##\ #,##0"/>
    <numFmt numFmtId="168" formatCode="###.0\ ###\ ###"/>
    <numFmt numFmtId="169" formatCode="#,##0.0"/>
    <numFmt numFmtId="170" formatCode="###.00\ ###\ ###"/>
    <numFmt numFmtId="171" formatCode="##0.0\ ###\ ###"/>
    <numFmt numFmtId="172" formatCode=".\ #\ ;########"/>
    <numFmt numFmtId="173" formatCode="#\ ##0"/>
    <numFmt numFmtId="174" formatCode=".\ #\ ;#"/>
    <numFmt numFmtId="175" formatCode="###\ ###"/>
    <numFmt numFmtId="176" formatCode="##0.0"/>
  </numFmts>
  <fonts count="3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b/>
      <vertAlign val="superscript"/>
      <sz val="8"/>
      <name val="Arial"/>
      <family val="2"/>
    </font>
    <font>
      <vertAlign val="superscript"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u/>
      <sz val="9"/>
      <color indexed="12"/>
      <name val="Times New Roman"/>
      <family val="1"/>
    </font>
    <font>
      <sz val="6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6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6" borderId="0" applyNumberFormat="0" applyBorder="0" applyAlignment="0" applyProtection="0"/>
    <xf numFmtId="0" fontId="15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7" fillId="16" borderId="0" applyNumberFormat="0" applyBorder="0" applyAlignment="0" applyProtection="0"/>
    <xf numFmtId="0" fontId="16" fillId="2" borderId="1" applyNumberFormat="0" applyAlignment="0" applyProtection="0"/>
    <xf numFmtId="0" fontId="16" fillId="2" borderId="1" applyNumberFormat="0" applyAlignment="0" applyProtection="0"/>
    <xf numFmtId="0" fontId="23" fillId="17" borderId="2" applyNumberForma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2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7" fillId="16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" fillId="0" borderId="0"/>
    <xf numFmtId="0" fontId="19" fillId="2" borderId="3" applyNumberFormat="0" applyAlignment="0" applyProtection="0"/>
    <xf numFmtId="0" fontId="19" fillId="2" borderId="3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4" applyNumberFormat="0" applyFill="0" applyAlignment="0" applyProtection="0"/>
    <xf numFmtId="0" fontId="23" fillId="17" borderId="2" applyNumberFormat="0" applyAlignment="0" applyProtection="0"/>
  </cellStyleXfs>
  <cellXfs count="25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0" fontId="6" fillId="0" borderId="6" xfId="0" applyFont="1" applyBorder="1" applyAlignme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/>
    <xf numFmtId="164" fontId="10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" fontId="1" fillId="0" borderId="0" xfId="0" applyNumberFormat="1" applyFont="1"/>
    <xf numFmtId="164" fontId="10" fillId="0" borderId="5" xfId="0" applyNumberFormat="1" applyFont="1" applyFill="1" applyBorder="1"/>
    <xf numFmtId="164" fontId="10" fillId="0" borderId="5" xfId="0" applyNumberFormat="1" applyFont="1" applyFill="1" applyBorder="1" applyAlignment="1">
      <alignment horizontal="right"/>
    </xf>
    <xf numFmtId="164" fontId="9" fillId="0" borderId="5" xfId="0" applyNumberFormat="1" applyFont="1" applyFill="1" applyBorder="1" applyAlignment="1">
      <alignment horizontal="right"/>
    </xf>
    <xf numFmtId="0" fontId="9" fillId="0" borderId="0" xfId="0" applyFont="1" applyBorder="1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/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right"/>
    </xf>
    <xf numFmtId="165" fontId="9" fillId="0" borderId="0" xfId="0" applyNumberFormat="1" applyFont="1" applyBorder="1"/>
    <xf numFmtId="165" fontId="9" fillId="0" borderId="0" xfId="0" applyNumberFormat="1" applyFont="1" applyBorder="1" applyAlignment="1"/>
    <xf numFmtId="0" fontId="9" fillId="0" borderId="5" xfId="0" applyFont="1" applyBorder="1"/>
    <xf numFmtId="0" fontId="9" fillId="0" borderId="5" xfId="0" applyFont="1" applyBorder="1" applyAlignment="1">
      <alignment horizontal="right"/>
    </xf>
    <xf numFmtId="164" fontId="8" fillId="0" borderId="0" xfId="0" applyNumberFormat="1" applyFont="1" applyFill="1" applyBorder="1"/>
    <xf numFmtId="164" fontId="6" fillId="0" borderId="0" xfId="58" applyNumberFormat="1" applyFont="1" applyFill="1" applyBorder="1"/>
    <xf numFmtId="164" fontId="9" fillId="0" borderId="0" xfId="58" applyNumberFormat="1" applyFont="1" applyFill="1" applyBorder="1"/>
    <xf numFmtId="164" fontId="9" fillId="0" borderId="0" xfId="58" applyNumberFormat="1" applyFont="1" applyFill="1" applyBorder="1" applyAlignment="1">
      <alignment horizontal="right"/>
    </xf>
    <xf numFmtId="0" fontId="6" fillId="0" borderId="14" xfId="0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right"/>
    </xf>
    <xf numFmtId="1" fontId="10" fillId="18" borderId="0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0" fontId="9" fillId="0" borderId="0" xfId="0" applyNumberFormat="1" applyFont="1" applyBorder="1" applyAlignment="1">
      <alignment horizontal="right"/>
    </xf>
    <xf numFmtId="164" fontId="9" fillId="0" borderId="0" xfId="0" applyNumberFormat="1" applyFont="1" applyBorder="1"/>
    <xf numFmtId="49" fontId="9" fillId="0" borderId="5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165" fontId="6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165" fontId="9" fillId="0" borderId="5" xfId="0" applyNumberFormat="1" applyFont="1" applyBorder="1" applyAlignment="1">
      <alignment horizontal="right"/>
    </xf>
    <xf numFmtId="0" fontId="9" fillId="0" borderId="13" xfId="0" applyFont="1" applyBorder="1"/>
    <xf numFmtId="165" fontId="9" fillId="0" borderId="13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165" fontId="9" fillId="0" borderId="0" xfId="0" applyNumberFormat="1" applyFont="1"/>
    <xf numFmtId="165" fontId="9" fillId="0" borderId="5" xfId="0" applyNumberFormat="1" applyFont="1" applyBorder="1"/>
    <xf numFmtId="0" fontId="4" fillId="0" borderId="0" xfId="0" applyFont="1" applyAlignment="1">
      <alignment horizontal="right"/>
    </xf>
    <xf numFmtId="164" fontId="6" fillId="0" borderId="0" xfId="58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9" fillId="0" borderId="0" xfId="0" applyFont="1" applyAlignment="1"/>
    <xf numFmtId="164" fontId="6" fillId="0" borderId="0" xfId="0" applyNumberFormat="1" applyFont="1" applyBorder="1" applyAlignment="1">
      <alignment horizontal="right"/>
    </xf>
    <xf numFmtId="164" fontId="9" fillId="0" borderId="0" xfId="58" applyNumberFormat="1" applyFont="1" applyFill="1" applyBorder="1" applyAlignment="1">
      <alignment horizontal="right" vertical="center"/>
    </xf>
    <xf numFmtId="164" fontId="6" fillId="0" borderId="0" xfId="58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64" fontId="9" fillId="0" borderId="0" xfId="0" applyNumberFormat="1" applyFont="1" applyBorder="1" applyAlignment="1"/>
    <xf numFmtId="0" fontId="6" fillId="0" borderId="10" xfId="0" applyFont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right"/>
    </xf>
    <xf numFmtId="164" fontId="9" fillId="0" borderId="5" xfId="0" applyNumberFormat="1" applyFont="1" applyFill="1" applyBorder="1" applyAlignment="1">
      <alignment wrapText="1"/>
    </xf>
    <xf numFmtId="0" fontId="9" fillId="0" borderId="0" xfId="0" applyFont="1" applyFill="1" applyBorder="1" applyAlignment="1"/>
    <xf numFmtId="1" fontId="6" fillId="0" borderId="0" xfId="0" applyNumberFormat="1" applyFont="1"/>
    <xf numFmtId="1" fontId="9" fillId="0" borderId="0" xfId="0" applyNumberFormat="1" applyFont="1"/>
    <xf numFmtId="0" fontId="6" fillId="0" borderId="14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5" xfId="0" applyNumberFormat="1" applyFont="1" applyFill="1" applyBorder="1" applyAlignment="1">
      <alignment wrapText="1"/>
    </xf>
    <xf numFmtId="0" fontId="6" fillId="0" borderId="5" xfId="0" applyFont="1" applyBorder="1"/>
    <xf numFmtId="0" fontId="6" fillId="0" borderId="0" xfId="0" applyFont="1" applyAlignment="1">
      <alignment horizontal="center" wrapText="1"/>
    </xf>
    <xf numFmtId="1" fontId="9" fillId="0" borderId="0" xfId="0" applyNumberFormat="1" applyFont="1" applyFill="1" applyBorder="1"/>
    <xf numFmtId="166" fontId="1" fillId="0" borderId="0" xfId="0" applyNumberFormat="1" applyFont="1"/>
    <xf numFmtId="164" fontId="6" fillId="0" borderId="0" xfId="58" applyNumberFormat="1" applyFont="1" applyFill="1" applyBorder="1" applyAlignment="1">
      <alignment vertical="center"/>
    </xf>
    <xf numFmtId="166" fontId="9" fillId="0" borderId="0" xfId="0" applyNumberFormat="1" applyFont="1" applyBorder="1" applyAlignment="1">
      <alignment horizontal="right"/>
    </xf>
    <xf numFmtId="166" fontId="6" fillId="0" borderId="0" xfId="0" applyNumberFormat="1" applyFont="1" applyBorder="1" applyAlignment="1">
      <alignment horizontal="right"/>
    </xf>
    <xf numFmtId="164" fontId="9" fillId="0" borderId="5" xfId="0" applyNumberFormat="1" applyFont="1" applyBorder="1"/>
    <xf numFmtId="164" fontId="4" fillId="0" borderId="5" xfId="0" applyNumberFormat="1" applyFont="1" applyBorder="1" applyAlignment="1">
      <alignment horizontal="right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7" fontId="6" fillId="0" borderId="13" xfId="0" applyNumberFormat="1" applyFont="1" applyBorder="1" applyAlignment="1">
      <alignment horizontal="right"/>
    </xf>
    <xf numFmtId="167" fontId="6" fillId="0" borderId="0" xfId="0" applyNumberFormat="1" applyFont="1" applyBorder="1" applyAlignment="1">
      <alignment horizontal="right"/>
    </xf>
    <xf numFmtId="167" fontId="9" fillId="0" borderId="0" xfId="0" applyNumberFormat="1" applyFont="1" applyBorder="1" applyAlignment="1">
      <alignment horizontal="right"/>
    </xf>
    <xf numFmtId="167" fontId="9" fillId="0" borderId="0" xfId="0" applyNumberFormat="1" applyFont="1" applyBorder="1"/>
    <xf numFmtId="0" fontId="9" fillId="0" borderId="0" xfId="0" applyFont="1" applyFill="1" applyBorder="1"/>
    <xf numFmtId="164" fontId="10" fillId="0" borderId="0" xfId="58" applyNumberFormat="1" applyFont="1" applyFill="1" applyBorder="1"/>
    <xf numFmtId="164" fontId="8" fillId="0" borderId="13" xfId="0" applyNumberFormat="1" applyFont="1" applyFill="1" applyBorder="1" applyAlignment="1">
      <alignment horizontal="right"/>
    </xf>
    <xf numFmtId="166" fontId="9" fillId="0" borderId="0" xfId="0" applyNumberFormat="1" applyFont="1" applyAlignment="1">
      <alignment horizontal="right"/>
    </xf>
    <xf numFmtId="164" fontId="8" fillId="0" borderId="13" xfId="0" applyNumberFormat="1" applyFont="1" applyFill="1" applyBorder="1"/>
    <xf numFmtId="169" fontId="8" fillId="0" borderId="13" xfId="0" applyNumberFormat="1" applyFont="1" applyFill="1" applyBorder="1" applyAlignment="1">
      <alignment horizontal="right"/>
    </xf>
    <xf numFmtId="169" fontId="8" fillId="0" borderId="0" xfId="0" applyNumberFormat="1" applyFont="1" applyFill="1" applyBorder="1" applyAlignment="1">
      <alignment horizontal="right"/>
    </xf>
    <xf numFmtId="168" fontId="9" fillId="0" borderId="0" xfId="0" applyNumberFormat="1" applyFont="1" applyBorder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right"/>
    </xf>
    <xf numFmtId="168" fontId="9" fillId="0" borderId="5" xfId="0" applyNumberFormat="1" applyFont="1" applyBorder="1" applyAlignment="1">
      <alignment horizontal="right"/>
    </xf>
    <xf numFmtId="166" fontId="10" fillId="0" borderId="5" xfId="0" applyNumberFormat="1" applyFont="1" applyFill="1" applyBorder="1" applyAlignment="1">
      <alignment horizontal="right"/>
    </xf>
    <xf numFmtId="166" fontId="9" fillId="0" borderId="5" xfId="0" applyNumberFormat="1" applyFont="1" applyFill="1" applyBorder="1" applyAlignment="1">
      <alignment horizontal="right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70" fontId="9" fillId="0" borderId="0" xfId="0" applyNumberFormat="1" applyFont="1" applyBorder="1" applyAlignment="1">
      <alignment horizontal="right"/>
    </xf>
    <xf numFmtId="170" fontId="9" fillId="0" borderId="5" xfId="0" applyNumberFormat="1" applyFont="1" applyBorder="1" applyAlignment="1">
      <alignment horizontal="right"/>
    </xf>
    <xf numFmtId="2" fontId="9" fillId="0" borderId="5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171" fontId="9" fillId="0" borderId="5" xfId="0" applyNumberFormat="1" applyFont="1" applyBorder="1" applyAlignment="1">
      <alignment horizontal="right"/>
    </xf>
    <xf numFmtId="171" fontId="9" fillId="0" borderId="0" xfId="0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0" fontId="25" fillId="0" borderId="0" xfId="54" applyFont="1" applyAlignment="1" applyProtection="1"/>
    <xf numFmtId="0" fontId="9" fillId="0" borderId="11" xfId="0" applyFont="1" applyBorder="1" applyAlignment="1">
      <alignment horizontal="center"/>
    </xf>
    <xf numFmtId="166" fontId="8" fillId="0" borderId="0" xfId="0" applyNumberFormat="1" applyFont="1" applyFill="1" applyBorder="1" applyAlignment="1">
      <alignment horizontal="right"/>
    </xf>
    <xf numFmtId="0" fontId="9" fillId="0" borderId="6" xfId="0" applyFont="1" applyBorder="1" applyAlignment="1">
      <alignment horizontal="center"/>
    </xf>
    <xf numFmtId="166" fontId="6" fillId="0" borderId="0" xfId="0" applyNumberFormat="1" applyFont="1"/>
    <xf numFmtId="166" fontId="9" fillId="0" borderId="0" xfId="0" applyNumberFormat="1" applyFont="1"/>
    <xf numFmtId="1" fontId="10" fillId="0" borderId="0" xfId="0" applyNumberFormat="1" applyFont="1" applyFill="1" applyBorder="1" applyAlignment="1">
      <alignment horizontal="right"/>
    </xf>
    <xf numFmtId="164" fontId="1" fillId="0" borderId="0" xfId="0" applyNumberFormat="1" applyFont="1"/>
    <xf numFmtId="0" fontId="26" fillId="18" borderId="0" xfId="0" applyFont="1" applyFill="1" applyAlignment="1">
      <alignment vertical="center"/>
    </xf>
    <xf numFmtId="164" fontId="9" fillId="0" borderId="0" xfId="0" applyNumberFormat="1" applyFont="1"/>
    <xf numFmtId="0" fontId="31" fillId="0" borderId="0" xfId="54" applyFont="1" applyAlignment="1" applyProtection="1"/>
    <xf numFmtId="0" fontId="6" fillId="0" borderId="0" xfId="0" applyFont="1" applyBorder="1" applyAlignment="1">
      <alignment horizontal="left"/>
    </xf>
    <xf numFmtId="166" fontId="6" fillId="0" borderId="13" xfId="0" applyNumberFormat="1" applyFont="1" applyBorder="1" applyAlignment="1"/>
    <xf numFmtId="0" fontId="6" fillId="0" borderId="13" xfId="0" applyFont="1" applyBorder="1" applyAlignment="1">
      <alignment horizontal="left"/>
    </xf>
    <xf numFmtId="0" fontId="9" fillId="0" borderId="5" xfId="0" applyFont="1" applyFill="1" applyBorder="1"/>
    <xf numFmtId="1" fontId="9" fillId="0" borderId="0" xfId="0" applyNumberFormat="1" applyFont="1" applyBorder="1"/>
    <xf numFmtId="166" fontId="6" fillId="0" borderId="13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 indent="1"/>
    </xf>
    <xf numFmtId="0" fontId="9" fillId="0" borderId="0" xfId="0" applyFont="1" applyBorder="1" applyAlignment="1">
      <alignment horizontal="left" indent="2"/>
    </xf>
    <xf numFmtId="172" fontId="6" fillId="0" borderId="13" xfId="0" applyNumberFormat="1" applyFont="1" applyBorder="1" applyAlignment="1">
      <alignment horizontal="right"/>
    </xf>
    <xf numFmtId="172" fontId="9" fillId="0" borderId="0" xfId="0" applyNumberFormat="1" applyFont="1" applyBorder="1" applyAlignment="1">
      <alignment horizontal="right"/>
    </xf>
    <xf numFmtId="173" fontId="6" fillId="0" borderId="0" xfId="0" applyNumberFormat="1" applyFont="1" applyFill="1" applyBorder="1"/>
    <xf numFmtId="173" fontId="9" fillId="0" borderId="0" xfId="0" applyNumberFormat="1" applyFont="1" applyFill="1" applyBorder="1"/>
    <xf numFmtId="174" fontId="9" fillId="0" borderId="0" xfId="0" applyNumberFormat="1" applyFont="1" applyBorder="1" applyAlignment="1">
      <alignment horizontal="right"/>
    </xf>
    <xf numFmtId="174" fontId="6" fillId="0" borderId="0" xfId="0" applyNumberFormat="1" applyFont="1" applyBorder="1" applyAlignment="1">
      <alignment horizontal="right"/>
    </xf>
    <xf numFmtId="0" fontId="3" fillId="19" borderId="0" xfId="0" applyFont="1" applyFill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 applyFill="1" applyBorder="1" applyAlignment="1"/>
    <xf numFmtId="0" fontId="32" fillId="19" borderId="0" xfId="0" applyFont="1" applyFill="1" applyAlignment="1">
      <alignment horizontal="left" vertical="center"/>
    </xf>
    <xf numFmtId="0" fontId="33" fillId="0" borderId="0" xfId="0" applyFont="1"/>
    <xf numFmtId="0" fontId="32" fillId="0" borderId="0" xfId="0" applyFont="1" applyAlignment="1">
      <alignment vertical="center"/>
    </xf>
    <xf numFmtId="0" fontId="34" fillId="19" borderId="0" xfId="0" applyFont="1" applyFill="1" applyAlignment="1">
      <alignment horizontal="left" vertical="center"/>
    </xf>
    <xf numFmtId="0" fontId="35" fillId="19" borderId="0" xfId="0" applyFont="1" applyFill="1" applyAlignment="1">
      <alignment horizontal="left" vertical="center"/>
    </xf>
    <xf numFmtId="0" fontId="36" fillId="0" borderId="0" xfId="0" applyFont="1"/>
    <xf numFmtId="166" fontId="6" fillId="0" borderId="0" xfId="0" applyNumberFormat="1" applyFont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6" fillId="0" borderId="0" xfId="0" applyNumberFormat="1" applyFont="1" applyBorder="1" applyAlignment="1">
      <alignment horizontal="right"/>
    </xf>
    <xf numFmtId="1" fontId="6" fillId="0" borderId="0" xfId="0" applyNumberFormat="1" applyFont="1" applyBorder="1"/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right"/>
    </xf>
    <xf numFmtId="166" fontId="28" fillId="0" borderId="0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5" fontId="29" fillId="0" borderId="0" xfId="0" applyNumberFormat="1" applyFont="1" applyFill="1" applyBorder="1" applyAlignment="1">
      <alignment horizontal="right"/>
    </xf>
    <xf numFmtId="165" fontId="30" fillId="0" borderId="0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6" fillId="0" borderId="11" xfId="0" applyFont="1" applyBorder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0" fontId="6" fillId="0" borderId="15" xfId="0" applyFont="1" applyBorder="1" applyAlignment="1"/>
    <xf numFmtId="1" fontId="8" fillId="0" borderId="13" xfId="0" applyNumberFormat="1" applyFont="1" applyFill="1" applyBorder="1" applyAlignment="1">
      <alignment horizontal="right"/>
    </xf>
    <xf numFmtId="175" fontId="8" fillId="0" borderId="13" xfId="0" applyNumberFormat="1" applyFont="1" applyFill="1" applyBorder="1" applyAlignment="1">
      <alignment horizontal="right"/>
    </xf>
    <xf numFmtId="175" fontId="10" fillId="0" borderId="0" xfId="0" applyNumberFormat="1" applyFont="1" applyFill="1" applyBorder="1" applyAlignment="1">
      <alignment horizontal="right"/>
    </xf>
    <xf numFmtId="1" fontId="6" fillId="0" borderId="13" xfId="0" applyNumberFormat="1" applyFont="1" applyFill="1" applyBorder="1" applyAlignment="1">
      <alignment horizontal="right"/>
    </xf>
    <xf numFmtId="176" fontId="8" fillId="0" borderId="13" xfId="0" applyNumberFormat="1" applyFont="1" applyFill="1" applyBorder="1" applyAlignment="1">
      <alignment horizontal="right"/>
    </xf>
    <xf numFmtId="176" fontId="10" fillId="0" borderId="0" xfId="0" applyNumberFormat="1" applyFont="1" applyFill="1" applyBorder="1" applyAlignment="1">
      <alignment horizontal="right"/>
    </xf>
    <xf numFmtId="0" fontId="9" fillId="0" borderId="0" xfId="0" applyFont="1" applyAlignment="1">
      <alignment horizontal="left" indent="2"/>
    </xf>
    <xf numFmtId="0" fontId="6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66" fontId="9" fillId="0" borderId="0" xfId="0" applyNumberFormat="1" applyFont="1" applyBorder="1"/>
    <xf numFmtId="169" fontId="8" fillId="19" borderId="13" xfId="0" applyNumberFormat="1" applyFont="1" applyFill="1" applyBorder="1" applyAlignment="1">
      <alignment horizontal="right"/>
    </xf>
    <xf numFmtId="0" fontId="37" fillId="0" borderId="0" xfId="54" applyFont="1" applyAlignment="1" applyProtection="1"/>
    <xf numFmtId="0" fontId="38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19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right"/>
    </xf>
    <xf numFmtId="0" fontId="6" fillId="0" borderId="15" xfId="0" applyFont="1" applyBorder="1" applyAlignment="1"/>
    <xf numFmtId="0" fontId="6" fillId="0" borderId="11" xfId="0" applyFont="1" applyBorder="1" applyAlignment="1"/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164" fontId="27" fillId="0" borderId="0" xfId="0" applyNumberFormat="1" applyFont="1" applyFill="1" applyBorder="1" applyAlignment="1">
      <alignment horizontal="justify" wrapText="1"/>
    </xf>
    <xf numFmtId="0" fontId="6" fillId="0" borderId="5" xfId="0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left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/>
    <xf numFmtId="0" fontId="6" fillId="0" borderId="9" xfId="0" quotePrefix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6" fillId="0" borderId="15" xfId="0" applyNumberFormat="1" applyFont="1" applyBorder="1" applyAlignment="1"/>
    <xf numFmtId="164" fontId="6" fillId="0" borderId="11" xfId="0" applyNumberFormat="1" applyFont="1" applyBorder="1" applyAlignment="1"/>
    <xf numFmtId="164" fontId="6" fillId="0" borderId="10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9" fillId="0" borderId="15" xfId="0" applyFont="1" applyBorder="1" applyAlignment="1"/>
    <xf numFmtId="0" fontId="9" fillId="0" borderId="11" xfId="0" applyFont="1" applyBorder="1" applyAlignment="1"/>
    <xf numFmtId="0" fontId="6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" fillId="0" borderId="13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wrapText="1"/>
    </xf>
    <xf numFmtId="0" fontId="4" fillId="0" borderId="0" xfId="0" applyFont="1" applyAlignment="1">
      <alignment horizontal="justify" wrapText="1"/>
    </xf>
    <xf numFmtId="0" fontId="9" fillId="0" borderId="5" xfId="0" applyFont="1" applyBorder="1" applyAlignment="1">
      <alignment horizontal="right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6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wrapText="1" indent="2"/>
    </xf>
  </cellXfs>
  <cellStyles count="6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Cor1" xfId="7"/>
    <cellStyle name="20% - Cor2" xfId="8"/>
    <cellStyle name="20% - Cor3" xfId="9"/>
    <cellStyle name="20% - Cor4" xfId="10"/>
    <cellStyle name="20% - Cor5" xfId="11"/>
    <cellStyle name="20% - Cor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Cor1" xfId="19"/>
    <cellStyle name="40% - Cor2" xfId="20"/>
    <cellStyle name="40% - Cor3" xfId="21"/>
    <cellStyle name="40% - Cor4" xfId="22"/>
    <cellStyle name="40% - Cor5" xfId="23"/>
    <cellStyle name="40% - Cor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Cor1" xfId="31"/>
    <cellStyle name="60% - Cor2" xfId="32"/>
    <cellStyle name="60% - Cor3" xfId="33"/>
    <cellStyle name="60% - Cor4" xfId="34"/>
    <cellStyle name="60% - Cor5" xfId="35"/>
    <cellStyle name="60% - Cor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/>
    <cellStyle name="Check Cell" xfId="46"/>
    <cellStyle name="Cor1" xfId="47"/>
    <cellStyle name="Cor2" xfId="48"/>
    <cellStyle name="Cor3" xfId="49"/>
    <cellStyle name="Cor4" xfId="50"/>
    <cellStyle name="Cor5" xfId="51"/>
    <cellStyle name="Cor6" xfId="52"/>
    <cellStyle name="Explanatory Text" xfId="53"/>
    <cellStyle name="Hiperligação" xfId="54" builtinId="8"/>
    <cellStyle name="Incorrecto" xfId="55"/>
    <cellStyle name="Neutral" xfId="56"/>
    <cellStyle name="Neutro" xfId="57"/>
    <cellStyle name="Normal" xfId="0" builtinId="0"/>
    <cellStyle name="Normal 3" xfId="58"/>
    <cellStyle name="Output" xfId="59"/>
    <cellStyle name="Saída" xfId="60"/>
    <cellStyle name="Texto Explicativo" xfId="61"/>
    <cellStyle name="Title" xfId="62"/>
    <cellStyle name="Título" xfId="63"/>
    <cellStyle name="Total" xfId="64" builtinId="25" customBuiltin="1"/>
    <cellStyle name="Verificar Célula" xfId="65"/>
  </cellStyles>
  <dxfs count="24"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C299"/>
      <rgbColor rgb="00666699"/>
      <rgbColor rgb="00969696"/>
      <rgbColor rgb="00003366"/>
      <rgbColor rgb="00339966"/>
      <rgbColor rgb="00003300"/>
      <rgbColor rgb="00333300"/>
      <rgbColor rgb="00D04500"/>
      <rgbColor rgb="00993366"/>
      <rgbColor rgb="00333399"/>
      <rgbColor rgb="00333333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64"/>
  <sheetViews>
    <sheetView showGridLines="0" tabSelected="1" workbookViewId="0">
      <selection activeCell="B7" sqref="B7"/>
    </sheetView>
  </sheetViews>
  <sheetFormatPr defaultRowHeight="12.75"/>
  <cols>
    <col min="1" max="1" width="1.7109375" style="148" customWidth="1"/>
    <col min="2" max="2" width="144" style="148" customWidth="1"/>
    <col min="3" max="16384" width="9.140625" style="148"/>
  </cols>
  <sheetData>
    <row r="1" spans="2:2" ht="30" customHeight="1">
      <c r="B1" s="147" t="s">
        <v>174</v>
      </c>
    </row>
    <row r="2" spans="2:2" ht="18.75" customHeight="1">
      <c r="B2" s="149"/>
    </row>
    <row r="3" spans="2:2" ht="22.5" customHeight="1">
      <c r="B3" s="150" t="s">
        <v>167</v>
      </c>
    </row>
    <row r="4" spans="2:2" ht="18.75" customHeight="1">
      <c r="B4" s="149"/>
    </row>
    <row r="5" spans="2:2" ht="18.75" customHeight="1">
      <c r="B5" s="151" t="s">
        <v>168</v>
      </c>
    </row>
    <row r="6" spans="2:2" ht="15.75" customHeight="1">
      <c r="B6" s="152"/>
    </row>
    <row r="7" spans="2:2" s="188" customFormat="1">
      <c r="B7" s="187" t="s">
        <v>224</v>
      </c>
    </row>
    <row r="8" spans="2:2" s="188" customFormat="1">
      <c r="B8" s="187" t="s">
        <v>225</v>
      </c>
    </row>
    <row r="9" spans="2:2" s="188" customFormat="1">
      <c r="B9" s="187" t="s">
        <v>183</v>
      </c>
    </row>
    <row r="10" spans="2:2" s="188" customFormat="1">
      <c r="B10" s="187" t="s">
        <v>184</v>
      </c>
    </row>
    <row r="11" spans="2:2" s="188" customFormat="1">
      <c r="B11" s="187" t="s">
        <v>185</v>
      </c>
    </row>
    <row r="12" spans="2:2" ht="18.75" customHeight="1">
      <c r="B12" s="126"/>
    </row>
    <row r="13" spans="2:2" ht="18.75" customHeight="1">
      <c r="B13" s="151" t="s">
        <v>169</v>
      </c>
    </row>
    <row r="14" spans="2:2" ht="18.75" customHeight="1">
      <c r="B14" s="126"/>
    </row>
    <row r="15" spans="2:2" s="188" customFormat="1">
      <c r="B15" s="187" t="s">
        <v>189</v>
      </c>
    </row>
    <row r="16" spans="2:2" s="188" customFormat="1">
      <c r="B16" s="187" t="s">
        <v>190</v>
      </c>
    </row>
    <row r="17" spans="2:2" s="188" customFormat="1">
      <c r="B17" s="187" t="s">
        <v>191</v>
      </c>
    </row>
    <row r="18" spans="2:2" s="188" customFormat="1">
      <c r="B18" s="187" t="s">
        <v>192</v>
      </c>
    </row>
    <row r="19" spans="2:2" s="188" customFormat="1">
      <c r="B19" s="187" t="s">
        <v>193</v>
      </c>
    </row>
    <row r="20" spans="2:2" s="188" customFormat="1">
      <c r="B20" s="187" t="s">
        <v>194</v>
      </c>
    </row>
    <row r="21" spans="2:2" s="188" customFormat="1">
      <c r="B21" s="187" t="s">
        <v>195</v>
      </c>
    </row>
    <row r="22" spans="2:2" s="188" customFormat="1">
      <c r="B22" s="187" t="s">
        <v>196</v>
      </c>
    </row>
    <row r="23" spans="2:2" s="188" customFormat="1">
      <c r="B23" s="187" t="s">
        <v>197</v>
      </c>
    </row>
    <row r="24" spans="2:2" s="188" customFormat="1">
      <c r="B24" s="187" t="s">
        <v>198</v>
      </c>
    </row>
    <row r="25" spans="2:2" s="188" customFormat="1">
      <c r="B25" s="187" t="s">
        <v>199</v>
      </c>
    </row>
    <row r="26" spans="2:2" s="188" customFormat="1">
      <c r="B26" s="187" t="s">
        <v>200</v>
      </c>
    </row>
    <row r="27" spans="2:2" s="188" customFormat="1">
      <c r="B27" s="187" t="s">
        <v>201</v>
      </c>
    </row>
    <row r="28" spans="2:2" ht="18.75" customHeight="1">
      <c r="B28" s="126"/>
    </row>
    <row r="29" spans="2:2" ht="18.75" customHeight="1">
      <c r="B29" s="151" t="s">
        <v>170</v>
      </c>
    </row>
    <row r="30" spans="2:2" ht="18.75" customHeight="1">
      <c r="B30" s="126"/>
    </row>
    <row r="31" spans="2:2" s="188" customFormat="1">
      <c r="B31" s="187" t="s">
        <v>211</v>
      </c>
    </row>
    <row r="32" spans="2:2" s="188" customFormat="1">
      <c r="B32" s="187" t="s">
        <v>212</v>
      </c>
    </row>
    <row r="33" spans="2:2" s="188" customFormat="1">
      <c r="B33" s="187" t="s">
        <v>213</v>
      </c>
    </row>
    <row r="34" spans="2:2" s="188" customFormat="1">
      <c r="B34" s="187" t="s">
        <v>214</v>
      </c>
    </row>
    <row r="35" spans="2:2" s="188" customFormat="1">
      <c r="B35" s="187" t="s">
        <v>215</v>
      </c>
    </row>
    <row r="36" spans="2:2" s="188" customFormat="1">
      <c r="B36" s="187" t="s">
        <v>216</v>
      </c>
    </row>
    <row r="37" spans="2:2" s="188" customFormat="1">
      <c r="B37" s="187" t="s">
        <v>217</v>
      </c>
    </row>
    <row r="38" spans="2:2" s="188" customFormat="1">
      <c r="B38" s="187" t="s">
        <v>218</v>
      </c>
    </row>
    <row r="39" spans="2:2" s="188" customFormat="1">
      <c r="B39" s="187" t="s">
        <v>219</v>
      </c>
    </row>
    <row r="40" spans="2:2" s="188" customFormat="1">
      <c r="B40" s="187" t="s">
        <v>220</v>
      </c>
    </row>
    <row r="41" spans="2:2" s="188" customFormat="1">
      <c r="B41" s="187" t="s">
        <v>221</v>
      </c>
    </row>
    <row r="42" spans="2:2" s="188" customFormat="1">
      <c r="B42" s="187" t="s">
        <v>222</v>
      </c>
    </row>
    <row r="43" spans="2:2" s="188" customFormat="1">
      <c r="B43" s="187" t="s">
        <v>223</v>
      </c>
    </row>
    <row r="44" spans="2:2" ht="18.75" customHeight="1">
      <c r="B44" s="126"/>
    </row>
    <row r="45" spans="2:2" ht="22.5" customHeight="1">
      <c r="B45" s="150" t="s">
        <v>171</v>
      </c>
    </row>
    <row r="46" spans="2:2" ht="18.75" customHeight="1">
      <c r="B46" s="126"/>
    </row>
    <row r="47" spans="2:2" s="188" customFormat="1">
      <c r="B47" s="187" t="s">
        <v>175</v>
      </c>
    </row>
    <row r="48" spans="2:2" s="188" customFormat="1">
      <c r="B48" s="187" t="s">
        <v>176</v>
      </c>
    </row>
    <row r="49" spans="2:2" s="188" customFormat="1">
      <c r="B49" s="187" t="s">
        <v>177</v>
      </c>
    </row>
    <row r="50" spans="2:2" s="188" customFormat="1">
      <c r="B50" s="187" t="s">
        <v>178</v>
      </c>
    </row>
    <row r="51" spans="2:2" ht="18.75" customHeight="1">
      <c r="B51" s="126"/>
    </row>
    <row r="52" spans="2:2" ht="22.5" customHeight="1">
      <c r="B52" s="150" t="s">
        <v>172</v>
      </c>
    </row>
    <row r="53" spans="2:2" ht="18.75" customHeight="1">
      <c r="B53" s="126"/>
    </row>
    <row r="54" spans="2:2" s="188" customFormat="1">
      <c r="B54" s="187" t="s">
        <v>181</v>
      </c>
    </row>
    <row r="55" spans="2:2" s="188" customFormat="1">
      <c r="B55" s="187" t="s">
        <v>182</v>
      </c>
    </row>
    <row r="56" spans="2:2" ht="18.75" customHeight="1">
      <c r="B56" s="126"/>
    </row>
    <row r="57" spans="2:2" ht="22.5" customHeight="1">
      <c r="B57" s="150" t="s">
        <v>226</v>
      </c>
    </row>
    <row r="58" spans="2:2" ht="18.75" customHeight="1">
      <c r="B58" s="126"/>
    </row>
    <row r="59" spans="2:2" s="188" customFormat="1">
      <c r="B59" s="187" t="s">
        <v>227</v>
      </c>
    </row>
    <row r="60" spans="2:2" s="188" customFormat="1">
      <c r="B60" s="187" t="s">
        <v>228</v>
      </c>
    </row>
    <row r="61" spans="2:2" s="188" customFormat="1">
      <c r="B61" s="187" t="s">
        <v>240</v>
      </c>
    </row>
    <row r="62" spans="2:2" s="188" customFormat="1">
      <c r="B62" s="187" t="s">
        <v>229</v>
      </c>
    </row>
    <row r="63" spans="2:2" s="188" customFormat="1">
      <c r="B63" s="187" t="s">
        <v>230</v>
      </c>
    </row>
    <row r="64" spans="2:2" s="188" customFormat="1">
      <c r="B64" s="187" t="s">
        <v>252</v>
      </c>
    </row>
  </sheetData>
  <phoneticPr fontId="24" type="noConversion"/>
  <hyperlinks>
    <hyperlink ref="B7" location="'II 1'!B1" display="II.1 - Estimativas do Parque Habitacional 1991-2012 - Edifícios - Habitação Familiar Clássica"/>
    <hyperlink ref="B8" location="'II 2'!B1" display="II.2 - Estimativas do Parque Habitacional 1991-2012 - Alojamentos"/>
    <hyperlink ref="B9" location="'II 3'!B1" display="II.3 - Estimativas do Parque Habitacional - Alojamentos segundo a Tipologia e o Tipo de Edifício - 2012*"/>
    <hyperlink ref="B10" location="'II 4'!B1" display="II.4 - Estimativas do Parque Habitacional 1991-2012 - Densidade de Edifícios e de Alojamentos"/>
    <hyperlink ref="B11" location="'II 5'!B1" display="II.5 - Estimativas do Parque Habitacional 1991-2012 - Número de Alojamentos por Edifício e Habitantes por Alojamento"/>
    <hyperlink ref="B15" location="'II 6'!B1" display="II.6 - Edifícios Concluídos - 2006 a 2012"/>
    <hyperlink ref="B16" location="'II 7'!B1" display="II.7 - Fogos Concluídos - 2006 a 2012"/>
    <hyperlink ref="B17" location="'II 8'!B1" display="II.8 - Indicadores da Construção de Edifícios Concluídos em Construções Novas para Habitação Familiar - 2012*"/>
    <hyperlink ref="B18" location="'II 9'!B1" display="II.9 - Edifícios Concluídos, segundo o Tipo de Obra - 2012*"/>
    <hyperlink ref="B19" location="'II 10'!A1" display="II.10 - Edifícios Concluídos em Construções Novas, segundo o Destino e Caraterísticas - 2013"/>
    <hyperlink ref="B20" location="'II 11'!B1" display="II.11 - Edifícios Concluídos em Construções Novas para Habitação Familiar, segundo o Tipo de Edifício - 2012*"/>
    <hyperlink ref="B21" location="'II 12'!A1" display="II.12 - Edifícios Concluídos em Construções Novas para Habitação Familiar, segundo o Número de Pisos e Caraterísticas - 2013"/>
    <hyperlink ref="B22" location="'II 13'!A1" display="II.13 - Edifícios e Fogos Concluídos em Construções Novas, segundo a Entidade Promotora - 2013"/>
    <hyperlink ref="B23" location="'II 14'!B1" display="II.14 - Fogos Concluídos, segundo o Tipo e Destino de Obra - 2012*"/>
    <hyperlink ref="B24" location="'II 15'!B1" display="II.15 - Fogos Concluídos em Construções Novas para Habitação Familiar, segundo a Tipologia - 2012*"/>
    <hyperlink ref="B25" location="'II 16'!B1" display="II.16 - Prazo de Execução Efetivo das Obras Concluídas, segundo o Tipo de Obra - 2012"/>
    <hyperlink ref="B26" location="'II 17'!B1" display="II.17 - Prazo de Execução Efetivo das Obras Concluídas, segundo o Tipo de Edifício - 2012"/>
    <hyperlink ref="B27" location="'II 18'!B1" display="II.18 - Prazo de Execução Efetivo das obras Concluídas, em Construções Novas para Habitação Familiar, segundo o Número de Fogos do Edifício - 2012"/>
    <hyperlink ref="B31" location="'II 19'!B1" display="II.19 - Edifícios Licenciados - 2006 a 2012"/>
    <hyperlink ref="B32" location="'II 20'!B1" display="II.20 - Fogos Licenciados - 2006 a 2012"/>
    <hyperlink ref="B33" location="'II 21'!B1" display="II.21 - Indicadores da Construção de Edifícios Licenciados em Construções Novas para Habitação Familiar - 2012"/>
    <hyperlink ref="B34" location="'II 22'!B1" display="II.22 - Edifícios Licenciados, segundo o Tipo e Destino de Obra - 2012"/>
    <hyperlink ref="B35" location="'II 23'!A1" display="II.23 - Edifícios Licenciados em Construções Novas, segundo o Destino e Caraterísticas - 2013"/>
    <hyperlink ref="B36" location="'II 24'!B1" display="II.24 - Edifícios Licenciados em Construções Novas, segundo o Tipo de Edifício - 2012"/>
    <hyperlink ref="B37" location="'II 25'!A1" display="II.25 - Edifícios Licenciados em Construções Novas para Habitação Familiar, segundo o Número de Pisos e Caraterísticas - 2013"/>
    <hyperlink ref="B38" location="'II 26'!A1" display="II.26 - Edifícios e Fogos Licenciados em Construções Novas, segundo a Entidade Promotora - 2013"/>
    <hyperlink ref="B39" location="'II 27'!B1" display="II.27 - Fogos Licenciados, segundo o Tipo e Destino de Obra - 2012"/>
    <hyperlink ref="B40" location="'II 28'!B1" display="II.28 - Fogos Licenciados em Construções Novas para Habitação Familiar, segundo a Tipologia - 2012"/>
    <hyperlink ref="B41" location="'II 29'!B1" display="II.29 - Prazo Previsional de Execução das Obras Licenciadas, segundo o Tipo de Obra - 2012"/>
    <hyperlink ref="B42" location="'II 30'!B1" display="II.30 - Prazo Previsional de Execução das Obras Licenciadas, segundo o Tipo de Edifício - 2012"/>
    <hyperlink ref="B43" location="'II 31'!B1" display="II.31 - Prazo Previsional de Execução das Obras Licenciadas em Construções Novas para Habitação Familiar, segundo o Número de Fogos do Edifício - 2012"/>
    <hyperlink ref="B47" location="'II 32'!B1" display="II.32 - Operações sobre Imóveis - Principais Indicadores - 2011"/>
    <hyperlink ref="B48" location="'II 33'!B1" display="II.33 - Contratos de Compra e Venda de Prédios, segundo o Tipo de Prédio - 2011"/>
    <hyperlink ref="B49" location="'II 34'!B1" display="II.34 - Contratos de Mútuo com Hipoteca Voluntária - Prédios Hipotecados, segundo o Tipo de Prédio - 2011"/>
    <hyperlink ref="B50" location="'II 35'!B1" display="II.35 - Contratos de Mútuo com Hipoteca Voluntária - Crédito Hipotecário Concedido, segundo a Residência dos Intervenientes - 2009 a 2011"/>
    <hyperlink ref="B54" location="'II 36'!B1" display="II.36 - Habitação Social - Edifícios segundo o Número de Fogos - 2012"/>
    <hyperlink ref="B55" location="'II 37'!B1" display="II.37 - Inquérito Anual às Empresas de Construção - Estrutura do Valor dos Trabalhos Realizados por Empresas com 20 e mais Pessoas ao Serviço, por Tipo de Obra - 2012"/>
    <hyperlink ref="B59" location="II.38!B1" display="II.38 - Edifício de Habitação Social segundo o Escalão de Dimensão de Alojamentos - 2015"/>
    <hyperlink ref="B60" location="II.39!B1" display="II.39 - Fogos de Habitação Social segundo a Tipologia dos Fogos - 2015"/>
    <hyperlink ref="B61" location="II.40!B1" display="II.40 - Fogos de Habitação Social por Edifício, Fogos de Habitação Social por 1 000 Fogos Residenciais e Fogos de Habitação Social por 100 mil Habitantes - 2015"/>
    <hyperlink ref="B62" location="II.41!B1" display="II.41 - Fogos de Habitação Social Atribuídos segundo as Formas de Atribuição - 2015"/>
    <hyperlink ref="B63" location="II.42!B1" display="II.42 - Edifícios e Fogos de Habitação Social Objeto de Obras de Conservação - 2015"/>
    <hyperlink ref="B64" location="II.43!B1" display="II.43 - Habitação Social - Receitas e Despesas - 2015"/>
  </hyperlinks>
  <pageMargins left="0.75" right="0.75" top="1" bottom="1" header="0" footer="0"/>
  <pageSetup paperSize="9" orientation="portrait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26"/>
  <sheetViews>
    <sheetView showGridLines="0" workbookViewId="0">
      <selection activeCell="B1" sqref="B1:L1"/>
    </sheetView>
  </sheetViews>
  <sheetFormatPr defaultRowHeight="11.25"/>
  <cols>
    <col min="1" max="1" width="6.7109375" style="22" customWidth="1"/>
    <col min="2" max="2" width="20.7109375" style="22" customWidth="1"/>
    <col min="3" max="12" width="9.7109375" style="22" customWidth="1"/>
    <col min="13" max="13" width="6.7109375" style="20" customWidth="1"/>
    <col min="14" max="14" width="12.85546875" style="22" bestFit="1" customWidth="1"/>
    <col min="15" max="16384" width="9.140625" style="22"/>
  </cols>
  <sheetData>
    <row r="1" spans="2:16" ht="15" customHeight="1">
      <c r="B1" s="192" t="s">
        <v>167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42"/>
      <c r="N1" s="142"/>
      <c r="O1" s="142"/>
      <c r="P1" s="142"/>
    </row>
    <row r="2" spans="2:16" ht="15" customHeight="1">
      <c r="B2" s="1"/>
      <c r="C2" s="1"/>
      <c r="D2" s="1"/>
      <c r="E2" s="1"/>
      <c r="F2" s="1"/>
      <c r="G2" s="1"/>
      <c r="H2" s="1"/>
      <c r="M2" s="22"/>
    </row>
    <row r="3" spans="2:16" ht="15" customHeight="1">
      <c r="B3" s="192" t="s">
        <v>169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42"/>
      <c r="N3" s="142"/>
      <c r="O3" s="142"/>
      <c r="P3" s="142"/>
    </row>
    <row r="4" spans="2:16" ht="15" customHeight="1">
      <c r="M4" s="22"/>
    </row>
    <row r="5" spans="2:16" ht="33" customHeight="1">
      <c r="B5" s="212" t="s">
        <v>203</v>
      </c>
      <c r="C5" s="212"/>
      <c r="D5" s="212"/>
      <c r="E5" s="212"/>
      <c r="F5" s="212"/>
      <c r="G5" s="212"/>
      <c r="H5" s="212"/>
      <c r="I5" s="212"/>
      <c r="J5" s="212"/>
      <c r="K5" s="212"/>
      <c r="L5" s="212"/>
    </row>
    <row r="6" spans="2:16" ht="21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5" t="s">
        <v>106</v>
      </c>
      <c r="N6" s="116" t="s">
        <v>105</v>
      </c>
    </row>
    <row r="7" spans="2:16" s="24" customFormat="1" ht="21" customHeight="1">
      <c r="B7" s="194"/>
      <c r="C7" s="196" t="s">
        <v>15</v>
      </c>
      <c r="D7" s="205" t="s">
        <v>16</v>
      </c>
      <c r="E7" s="198" t="s">
        <v>48</v>
      </c>
      <c r="F7" s="200"/>
      <c r="G7" s="198" t="s">
        <v>47</v>
      </c>
      <c r="H7" s="200"/>
      <c r="I7" s="198" t="s">
        <v>40</v>
      </c>
      <c r="J7" s="200"/>
      <c r="K7" s="203" t="s">
        <v>41</v>
      </c>
      <c r="L7" s="203"/>
      <c r="M7" s="48"/>
    </row>
    <row r="8" spans="2:16" s="24" customFormat="1" ht="31.5" customHeight="1">
      <c r="B8" s="195"/>
      <c r="C8" s="197"/>
      <c r="D8" s="206"/>
      <c r="E8" s="9" t="s">
        <v>15</v>
      </c>
      <c r="F8" s="66" t="s">
        <v>16</v>
      </c>
      <c r="G8" s="9" t="s">
        <v>15</v>
      </c>
      <c r="H8" s="66" t="s">
        <v>16</v>
      </c>
      <c r="I8" s="9" t="s">
        <v>15</v>
      </c>
      <c r="J8" s="29" t="s">
        <v>16</v>
      </c>
      <c r="K8" s="9" t="s">
        <v>15</v>
      </c>
      <c r="L8" s="54" t="s">
        <v>16</v>
      </c>
      <c r="M8" s="48"/>
    </row>
    <row r="9" spans="2:16" s="24" customFormat="1" ht="21" customHeight="1">
      <c r="B9" s="127" t="s">
        <v>1</v>
      </c>
      <c r="C9" s="49">
        <f>SUM(C10:C20)</f>
        <v>187</v>
      </c>
      <c r="D9" s="49">
        <f t="shared" ref="D9" si="0">SUM(D10:D21)</f>
        <v>139</v>
      </c>
      <c r="E9" s="49">
        <f>SUM(E10:E20)</f>
        <v>1</v>
      </c>
      <c r="F9" s="155">
        <f t="shared" ref="F9:L9" si="1">SUM(F10:F20)</f>
        <v>0</v>
      </c>
      <c r="G9" s="49">
        <f t="shared" si="1"/>
        <v>78</v>
      </c>
      <c r="H9" s="49">
        <f t="shared" si="1"/>
        <v>56</v>
      </c>
      <c r="I9" s="49">
        <f t="shared" si="1"/>
        <v>107</v>
      </c>
      <c r="J9" s="49">
        <f t="shared" si="1"/>
        <v>82</v>
      </c>
      <c r="K9" s="49">
        <f t="shared" si="1"/>
        <v>1</v>
      </c>
      <c r="L9" s="49">
        <f t="shared" si="1"/>
        <v>1</v>
      </c>
      <c r="M9" s="48"/>
    </row>
    <row r="10" spans="2:16" ht="16.5" customHeight="1">
      <c r="B10" s="20" t="s">
        <v>2</v>
      </c>
      <c r="C10" s="50">
        <f>E10+G10+I10+K10</f>
        <v>23</v>
      </c>
      <c r="D10" s="50">
        <f>F10+H10+J10+L10</f>
        <v>23</v>
      </c>
      <c r="E10" s="44">
        <v>0</v>
      </c>
      <c r="F10" s="44">
        <v>0</v>
      </c>
      <c r="G10" s="50">
        <v>2</v>
      </c>
      <c r="H10" s="50">
        <v>2</v>
      </c>
      <c r="I10" s="50">
        <v>21</v>
      </c>
      <c r="J10" s="50">
        <v>21</v>
      </c>
      <c r="K10" s="44">
        <v>0</v>
      </c>
      <c r="L10" s="44">
        <v>0</v>
      </c>
    </row>
    <row r="11" spans="2:16" ht="16.5" customHeight="1">
      <c r="B11" s="20" t="s">
        <v>3</v>
      </c>
      <c r="C11" s="50">
        <f t="shared" ref="C11:D19" si="2">E11+G11+I11+K11</f>
        <v>14</v>
      </c>
      <c r="D11" s="50">
        <f t="shared" si="2"/>
        <v>9</v>
      </c>
      <c r="E11" s="44">
        <v>0</v>
      </c>
      <c r="F11" s="44">
        <v>0</v>
      </c>
      <c r="G11" s="50">
        <v>3</v>
      </c>
      <c r="H11" s="50">
        <v>2</v>
      </c>
      <c r="I11" s="50">
        <v>11</v>
      </c>
      <c r="J11" s="50">
        <v>7</v>
      </c>
      <c r="K11" s="44">
        <v>0</v>
      </c>
      <c r="L11" s="44">
        <v>0</v>
      </c>
    </row>
    <row r="12" spans="2:16" ht="16.5" customHeight="1">
      <c r="B12" s="20" t="s">
        <v>4</v>
      </c>
      <c r="C12" s="50">
        <f t="shared" si="2"/>
        <v>57</v>
      </c>
      <c r="D12" s="50">
        <f t="shared" si="2"/>
        <v>43</v>
      </c>
      <c r="E12" s="44">
        <v>0</v>
      </c>
      <c r="F12" s="44">
        <v>0</v>
      </c>
      <c r="G12" s="50">
        <v>38</v>
      </c>
      <c r="H12" s="50">
        <v>26</v>
      </c>
      <c r="I12" s="50">
        <v>19</v>
      </c>
      <c r="J12" s="50">
        <v>17</v>
      </c>
      <c r="K12" s="44">
        <v>0</v>
      </c>
      <c r="L12" s="44">
        <v>0</v>
      </c>
    </row>
    <row r="13" spans="2:16" ht="16.5" customHeight="1">
      <c r="B13" s="20" t="s">
        <v>5</v>
      </c>
      <c r="C13" s="50">
        <f t="shared" si="2"/>
        <v>11</v>
      </c>
      <c r="D13" s="50">
        <f t="shared" si="2"/>
        <v>6</v>
      </c>
      <c r="E13" s="44">
        <v>0</v>
      </c>
      <c r="F13" s="44">
        <v>0</v>
      </c>
      <c r="G13" s="50">
        <v>5</v>
      </c>
      <c r="H13" s="50">
        <v>2</v>
      </c>
      <c r="I13" s="50">
        <v>6</v>
      </c>
      <c r="J13" s="50">
        <v>4</v>
      </c>
      <c r="K13" s="44">
        <v>0</v>
      </c>
      <c r="L13" s="44">
        <v>0</v>
      </c>
    </row>
    <row r="14" spans="2:16" ht="16.5" customHeight="1">
      <c r="B14" s="20" t="s">
        <v>6</v>
      </c>
      <c r="C14" s="50">
        <f t="shared" si="2"/>
        <v>35</v>
      </c>
      <c r="D14" s="50">
        <f t="shared" si="2"/>
        <v>26</v>
      </c>
      <c r="E14" s="50">
        <v>1</v>
      </c>
      <c r="F14" s="44">
        <v>0</v>
      </c>
      <c r="G14" s="50">
        <v>19</v>
      </c>
      <c r="H14" s="50">
        <v>17</v>
      </c>
      <c r="I14" s="50">
        <v>14</v>
      </c>
      <c r="J14" s="50">
        <v>8</v>
      </c>
      <c r="K14" s="50">
        <v>1</v>
      </c>
      <c r="L14" s="50">
        <v>1</v>
      </c>
    </row>
    <row r="15" spans="2:16" ht="16.5" customHeight="1">
      <c r="B15" s="20" t="s">
        <v>7</v>
      </c>
      <c r="C15" s="44">
        <f t="shared" si="2"/>
        <v>0</v>
      </c>
      <c r="D15" s="44">
        <f t="shared" si="2"/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</row>
    <row r="16" spans="2:16" ht="16.5" customHeight="1">
      <c r="B16" s="20" t="s">
        <v>8</v>
      </c>
      <c r="C16" s="44">
        <f t="shared" si="2"/>
        <v>7</v>
      </c>
      <c r="D16" s="44">
        <f t="shared" si="2"/>
        <v>6</v>
      </c>
      <c r="E16" s="44">
        <v>0</v>
      </c>
      <c r="F16" s="44">
        <v>0</v>
      </c>
      <c r="G16" s="44">
        <v>0</v>
      </c>
      <c r="H16" s="44">
        <v>0</v>
      </c>
      <c r="I16" s="44">
        <v>7</v>
      </c>
      <c r="J16" s="44">
        <v>6</v>
      </c>
      <c r="K16" s="44">
        <v>0</v>
      </c>
      <c r="L16" s="44">
        <v>0</v>
      </c>
    </row>
    <row r="17" spans="2:12" ht="16.5" customHeight="1">
      <c r="B17" s="20" t="s">
        <v>9</v>
      </c>
      <c r="C17" s="50">
        <f t="shared" si="2"/>
        <v>25</v>
      </c>
      <c r="D17" s="50">
        <f t="shared" si="2"/>
        <v>18</v>
      </c>
      <c r="E17" s="44">
        <v>0</v>
      </c>
      <c r="F17" s="44">
        <v>0</v>
      </c>
      <c r="G17" s="50">
        <v>8</v>
      </c>
      <c r="H17" s="50">
        <v>5</v>
      </c>
      <c r="I17" s="50">
        <v>17</v>
      </c>
      <c r="J17" s="50">
        <v>13</v>
      </c>
      <c r="K17" s="44">
        <v>0</v>
      </c>
      <c r="L17" s="44">
        <v>0</v>
      </c>
    </row>
    <row r="18" spans="2:12" ht="16.5" customHeight="1">
      <c r="B18" s="20" t="s">
        <v>10</v>
      </c>
      <c r="C18" s="50">
        <f t="shared" si="2"/>
        <v>2</v>
      </c>
      <c r="D18" s="50">
        <f t="shared" si="2"/>
        <v>2</v>
      </c>
      <c r="E18" s="44">
        <v>0</v>
      </c>
      <c r="F18" s="44">
        <v>0</v>
      </c>
      <c r="G18" s="44">
        <v>0</v>
      </c>
      <c r="H18" s="44">
        <v>0</v>
      </c>
      <c r="I18" s="50">
        <v>2</v>
      </c>
      <c r="J18" s="50">
        <v>2</v>
      </c>
      <c r="K18" s="44">
        <v>0</v>
      </c>
      <c r="L18" s="44">
        <v>0</v>
      </c>
    </row>
    <row r="19" spans="2:12" ht="16.5" customHeight="1">
      <c r="B19" s="20" t="s">
        <v>11</v>
      </c>
      <c r="C19" s="50">
        <f t="shared" si="2"/>
        <v>13</v>
      </c>
      <c r="D19" s="50">
        <f t="shared" si="2"/>
        <v>6</v>
      </c>
      <c r="E19" s="44">
        <v>0</v>
      </c>
      <c r="F19" s="44">
        <v>0</v>
      </c>
      <c r="G19" s="50">
        <v>3</v>
      </c>
      <c r="H19" s="50">
        <v>2</v>
      </c>
      <c r="I19" s="50">
        <v>10</v>
      </c>
      <c r="J19" s="50">
        <v>4</v>
      </c>
      <c r="K19" s="44">
        <v>0</v>
      </c>
      <c r="L19" s="44">
        <v>0</v>
      </c>
    </row>
    <row r="20" spans="2:12" ht="16.5" customHeight="1">
      <c r="B20" s="20" t="s">
        <v>12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</row>
    <row r="21" spans="2:12" ht="9" customHeight="1">
      <c r="B21" s="34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2:12" ht="16.5" customHeight="1">
      <c r="B22" s="20"/>
      <c r="C22" s="50"/>
      <c r="D22" s="50"/>
      <c r="E22" s="50"/>
      <c r="F22" s="50"/>
      <c r="G22" s="50"/>
      <c r="H22" s="50"/>
      <c r="I22" s="50"/>
      <c r="J22" s="50"/>
      <c r="K22" s="50"/>
      <c r="L22" s="50"/>
    </row>
    <row r="23" spans="2:12" ht="12.75" customHeight="1">
      <c r="B23" s="191" t="s">
        <v>27</v>
      </c>
      <c r="C23" s="191"/>
      <c r="D23" s="191"/>
      <c r="E23" s="191"/>
      <c r="F23" s="191"/>
      <c r="G23" s="191"/>
      <c r="H23" s="191"/>
      <c r="I23" s="191"/>
      <c r="J23" s="191"/>
      <c r="K23" s="191"/>
      <c r="L23" s="191"/>
    </row>
    <row r="24" spans="2:12" ht="12.75" customHeight="1">
      <c r="B24" s="191" t="s">
        <v>29</v>
      </c>
      <c r="C24" s="191"/>
      <c r="D24" s="191"/>
      <c r="E24" s="191"/>
      <c r="F24" s="191"/>
      <c r="G24" s="191"/>
      <c r="H24" s="191"/>
      <c r="I24" s="191"/>
      <c r="J24" s="191"/>
      <c r="K24" s="191"/>
      <c r="L24" s="191"/>
    </row>
    <row r="26" spans="2:12">
      <c r="C26" s="37"/>
      <c r="D26" s="37"/>
      <c r="E26" s="58"/>
      <c r="F26" s="58"/>
      <c r="G26" s="37"/>
      <c r="H26" s="37"/>
      <c r="I26" s="37"/>
      <c r="J26" s="37"/>
      <c r="K26" s="37"/>
      <c r="L26" s="37"/>
    </row>
  </sheetData>
  <mergeCells count="12">
    <mergeCell ref="B1:L1"/>
    <mergeCell ref="B3:L3"/>
    <mergeCell ref="B23:L23"/>
    <mergeCell ref="B24:L24"/>
    <mergeCell ref="B5:L5"/>
    <mergeCell ref="B7:B8"/>
    <mergeCell ref="C7:C8"/>
    <mergeCell ref="D7:D8"/>
    <mergeCell ref="E7:F7"/>
    <mergeCell ref="G7:H7"/>
    <mergeCell ref="I7:J7"/>
    <mergeCell ref="K7:L7"/>
  </mergeCells>
  <phoneticPr fontId="0" type="noConversion"/>
  <hyperlinks>
    <hyperlink ref="N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  <ignoredErrors>
    <ignoredError sqref="D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B1:AE29"/>
  <sheetViews>
    <sheetView showGridLines="0" workbookViewId="0">
      <pane xSplit="2" topLeftCell="C1" activePane="topRight" state="frozen"/>
      <selection sqref="A1:XFD1"/>
      <selection pane="topRight" activeCell="B1" sqref="B1:P1"/>
    </sheetView>
  </sheetViews>
  <sheetFormatPr defaultRowHeight="11.25"/>
  <cols>
    <col min="1" max="1" width="6.7109375" style="22" customWidth="1"/>
    <col min="2" max="2" width="16.7109375" style="22" customWidth="1"/>
    <col min="3" max="29" width="10.7109375" style="22" customWidth="1"/>
    <col min="30" max="30" width="6.7109375" style="22" customWidth="1"/>
    <col min="31" max="31" width="9" style="22" customWidth="1"/>
    <col min="32" max="16384" width="9.140625" style="22"/>
  </cols>
  <sheetData>
    <row r="1" spans="2:31" ht="15" customHeight="1">
      <c r="B1" s="192" t="s">
        <v>167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</row>
    <row r="2" spans="2:31" ht="15" customHeight="1">
      <c r="B2" s="192" t="s">
        <v>169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</row>
    <row r="3" spans="2:31" ht="15" customHeight="1"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</row>
    <row r="4" spans="2:31" ht="33" customHeight="1">
      <c r="B4" s="190" t="s">
        <v>204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</row>
    <row r="5" spans="2:31" ht="21" customHeight="1">
      <c r="N5" s="23"/>
      <c r="AE5" s="116"/>
    </row>
    <row r="6" spans="2:31" s="24" customFormat="1" ht="22.5" customHeight="1">
      <c r="B6" s="194"/>
      <c r="C6" s="198" t="s">
        <v>15</v>
      </c>
      <c r="D6" s="199"/>
      <c r="E6" s="199"/>
      <c r="F6" s="199"/>
      <c r="G6" s="199"/>
      <c r="H6" s="200"/>
      <c r="I6" s="198" t="s">
        <v>16</v>
      </c>
      <c r="J6" s="199"/>
      <c r="K6" s="199"/>
      <c r="L6" s="199"/>
      <c r="M6" s="199"/>
      <c r="N6" s="199"/>
      <c r="O6" s="198" t="s">
        <v>22</v>
      </c>
      <c r="P6" s="199"/>
      <c r="Q6" s="200"/>
      <c r="R6" s="198" t="s">
        <v>23</v>
      </c>
      <c r="S6" s="199"/>
      <c r="T6" s="199"/>
      <c r="U6" s="198" t="s">
        <v>24</v>
      </c>
      <c r="V6" s="199"/>
      <c r="W6" s="200"/>
      <c r="X6" s="198" t="s">
        <v>25</v>
      </c>
      <c r="Y6" s="199"/>
      <c r="Z6" s="199"/>
      <c r="AA6" s="198" t="s">
        <v>26</v>
      </c>
      <c r="AB6" s="199"/>
      <c r="AC6" s="199"/>
    </row>
    <row r="7" spans="2:31" s="24" customFormat="1" ht="21" customHeight="1">
      <c r="B7" s="216"/>
      <c r="C7" s="205" t="s">
        <v>17</v>
      </c>
      <c r="D7" s="205" t="s">
        <v>18</v>
      </c>
      <c r="E7" s="205" t="s">
        <v>66</v>
      </c>
      <c r="F7" s="198" t="s">
        <v>19</v>
      </c>
      <c r="G7" s="199"/>
      <c r="H7" s="200"/>
      <c r="I7" s="205" t="s">
        <v>17</v>
      </c>
      <c r="J7" s="205" t="s">
        <v>18</v>
      </c>
      <c r="K7" s="205" t="s">
        <v>66</v>
      </c>
      <c r="L7" s="198" t="s">
        <v>19</v>
      </c>
      <c r="M7" s="199"/>
      <c r="N7" s="199"/>
      <c r="O7" s="205" t="s">
        <v>17</v>
      </c>
      <c r="P7" s="205" t="s">
        <v>18</v>
      </c>
      <c r="Q7" s="205" t="s">
        <v>66</v>
      </c>
      <c r="R7" s="205" t="s">
        <v>17</v>
      </c>
      <c r="S7" s="205" t="s">
        <v>18</v>
      </c>
      <c r="T7" s="205" t="s">
        <v>66</v>
      </c>
      <c r="U7" s="205" t="s">
        <v>17</v>
      </c>
      <c r="V7" s="205" t="s">
        <v>18</v>
      </c>
      <c r="W7" s="205" t="s">
        <v>66</v>
      </c>
      <c r="X7" s="205" t="s">
        <v>17</v>
      </c>
      <c r="Y7" s="205" t="s">
        <v>18</v>
      </c>
      <c r="Z7" s="205" t="s">
        <v>66</v>
      </c>
      <c r="AA7" s="205" t="s">
        <v>17</v>
      </c>
      <c r="AB7" s="205" t="s">
        <v>18</v>
      </c>
      <c r="AC7" s="207" t="s">
        <v>66</v>
      </c>
    </row>
    <row r="8" spans="2:31" s="24" customFormat="1" ht="39" customHeight="1">
      <c r="B8" s="195"/>
      <c r="C8" s="206"/>
      <c r="D8" s="206"/>
      <c r="E8" s="206"/>
      <c r="F8" s="29" t="s">
        <v>20</v>
      </c>
      <c r="G8" s="29" t="s">
        <v>67</v>
      </c>
      <c r="H8" s="29" t="s">
        <v>21</v>
      </c>
      <c r="I8" s="206"/>
      <c r="J8" s="206"/>
      <c r="K8" s="206"/>
      <c r="L8" s="29" t="s">
        <v>20</v>
      </c>
      <c r="M8" s="29" t="s">
        <v>67</v>
      </c>
      <c r="N8" s="30" t="s">
        <v>21</v>
      </c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8"/>
    </row>
    <row r="9" spans="2:31" s="24" customFormat="1" ht="21" customHeight="1">
      <c r="B9" s="129" t="s">
        <v>1</v>
      </c>
      <c r="C9" s="31">
        <f t="shared" ref="C9:AC9" si="0">SUM(C10:C20)</f>
        <v>107</v>
      </c>
      <c r="D9" s="31">
        <f t="shared" si="0"/>
        <v>228</v>
      </c>
      <c r="E9" s="31">
        <f t="shared" si="0"/>
        <v>108153</v>
      </c>
      <c r="F9" s="31">
        <f t="shared" si="0"/>
        <v>134</v>
      </c>
      <c r="G9" s="31">
        <f t="shared" si="0"/>
        <v>12424</v>
      </c>
      <c r="H9" s="31">
        <f t="shared" si="0"/>
        <v>649</v>
      </c>
      <c r="I9" s="31">
        <f t="shared" si="0"/>
        <v>82</v>
      </c>
      <c r="J9" s="31">
        <f t="shared" si="0"/>
        <v>179</v>
      </c>
      <c r="K9" s="31">
        <f t="shared" si="0"/>
        <v>30199</v>
      </c>
      <c r="L9" s="31">
        <f t="shared" si="0"/>
        <v>134</v>
      </c>
      <c r="M9" s="31">
        <f t="shared" si="0"/>
        <v>12424</v>
      </c>
      <c r="N9" s="31">
        <f t="shared" si="0"/>
        <v>649</v>
      </c>
      <c r="O9" s="31">
        <f t="shared" si="0"/>
        <v>11</v>
      </c>
      <c r="P9" s="31">
        <f t="shared" si="0"/>
        <v>12</v>
      </c>
      <c r="Q9" s="31">
        <f t="shared" si="0"/>
        <v>594</v>
      </c>
      <c r="R9" s="31">
        <f t="shared" si="0"/>
        <v>1</v>
      </c>
      <c r="S9" s="31">
        <f t="shared" si="0"/>
        <v>1</v>
      </c>
      <c r="T9" s="31">
        <f t="shared" si="0"/>
        <v>47</v>
      </c>
      <c r="U9" s="31">
        <f t="shared" si="0"/>
        <v>2</v>
      </c>
      <c r="V9" s="31">
        <f t="shared" si="0"/>
        <v>12</v>
      </c>
      <c r="W9" s="31">
        <f t="shared" si="0"/>
        <v>59460</v>
      </c>
      <c r="X9" s="31">
        <f t="shared" si="0"/>
        <v>5</v>
      </c>
      <c r="Y9" s="31">
        <f t="shared" si="0"/>
        <v>18</v>
      </c>
      <c r="Z9" s="31">
        <f t="shared" si="0"/>
        <v>16774</v>
      </c>
      <c r="AA9" s="31">
        <f t="shared" si="0"/>
        <v>6</v>
      </c>
      <c r="AB9" s="31">
        <f t="shared" si="0"/>
        <v>6</v>
      </c>
      <c r="AC9" s="31">
        <f t="shared" si="0"/>
        <v>1079</v>
      </c>
    </row>
    <row r="10" spans="2:31" ht="16.5" customHeight="1">
      <c r="B10" s="20" t="s">
        <v>2</v>
      </c>
      <c r="C10" s="50">
        <v>21</v>
      </c>
      <c r="D10" s="50">
        <v>39</v>
      </c>
      <c r="E10" s="50">
        <v>4759</v>
      </c>
      <c r="F10" s="32">
        <v>21</v>
      </c>
      <c r="G10" s="32">
        <v>2017</v>
      </c>
      <c r="H10" s="32">
        <v>113</v>
      </c>
      <c r="I10" s="32">
        <v>21</v>
      </c>
      <c r="J10" s="32">
        <v>39</v>
      </c>
      <c r="K10" s="32">
        <v>4759</v>
      </c>
      <c r="L10" s="32">
        <v>21</v>
      </c>
      <c r="M10" s="32">
        <v>2017</v>
      </c>
      <c r="N10" s="32">
        <v>113</v>
      </c>
      <c r="O10" s="154">
        <v>0</v>
      </c>
      <c r="P10" s="154">
        <v>0</v>
      </c>
      <c r="Q10" s="154">
        <v>0</v>
      </c>
      <c r="R10" s="154">
        <v>0</v>
      </c>
      <c r="S10" s="154">
        <v>0</v>
      </c>
      <c r="T10" s="154">
        <v>0</v>
      </c>
      <c r="U10" s="154">
        <v>0</v>
      </c>
      <c r="V10" s="154">
        <v>0</v>
      </c>
      <c r="W10" s="154">
        <v>0</v>
      </c>
      <c r="X10" s="154">
        <v>0</v>
      </c>
      <c r="Y10" s="154">
        <v>0</v>
      </c>
      <c r="Z10" s="154">
        <v>0</v>
      </c>
      <c r="AA10" s="154">
        <v>0</v>
      </c>
      <c r="AB10" s="154">
        <v>0</v>
      </c>
      <c r="AC10" s="154">
        <v>0</v>
      </c>
    </row>
    <row r="11" spans="2:31" ht="16.5" customHeight="1">
      <c r="B11" s="20" t="s">
        <v>3</v>
      </c>
      <c r="C11" s="50">
        <v>11</v>
      </c>
      <c r="D11" s="50">
        <v>28</v>
      </c>
      <c r="E11" s="50">
        <v>10919</v>
      </c>
      <c r="F11" s="32">
        <v>9</v>
      </c>
      <c r="G11" s="32">
        <v>799</v>
      </c>
      <c r="H11" s="32">
        <v>44</v>
      </c>
      <c r="I11" s="32">
        <v>7</v>
      </c>
      <c r="J11" s="32">
        <v>17</v>
      </c>
      <c r="K11" s="32">
        <v>1940</v>
      </c>
      <c r="L11" s="33">
        <v>9</v>
      </c>
      <c r="M11" s="32">
        <v>799</v>
      </c>
      <c r="N11" s="32">
        <v>44</v>
      </c>
      <c r="O11" s="154">
        <v>1</v>
      </c>
      <c r="P11" s="154">
        <v>1</v>
      </c>
      <c r="Q11" s="154">
        <v>67</v>
      </c>
      <c r="R11" s="154">
        <v>0</v>
      </c>
      <c r="S11" s="154">
        <v>0</v>
      </c>
      <c r="T11" s="154">
        <v>0</v>
      </c>
      <c r="U11" s="154">
        <v>0</v>
      </c>
      <c r="V11" s="154">
        <v>0</v>
      </c>
      <c r="W11" s="154">
        <v>0</v>
      </c>
      <c r="X11" s="154">
        <v>2</v>
      </c>
      <c r="Y11" s="154">
        <v>9</v>
      </c>
      <c r="Z11" s="32">
        <v>8520</v>
      </c>
      <c r="AA11" s="154">
        <v>1</v>
      </c>
      <c r="AB11" s="154">
        <v>1</v>
      </c>
      <c r="AC11" s="154">
        <v>392</v>
      </c>
    </row>
    <row r="12" spans="2:31" ht="16.5" customHeight="1">
      <c r="B12" s="20" t="s">
        <v>4</v>
      </c>
      <c r="C12" s="50">
        <v>19</v>
      </c>
      <c r="D12" s="50">
        <v>51</v>
      </c>
      <c r="E12" s="50">
        <v>15322</v>
      </c>
      <c r="F12" s="32">
        <v>62</v>
      </c>
      <c r="G12" s="32">
        <v>5787</v>
      </c>
      <c r="H12" s="32">
        <v>280</v>
      </c>
      <c r="I12" s="32">
        <v>17</v>
      </c>
      <c r="J12" s="32">
        <v>49</v>
      </c>
      <c r="K12" s="32">
        <v>15188</v>
      </c>
      <c r="L12" s="32">
        <v>62</v>
      </c>
      <c r="M12" s="32">
        <v>5787</v>
      </c>
      <c r="N12" s="32">
        <v>280</v>
      </c>
      <c r="O12" s="154">
        <v>0</v>
      </c>
      <c r="P12" s="154">
        <v>0</v>
      </c>
      <c r="Q12" s="154">
        <v>0</v>
      </c>
      <c r="R12" s="154">
        <v>0</v>
      </c>
      <c r="S12" s="154">
        <v>0</v>
      </c>
      <c r="T12" s="154">
        <v>0</v>
      </c>
      <c r="U12" s="154">
        <v>0</v>
      </c>
      <c r="V12" s="154">
        <v>0</v>
      </c>
      <c r="W12" s="154">
        <v>0</v>
      </c>
      <c r="X12" s="154">
        <v>0</v>
      </c>
      <c r="Y12" s="154">
        <v>0</v>
      </c>
      <c r="Z12" s="154">
        <v>0</v>
      </c>
      <c r="AA12" s="43">
        <v>2</v>
      </c>
      <c r="AB12" s="43">
        <v>2</v>
      </c>
      <c r="AC12" s="43">
        <v>134</v>
      </c>
    </row>
    <row r="13" spans="2:31" ht="16.5" customHeight="1">
      <c r="B13" s="20" t="s">
        <v>5</v>
      </c>
      <c r="C13" s="50">
        <v>6</v>
      </c>
      <c r="D13" s="50">
        <v>12</v>
      </c>
      <c r="E13" s="50">
        <v>6876</v>
      </c>
      <c r="F13" s="32">
        <v>5</v>
      </c>
      <c r="G13" s="32">
        <v>396</v>
      </c>
      <c r="H13" s="32">
        <v>21</v>
      </c>
      <c r="I13" s="32">
        <v>4</v>
      </c>
      <c r="J13" s="32">
        <v>8</v>
      </c>
      <c r="K13" s="32">
        <v>774</v>
      </c>
      <c r="L13" s="32">
        <v>5</v>
      </c>
      <c r="M13" s="32">
        <v>396</v>
      </c>
      <c r="N13" s="32">
        <v>21</v>
      </c>
      <c r="O13" s="154">
        <v>0</v>
      </c>
      <c r="P13" s="154">
        <v>0</v>
      </c>
      <c r="Q13" s="154">
        <v>0</v>
      </c>
      <c r="R13" s="154">
        <v>0</v>
      </c>
      <c r="S13" s="154">
        <v>0</v>
      </c>
      <c r="T13" s="154">
        <v>0</v>
      </c>
      <c r="U13" s="154">
        <v>1</v>
      </c>
      <c r="V13" s="154">
        <v>1</v>
      </c>
      <c r="W13" s="154">
        <v>160</v>
      </c>
      <c r="X13" s="154">
        <v>1</v>
      </c>
      <c r="Y13" s="154">
        <v>3</v>
      </c>
      <c r="Z13" s="32">
        <v>5942</v>
      </c>
      <c r="AA13" s="154">
        <v>0</v>
      </c>
      <c r="AB13" s="154">
        <v>0</v>
      </c>
      <c r="AC13" s="154">
        <v>0</v>
      </c>
    </row>
    <row r="14" spans="2:31" ht="16.5" customHeight="1">
      <c r="B14" s="20" t="s">
        <v>6</v>
      </c>
      <c r="C14" s="50">
        <v>14</v>
      </c>
      <c r="D14" s="50">
        <v>23</v>
      </c>
      <c r="E14" s="50">
        <v>2210</v>
      </c>
      <c r="F14" s="32">
        <v>8</v>
      </c>
      <c r="G14" s="32">
        <v>647</v>
      </c>
      <c r="H14" s="32">
        <v>38</v>
      </c>
      <c r="I14" s="32">
        <v>8</v>
      </c>
      <c r="J14" s="32">
        <v>16</v>
      </c>
      <c r="K14" s="32">
        <v>1515</v>
      </c>
      <c r="L14" s="32">
        <v>8</v>
      </c>
      <c r="M14" s="32">
        <v>647</v>
      </c>
      <c r="N14" s="32">
        <v>38</v>
      </c>
      <c r="O14" s="43">
        <v>4</v>
      </c>
      <c r="P14" s="43">
        <v>5</v>
      </c>
      <c r="Q14" s="43">
        <v>298</v>
      </c>
      <c r="R14" s="154">
        <v>1</v>
      </c>
      <c r="S14" s="154">
        <v>1</v>
      </c>
      <c r="T14" s="154">
        <v>47</v>
      </c>
      <c r="U14" s="154">
        <v>0</v>
      </c>
      <c r="V14" s="154">
        <v>0</v>
      </c>
      <c r="W14" s="154">
        <v>0</v>
      </c>
      <c r="X14" s="154">
        <v>0</v>
      </c>
      <c r="Y14" s="154">
        <v>0</v>
      </c>
      <c r="Z14" s="154">
        <v>0</v>
      </c>
      <c r="AA14" s="43">
        <v>1</v>
      </c>
      <c r="AB14" s="43">
        <v>1</v>
      </c>
      <c r="AC14" s="43">
        <v>350</v>
      </c>
    </row>
    <row r="15" spans="2:31" ht="16.5" customHeight="1">
      <c r="B15" s="20" t="s">
        <v>7</v>
      </c>
      <c r="C15" s="154">
        <v>0</v>
      </c>
      <c r="D15" s="154">
        <v>0</v>
      </c>
      <c r="E15" s="154">
        <v>0</v>
      </c>
      <c r="F15" s="154">
        <v>0</v>
      </c>
      <c r="G15" s="154">
        <v>0</v>
      </c>
      <c r="H15" s="154">
        <v>0</v>
      </c>
      <c r="I15" s="154">
        <v>0</v>
      </c>
      <c r="J15" s="154">
        <v>0</v>
      </c>
      <c r="K15" s="154">
        <v>0</v>
      </c>
      <c r="L15" s="154">
        <v>0</v>
      </c>
      <c r="M15" s="154">
        <v>0</v>
      </c>
      <c r="N15" s="154">
        <v>0</v>
      </c>
      <c r="O15" s="154">
        <v>0</v>
      </c>
      <c r="P15" s="154">
        <v>0</v>
      </c>
      <c r="Q15" s="154">
        <v>0</v>
      </c>
      <c r="R15" s="154">
        <v>0</v>
      </c>
      <c r="S15" s="154">
        <v>0</v>
      </c>
      <c r="T15" s="154">
        <v>0</v>
      </c>
      <c r="U15" s="154">
        <v>0</v>
      </c>
      <c r="V15" s="154">
        <v>0</v>
      </c>
      <c r="W15" s="154">
        <v>0</v>
      </c>
      <c r="X15" s="154">
        <v>0</v>
      </c>
      <c r="Y15" s="154">
        <v>0</v>
      </c>
      <c r="Z15" s="154">
        <v>0</v>
      </c>
      <c r="AA15" s="154">
        <v>0</v>
      </c>
      <c r="AB15" s="154">
        <v>0</v>
      </c>
      <c r="AC15" s="154">
        <v>0</v>
      </c>
    </row>
    <row r="16" spans="2:31" ht="16.5" customHeight="1">
      <c r="B16" s="20" t="s">
        <v>8</v>
      </c>
      <c r="C16" s="50">
        <v>7</v>
      </c>
      <c r="D16" s="50">
        <v>16</v>
      </c>
      <c r="E16" s="50">
        <v>2927</v>
      </c>
      <c r="F16" s="32">
        <v>6</v>
      </c>
      <c r="G16" s="32">
        <v>372</v>
      </c>
      <c r="H16" s="32">
        <v>26</v>
      </c>
      <c r="I16" s="32">
        <v>6</v>
      </c>
      <c r="J16" s="32">
        <v>11</v>
      </c>
      <c r="K16" s="32">
        <v>865</v>
      </c>
      <c r="L16" s="32">
        <v>6</v>
      </c>
      <c r="M16" s="32">
        <v>372</v>
      </c>
      <c r="N16" s="32">
        <v>26</v>
      </c>
      <c r="O16" s="154">
        <v>0</v>
      </c>
      <c r="P16" s="154">
        <v>0</v>
      </c>
      <c r="Q16" s="154">
        <v>0</v>
      </c>
      <c r="R16" s="154">
        <v>0</v>
      </c>
      <c r="S16" s="154">
        <v>0</v>
      </c>
      <c r="T16" s="154">
        <v>0</v>
      </c>
      <c r="U16" s="154">
        <v>0</v>
      </c>
      <c r="V16" s="154">
        <v>0</v>
      </c>
      <c r="W16" s="154">
        <v>0</v>
      </c>
      <c r="X16" s="154">
        <v>1</v>
      </c>
      <c r="Y16" s="154">
        <v>5</v>
      </c>
      <c r="Z16" s="32">
        <v>2062</v>
      </c>
      <c r="AA16" s="154">
        <v>0</v>
      </c>
      <c r="AB16" s="154">
        <v>0</v>
      </c>
      <c r="AC16" s="154">
        <v>0</v>
      </c>
    </row>
    <row r="17" spans="2:29" ht="16.5" customHeight="1">
      <c r="B17" s="20" t="s">
        <v>9</v>
      </c>
      <c r="C17" s="50">
        <v>17</v>
      </c>
      <c r="D17" s="50">
        <v>41</v>
      </c>
      <c r="E17" s="50">
        <v>63155</v>
      </c>
      <c r="F17" s="32">
        <v>17</v>
      </c>
      <c r="G17" s="32">
        <v>1819</v>
      </c>
      <c r="H17" s="32">
        <v>88</v>
      </c>
      <c r="I17" s="32">
        <v>13</v>
      </c>
      <c r="J17" s="32">
        <v>27</v>
      </c>
      <c r="K17" s="32">
        <v>3612</v>
      </c>
      <c r="L17" s="32">
        <v>17</v>
      </c>
      <c r="M17" s="32">
        <v>1819</v>
      </c>
      <c r="N17" s="32">
        <v>88</v>
      </c>
      <c r="O17" s="43">
        <v>1</v>
      </c>
      <c r="P17" s="43">
        <v>1</v>
      </c>
      <c r="Q17" s="43">
        <v>40</v>
      </c>
      <c r="R17" s="154">
        <v>0</v>
      </c>
      <c r="S17" s="154">
        <v>0</v>
      </c>
      <c r="T17" s="154">
        <v>0</v>
      </c>
      <c r="U17" s="154">
        <v>1</v>
      </c>
      <c r="V17" s="154">
        <v>11</v>
      </c>
      <c r="W17" s="32">
        <v>59300</v>
      </c>
      <c r="X17" s="154">
        <v>0</v>
      </c>
      <c r="Y17" s="154">
        <v>0</v>
      </c>
      <c r="Z17" s="154">
        <v>0</v>
      </c>
      <c r="AA17" s="43">
        <v>2</v>
      </c>
      <c r="AB17" s="43">
        <v>2</v>
      </c>
      <c r="AC17" s="43">
        <v>203</v>
      </c>
    </row>
    <row r="18" spans="2:29" ht="16.5" customHeight="1">
      <c r="B18" s="20" t="s">
        <v>10</v>
      </c>
      <c r="C18" s="50">
        <v>2</v>
      </c>
      <c r="D18" s="50">
        <v>3</v>
      </c>
      <c r="E18" s="50">
        <v>376</v>
      </c>
      <c r="F18" s="32">
        <v>2</v>
      </c>
      <c r="G18" s="32">
        <v>212</v>
      </c>
      <c r="H18" s="32">
        <v>15</v>
      </c>
      <c r="I18" s="32">
        <v>2</v>
      </c>
      <c r="J18" s="32">
        <v>3</v>
      </c>
      <c r="K18" s="32">
        <v>376</v>
      </c>
      <c r="L18" s="32">
        <v>2</v>
      </c>
      <c r="M18" s="32">
        <v>212</v>
      </c>
      <c r="N18" s="32">
        <v>15</v>
      </c>
      <c r="O18" s="154">
        <v>0</v>
      </c>
      <c r="P18" s="154">
        <v>0</v>
      </c>
      <c r="Q18" s="154">
        <v>0</v>
      </c>
      <c r="R18" s="154">
        <v>0</v>
      </c>
      <c r="S18" s="154">
        <v>0</v>
      </c>
      <c r="T18" s="154">
        <v>0</v>
      </c>
      <c r="U18" s="154">
        <v>0</v>
      </c>
      <c r="V18" s="154">
        <v>0</v>
      </c>
      <c r="W18" s="154">
        <v>0</v>
      </c>
      <c r="X18" s="154">
        <v>0</v>
      </c>
      <c r="Y18" s="154">
        <v>0</v>
      </c>
      <c r="Z18" s="154">
        <v>0</v>
      </c>
      <c r="AA18" s="154">
        <v>0</v>
      </c>
      <c r="AB18" s="154">
        <v>0</v>
      </c>
      <c r="AC18" s="154">
        <v>0</v>
      </c>
    </row>
    <row r="19" spans="2:29" ht="16.5" customHeight="1">
      <c r="B19" s="20" t="s">
        <v>11</v>
      </c>
      <c r="C19" s="50">
        <v>10</v>
      </c>
      <c r="D19" s="50">
        <v>15</v>
      </c>
      <c r="E19" s="50">
        <v>1609</v>
      </c>
      <c r="F19" s="32">
        <v>4</v>
      </c>
      <c r="G19" s="32">
        <v>375</v>
      </c>
      <c r="H19" s="32">
        <v>24</v>
      </c>
      <c r="I19" s="32">
        <v>4</v>
      </c>
      <c r="J19" s="32">
        <v>9</v>
      </c>
      <c r="K19" s="32">
        <v>1170</v>
      </c>
      <c r="L19" s="32">
        <v>4</v>
      </c>
      <c r="M19" s="32">
        <v>375</v>
      </c>
      <c r="N19" s="32">
        <v>24</v>
      </c>
      <c r="O19" s="43">
        <v>5</v>
      </c>
      <c r="P19" s="43">
        <v>5</v>
      </c>
      <c r="Q19" s="43">
        <v>189</v>
      </c>
      <c r="R19" s="154">
        <v>0</v>
      </c>
      <c r="S19" s="154">
        <v>0</v>
      </c>
      <c r="T19" s="154">
        <v>0</v>
      </c>
      <c r="U19" s="154">
        <v>0</v>
      </c>
      <c r="V19" s="154">
        <v>0</v>
      </c>
      <c r="W19" s="154">
        <v>0</v>
      </c>
      <c r="X19" s="154">
        <v>1</v>
      </c>
      <c r="Y19" s="154">
        <v>1</v>
      </c>
      <c r="Z19" s="32">
        <v>250</v>
      </c>
      <c r="AA19" s="154">
        <v>0</v>
      </c>
      <c r="AB19" s="154">
        <v>0</v>
      </c>
      <c r="AC19" s="154">
        <v>0</v>
      </c>
    </row>
    <row r="20" spans="2:29" ht="16.5" customHeight="1">
      <c r="B20" s="20" t="s">
        <v>12</v>
      </c>
      <c r="C20" s="154">
        <v>0</v>
      </c>
      <c r="D20" s="154">
        <v>0</v>
      </c>
      <c r="E20" s="154">
        <v>0</v>
      </c>
      <c r="F20" s="154">
        <v>0</v>
      </c>
      <c r="G20" s="154">
        <v>0</v>
      </c>
      <c r="H20" s="154">
        <v>0</v>
      </c>
      <c r="I20" s="154">
        <v>0</v>
      </c>
      <c r="J20" s="154">
        <v>0</v>
      </c>
      <c r="K20" s="154">
        <v>0</v>
      </c>
      <c r="L20" s="154">
        <v>0</v>
      </c>
      <c r="M20" s="154">
        <v>0</v>
      </c>
      <c r="N20" s="154">
        <v>0</v>
      </c>
      <c r="O20" s="154">
        <v>0</v>
      </c>
      <c r="P20" s="154">
        <v>0</v>
      </c>
      <c r="Q20" s="154">
        <v>0</v>
      </c>
      <c r="R20" s="154">
        <v>0</v>
      </c>
      <c r="S20" s="154">
        <v>0</v>
      </c>
      <c r="T20" s="154">
        <v>0</v>
      </c>
      <c r="U20" s="154">
        <v>0</v>
      </c>
      <c r="V20" s="154">
        <v>0</v>
      </c>
      <c r="W20" s="154">
        <v>0</v>
      </c>
      <c r="X20" s="154">
        <v>0</v>
      </c>
      <c r="Y20" s="154">
        <v>0</v>
      </c>
      <c r="Z20" s="154">
        <v>0</v>
      </c>
      <c r="AA20" s="154">
        <v>0</v>
      </c>
      <c r="AB20" s="154">
        <v>0</v>
      </c>
      <c r="AC20" s="154">
        <v>0</v>
      </c>
    </row>
    <row r="21" spans="2:29" ht="9" customHeight="1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46"/>
      <c r="P21" s="46"/>
      <c r="Q21" s="46"/>
      <c r="R21" s="34"/>
      <c r="S21" s="34"/>
      <c r="T21" s="34"/>
      <c r="U21" s="34"/>
      <c r="V21" s="34"/>
      <c r="W21" s="34"/>
      <c r="X21" s="34"/>
      <c r="Y21" s="34"/>
      <c r="Z21" s="35"/>
      <c r="AA21" s="51"/>
      <c r="AB21" s="51"/>
      <c r="AC21" s="51"/>
    </row>
    <row r="22" spans="2:29" ht="16.5" customHeight="1">
      <c r="B22" s="52"/>
      <c r="C22" s="53"/>
      <c r="D22" s="53"/>
      <c r="E22" s="53"/>
      <c r="F22" s="50"/>
      <c r="G22" s="50"/>
      <c r="H22" s="50"/>
      <c r="I22" s="50"/>
      <c r="J22" s="50"/>
      <c r="K22" s="50"/>
      <c r="L22" s="32"/>
      <c r="M22" s="32"/>
      <c r="N22" s="32"/>
      <c r="O22" s="20"/>
      <c r="P22" s="20"/>
    </row>
    <row r="23" spans="2:29" ht="12.75" customHeight="1">
      <c r="B23" s="143" t="s">
        <v>27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20"/>
      <c r="P23" s="20"/>
    </row>
    <row r="24" spans="2:29" ht="12.75" customHeight="1">
      <c r="B24" s="143" t="s">
        <v>28</v>
      </c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20"/>
      <c r="P24" s="20"/>
    </row>
    <row r="25" spans="2:29" ht="12.75" customHeight="1">
      <c r="B25" s="143" t="s">
        <v>159</v>
      </c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20"/>
      <c r="P25" s="20"/>
    </row>
    <row r="26" spans="2:29" ht="12.75" customHeight="1">
      <c r="B26" s="143" t="s">
        <v>157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</row>
    <row r="27" spans="2:29"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</row>
    <row r="28" spans="2:29">
      <c r="C28" s="37"/>
      <c r="D28" s="37"/>
      <c r="E28" s="37"/>
    </row>
    <row r="29" spans="2:29" ht="15" customHeight="1">
      <c r="B29" s="116" t="s">
        <v>105</v>
      </c>
      <c r="C29" s="39"/>
      <c r="D29" s="39"/>
      <c r="E29" s="39"/>
    </row>
  </sheetData>
  <mergeCells count="34">
    <mergeCell ref="U6:W6"/>
    <mergeCell ref="X6:Z6"/>
    <mergeCell ref="C6:H6"/>
    <mergeCell ref="B1:P1"/>
    <mergeCell ref="B2:P3"/>
    <mergeCell ref="B4:Q4"/>
    <mergeCell ref="B6:B8"/>
    <mergeCell ref="F7:H7"/>
    <mergeCell ref="E7:E8"/>
    <mergeCell ref="I7:I8"/>
    <mergeCell ref="C7:C8"/>
    <mergeCell ref="D7:D8"/>
    <mergeCell ref="I6:N6"/>
    <mergeCell ref="Q7:Q8"/>
    <mergeCell ref="AA7:AA8"/>
    <mergeCell ref="J7:J8"/>
    <mergeCell ref="K7:K8"/>
    <mergeCell ref="L7:N7"/>
    <mergeCell ref="AA6:AC6"/>
    <mergeCell ref="R7:R8"/>
    <mergeCell ref="V7:V8"/>
    <mergeCell ref="O7:O8"/>
    <mergeCell ref="O6:Q6"/>
    <mergeCell ref="R6:T6"/>
    <mergeCell ref="S7:S8"/>
    <mergeCell ref="T7:T8"/>
    <mergeCell ref="U7:U8"/>
    <mergeCell ref="Y7:Y8"/>
    <mergeCell ref="Z7:Z8"/>
    <mergeCell ref="AB7:AB8"/>
    <mergeCell ref="AC7:AC8"/>
    <mergeCell ref="W7:W8"/>
    <mergeCell ref="X7:X8"/>
    <mergeCell ref="P7:P8"/>
  </mergeCells>
  <phoneticPr fontId="0" type="noConversion"/>
  <hyperlinks>
    <hyperlink ref="B29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5" fitToWidth="0" fitToHeight="0" pageOrder="overThenDown" orientation="landscape" horizontalDpi="4294967294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24"/>
  <sheetViews>
    <sheetView showGridLines="0" workbookViewId="0">
      <selection activeCell="B1" sqref="B1:F1"/>
    </sheetView>
  </sheetViews>
  <sheetFormatPr defaultRowHeight="11.25"/>
  <cols>
    <col min="1" max="1" width="6.7109375" style="22" customWidth="1"/>
    <col min="2" max="2" width="20.7109375" style="22" customWidth="1"/>
    <col min="3" max="6" width="25.85546875" style="22" customWidth="1"/>
    <col min="7" max="7" width="6.7109375" style="22" customWidth="1"/>
    <col min="8" max="8" width="12.85546875" style="22" bestFit="1" customWidth="1"/>
    <col min="9" max="16384" width="9.140625" style="22"/>
  </cols>
  <sheetData>
    <row r="1" spans="2:16" ht="15" customHeight="1">
      <c r="B1" s="192" t="s">
        <v>167</v>
      </c>
      <c r="C1" s="192"/>
      <c r="D1" s="192"/>
      <c r="E1" s="192"/>
      <c r="F1" s="19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2:16" ht="15" customHeight="1">
      <c r="B2" s="1"/>
      <c r="C2" s="1"/>
      <c r="D2" s="1"/>
      <c r="E2" s="1"/>
      <c r="F2" s="1"/>
      <c r="G2" s="1"/>
      <c r="H2" s="1"/>
    </row>
    <row r="3" spans="2:16" ht="15" customHeight="1">
      <c r="B3" s="192" t="s">
        <v>169</v>
      </c>
      <c r="C3" s="192"/>
      <c r="D3" s="192"/>
      <c r="E3" s="192"/>
      <c r="F3" s="19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2:16" ht="15" customHeight="1"/>
    <row r="5" spans="2:16" ht="33" customHeight="1">
      <c r="B5" s="190" t="s">
        <v>205</v>
      </c>
      <c r="C5" s="190"/>
      <c r="D5" s="190"/>
      <c r="E5" s="190"/>
      <c r="F5" s="190"/>
    </row>
    <row r="6" spans="2:16" ht="21" customHeight="1">
      <c r="B6" s="34"/>
      <c r="C6" s="34"/>
      <c r="D6" s="34"/>
      <c r="E6" s="34"/>
      <c r="F6" s="5" t="s">
        <v>106</v>
      </c>
      <c r="H6" s="116" t="s">
        <v>105</v>
      </c>
    </row>
    <row r="7" spans="2:16" s="24" customFormat="1" ht="39" customHeight="1">
      <c r="B7" s="8"/>
      <c r="C7" s="9" t="s">
        <v>15</v>
      </c>
      <c r="D7" s="29" t="s">
        <v>112</v>
      </c>
      <c r="E7" s="29" t="s">
        <v>111</v>
      </c>
      <c r="F7" s="54" t="s">
        <v>113</v>
      </c>
    </row>
    <row r="8" spans="2:16" s="24" customFormat="1" ht="21" customHeight="1">
      <c r="B8" s="127" t="s">
        <v>1</v>
      </c>
      <c r="C8" s="31">
        <f>D8+E8+F8</f>
        <v>82</v>
      </c>
      <c r="D8" s="31">
        <f>SUM(D9:D19)</f>
        <v>72</v>
      </c>
      <c r="E8" s="31">
        <f>SUM(E9:E19)</f>
        <v>6</v>
      </c>
      <c r="F8" s="49">
        <f>SUM(F9:F19)</f>
        <v>4</v>
      </c>
    </row>
    <row r="9" spans="2:16" ht="16.5" customHeight="1">
      <c r="B9" s="20" t="s">
        <v>2</v>
      </c>
      <c r="C9" s="32">
        <f>D9+E9+F9</f>
        <v>21</v>
      </c>
      <c r="D9" s="32">
        <v>21</v>
      </c>
      <c r="E9" s="131">
        <v>0</v>
      </c>
      <c r="F9" s="131">
        <v>0</v>
      </c>
      <c r="H9" s="24"/>
    </row>
    <row r="10" spans="2:16" ht="16.5" customHeight="1">
      <c r="B10" s="20" t="s">
        <v>3</v>
      </c>
      <c r="C10" s="32">
        <f t="shared" ref="C10:C18" si="0">D10+E10+F10</f>
        <v>7</v>
      </c>
      <c r="D10" s="32">
        <v>6</v>
      </c>
      <c r="E10" s="131">
        <v>0</v>
      </c>
      <c r="F10" s="154">
        <v>1</v>
      </c>
      <c r="H10" s="55"/>
    </row>
    <row r="11" spans="2:16" ht="16.5" customHeight="1">
      <c r="B11" s="20" t="s">
        <v>4</v>
      </c>
      <c r="C11" s="32">
        <f t="shared" si="0"/>
        <v>17</v>
      </c>
      <c r="D11" s="32">
        <v>11</v>
      </c>
      <c r="E11" s="154">
        <v>4</v>
      </c>
      <c r="F11" s="154">
        <v>2</v>
      </c>
      <c r="H11" s="55"/>
    </row>
    <row r="12" spans="2:16" ht="16.5" customHeight="1">
      <c r="B12" s="20" t="s">
        <v>5</v>
      </c>
      <c r="C12" s="32">
        <f t="shared" si="0"/>
        <v>4</v>
      </c>
      <c r="D12" s="32">
        <v>3</v>
      </c>
      <c r="E12" s="154">
        <v>1</v>
      </c>
      <c r="F12" s="131">
        <v>0</v>
      </c>
      <c r="H12" s="55"/>
    </row>
    <row r="13" spans="2:16" ht="16.5" customHeight="1">
      <c r="B13" s="20" t="s">
        <v>6</v>
      </c>
      <c r="C13" s="32">
        <f t="shared" si="0"/>
        <v>8</v>
      </c>
      <c r="D13" s="32">
        <v>8</v>
      </c>
      <c r="E13" s="131">
        <v>0</v>
      </c>
      <c r="F13" s="131">
        <v>0</v>
      </c>
      <c r="H13" s="55"/>
    </row>
    <row r="14" spans="2:16" ht="16.5" customHeight="1">
      <c r="B14" s="20" t="s">
        <v>7</v>
      </c>
      <c r="C14" s="131">
        <v>0</v>
      </c>
      <c r="D14" s="131">
        <v>0</v>
      </c>
      <c r="E14" s="131">
        <v>0</v>
      </c>
      <c r="F14" s="131">
        <v>0</v>
      </c>
      <c r="H14" s="55"/>
    </row>
    <row r="15" spans="2:16" ht="16.5" customHeight="1">
      <c r="B15" s="20" t="s">
        <v>8</v>
      </c>
      <c r="C15" s="32">
        <f t="shared" si="0"/>
        <v>6</v>
      </c>
      <c r="D15" s="32">
        <v>6</v>
      </c>
      <c r="E15" s="131">
        <v>0</v>
      </c>
      <c r="F15" s="131">
        <v>0</v>
      </c>
      <c r="H15" s="55"/>
    </row>
    <row r="16" spans="2:16" ht="16.5" customHeight="1">
      <c r="B16" s="20" t="s">
        <v>9</v>
      </c>
      <c r="C16" s="32">
        <f t="shared" si="0"/>
        <v>13</v>
      </c>
      <c r="D16" s="32">
        <v>11</v>
      </c>
      <c r="E16" s="50">
        <v>1</v>
      </c>
      <c r="F16" s="50">
        <v>1</v>
      </c>
      <c r="H16" s="55"/>
    </row>
    <row r="17" spans="2:8" ht="16.5" customHeight="1">
      <c r="B17" s="20" t="s">
        <v>10</v>
      </c>
      <c r="C17" s="32">
        <f t="shared" si="0"/>
        <v>2</v>
      </c>
      <c r="D17" s="32">
        <v>2</v>
      </c>
      <c r="E17" s="131">
        <v>0</v>
      </c>
      <c r="F17" s="131">
        <v>0</v>
      </c>
      <c r="H17" s="55"/>
    </row>
    <row r="18" spans="2:8" ht="16.5" customHeight="1">
      <c r="B18" s="20" t="s">
        <v>11</v>
      </c>
      <c r="C18" s="32">
        <f t="shared" si="0"/>
        <v>4</v>
      </c>
      <c r="D18" s="32">
        <v>4</v>
      </c>
      <c r="E18" s="131">
        <v>0</v>
      </c>
      <c r="F18" s="131">
        <v>0</v>
      </c>
      <c r="H18" s="55"/>
    </row>
    <row r="19" spans="2:8" ht="16.5" customHeight="1">
      <c r="B19" s="20" t="s">
        <v>12</v>
      </c>
      <c r="C19" s="131">
        <v>0</v>
      </c>
      <c r="D19" s="131">
        <v>0</v>
      </c>
      <c r="E19" s="131">
        <v>0</v>
      </c>
      <c r="F19" s="131">
        <v>0</v>
      </c>
      <c r="H19" s="55"/>
    </row>
    <row r="20" spans="2:8" ht="9" customHeight="1">
      <c r="B20" s="34"/>
      <c r="C20" s="56"/>
      <c r="D20" s="56"/>
      <c r="E20" s="56"/>
      <c r="F20" s="56"/>
      <c r="H20" s="55"/>
    </row>
    <row r="21" spans="2:8" ht="16.5" customHeight="1">
      <c r="B21" s="20"/>
      <c r="C21" s="32"/>
      <c r="D21" s="32"/>
      <c r="E21" s="32"/>
      <c r="F21" s="32"/>
    </row>
    <row r="22" spans="2:8" ht="12.75" customHeight="1">
      <c r="B22" s="213" t="s">
        <v>27</v>
      </c>
      <c r="C22" s="213"/>
      <c r="D22" s="213"/>
      <c r="E22" s="213"/>
      <c r="F22" s="213"/>
    </row>
    <row r="23" spans="2:8" ht="12.75" customHeight="1">
      <c r="B23" s="213" t="s">
        <v>116</v>
      </c>
      <c r="C23" s="213"/>
      <c r="D23" s="213"/>
      <c r="E23" s="213"/>
      <c r="F23" s="213"/>
    </row>
    <row r="24" spans="2:8" ht="12.75" customHeight="1">
      <c r="B24" s="143" t="s">
        <v>160</v>
      </c>
      <c r="C24" s="143"/>
      <c r="D24" s="143"/>
      <c r="E24" s="143"/>
      <c r="F24" s="143"/>
    </row>
  </sheetData>
  <mergeCells count="5">
    <mergeCell ref="B5:F5"/>
    <mergeCell ref="B22:F22"/>
    <mergeCell ref="B23:F23"/>
    <mergeCell ref="B1:F1"/>
    <mergeCell ref="B3:F3"/>
  </mergeCells>
  <phoneticPr fontId="0" type="noConversion"/>
  <hyperlinks>
    <hyperlink ref="H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C30"/>
  <sheetViews>
    <sheetView showGridLines="0" workbookViewId="0">
      <pane xSplit="2" topLeftCell="C1" activePane="topRight" state="frozen"/>
      <selection sqref="A1:XFD1"/>
      <selection pane="topRight" activeCell="B1" sqref="B1:P1"/>
    </sheetView>
  </sheetViews>
  <sheetFormatPr defaultRowHeight="11.25"/>
  <cols>
    <col min="1" max="1" width="6.7109375" style="22" customWidth="1"/>
    <col min="2" max="2" width="20.7109375" style="22" customWidth="1"/>
    <col min="3" max="27" width="10.7109375" style="22" customWidth="1"/>
    <col min="28" max="28" width="6.7109375" style="22" customWidth="1"/>
    <col min="29" max="29" width="9.28515625" style="22" customWidth="1"/>
    <col min="30" max="16384" width="9.140625" style="22"/>
  </cols>
  <sheetData>
    <row r="1" spans="2:29" ht="15" customHeight="1">
      <c r="B1" s="192" t="s">
        <v>167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</row>
    <row r="2" spans="2:29" ht="15" customHeight="1">
      <c r="B2" s="1"/>
      <c r="C2" s="1"/>
      <c r="D2" s="1"/>
      <c r="E2" s="1"/>
      <c r="F2" s="1"/>
      <c r="G2" s="1"/>
      <c r="H2" s="1"/>
    </row>
    <row r="3" spans="2:29" ht="15" customHeight="1">
      <c r="B3" s="192" t="s">
        <v>169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</row>
    <row r="4" spans="2:29" ht="15" customHeight="1"/>
    <row r="5" spans="2:29" ht="33" customHeight="1">
      <c r="B5" s="190" t="s">
        <v>206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</row>
    <row r="6" spans="2:29" ht="21" customHeight="1">
      <c r="L6" s="57" t="s">
        <v>68</v>
      </c>
      <c r="AA6" s="57"/>
      <c r="AC6" s="116"/>
    </row>
    <row r="7" spans="2:29" s="24" customFormat="1" ht="21" customHeight="1">
      <c r="B7" s="194"/>
      <c r="C7" s="198" t="s">
        <v>15</v>
      </c>
      <c r="D7" s="199"/>
      <c r="E7" s="199"/>
      <c r="F7" s="199"/>
      <c r="G7" s="200"/>
      <c r="H7" s="198" t="s">
        <v>30</v>
      </c>
      <c r="I7" s="199"/>
      <c r="J7" s="199"/>
      <c r="K7" s="199"/>
      <c r="L7" s="199"/>
      <c r="M7" s="198" t="s">
        <v>31</v>
      </c>
      <c r="N7" s="199"/>
      <c r="O7" s="199"/>
      <c r="P7" s="199"/>
      <c r="Q7" s="200"/>
      <c r="R7" s="217" t="s">
        <v>32</v>
      </c>
      <c r="S7" s="199"/>
      <c r="T7" s="199"/>
      <c r="U7" s="199"/>
      <c r="V7" s="199"/>
      <c r="W7" s="198" t="s">
        <v>33</v>
      </c>
      <c r="X7" s="199"/>
      <c r="Y7" s="199"/>
      <c r="Z7" s="199"/>
      <c r="AA7" s="199"/>
    </row>
    <row r="8" spans="2:29" s="24" customFormat="1" ht="21" customHeight="1">
      <c r="B8" s="216"/>
      <c r="C8" s="205" t="s">
        <v>17</v>
      </c>
      <c r="D8" s="205" t="s">
        <v>66</v>
      </c>
      <c r="E8" s="198" t="s">
        <v>19</v>
      </c>
      <c r="F8" s="199"/>
      <c r="G8" s="200"/>
      <c r="H8" s="205" t="s">
        <v>17</v>
      </c>
      <c r="I8" s="205" t="s">
        <v>66</v>
      </c>
      <c r="J8" s="198" t="s">
        <v>19</v>
      </c>
      <c r="K8" s="199"/>
      <c r="L8" s="199"/>
      <c r="M8" s="205" t="s">
        <v>17</v>
      </c>
      <c r="N8" s="205" t="s">
        <v>66</v>
      </c>
      <c r="O8" s="198" t="s">
        <v>19</v>
      </c>
      <c r="P8" s="199"/>
      <c r="Q8" s="200"/>
      <c r="R8" s="205" t="s">
        <v>17</v>
      </c>
      <c r="S8" s="205" t="s">
        <v>66</v>
      </c>
      <c r="T8" s="198" t="s">
        <v>19</v>
      </c>
      <c r="U8" s="199"/>
      <c r="V8" s="199"/>
      <c r="W8" s="205" t="s">
        <v>17</v>
      </c>
      <c r="X8" s="205" t="s">
        <v>66</v>
      </c>
      <c r="Y8" s="198" t="s">
        <v>19</v>
      </c>
      <c r="Z8" s="199"/>
      <c r="AA8" s="199"/>
    </row>
    <row r="9" spans="2:29" s="24" customFormat="1" ht="39" customHeight="1">
      <c r="B9" s="195"/>
      <c r="C9" s="206"/>
      <c r="D9" s="206"/>
      <c r="E9" s="29" t="s">
        <v>20</v>
      </c>
      <c r="F9" s="29" t="s">
        <v>67</v>
      </c>
      <c r="G9" s="29" t="s">
        <v>21</v>
      </c>
      <c r="H9" s="206"/>
      <c r="I9" s="206"/>
      <c r="J9" s="29" t="s">
        <v>20</v>
      </c>
      <c r="K9" s="29" t="s">
        <v>67</v>
      </c>
      <c r="L9" s="30" t="s">
        <v>21</v>
      </c>
      <c r="M9" s="206"/>
      <c r="N9" s="206"/>
      <c r="O9" s="29" t="s">
        <v>20</v>
      </c>
      <c r="P9" s="29" t="s">
        <v>67</v>
      </c>
      <c r="Q9" s="29" t="s">
        <v>21</v>
      </c>
      <c r="R9" s="206"/>
      <c r="S9" s="206"/>
      <c r="T9" s="29" t="s">
        <v>20</v>
      </c>
      <c r="U9" s="29" t="s">
        <v>67</v>
      </c>
      <c r="V9" s="30" t="s">
        <v>21</v>
      </c>
      <c r="W9" s="206"/>
      <c r="X9" s="206"/>
      <c r="Y9" s="29" t="s">
        <v>20</v>
      </c>
      <c r="Z9" s="29" t="s">
        <v>67</v>
      </c>
      <c r="AA9" s="30" t="s">
        <v>21</v>
      </c>
    </row>
    <row r="10" spans="2:29" s="24" customFormat="1" ht="21" customHeight="1">
      <c r="B10" s="129" t="s">
        <v>1</v>
      </c>
      <c r="C10" s="31">
        <f t="shared" ref="C10:H10" si="0">SUM(C11:C21)</f>
        <v>82</v>
      </c>
      <c r="D10" s="31">
        <f>SUM(D11:D21)</f>
        <v>30199</v>
      </c>
      <c r="E10" s="31">
        <f t="shared" si="0"/>
        <v>134</v>
      </c>
      <c r="F10" s="31">
        <f t="shared" si="0"/>
        <v>12424</v>
      </c>
      <c r="G10" s="31">
        <f t="shared" si="0"/>
        <v>649</v>
      </c>
      <c r="H10" s="31">
        <f t="shared" si="0"/>
        <v>78</v>
      </c>
      <c r="I10" s="31">
        <f>SUM(I11:I21)</f>
        <v>18933</v>
      </c>
      <c r="J10" s="31">
        <f>SUM(J11:J21)</f>
        <v>89</v>
      </c>
      <c r="K10" s="31">
        <f>SUM(K11:K21)</f>
        <v>8148</v>
      </c>
      <c r="L10" s="31">
        <f>SUM(L11:L21)</f>
        <v>440</v>
      </c>
      <c r="M10" s="31">
        <f t="shared" ref="M10:AA10" si="1">SUM(M11:M21)</f>
        <v>2</v>
      </c>
      <c r="N10" s="31">
        <f t="shared" si="1"/>
        <v>10829</v>
      </c>
      <c r="O10" s="31">
        <f t="shared" si="1"/>
        <v>43</v>
      </c>
      <c r="P10" s="31">
        <f t="shared" si="1"/>
        <v>4115</v>
      </c>
      <c r="Q10" s="31">
        <f t="shared" si="1"/>
        <v>199</v>
      </c>
      <c r="R10" s="156">
        <v>0</v>
      </c>
      <c r="S10" s="156">
        <v>0</v>
      </c>
      <c r="T10" s="156">
        <v>0</v>
      </c>
      <c r="U10" s="156">
        <v>0</v>
      </c>
      <c r="V10" s="156">
        <v>0</v>
      </c>
      <c r="W10" s="31">
        <f t="shared" si="1"/>
        <v>2</v>
      </c>
      <c r="X10" s="31">
        <f t="shared" si="1"/>
        <v>437</v>
      </c>
      <c r="Y10" s="31">
        <f t="shared" si="1"/>
        <v>2</v>
      </c>
      <c r="Z10" s="31">
        <f t="shared" si="1"/>
        <v>161</v>
      </c>
      <c r="AA10" s="31">
        <f t="shared" si="1"/>
        <v>10</v>
      </c>
    </row>
    <row r="11" spans="2:29" ht="16.5" customHeight="1">
      <c r="B11" s="20" t="s">
        <v>2</v>
      </c>
      <c r="C11" s="32">
        <f>H11+M11+W11</f>
        <v>21</v>
      </c>
      <c r="D11" s="32">
        <f t="shared" ref="D11:G20" si="2">I11+N11+X11</f>
        <v>4759</v>
      </c>
      <c r="E11" s="32">
        <f t="shared" si="2"/>
        <v>21</v>
      </c>
      <c r="F11" s="32">
        <f t="shared" si="2"/>
        <v>2017</v>
      </c>
      <c r="G11" s="32">
        <f t="shared" si="2"/>
        <v>113</v>
      </c>
      <c r="H11" s="32">
        <v>21</v>
      </c>
      <c r="I11" s="32">
        <v>4759</v>
      </c>
      <c r="J11" s="32">
        <v>21</v>
      </c>
      <c r="K11" s="32">
        <v>2017</v>
      </c>
      <c r="L11" s="32">
        <v>113</v>
      </c>
      <c r="M11" s="131">
        <v>0</v>
      </c>
      <c r="N11" s="131">
        <v>0</v>
      </c>
      <c r="O11" s="131">
        <v>0</v>
      </c>
      <c r="P11" s="131">
        <v>0</v>
      </c>
      <c r="Q11" s="131">
        <v>0</v>
      </c>
      <c r="R11" s="131">
        <v>0</v>
      </c>
      <c r="S11" s="131">
        <v>0</v>
      </c>
      <c r="T11" s="131">
        <v>0</v>
      </c>
      <c r="U11" s="131">
        <v>0</v>
      </c>
      <c r="V11" s="131">
        <v>0</v>
      </c>
      <c r="W11" s="131">
        <v>0</v>
      </c>
      <c r="X11" s="131">
        <v>0</v>
      </c>
      <c r="Y11" s="131">
        <v>0</v>
      </c>
      <c r="Z11" s="131">
        <v>0</v>
      </c>
      <c r="AA11" s="131">
        <v>0</v>
      </c>
    </row>
    <row r="12" spans="2:29" ht="16.5" customHeight="1">
      <c r="B12" s="20" t="s">
        <v>3</v>
      </c>
      <c r="C12" s="32">
        <f t="shared" ref="C12:C20" si="3">H12+M12+W12</f>
        <v>7</v>
      </c>
      <c r="D12" s="32">
        <f t="shared" si="2"/>
        <v>1940</v>
      </c>
      <c r="E12" s="33">
        <f t="shared" si="2"/>
        <v>9</v>
      </c>
      <c r="F12" s="32">
        <f t="shared" si="2"/>
        <v>799</v>
      </c>
      <c r="G12" s="32">
        <f t="shared" si="2"/>
        <v>44</v>
      </c>
      <c r="H12" s="32">
        <v>6</v>
      </c>
      <c r="I12" s="32">
        <v>1737</v>
      </c>
      <c r="J12" s="33">
        <v>8</v>
      </c>
      <c r="K12" s="32">
        <v>735</v>
      </c>
      <c r="L12" s="32">
        <v>39</v>
      </c>
      <c r="M12" s="131">
        <v>0</v>
      </c>
      <c r="N12" s="131">
        <v>0</v>
      </c>
      <c r="O12" s="131">
        <v>0</v>
      </c>
      <c r="P12" s="131">
        <v>0</v>
      </c>
      <c r="Q12" s="131">
        <v>0</v>
      </c>
      <c r="R12" s="131">
        <v>0</v>
      </c>
      <c r="S12" s="131">
        <v>0</v>
      </c>
      <c r="T12" s="131">
        <v>0</v>
      </c>
      <c r="U12" s="131">
        <v>0</v>
      </c>
      <c r="V12" s="131">
        <v>0</v>
      </c>
      <c r="W12" s="131">
        <v>1</v>
      </c>
      <c r="X12" s="131">
        <v>203</v>
      </c>
      <c r="Y12" s="131">
        <v>1</v>
      </c>
      <c r="Z12" s="131">
        <v>64</v>
      </c>
      <c r="AA12" s="131">
        <v>5</v>
      </c>
    </row>
    <row r="13" spans="2:29" ht="16.5" customHeight="1">
      <c r="B13" s="20" t="s">
        <v>4</v>
      </c>
      <c r="C13" s="32">
        <f t="shared" si="3"/>
        <v>17</v>
      </c>
      <c r="D13" s="32">
        <f t="shared" si="2"/>
        <v>15188</v>
      </c>
      <c r="E13" s="32">
        <f t="shared" si="2"/>
        <v>62</v>
      </c>
      <c r="F13" s="32">
        <f t="shared" si="2"/>
        <v>5787</v>
      </c>
      <c r="G13" s="32">
        <f t="shared" si="2"/>
        <v>280</v>
      </c>
      <c r="H13" s="32">
        <v>15</v>
      </c>
      <c r="I13" s="32">
        <v>4359</v>
      </c>
      <c r="J13" s="32">
        <v>19</v>
      </c>
      <c r="K13" s="32">
        <v>1672</v>
      </c>
      <c r="L13" s="32">
        <v>81</v>
      </c>
      <c r="M13" s="131">
        <v>2</v>
      </c>
      <c r="N13" s="32">
        <v>10829</v>
      </c>
      <c r="O13" s="32">
        <v>43</v>
      </c>
      <c r="P13" s="32">
        <v>4115</v>
      </c>
      <c r="Q13" s="131">
        <v>199</v>
      </c>
      <c r="R13" s="131">
        <v>0</v>
      </c>
      <c r="S13" s="131">
        <v>0</v>
      </c>
      <c r="T13" s="131">
        <v>0</v>
      </c>
      <c r="U13" s="131">
        <v>0</v>
      </c>
      <c r="V13" s="131">
        <v>0</v>
      </c>
      <c r="W13" s="131">
        <v>0</v>
      </c>
      <c r="X13" s="131">
        <v>0</v>
      </c>
      <c r="Y13" s="131">
        <v>0</v>
      </c>
      <c r="Z13" s="131">
        <v>0</v>
      </c>
      <c r="AA13" s="131">
        <v>0</v>
      </c>
    </row>
    <row r="14" spans="2:29" ht="16.5" customHeight="1">
      <c r="B14" s="20" t="s">
        <v>5</v>
      </c>
      <c r="C14" s="32">
        <f t="shared" si="3"/>
        <v>4</v>
      </c>
      <c r="D14" s="32">
        <f t="shared" si="2"/>
        <v>774</v>
      </c>
      <c r="E14" s="32">
        <f t="shared" si="2"/>
        <v>5</v>
      </c>
      <c r="F14" s="32">
        <f t="shared" si="2"/>
        <v>396</v>
      </c>
      <c r="G14" s="32">
        <f t="shared" si="2"/>
        <v>21</v>
      </c>
      <c r="H14" s="32">
        <v>4</v>
      </c>
      <c r="I14" s="32">
        <v>774</v>
      </c>
      <c r="J14" s="32">
        <v>5</v>
      </c>
      <c r="K14" s="32">
        <v>396</v>
      </c>
      <c r="L14" s="32">
        <v>21</v>
      </c>
      <c r="M14" s="131">
        <v>0</v>
      </c>
      <c r="N14" s="131">
        <v>0</v>
      </c>
      <c r="O14" s="131">
        <v>0</v>
      </c>
      <c r="P14" s="131">
        <v>0</v>
      </c>
      <c r="Q14" s="131">
        <v>0</v>
      </c>
      <c r="R14" s="131">
        <v>0</v>
      </c>
      <c r="S14" s="131">
        <v>0</v>
      </c>
      <c r="T14" s="131">
        <v>0</v>
      </c>
      <c r="U14" s="131">
        <v>0</v>
      </c>
      <c r="V14" s="131">
        <v>0</v>
      </c>
      <c r="W14" s="131">
        <v>0</v>
      </c>
      <c r="X14" s="131">
        <v>0</v>
      </c>
      <c r="Y14" s="131">
        <v>0</v>
      </c>
      <c r="Z14" s="131">
        <v>0</v>
      </c>
      <c r="AA14" s="131">
        <v>0</v>
      </c>
    </row>
    <row r="15" spans="2:29" ht="16.5" customHeight="1">
      <c r="B15" s="20" t="s">
        <v>6</v>
      </c>
      <c r="C15" s="32">
        <f t="shared" si="3"/>
        <v>8</v>
      </c>
      <c r="D15" s="32">
        <f t="shared" si="2"/>
        <v>1515</v>
      </c>
      <c r="E15" s="32">
        <f t="shared" si="2"/>
        <v>8</v>
      </c>
      <c r="F15" s="32">
        <f t="shared" si="2"/>
        <v>647</v>
      </c>
      <c r="G15" s="32">
        <f t="shared" si="2"/>
        <v>38</v>
      </c>
      <c r="H15" s="32">
        <v>8</v>
      </c>
      <c r="I15" s="32">
        <v>1515</v>
      </c>
      <c r="J15" s="32">
        <v>8</v>
      </c>
      <c r="K15" s="32">
        <v>647</v>
      </c>
      <c r="L15" s="32">
        <v>38</v>
      </c>
      <c r="M15" s="131">
        <v>0</v>
      </c>
      <c r="N15" s="131">
        <v>0</v>
      </c>
      <c r="O15" s="131">
        <v>0</v>
      </c>
      <c r="P15" s="131">
        <v>0</v>
      </c>
      <c r="Q15" s="131">
        <v>0</v>
      </c>
      <c r="R15" s="131">
        <v>0</v>
      </c>
      <c r="S15" s="131">
        <v>0</v>
      </c>
      <c r="T15" s="131">
        <v>0</v>
      </c>
      <c r="U15" s="131">
        <v>0</v>
      </c>
      <c r="V15" s="131">
        <v>0</v>
      </c>
      <c r="W15" s="131">
        <v>0</v>
      </c>
      <c r="X15" s="131">
        <v>0</v>
      </c>
      <c r="Y15" s="131">
        <v>0</v>
      </c>
      <c r="Z15" s="131">
        <v>0</v>
      </c>
      <c r="AA15" s="131">
        <v>0</v>
      </c>
    </row>
    <row r="16" spans="2:29" ht="16.5" customHeight="1">
      <c r="B16" s="20" t="s">
        <v>7</v>
      </c>
      <c r="C16" s="131">
        <v>0</v>
      </c>
      <c r="D16" s="131">
        <v>0</v>
      </c>
      <c r="E16" s="131">
        <v>0</v>
      </c>
      <c r="F16" s="131">
        <v>0</v>
      </c>
      <c r="G16" s="131">
        <v>0</v>
      </c>
      <c r="H16" s="131">
        <v>0</v>
      </c>
      <c r="I16" s="131">
        <v>0</v>
      </c>
      <c r="J16" s="131">
        <v>0</v>
      </c>
      <c r="K16" s="131">
        <v>0</v>
      </c>
      <c r="L16" s="131">
        <v>0</v>
      </c>
      <c r="M16" s="131">
        <v>0</v>
      </c>
      <c r="N16" s="131">
        <v>0</v>
      </c>
      <c r="O16" s="131">
        <v>0</v>
      </c>
      <c r="P16" s="131">
        <v>0</v>
      </c>
      <c r="Q16" s="131">
        <v>0</v>
      </c>
      <c r="R16" s="131">
        <v>0</v>
      </c>
      <c r="S16" s="131">
        <v>0</v>
      </c>
      <c r="T16" s="131">
        <v>0</v>
      </c>
      <c r="U16" s="131">
        <v>0</v>
      </c>
      <c r="V16" s="131">
        <v>0</v>
      </c>
      <c r="W16" s="131">
        <v>0</v>
      </c>
      <c r="X16" s="131">
        <v>0</v>
      </c>
      <c r="Y16" s="131">
        <v>0</v>
      </c>
      <c r="Z16" s="131">
        <v>0</v>
      </c>
      <c r="AA16" s="131">
        <v>0</v>
      </c>
    </row>
    <row r="17" spans="2:27" ht="16.5" customHeight="1">
      <c r="B17" s="20" t="s">
        <v>8</v>
      </c>
      <c r="C17" s="32">
        <f t="shared" si="3"/>
        <v>6</v>
      </c>
      <c r="D17" s="32">
        <f t="shared" si="2"/>
        <v>865</v>
      </c>
      <c r="E17" s="32">
        <f t="shared" si="2"/>
        <v>6</v>
      </c>
      <c r="F17" s="32">
        <f t="shared" si="2"/>
        <v>372</v>
      </c>
      <c r="G17" s="32">
        <f t="shared" si="2"/>
        <v>26</v>
      </c>
      <c r="H17" s="32">
        <v>6</v>
      </c>
      <c r="I17" s="32">
        <v>865</v>
      </c>
      <c r="J17" s="32">
        <v>6</v>
      </c>
      <c r="K17" s="32">
        <v>372</v>
      </c>
      <c r="L17" s="32">
        <v>26</v>
      </c>
      <c r="M17" s="131">
        <v>0</v>
      </c>
      <c r="N17" s="131">
        <v>0</v>
      </c>
      <c r="O17" s="131">
        <v>0</v>
      </c>
      <c r="P17" s="131">
        <v>0</v>
      </c>
      <c r="Q17" s="131">
        <v>0</v>
      </c>
      <c r="R17" s="131">
        <v>0</v>
      </c>
      <c r="S17" s="131">
        <v>0</v>
      </c>
      <c r="T17" s="131">
        <v>0</v>
      </c>
      <c r="U17" s="131">
        <v>0</v>
      </c>
      <c r="V17" s="131">
        <v>0</v>
      </c>
      <c r="W17" s="131">
        <v>0</v>
      </c>
      <c r="X17" s="131">
        <v>0</v>
      </c>
      <c r="Y17" s="131">
        <v>0</v>
      </c>
      <c r="Z17" s="131">
        <v>0</v>
      </c>
      <c r="AA17" s="131">
        <v>0</v>
      </c>
    </row>
    <row r="18" spans="2:27" ht="16.5" customHeight="1">
      <c r="B18" s="20" t="s">
        <v>9</v>
      </c>
      <c r="C18" s="32">
        <f t="shared" si="3"/>
        <v>13</v>
      </c>
      <c r="D18" s="32">
        <f t="shared" si="2"/>
        <v>3612</v>
      </c>
      <c r="E18" s="32">
        <f t="shared" si="2"/>
        <v>17</v>
      </c>
      <c r="F18" s="32">
        <f t="shared" si="2"/>
        <v>1819</v>
      </c>
      <c r="G18" s="32">
        <f t="shared" si="2"/>
        <v>88</v>
      </c>
      <c r="H18" s="32">
        <v>12</v>
      </c>
      <c r="I18" s="32">
        <v>3378</v>
      </c>
      <c r="J18" s="32">
        <v>16</v>
      </c>
      <c r="K18" s="32">
        <v>1722</v>
      </c>
      <c r="L18" s="32">
        <v>83</v>
      </c>
      <c r="M18" s="131">
        <v>0</v>
      </c>
      <c r="N18" s="131">
        <v>0</v>
      </c>
      <c r="O18" s="131">
        <v>0</v>
      </c>
      <c r="P18" s="131">
        <v>0</v>
      </c>
      <c r="Q18" s="131">
        <v>0</v>
      </c>
      <c r="R18" s="131">
        <v>0</v>
      </c>
      <c r="S18" s="131">
        <v>0</v>
      </c>
      <c r="T18" s="131">
        <v>0</v>
      </c>
      <c r="U18" s="131">
        <v>0</v>
      </c>
      <c r="V18" s="131">
        <v>0</v>
      </c>
      <c r="W18" s="131">
        <v>1</v>
      </c>
      <c r="X18" s="131">
        <v>234</v>
      </c>
      <c r="Y18" s="131">
        <v>1</v>
      </c>
      <c r="Z18" s="131">
        <v>97</v>
      </c>
      <c r="AA18" s="131">
        <v>5</v>
      </c>
    </row>
    <row r="19" spans="2:27" ht="16.5" customHeight="1">
      <c r="B19" s="20" t="s">
        <v>10</v>
      </c>
      <c r="C19" s="32">
        <f t="shared" si="3"/>
        <v>2</v>
      </c>
      <c r="D19" s="32">
        <f t="shared" si="2"/>
        <v>376</v>
      </c>
      <c r="E19" s="32">
        <f t="shared" si="2"/>
        <v>2</v>
      </c>
      <c r="F19" s="32">
        <f t="shared" si="2"/>
        <v>212</v>
      </c>
      <c r="G19" s="32">
        <f t="shared" si="2"/>
        <v>15</v>
      </c>
      <c r="H19" s="32">
        <v>2</v>
      </c>
      <c r="I19" s="32">
        <v>376</v>
      </c>
      <c r="J19" s="32">
        <v>2</v>
      </c>
      <c r="K19" s="32">
        <v>212</v>
      </c>
      <c r="L19" s="32">
        <v>15</v>
      </c>
      <c r="M19" s="131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31">
        <v>0</v>
      </c>
      <c r="Y19" s="131">
        <v>0</v>
      </c>
      <c r="Z19" s="131">
        <v>0</v>
      </c>
      <c r="AA19" s="131">
        <v>0</v>
      </c>
    </row>
    <row r="20" spans="2:27" ht="16.5" customHeight="1">
      <c r="B20" s="20" t="s">
        <v>11</v>
      </c>
      <c r="C20" s="32">
        <f t="shared" si="3"/>
        <v>4</v>
      </c>
      <c r="D20" s="32">
        <f t="shared" si="2"/>
        <v>1170</v>
      </c>
      <c r="E20" s="32">
        <f t="shared" si="2"/>
        <v>4</v>
      </c>
      <c r="F20" s="32">
        <f t="shared" si="2"/>
        <v>375</v>
      </c>
      <c r="G20" s="32">
        <f t="shared" si="2"/>
        <v>24</v>
      </c>
      <c r="H20" s="32">
        <v>4</v>
      </c>
      <c r="I20" s="32">
        <v>1170</v>
      </c>
      <c r="J20" s="32">
        <v>4</v>
      </c>
      <c r="K20" s="32">
        <v>375</v>
      </c>
      <c r="L20" s="32">
        <v>24</v>
      </c>
      <c r="M20" s="131">
        <v>0</v>
      </c>
      <c r="N20" s="131">
        <v>0</v>
      </c>
      <c r="O20" s="131">
        <v>0</v>
      </c>
      <c r="P20" s="131">
        <v>0</v>
      </c>
      <c r="Q20" s="131">
        <v>0</v>
      </c>
      <c r="R20" s="131">
        <v>0</v>
      </c>
      <c r="S20" s="131">
        <v>0</v>
      </c>
      <c r="T20" s="131">
        <v>0</v>
      </c>
      <c r="U20" s="131">
        <v>0</v>
      </c>
      <c r="V20" s="131">
        <v>0</v>
      </c>
      <c r="W20" s="131">
        <v>0</v>
      </c>
      <c r="X20" s="131">
        <v>0</v>
      </c>
      <c r="Y20" s="131">
        <v>0</v>
      </c>
      <c r="Z20" s="131">
        <v>0</v>
      </c>
      <c r="AA20" s="131">
        <v>0</v>
      </c>
    </row>
    <row r="21" spans="2:27" ht="16.5" customHeight="1">
      <c r="B21" s="20" t="s">
        <v>12</v>
      </c>
      <c r="C21" s="131">
        <v>0</v>
      </c>
      <c r="D21" s="131">
        <v>0</v>
      </c>
      <c r="E21" s="131">
        <v>0</v>
      </c>
      <c r="F21" s="131">
        <v>0</v>
      </c>
      <c r="G21" s="131">
        <v>0</v>
      </c>
      <c r="H21" s="131">
        <v>0</v>
      </c>
      <c r="I21" s="131">
        <v>0</v>
      </c>
      <c r="J21" s="131">
        <v>0</v>
      </c>
      <c r="K21" s="131">
        <v>0</v>
      </c>
      <c r="L21" s="131">
        <v>0</v>
      </c>
      <c r="M21" s="131">
        <v>0</v>
      </c>
      <c r="N21" s="131">
        <v>0</v>
      </c>
      <c r="O21" s="131">
        <v>0</v>
      </c>
      <c r="P21" s="131">
        <v>0</v>
      </c>
      <c r="Q21" s="131">
        <v>0</v>
      </c>
      <c r="R21" s="131">
        <v>0</v>
      </c>
      <c r="S21" s="131">
        <v>0</v>
      </c>
      <c r="T21" s="131">
        <v>0</v>
      </c>
      <c r="U21" s="131">
        <v>0</v>
      </c>
      <c r="V21" s="131">
        <v>0</v>
      </c>
      <c r="W21" s="131">
        <v>0</v>
      </c>
      <c r="X21" s="131">
        <v>0</v>
      </c>
      <c r="Y21" s="131">
        <v>0</v>
      </c>
      <c r="Z21" s="131">
        <v>0</v>
      </c>
      <c r="AA21" s="131">
        <v>0</v>
      </c>
    </row>
    <row r="22" spans="2:27" ht="9" customHeight="1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5"/>
      <c r="M22" s="34"/>
      <c r="N22" s="34"/>
      <c r="O22" s="34"/>
      <c r="P22" s="34"/>
      <c r="Q22" s="34"/>
      <c r="R22" s="34"/>
      <c r="S22" s="34"/>
      <c r="T22" s="34"/>
      <c r="U22" s="34"/>
      <c r="V22" s="35"/>
      <c r="W22" s="51"/>
      <c r="X22" s="51"/>
      <c r="Y22" s="51"/>
      <c r="Z22" s="51"/>
      <c r="AA22" s="51"/>
    </row>
    <row r="23" spans="2:27" ht="16.5" customHeight="1">
      <c r="B23" s="20"/>
      <c r="C23" s="50"/>
      <c r="D23" s="50"/>
      <c r="E23" s="50"/>
      <c r="F23" s="50"/>
      <c r="G23" s="50"/>
      <c r="H23" s="32"/>
      <c r="I23" s="32"/>
      <c r="J23" s="32"/>
      <c r="K23" s="32"/>
      <c r="L23" s="32"/>
    </row>
    <row r="24" spans="2:27" ht="12.75" customHeight="1">
      <c r="B24" s="191" t="s">
        <v>27</v>
      </c>
      <c r="C24" s="191"/>
      <c r="D24" s="191"/>
      <c r="E24" s="191"/>
      <c r="F24" s="191"/>
      <c r="G24" s="191"/>
      <c r="H24" s="191"/>
      <c r="I24" s="191"/>
      <c r="J24" s="191"/>
      <c r="K24" s="191"/>
      <c r="L24" s="191"/>
    </row>
    <row r="25" spans="2:27" ht="12.75" customHeight="1">
      <c r="B25" s="191" t="s">
        <v>14</v>
      </c>
      <c r="C25" s="191"/>
      <c r="D25" s="191"/>
      <c r="E25" s="191"/>
      <c r="F25" s="191"/>
      <c r="G25" s="191"/>
      <c r="H25" s="191"/>
      <c r="I25" s="191"/>
      <c r="J25" s="191"/>
      <c r="K25" s="191"/>
      <c r="L25" s="191"/>
    </row>
    <row r="26" spans="2:27" ht="12.75" customHeight="1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2:27" s="94" customFormat="1"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</row>
    <row r="28" spans="2:27" ht="15" customHeight="1">
      <c r="B28" s="116" t="s">
        <v>105</v>
      </c>
      <c r="C28" s="39"/>
      <c r="D28" s="39"/>
      <c r="E28" s="39"/>
      <c r="F28" s="39"/>
      <c r="G28" s="39"/>
    </row>
    <row r="29" spans="2:27"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</row>
    <row r="30" spans="2:27">
      <c r="C30" s="39"/>
      <c r="D30" s="39"/>
      <c r="E30" s="39"/>
      <c r="F30" s="39"/>
      <c r="G30" s="39"/>
    </row>
  </sheetData>
  <mergeCells count="26">
    <mergeCell ref="N8:N9"/>
    <mergeCell ref="O8:Q8"/>
    <mergeCell ref="B25:L25"/>
    <mergeCell ref="J8:L8"/>
    <mergeCell ref="B7:B9"/>
    <mergeCell ref="C7:G7"/>
    <mergeCell ref="H7:L7"/>
    <mergeCell ref="C8:C9"/>
    <mergeCell ref="B24:L24"/>
    <mergeCell ref="I8:I9"/>
    <mergeCell ref="B1:P1"/>
    <mergeCell ref="B3:P3"/>
    <mergeCell ref="B5:P5"/>
    <mergeCell ref="W7:AA7"/>
    <mergeCell ref="W8:W9"/>
    <mergeCell ref="X8:X9"/>
    <mergeCell ref="Y8:AA8"/>
    <mergeCell ref="M7:Q7"/>
    <mergeCell ref="R7:V7"/>
    <mergeCell ref="D8:D9"/>
    <mergeCell ref="E8:G8"/>
    <mergeCell ref="H8:H9"/>
    <mergeCell ref="R8:R9"/>
    <mergeCell ref="S8:S9"/>
    <mergeCell ref="T8:V8"/>
    <mergeCell ref="M8:M9"/>
  </mergeCells>
  <phoneticPr fontId="0" type="noConversion"/>
  <hyperlinks>
    <hyperlink ref="B28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3" fitToWidth="2" fitToHeight="2" orientation="landscape" horizontalDpi="4294967294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32"/>
  <sheetViews>
    <sheetView showGridLines="0" workbookViewId="0">
      <pane xSplit="2" topLeftCell="C1" activePane="topRight" state="frozen"/>
      <selection sqref="A1:XFD1"/>
      <selection pane="topRight" activeCell="B1" sqref="B1:Q1"/>
    </sheetView>
  </sheetViews>
  <sheetFormatPr defaultRowHeight="11.25"/>
  <cols>
    <col min="1" max="1" width="6.7109375" style="22" customWidth="1"/>
    <col min="2" max="2" width="20.7109375" style="22" customWidth="1"/>
    <col min="3" max="17" width="10.7109375" style="22" customWidth="1"/>
    <col min="18" max="18" width="6.7109375" style="22" customWidth="1"/>
    <col min="19" max="19" width="9" style="22" customWidth="1"/>
    <col min="20" max="16384" width="9.140625" style="22"/>
  </cols>
  <sheetData>
    <row r="1" spans="2:19" ht="15" customHeight="1">
      <c r="B1" s="192" t="s">
        <v>167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2:19" ht="15" customHeight="1">
      <c r="B2" s="1"/>
      <c r="C2" s="1"/>
      <c r="D2" s="1"/>
      <c r="E2" s="1"/>
      <c r="F2" s="1"/>
      <c r="G2" s="1"/>
      <c r="H2" s="1"/>
    </row>
    <row r="3" spans="2:19" ht="15" customHeight="1">
      <c r="B3" s="192" t="s">
        <v>169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</row>
    <row r="4" spans="2:19" ht="15" customHeight="1"/>
    <row r="5" spans="2:19" ht="33" customHeight="1">
      <c r="B5" s="190" t="s">
        <v>207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</row>
    <row r="6" spans="2:19" ht="21" customHeight="1">
      <c r="H6" s="23"/>
      <c r="K6" s="57" t="s">
        <v>68</v>
      </c>
      <c r="Q6" s="57" t="s">
        <v>106</v>
      </c>
      <c r="S6" s="116"/>
    </row>
    <row r="7" spans="2:19" s="24" customFormat="1" ht="21" customHeight="1">
      <c r="B7" s="194"/>
      <c r="C7" s="198" t="s">
        <v>15</v>
      </c>
      <c r="D7" s="199"/>
      <c r="E7" s="200"/>
      <c r="F7" s="198" t="s">
        <v>34</v>
      </c>
      <c r="G7" s="199"/>
      <c r="H7" s="200"/>
      <c r="I7" s="198" t="s">
        <v>35</v>
      </c>
      <c r="J7" s="199"/>
      <c r="K7" s="199"/>
      <c r="L7" s="198" t="s">
        <v>36</v>
      </c>
      <c r="M7" s="199"/>
      <c r="N7" s="200"/>
      <c r="O7" s="198" t="s">
        <v>37</v>
      </c>
      <c r="P7" s="199"/>
      <c r="Q7" s="199"/>
    </row>
    <row r="8" spans="2:19" s="24" customFormat="1" ht="21" customHeight="1">
      <c r="B8" s="216"/>
      <c r="C8" s="205" t="s">
        <v>0</v>
      </c>
      <c r="D8" s="198" t="s">
        <v>16</v>
      </c>
      <c r="E8" s="200"/>
      <c r="F8" s="205" t="s">
        <v>0</v>
      </c>
      <c r="G8" s="198" t="s">
        <v>16</v>
      </c>
      <c r="H8" s="200"/>
      <c r="I8" s="205" t="s">
        <v>0</v>
      </c>
      <c r="J8" s="198" t="s">
        <v>16</v>
      </c>
      <c r="K8" s="199"/>
      <c r="L8" s="205" t="s">
        <v>0</v>
      </c>
      <c r="M8" s="198" t="s">
        <v>16</v>
      </c>
      <c r="N8" s="200"/>
      <c r="O8" s="205" t="s">
        <v>0</v>
      </c>
      <c r="P8" s="198" t="s">
        <v>16</v>
      </c>
      <c r="Q8" s="199"/>
    </row>
    <row r="9" spans="2:19" s="24" customFormat="1" ht="21" customHeight="1">
      <c r="B9" s="195"/>
      <c r="C9" s="206"/>
      <c r="D9" s="29" t="s">
        <v>0</v>
      </c>
      <c r="E9" s="29" t="s">
        <v>19</v>
      </c>
      <c r="F9" s="206"/>
      <c r="G9" s="29" t="s">
        <v>0</v>
      </c>
      <c r="H9" s="29" t="s">
        <v>19</v>
      </c>
      <c r="I9" s="206"/>
      <c r="J9" s="29" t="s">
        <v>0</v>
      </c>
      <c r="K9" s="30" t="s">
        <v>19</v>
      </c>
      <c r="L9" s="206"/>
      <c r="M9" s="29" t="s">
        <v>0</v>
      </c>
      <c r="N9" s="29" t="s">
        <v>19</v>
      </c>
      <c r="O9" s="206"/>
      <c r="P9" s="29" t="s">
        <v>0</v>
      </c>
      <c r="Q9" s="30" t="s">
        <v>19</v>
      </c>
    </row>
    <row r="10" spans="2:19" s="24" customFormat="1" ht="21" customHeight="1">
      <c r="B10" s="129" t="s">
        <v>1</v>
      </c>
      <c r="C10" s="31">
        <f>SUM(C11:C21)</f>
        <v>107</v>
      </c>
      <c r="D10" s="31">
        <f t="shared" ref="D10:Q10" si="0">SUM(D11:D21)</f>
        <v>82</v>
      </c>
      <c r="E10" s="31">
        <f t="shared" si="0"/>
        <v>134</v>
      </c>
      <c r="F10" s="31">
        <f>SUM(F11:F21)</f>
        <v>52</v>
      </c>
      <c r="G10" s="31">
        <f>SUM(G11:G21)</f>
        <v>44</v>
      </c>
      <c r="H10" s="31">
        <f t="shared" si="0"/>
        <v>50</v>
      </c>
      <c r="I10" s="155">
        <v>0</v>
      </c>
      <c r="J10" s="155">
        <v>0</v>
      </c>
      <c r="K10" s="155">
        <v>0</v>
      </c>
      <c r="L10" s="31">
        <f t="shared" si="0"/>
        <v>7</v>
      </c>
      <c r="M10" s="31">
        <f t="shared" si="0"/>
        <v>3</v>
      </c>
      <c r="N10" s="31">
        <f t="shared" si="0"/>
        <v>3</v>
      </c>
      <c r="O10" s="31">
        <f t="shared" si="0"/>
        <v>48</v>
      </c>
      <c r="P10" s="31">
        <f t="shared" si="0"/>
        <v>35</v>
      </c>
      <c r="Q10" s="31">
        <f t="shared" si="0"/>
        <v>81</v>
      </c>
    </row>
    <row r="11" spans="2:19" ht="16.5" customHeight="1">
      <c r="B11" s="20" t="s">
        <v>2</v>
      </c>
      <c r="C11" s="50">
        <f>SUM(F11,I11,L11,O11)</f>
        <v>21</v>
      </c>
      <c r="D11" s="50">
        <f>SUM(G11,J11,M11,P11)</f>
        <v>21</v>
      </c>
      <c r="E11" s="50">
        <f>SUM(H11,K11,N11,Q11)</f>
        <v>21</v>
      </c>
      <c r="F11" s="32">
        <v>7</v>
      </c>
      <c r="G11" s="32">
        <v>7</v>
      </c>
      <c r="H11" s="50">
        <v>7</v>
      </c>
      <c r="I11" s="22">
        <v>0</v>
      </c>
      <c r="J11" s="22">
        <v>0</v>
      </c>
      <c r="K11" s="22">
        <v>0</v>
      </c>
      <c r="L11" s="154">
        <v>2</v>
      </c>
      <c r="M11" s="154">
        <v>2</v>
      </c>
      <c r="N11" s="154">
        <v>2</v>
      </c>
      <c r="O11" s="43">
        <v>12</v>
      </c>
      <c r="P11" s="43">
        <v>12</v>
      </c>
      <c r="Q11" s="43">
        <v>12</v>
      </c>
    </row>
    <row r="12" spans="2:19" ht="16.5" customHeight="1">
      <c r="B12" s="20" t="s">
        <v>3</v>
      </c>
      <c r="C12" s="50">
        <f t="shared" ref="C12:E20" si="1">SUM(F12,I12,L12,O12)</f>
        <v>11</v>
      </c>
      <c r="D12" s="50">
        <f t="shared" si="1"/>
        <v>7</v>
      </c>
      <c r="E12" s="50">
        <f t="shared" si="1"/>
        <v>9</v>
      </c>
      <c r="F12" s="32">
        <v>8</v>
      </c>
      <c r="G12" s="32">
        <v>6</v>
      </c>
      <c r="H12" s="50">
        <v>8</v>
      </c>
      <c r="I12" s="22">
        <v>0</v>
      </c>
      <c r="J12" s="22">
        <v>0</v>
      </c>
      <c r="K12" s="22">
        <v>0</v>
      </c>
      <c r="L12" s="154">
        <v>1</v>
      </c>
      <c r="M12" s="22">
        <v>0</v>
      </c>
      <c r="N12" s="22">
        <v>0</v>
      </c>
      <c r="O12" s="43">
        <v>2</v>
      </c>
      <c r="P12" s="43">
        <v>1</v>
      </c>
      <c r="Q12" s="43">
        <v>1</v>
      </c>
    </row>
    <row r="13" spans="2:19" ht="16.5" customHeight="1">
      <c r="B13" s="20" t="s">
        <v>4</v>
      </c>
      <c r="C13" s="50">
        <f t="shared" si="1"/>
        <v>19</v>
      </c>
      <c r="D13" s="50">
        <f t="shared" si="1"/>
        <v>17</v>
      </c>
      <c r="E13" s="50">
        <f t="shared" si="1"/>
        <v>62</v>
      </c>
      <c r="F13" s="32">
        <v>11</v>
      </c>
      <c r="G13" s="32">
        <v>9</v>
      </c>
      <c r="H13" s="50">
        <v>12</v>
      </c>
      <c r="I13" s="22">
        <v>0</v>
      </c>
      <c r="J13" s="22">
        <v>0</v>
      </c>
      <c r="K13" s="22">
        <v>0</v>
      </c>
      <c r="L13" s="43">
        <v>1</v>
      </c>
      <c r="M13" s="43">
        <v>1</v>
      </c>
      <c r="N13" s="43">
        <v>1</v>
      </c>
      <c r="O13" s="43">
        <v>7</v>
      </c>
      <c r="P13" s="43">
        <v>7</v>
      </c>
      <c r="Q13" s="43">
        <v>49</v>
      </c>
    </row>
    <row r="14" spans="2:19" ht="16.5" customHeight="1">
      <c r="B14" s="20" t="s">
        <v>5</v>
      </c>
      <c r="C14" s="50">
        <f t="shared" si="1"/>
        <v>6</v>
      </c>
      <c r="D14" s="50">
        <f t="shared" si="1"/>
        <v>4</v>
      </c>
      <c r="E14" s="50">
        <f t="shared" si="1"/>
        <v>5</v>
      </c>
      <c r="F14" s="32">
        <v>4</v>
      </c>
      <c r="G14" s="32">
        <v>3</v>
      </c>
      <c r="H14" s="50">
        <v>4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43">
        <v>2</v>
      </c>
      <c r="P14" s="43">
        <v>1</v>
      </c>
      <c r="Q14" s="43">
        <v>1</v>
      </c>
    </row>
    <row r="15" spans="2:19" ht="16.5" customHeight="1">
      <c r="B15" s="20" t="s">
        <v>6</v>
      </c>
      <c r="C15" s="50">
        <f t="shared" si="1"/>
        <v>14</v>
      </c>
      <c r="D15" s="50">
        <f t="shared" si="1"/>
        <v>8</v>
      </c>
      <c r="E15" s="50">
        <f t="shared" si="1"/>
        <v>8</v>
      </c>
      <c r="F15" s="32">
        <v>5</v>
      </c>
      <c r="G15" s="32">
        <v>5</v>
      </c>
      <c r="H15" s="50">
        <v>5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43">
        <v>9</v>
      </c>
      <c r="P15" s="43">
        <v>3</v>
      </c>
      <c r="Q15" s="43">
        <v>3</v>
      </c>
    </row>
    <row r="16" spans="2:19" ht="16.5" customHeight="1">
      <c r="B16" s="20" t="s">
        <v>7</v>
      </c>
      <c r="C16" s="154">
        <v>0</v>
      </c>
      <c r="D16" s="154">
        <v>0</v>
      </c>
      <c r="E16" s="154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</row>
    <row r="17" spans="2:17" ht="16.5" customHeight="1">
      <c r="B17" s="20" t="s">
        <v>8</v>
      </c>
      <c r="C17" s="50">
        <f t="shared" si="1"/>
        <v>7</v>
      </c>
      <c r="D17" s="50">
        <f t="shared" si="1"/>
        <v>6</v>
      </c>
      <c r="E17" s="50">
        <f t="shared" si="1"/>
        <v>6</v>
      </c>
      <c r="F17" s="32">
        <v>3</v>
      </c>
      <c r="G17" s="32">
        <v>3</v>
      </c>
      <c r="H17" s="50">
        <v>3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43">
        <v>4</v>
      </c>
      <c r="P17" s="43">
        <v>3</v>
      </c>
      <c r="Q17" s="43">
        <v>3</v>
      </c>
    </row>
    <row r="18" spans="2:17" ht="16.5" customHeight="1">
      <c r="B18" s="20" t="s">
        <v>9</v>
      </c>
      <c r="C18" s="50">
        <f t="shared" si="1"/>
        <v>17</v>
      </c>
      <c r="D18" s="50">
        <f t="shared" si="1"/>
        <v>13</v>
      </c>
      <c r="E18" s="50">
        <f t="shared" si="1"/>
        <v>17</v>
      </c>
      <c r="F18" s="32">
        <v>8</v>
      </c>
      <c r="G18" s="32">
        <v>7</v>
      </c>
      <c r="H18" s="50">
        <v>7</v>
      </c>
      <c r="I18" s="22">
        <v>0</v>
      </c>
      <c r="J18" s="22">
        <v>0</v>
      </c>
      <c r="K18" s="22">
        <v>0</v>
      </c>
      <c r="L18" s="43">
        <v>3</v>
      </c>
      <c r="M18" s="22">
        <v>0</v>
      </c>
      <c r="N18" s="22">
        <v>0</v>
      </c>
      <c r="O18" s="43">
        <v>6</v>
      </c>
      <c r="P18" s="43">
        <v>6</v>
      </c>
      <c r="Q18" s="43">
        <v>10</v>
      </c>
    </row>
    <row r="19" spans="2:17" ht="16.5" customHeight="1">
      <c r="B19" s="20" t="s">
        <v>10</v>
      </c>
      <c r="C19" s="50">
        <f t="shared" si="1"/>
        <v>2</v>
      </c>
      <c r="D19" s="50">
        <f t="shared" si="1"/>
        <v>2</v>
      </c>
      <c r="E19" s="50">
        <f t="shared" si="1"/>
        <v>2</v>
      </c>
      <c r="F19" s="32">
        <v>2</v>
      </c>
      <c r="G19" s="32">
        <v>2</v>
      </c>
      <c r="H19" s="50">
        <v>2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</row>
    <row r="20" spans="2:17" ht="16.5" customHeight="1">
      <c r="B20" s="20" t="s">
        <v>11</v>
      </c>
      <c r="C20" s="50">
        <f t="shared" si="1"/>
        <v>10</v>
      </c>
      <c r="D20" s="50">
        <f t="shared" si="1"/>
        <v>4</v>
      </c>
      <c r="E20" s="50">
        <f t="shared" si="1"/>
        <v>4</v>
      </c>
      <c r="F20" s="32">
        <v>4</v>
      </c>
      <c r="G20" s="32">
        <v>2</v>
      </c>
      <c r="H20" s="50">
        <v>2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43">
        <v>6</v>
      </c>
      <c r="P20" s="43">
        <v>2</v>
      </c>
      <c r="Q20" s="43">
        <v>2</v>
      </c>
    </row>
    <row r="21" spans="2:17" ht="16.5" customHeight="1">
      <c r="B21" s="20" t="s">
        <v>12</v>
      </c>
      <c r="C21" s="154">
        <v>0</v>
      </c>
      <c r="D21" s="154">
        <v>0</v>
      </c>
      <c r="E21" s="154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</row>
    <row r="22" spans="2:17" ht="9" customHeight="1">
      <c r="B22" s="34"/>
      <c r="C22" s="51">
        <f t="shared" ref="C22" si="2">SUM(F22,I22,L22,O22)</f>
        <v>0</v>
      </c>
      <c r="D22" s="34"/>
      <c r="E22" s="35"/>
      <c r="F22" s="34"/>
      <c r="G22" s="34"/>
      <c r="H22" s="35"/>
      <c r="I22" s="34"/>
      <c r="J22" s="34"/>
      <c r="K22" s="35"/>
      <c r="L22" s="51"/>
      <c r="M22" s="51"/>
      <c r="N22" s="51"/>
      <c r="O22" s="51"/>
      <c r="P22" s="51"/>
      <c r="Q22" s="51"/>
    </row>
    <row r="23" spans="2:17" ht="16.5" customHeight="1">
      <c r="B23" s="52"/>
      <c r="C23" s="50"/>
      <c r="D23" s="50"/>
      <c r="E23" s="50"/>
      <c r="F23" s="50"/>
      <c r="G23" s="50"/>
      <c r="H23" s="50"/>
      <c r="I23" s="50"/>
      <c r="J23" s="50"/>
      <c r="K23" s="50"/>
    </row>
    <row r="24" spans="2:17" ht="12.75" customHeight="1">
      <c r="B24" s="213" t="s">
        <v>27</v>
      </c>
      <c r="C24" s="213"/>
      <c r="D24" s="213"/>
      <c r="E24" s="213"/>
      <c r="F24" s="213"/>
      <c r="G24" s="213"/>
      <c r="H24" s="213"/>
      <c r="I24" s="213"/>
      <c r="J24" s="213"/>
      <c r="K24" s="213"/>
    </row>
    <row r="25" spans="2:17" ht="12.75" customHeight="1">
      <c r="B25" s="213" t="s">
        <v>38</v>
      </c>
      <c r="C25" s="213"/>
      <c r="D25" s="213"/>
      <c r="E25" s="213"/>
      <c r="F25" s="213"/>
      <c r="G25" s="213"/>
      <c r="H25" s="213"/>
      <c r="I25" s="213"/>
      <c r="J25" s="213"/>
      <c r="K25" s="213"/>
    </row>
    <row r="26" spans="2:17" ht="12.75" customHeight="1">
      <c r="B26" s="143" t="s">
        <v>161</v>
      </c>
      <c r="C26" s="143"/>
      <c r="D26" s="143"/>
      <c r="E26" s="143"/>
      <c r="F26" s="143"/>
      <c r="G26" s="143"/>
      <c r="H26" s="143"/>
      <c r="I26" s="143"/>
      <c r="J26" s="143"/>
      <c r="K26" s="143"/>
    </row>
    <row r="27" spans="2:17" ht="12.75" customHeight="1">
      <c r="B27" s="145" t="s">
        <v>114</v>
      </c>
      <c r="C27" s="145"/>
      <c r="D27" s="145"/>
      <c r="E27" s="145"/>
      <c r="F27" s="145"/>
      <c r="G27" s="145"/>
      <c r="H27" s="145"/>
      <c r="I27" s="145"/>
      <c r="J27" s="145"/>
      <c r="K27" s="145"/>
    </row>
    <row r="28" spans="2:17" ht="12.7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</row>
    <row r="30" spans="2:17" ht="15" customHeight="1">
      <c r="B30" s="116" t="s">
        <v>105</v>
      </c>
      <c r="C30" s="63"/>
      <c r="D30" s="63"/>
      <c r="E30" s="63"/>
      <c r="F30" s="63"/>
      <c r="G30" s="63"/>
      <c r="H30" s="63"/>
    </row>
    <row r="31" spans="2:17">
      <c r="C31" s="62"/>
      <c r="D31" s="62"/>
      <c r="E31" s="62"/>
      <c r="F31" s="62"/>
      <c r="G31" s="62"/>
      <c r="H31" s="62"/>
    </row>
    <row r="32" spans="2:17"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</row>
  </sheetData>
  <mergeCells count="21">
    <mergeCell ref="B25:K25"/>
    <mergeCell ref="D8:E8"/>
    <mergeCell ref="L8:L9"/>
    <mergeCell ref="F8:F9"/>
    <mergeCell ref="I8:I9"/>
    <mergeCell ref="C8:C9"/>
    <mergeCell ref="G8:H8"/>
    <mergeCell ref="B24:K24"/>
    <mergeCell ref="B7:B9"/>
    <mergeCell ref="J8:K8"/>
    <mergeCell ref="L7:N7"/>
    <mergeCell ref="O8:O9"/>
    <mergeCell ref="O7:Q7"/>
    <mergeCell ref="P8:Q8"/>
    <mergeCell ref="M8:N8"/>
    <mergeCell ref="B1:Q1"/>
    <mergeCell ref="B3:Q3"/>
    <mergeCell ref="B5:Q5"/>
    <mergeCell ref="C7:E7"/>
    <mergeCell ref="F7:H7"/>
    <mergeCell ref="I7:K7"/>
  </mergeCells>
  <phoneticPr fontId="0" type="noConversion"/>
  <hyperlinks>
    <hyperlink ref="B30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7" orientation="landscape" horizontalDpi="4294967294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24"/>
  <sheetViews>
    <sheetView showGridLines="0" workbookViewId="0">
      <selection activeCell="B1" sqref="B1:J1"/>
    </sheetView>
  </sheetViews>
  <sheetFormatPr defaultRowHeight="11.25"/>
  <cols>
    <col min="1" max="1" width="6.7109375" style="22" customWidth="1"/>
    <col min="2" max="2" width="20.7109375" style="22" customWidth="1"/>
    <col min="3" max="10" width="10.7109375" style="22" customWidth="1"/>
    <col min="11" max="11" width="6.7109375" style="22" customWidth="1"/>
    <col min="12" max="12" width="12.85546875" style="22" bestFit="1" customWidth="1"/>
    <col min="13" max="16384" width="9.140625" style="22"/>
  </cols>
  <sheetData>
    <row r="1" spans="2:16" ht="15" customHeight="1">
      <c r="B1" s="192" t="s">
        <v>167</v>
      </c>
      <c r="C1" s="192"/>
      <c r="D1" s="192"/>
      <c r="E1" s="192"/>
      <c r="F1" s="192"/>
      <c r="G1" s="192"/>
      <c r="H1" s="192"/>
      <c r="I1" s="192"/>
      <c r="J1" s="192"/>
      <c r="K1" s="142"/>
      <c r="L1" s="142"/>
      <c r="M1" s="142"/>
      <c r="N1" s="142"/>
      <c r="O1" s="142"/>
      <c r="P1" s="142"/>
    </row>
    <row r="2" spans="2:16" ht="15" customHeight="1">
      <c r="B2" s="1"/>
      <c r="C2" s="1"/>
      <c r="D2" s="1"/>
      <c r="E2" s="1"/>
      <c r="F2" s="1"/>
      <c r="G2" s="1"/>
      <c r="H2" s="1"/>
    </row>
    <row r="3" spans="2:16" ht="15" customHeight="1">
      <c r="B3" s="192" t="s">
        <v>169</v>
      </c>
      <c r="C3" s="192"/>
      <c r="D3" s="192"/>
      <c r="E3" s="192"/>
      <c r="F3" s="192"/>
      <c r="G3" s="192"/>
      <c r="H3" s="192"/>
      <c r="I3" s="192"/>
      <c r="J3" s="192"/>
      <c r="K3" s="142"/>
      <c r="L3" s="142"/>
      <c r="M3" s="142"/>
      <c r="N3" s="142"/>
      <c r="O3" s="142"/>
      <c r="P3" s="142"/>
    </row>
    <row r="4" spans="2:16" ht="15" customHeight="1"/>
    <row r="5" spans="2:16" ht="33" customHeight="1">
      <c r="B5" s="212" t="s">
        <v>208</v>
      </c>
      <c r="C5" s="212"/>
      <c r="D5" s="212"/>
      <c r="E5" s="212"/>
      <c r="F5" s="212"/>
      <c r="G5" s="212"/>
      <c r="H5" s="212"/>
      <c r="I5" s="212"/>
      <c r="J5" s="212"/>
    </row>
    <row r="6" spans="2:16" ht="21" customHeight="1">
      <c r="B6" s="34"/>
      <c r="C6" s="34"/>
      <c r="D6" s="34"/>
      <c r="E6" s="34"/>
      <c r="F6" s="34"/>
      <c r="G6" s="34"/>
      <c r="H6" s="34"/>
      <c r="I6" s="34"/>
      <c r="J6" s="5" t="s">
        <v>106</v>
      </c>
      <c r="L6" s="116" t="s">
        <v>105</v>
      </c>
    </row>
    <row r="7" spans="2:16" s="24" customFormat="1" ht="21" customHeight="1">
      <c r="B7" s="216"/>
      <c r="C7" s="218" t="s">
        <v>19</v>
      </c>
      <c r="D7" s="219"/>
      <c r="E7" s="218" t="s">
        <v>39</v>
      </c>
      <c r="F7" s="219"/>
      <c r="G7" s="218" t="s">
        <v>40</v>
      </c>
      <c r="H7" s="219"/>
      <c r="I7" s="203" t="s">
        <v>41</v>
      </c>
      <c r="J7" s="203"/>
    </row>
    <row r="8" spans="2:16" s="24" customFormat="1" ht="39" customHeight="1">
      <c r="B8" s="195"/>
      <c r="C8" s="9" t="s">
        <v>15</v>
      </c>
      <c r="D8" s="66" t="s">
        <v>16</v>
      </c>
      <c r="E8" s="9" t="s">
        <v>15</v>
      </c>
      <c r="F8" s="66" t="s">
        <v>16</v>
      </c>
      <c r="G8" s="9" t="s">
        <v>15</v>
      </c>
      <c r="H8" s="66" t="s">
        <v>16</v>
      </c>
      <c r="I8" s="9" t="s">
        <v>15</v>
      </c>
      <c r="J8" s="54" t="s">
        <v>16</v>
      </c>
    </row>
    <row r="9" spans="2:16" s="24" customFormat="1" ht="21" customHeight="1">
      <c r="B9" s="127" t="s">
        <v>1</v>
      </c>
      <c r="C9" s="41">
        <f>SUM(C10:C20)</f>
        <v>199</v>
      </c>
      <c r="D9" s="41">
        <f>SUM(D10:D20)</f>
        <v>200</v>
      </c>
      <c r="E9" s="41">
        <f t="shared" ref="E9:J9" si="0">SUM(E10:E20)</f>
        <v>64</v>
      </c>
      <c r="F9" s="41">
        <f t="shared" si="0"/>
        <v>65</v>
      </c>
      <c r="G9" s="41">
        <f t="shared" si="0"/>
        <v>134</v>
      </c>
      <c r="H9" s="41">
        <f t="shared" si="0"/>
        <v>134</v>
      </c>
      <c r="I9" s="41">
        <f t="shared" si="0"/>
        <v>1</v>
      </c>
      <c r="J9" s="41">
        <f t="shared" si="0"/>
        <v>1</v>
      </c>
    </row>
    <row r="10" spans="2:16" ht="16.5" customHeight="1">
      <c r="B10" s="20" t="s">
        <v>2</v>
      </c>
      <c r="C10" s="22">
        <f>SUM(E10,G10,I10)</f>
        <v>24</v>
      </c>
      <c r="D10" s="22">
        <f>SUM(F10,H10,J10)</f>
        <v>24</v>
      </c>
      <c r="E10" s="22">
        <v>3</v>
      </c>
      <c r="F10" s="22">
        <v>3</v>
      </c>
      <c r="G10" s="22">
        <v>21</v>
      </c>
      <c r="H10" s="22">
        <v>21</v>
      </c>
      <c r="I10" s="22">
        <v>0</v>
      </c>
      <c r="J10" s="22">
        <v>0</v>
      </c>
    </row>
    <row r="11" spans="2:16" ht="16.5" customHeight="1">
      <c r="B11" s="20" t="s">
        <v>3</v>
      </c>
      <c r="C11" s="22">
        <f t="shared" ref="C11:D20" si="1">SUM(E11,G11,I11)</f>
        <v>10</v>
      </c>
      <c r="D11" s="22">
        <f t="shared" si="1"/>
        <v>10</v>
      </c>
      <c r="E11" s="22">
        <v>1</v>
      </c>
      <c r="F11" s="22">
        <v>1</v>
      </c>
      <c r="G11" s="22">
        <v>9</v>
      </c>
      <c r="H11" s="22">
        <v>9</v>
      </c>
      <c r="I11" s="22">
        <v>0</v>
      </c>
      <c r="J11" s="22">
        <v>0</v>
      </c>
    </row>
    <row r="12" spans="2:16" ht="16.5" customHeight="1">
      <c r="B12" s="20" t="s">
        <v>4</v>
      </c>
      <c r="C12" s="22">
        <f t="shared" si="1"/>
        <v>91</v>
      </c>
      <c r="D12" s="22">
        <f t="shared" si="1"/>
        <v>91</v>
      </c>
      <c r="E12" s="22">
        <v>29</v>
      </c>
      <c r="F12" s="22">
        <v>29</v>
      </c>
      <c r="G12" s="22">
        <v>62</v>
      </c>
      <c r="H12" s="22">
        <v>62</v>
      </c>
      <c r="I12" s="22">
        <v>0</v>
      </c>
      <c r="J12" s="22">
        <v>0</v>
      </c>
    </row>
    <row r="13" spans="2:16" ht="16.5" customHeight="1">
      <c r="B13" s="20" t="s">
        <v>5</v>
      </c>
      <c r="C13" s="22">
        <f t="shared" si="1"/>
        <v>7</v>
      </c>
      <c r="D13" s="22">
        <f t="shared" si="1"/>
        <v>7</v>
      </c>
      <c r="E13" s="22">
        <v>2</v>
      </c>
      <c r="F13" s="22">
        <v>2</v>
      </c>
      <c r="G13" s="22">
        <v>5</v>
      </c>
      <c r="H13" s="22">
        <v>5</v>
      </c>
      <c r="I13" s="22">
        <v>0</v>
      </c>
      <c r="J13" s="22">
        <v>0</v>
      </c>
    </row>
    <row r="14" spans="2:16" ht="16.5" customHeight="1">
      <c r="B14" s="20" t="s">
        <v>6</v>
      </c>
      <c r="C14" s="22">
        <f t="shared" si="1"/>
        <v>25</v>
      </c>
      <c r="D14" s="22">
        <f t="shared" si="1"/>
        <v>26</v>
      </c>
      <c r="E14" s="22">
        <v>16</v>
      </c>
      <c r="F14" s="22">
        <v>17</v>
      </c>
      <c r="G14" s="22">
        <v>8</v>
      </c>
      <c r="H14" s="22">
        <v>8</v>
      </c>
      <c r="I14" s="22">
        <v>1</v>
      </c>
      <c r="J14" s="22">
        <v>1</v>
      </c>
    </row>
    <row r="15" spans="2:16" ht="16.5" customHeight="1">
      <c r="B15" s="20" t="s">
        <v>7</v>
      </c>
      <c r="C15" s="22">
        <f t="shared" si="1"/>
        <v>0</v>
      </c>
      <c r="D15" s="22">
        <f t="shared" si="1"/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</row>
    <row r="16" spans="2:16" ht="16.5" customHeight="1">
      <c r="B16" s="20" t="s">
        <v>8</v>
      </c>
      <c r="C16" s="22">
        <f t="shared" si="1"/>
        <v>6</v>
      </c>
      <c r="D16" s="22">
        <f t="shared" si="1"/>
        <v>6</v>
      </c>
      <c r="E16" s="22">
        <v>0</v>
      </c>
      <c r="F16" s="22">
        <v>0</v>
      </c>
      <c r="G16" s="22">
        <v>6</v>
      </c>
      <c r="H16" s="22">
        <v>6</v>
      </c>
      <c r="I16" s="22">
        <v>0</v>
      </c>
      <c r="J16" s="22">
        <v>0</v>
      </c>
    </row>
    <row r="17" spans="2:10" ht="16.5" customHeight="1">
      <c r="B17" s="20" t="s">
        <v>9</v>
      </c>
      <c r="C17" s="22">
        <f t="shared" si="1"/>
        <v>28</v>
      </c>
      <c r="D17" s="22">
        <f t="shared" si="1"/>
        <v>28</v>
      </c>
      <c r="E17" s="22">
        <v>11</v>
      </c>
      <c r="F17" s="22">
        <v>11</v>
      </c>
      <c r="G17" s="22">
        <v>17</v>
      </c>
      <c r="H17" s="22">
        <v>17</v>
      </c>
      <c r="I17" s="22">
        <v>0</v>
      </c>
      <c r="J17" s="22">
        <v>0</v>
      </c>
    </row>
    <row r="18" spans="2:10" ht="16.5" customHeight="1">
      <c r="B18" s="20" t="s">
        <v>10</v>
      </c>
      <c r="C18" s="22">
        <f t="shared" si="1"/>
        <v>2</v>
      </c>
      <c r="D18" s="22">
        <f t="shared" si="1"/>
        <v>2</v>
      </c>
      <c r="E18" s="22">
        <v>0</v>
      </c>
      <c r="F18" s="22">
        <v>0</v>
      </c>
      <c r="G18" s="22">
        <v>2</v>
      </c>
      <c r="H18" s="22">
        <v>2</v>
      </c>
      <c r="I18" s="22">
        <v>0</v>
      </c>
      <c r="J18" s="22">
        <v>0</v>
      </c>
    </row>
    <row r="19" spans="2:10" ht="16.5" customHeight="1">
      <c r="B19" s="20" t="s">
        <v>11</v>
      </c>
      <c r="C19" s="22">
        <f t="shared" si="1"/>
        <v>6</v>
      </c>
      <c r="D19" s="22">
        <f t="shared" si="1"/>
        <v>6</v>
      </c>
      <c r="E19" s="22">
        <v>2</v>
      </c>
      <c r="F19" s="22">
        <v>2</v>
      </c>
      <c r="G19" s="22">
        <v>4</v>
      </c>
      <c r="H19" s="22">
        <v>4</v>
      </c>
      <c r="I19" s="22">
        <v>0</v>
      </c>
      <c r="J19" s="22">
        <v>0</v>
      </c>
    </row>
    <row r="20" spans="2:10" ht="16.5" customHeight="1">
      <c r="B20" s="20" t="s">
        <v>12</v>
      </c>
      <c r="C20" s="22">
        <f t="shared" si="1"/>
        <v>0</v>
      </c>
      <c r="D20" s="22">
        <f t="shared" si="1"/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</row>
    <row r="21" spans="2:10" ht="9" customHeight="1">
      <c r="B21" s="34"/>
      <c r="C21" s="56"/>
      <c r="D21" s="56"/>
      <c r="E21" s="56"/>
      <c r="F21" s="56">
        <v>0</v>
      </c>
      <c r="G21" s="56"/>
      <c r="H21" s="56"/>
      <c r="I21" s="51"/>
      <c r="J21" s="51"/>
    </row>
    <row r="22" spans="2:10" ht="16.5" customHeight="1">
      <c r="B22" s="20"/>
      <c r="C22" s="32"/>
      <c r="D22" s="32"/>
      <c r="E22" s="32"/>
      <c r="F22" s="32"/>
      <c r="G22" s="32"/>
      <c r="H22" s="32"/>
      <c r="I22" s="50"/>
      <c r="J22" s="50"/>
    </row>
    <row r="23" spans="2:10" ht="12.75" customHeight="1">
      <c r="B23" s="191" t="s">
        <v>27</v>
      </c>
      <c r="C23" s="191"/>
      <c r="D23" s="191"/>
      <c r="E23" s="191"/>
      <c r="F23" s="191"/>
      <c r="G23" s="191"/>
      <c r="H23" s="191"/>
      <c r="I23" s="191"/>
      <c r="J23" s="191"/>
    </row>
    <row r="24" spans="2:10" ht="12.75" customHeight="1">
      <c r="B24" s="191" t="s">
        <v>29</v>
      </c>
      <c r="C24" s="191"/>
      <c r="D24" s="191"/>
      <c r="E24" s="191"/>
      <c r="F24" s="191"/>
      <c r="G24" s="191"/>
      <c r="H24" s="191"/>
      <c r="I24" s="191"/>
      <c r="J24" s="191"/>
    </row>
  </sheetData>
  <mergeCells count="10">
    <mergeCell ref="B1:J1"/>
    <mergeCell ref="B3:J3"/>
    <mergeCell ref="B23:J23"/>
    <mergeCell ref="B24:J24"/>
    <mergeCell ref="B5:J5"/>
    <mergeCell ref="B7:B8"/>
    <mergeCell ref="C7:D7"/>
    <mergeCell ref="E7:F7"/>
    <mergeCell ref="G7:H7"/>
    <mergeCell ref="I7:J7"/>
  </mergeCells>
  <phoneticPr fontId="0" type="noConversion"/>
  <hyperlinks>
    <hyperlink ref="L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X28"/>
  <sheetViews>
    <sheetView showGridLines="0" workbookViewId="0">
      <pane xSplit="2" topLeftCell="C1" activePane="topRight" state="frozen"/>
      <selection sqref="A1:XFD1"/>
      <selection pane="topRight" activeCell="B1" sqref="B1:V1"/>
    </sheetView>
  </sheetViews>
  <sheetFormatPr defaultRowHeight="11.25"/>
  <cols>
    <col min="1" max="1" width="6.7109375" style="22" customWidth="1"/>
    <col min="2" max="2" width="16.7109375" style="22" customWidth="1"/>
    <col min="3" max="22" width="7.42578125" style="22" customWidth="1"/>
    <col min="23" max="23" width="6.7109375" style="22" customWidth="1"/>
    <col min="24" max="24" width="12.85546875" style="22" bestFit="1" customWidth="1"/>
    <col min="25" max="16384" width="9.140625" style="22"/>
  </cols>
  <sheetData>
    <row r="1" spans="2:24" ht="15" customHeight="1">
      <c r="B1" s="192" t="s">
        <v>167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</row>
    <row r="2" spans="2:24" ht="15" customHeight="1">
      <c r="B2" s="1"/>
      <c r="C2" s="1"/>
      <c r="D2" s="1"/>
      <c r="E2" s="1"/>
      <c r="F2" s="1"/>
      <c r="G2" s="1"/>
      <c r="H2" s="1"/>
    </row>
    <row r="3" spans="2:24" ht="15" customHeight="1">
      <c r="B3" s="192" t="s">
        <v>169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</row>
    <row r="4" spans="2:24" ht="15" customHeight="1"/>
    <row r="5" spans="2:24" ht="33" customHeight="1">
      <c r="B5" s="190" t="s">
        <v>209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</row>
    <row r="6" spans="2:24" ht="21" customHeight="1">
      <c r="Q6" s="23"/>
      <c r="V6" s="57" t="s">
        <v>106</v>
      </c>
      <c r="X6" s="116"/>
    </row>
    <row r="7" spans="2:24" s="24" customFormat="1" ht="31.5" customHeight="1">
      <c r="B7" s="194"/>
      <c r="C7" s="198" t="s">
        <v>15</v>
      </c>
      <c r="D7" s="199"/>
      <c r="E7" s="199"/>
      <c r="F7" s="199"/>
      <c r="G7" s="200"/>
      <c r="H7" s="220" t="s">
        <v>112</v>
      </c>
      <c r="I7" s="221"/>
      <c r="J7" s="221"/>
      <c r="K7" s="221"/>
      <c r="L7" s="222"/>
      <c r="M7" s="220" t="s">
        <v>111</v>
      </c>
      <c r="N7" s="221"/>
      <c r="O7" s="221"/>
      <c r="P7" s="221"/>
      <c r="Q7" s="222"/>
      <c r="R7" s="220" t="s">
        <v>113</v>
      </c>
      <c r="S7" s="221"/>
      <c r="T7" s="221"/>
      <c r="U7" s="221"/>
      <c r="V7" s="221"/>
    </row>
    <row r="8" spans="2:24" s="24" customFormat="1" ht="21" customHeight="1">
      <c r="B8" s="216"/>
      <c r="C8" s="9" t="s">
        <v>15</v>
      </c>
      <c r="D8" s="9" t="s">
        <v>42</v>
      </c>
      <c r="E8" s="9" t="s">
        <v>43</v>
      </c>
      <c r="F8" s="9" t="s">
        <v>44</v>
      </c>
      <c r="G8" s="9" t="s">
        <v>45</v>
      </c>
      <c r="H8" s="9" t="s">
        <v>15</v>
      </c>
      <c r="I8" s="9" t="s">
        <v>42</v>
      </c>
      <c r="J8" s="9" t="s">
        <v>43</v>
      </c>
      <c r="K8" s="9" t="s">
        <v>44</v>
      </c>
      <c r="L8" s="9" t="s">
        <v>45</v>
      </c>
      <c r="M8" s="9" t="s">
        <v>15</v>
      </c>
      <c r="N8" s="9" t="s">
        <v>42</v>
      </c>
      <c r="O8" s="9" t="s">
        <v>43</v>
      </c>
      <c r="P8" s="9" t="s">
        <v>44</v>
      </c>
      <c r="Q8" s="9" t="s">
        <v>45</v>
      </c>
      <c r="R8" s="9" t="s">
        <v>15</v>
      </c>
      <c r="S8" s="9" t="s">
        <v>42</v>
      </c>
      <c r="T8" s="9" t="s">
        <v>43</v>
      </c>
      <c r="U8" s="9" t="s">
        <v>44</v>
      </c>
      <c r="V8" s="25" t="s">
        <v>45</v>
      </c>
    </row>
    <row r="9" spans="2:24" s="24" customFormat="1" ht="21" customHeight="1">
      <c r="B9" s="129" t="s">
        <v>1</v>
      </c>
      <c r="C9" s="41">
        <f t="shared" ref="C9:V9" si="0">SUM(C10:C20)</f>
        <v>134</v>
      </c>
      <c r="D9" s="41">
        <f t="shared" si="0"/>
        <v>12</v>
      </c>
      <c r="E9" s="41">
        <f t="shared" si="0"/>
        <v>42</v>
      </c>
      <c r="F9" s="41">
        <f t="shared" si="0"/>
        <v>68</v>
      </c>
      <c r="G9" s="41">
        <f t="shared" si="0"/>
        <v>12</v>
      </c>
      <c r="H9" s="41">
        <f t="shared" si="0"/>
        <v>72</v>
      </c>
      <c r="I9" s="41">
        <f t="shared" si="0"/>
        <v>7</v>
      </c>
      <c r="J9" s="41">
        <f t="shared" si="0"/>
        <v>15</v>
      </c>
      <c r="K9" s="41">
        <f t="shared" si="0"/>
        <v>46</v>
      </c>
      <c r="L9" s="41">
        <f t="shared" si="0"/>
        <v>4</v>
      </c>
      <c r="M9" s="41">
        <f t="shared" si="0"/>
        <v>12</v>
      </c>
      <c r="N9" s="41">
        <f t="shared" si="0"/>
        <v>4</v>
      </c>
      <c r="O9" s="41">
        <f t="shared" si="0"/>
        <v>5</v>
      </c>
      <c r="P9" s="41">
        <f t="shared" si="0"/>
        <v>3</v>
      </c>
      <c r="Q9" s="41">
        <f t="shared" si="0"/>
        <v>0</v>
      </c>
      <c r="R9" s="41">
        <f t="shared" si="0"/>
        <v>50</v>
      </c>
      <c r="S9" s="41">
        <f t="shared" si="0"/>
        <v>1</v>
      </c>
      <c r="T9" s="41">
        <f t="shared" si="0"/>
        <v>22</v>
      </c>
      <c r="U9" s="41">
        <f t="shared" si="0"/>
        <v>19</v>
      </c>
      <c r="V9" s="41">
        <f t="shared" si="0"/>
        <v>8</v>
      </c>
    </row>
    <row r="10" spans="2:24" ht="16.5" customHeight="1">
      <c r="B10" s="20" t="s">
        <v>2</v>
      </c>
      <c r="C10" s="43">
        <f>H10+M10+R10</f>
        <v>21</v>
      </c>
      <c r="D10" s="43">
        <f>I10+N10+S10</f>
        <v>3</v>
      </c>
      <c r="E10" s="43">
        <f>J10+O10+T10</f>
        <v>6</v>
      </c>
      <c r="F10" s="43">
        <f>K10+P10+U10</f>
        <v>10</v>
      </c>
      <c r="G10" s="43">
        <f>L10+Q10+V10</f>
        <v>2</v>
      </c>
      <c r="H10" s="43">
        <v>21</v>
      </c>
      <c r="I10" s="43">
        <v>3</v>
      </c>
      <c r="J10" s="43">
        <v>6</v>
      </c>
      <c r="K10" s="43">
        <v>10</v>
      </c>
      <c r="L10" s="43">
        <v>2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</row>
    <row r="11" spans="2:24" ht="16.5" customHeight="1">
      <c r="B11" s="20" t="s">
        <v>3</v>
      </c>
      <c r="C11" s="43">
        <f t="shared" ref="C11:G20" si="1">H11+M11+R11</f>
        <v>9</v>
      </c>
      <c r="D11" s="43">
        <f t="shared" si="1"/>
        <v>0</v>
      </c>
      <c r="E11" s="43">
        <f t="shared" si="1"/>
        <v>3</v>
      </c>
      <c r="F11" s="43">
        <f t="shared" si="1"/>
        <v>6</v>
      </c>
      <c r="G11" s="43">
        <f t="shared" si="1"/>
        <v>0</v>
      </c>
      <c r="H11" s="43">
        <v>6</v>
      </c>
      <c r="I11" s="43">
        <v>0</v>
      </c>
      <c r="J11" s="43">
        <v>0</v>
      </c>
      <c r="K11" s="43">
        <v>6</v>
      </c>
      <c r="L11" s="43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3</v>
      </c>
      <c r="S11" s="45">
        <v>0</v>
      </c>
      <c r="T11" s="45">
        <v>3</v>
      </c>
      <c r="U11" s="45">
        <v>0</v>
      </c>
      <c r="V11" s="45">
        <v>0</v>
      </c>
    </row>
    <row r="12" spans="2:24" ht="16.5" customHeight="1">
      <c r="B12" s="20" t="s">
        <v>4</v>
      </c>
      <c r="C12" s="43">
        <f t="shared" si="1"/>
        <v>62</v>
      </c>
      <c r="D12" s="43">
        <f t="shared" si="1"/>
        <v>5</v>
      </c>
      <c r="E12" s="43">
        <f t="shared" si="1"/>
        <v>26</v>
      </c>
      <c r="F12" s="43">
        <f t="shared" si="1"/>
        <v>22</v>
      </c>
      <c r="G12" s="43">
        <f t="shared" si="1"/>
        <v>9</v>
      </c>
      <c r="H12" s="43">
        <v>11</v>
      </c>
      <c r="I12" s="43">
        <v>2</v>
      </c>
      <c r="J12" s="43">
        <v>2</v>
      </c>
      <c r="K12" s="43">
        <v>6</v>
      </c>
      <c r="L12" s="43">
        <v>1</v>
      </c>
      <c r="M12" s="45">
        <v>8</v>
      </c>
      <c r="N12" s="45">
        <v>2</v>
      </c>
      <c r="O12" s="45">
        <v>5</v>
      </c>
      <c r="P12" s="45">
        <v>1</v>
      </c>
      <c r="Q12" s="45">
        <v>0</v>
      </c>
      <c r="R12" s="45">
        <v>43</v>
      </c>
      <c r="S12" s="45">
        <v>1</v>
      </c>
      <c r="T12" s="45">
        <v>19</v>
      </c>
      <c r="U12" s="45">
        <v>15</v>
      </c>
      <c r="V12" s="45">
        <v>8</v>
      </c>
    </row>
    <row r="13" spans="2:24" ht="16.5" customHeight="1">
      <c r="B13" s="20" t="s">
        <v>5</v>
      </c>
      <c r="C13" s="43">
        <f t="shared" si="1"/>
        <v>5</v>
      </c>
      <c r="D13" s="43">
        <f t="shared" si="1"/>
        <v>2</v>
      </c>
      <c r="E13" s="43">
        <f t="shared" si="1"/>
        <v>0</v>
      </c>
      <c r="F13" s="43">
        <f t="shared" si="1"/>
        <v>3</v>
      </c>
      <c r="G13" s="43">
        <f t="shared" si="1"/>
        <v>0</v>
      </c>
      <c r="H13" s="43">
        <v>3</v>
      </c>
      <c r="I13" s="43">
        <v>0</v>
      </c>
      <c r="J13" s="43">
        <v>0</v>
      </c>
      <c r="K13" s="43">
        <v>3</v>
      </c>
      <c r="L13" s="43">
        <v>0</v>
      </c>
      <c r="M13" s="45">
        <v>2</v>
      </c>
      <c r="N13" s="45">
        <v>2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</row>
    <row r="14" spans="2:24" ht="16.5" customHeight="1">
      <c r="B14" s="20" t="s">
        <v>6</v>
      </c>
      <c r="C14" s="43">
        <f t="shared" si="1"/>
        <v>8</v>
      </c>
      <c r="D14" s="43">
        <f t="shared" si="1"/>
        <v>0</v>
      </c>
      <c r="E14" s="43">
        <f t="shared" si="1"/>
        <v>3</v>
      </c>
      <c r="F14" s="43">
        <f t="shared" si="1"/>
        <v>5</v>
      </c>
      <c r="G14" s="43">
        <f t="shared" si="1"/>
        <v>0</v>
      </c>
      <c r="H14" s="43">
        <v>8</v>
      </c>
      <c r="I14" s="43">
        <v>0</v>
      </c>
      <c r="J14" s="43">
        <v>3</v>
      </c>
      <c r="K14" s="43">
        <v>5</v>
      </c>
      <c r="L14" s="43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</row>
    <row r="15" spans="2:24" ht="16.5" customHeight="1">
      <c r="B15" s="20" t="s">
        <v>7</v>
      </c>
      <c r="C15" s="43">
        <f t="shared" si="1"/>
        <v>0</v>
      </c>
      <c r="D15" s="43">
        <f t="shared" si="1"/>
        <v>0</v>
      </c>
      <c r="E15" s="43">
        <f t="shared" si="1"/>
        <v>0</v>
      </c>
      <c r="F15" s="43">
        <f t="shared" si="1"/>
        <v>0</v>
      </c>
      <c r="G15" s="43">
        <f t="shared" si="1"/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</row>
    <row r="16" spans="2:24" ht="16.5" customHeight="1">
      <c r="B16" s="20" t="s">
        <v>8</v>
      </c>
      <c r="C16" s="43">
        <f t="shared" si="1"/>
        <v>6</v>
      </c>
      <c r="D16" s="43">
        <f t="shared" si="1"/>
        <v>2</v>
      </c>
      <c r="E16" s="43">
        <f t="shared" si="1"/>
        <v>1</v>
      </c>
      <c r="F16" s="43">
        <f t="shared" si="1"/>
        <v>3</v>
      </c>
      <c r="G16" s="43">
        <f t="shared" si="1"/>
        <v>0</v>
      </c>
      <c r="H16" s="43">
        <v>6</v>
      </c>
      <c r="I16" s="43">
        <v>2</v>
      </c>
      <c r="J16" s="43">
        <v>1</v>
      </c>
      <c r="K16" s="43">
        <v>3</v>
      </c>
      <c r="L16" s="43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</row>
    <row r="17" spans="2:22" ht="16.5" customHeight="1">
      <c r="B17" s="20" t="s">
        <v>9</v>
      </c>
      <c r="C17" s="43">
        <f t="shared" si="1"/>
        <v>17</v>
      </c>
      <c r="D17" s="43">
        <f t="shared" si="1"/>
        <v>0</v>
      </c>
      <c r="E17" s="43">
        <f t="shared" si="1"/>
        <v>1</v>
      </c>
      <c r="F17" s="43">
        <f t="shared" si="1"/>
        <v>16</v>
      </c>
      <c r="G17" s="43">
        <f t="shared" si="1"/>
        <v>0</v>
      </c>
      <c r="H17" s="43">
        <v>11</v>
      </c>
      <c r="I17" s="43">
        <v>0</v>
      </c>
      <c r="J17" s="43">
        <v>1</v>
      </c>
      <c r="K17" s="43">
        <v>10</v>
      </c>
      <c r="L17" s="43">
        <v>0</v>
      </c>
      <c r="M17" s="45">
        <v>2</v>
      </c>
      <c r="N17" s="43">
        <v>0</v>
      </c>
      <c r="O17" s="43">
        <v>0</v>
      </c>
      <c r="P17" s="43">
        <v>2</v>
      </c>
      <c r="Q17" s="43">
        <v>0</v>
      </c>
      <c r="R17" s="45">
        <v>4</v>
      </c>
      <c r="S17" s="43">
        <v>0</v>
      </c>
      <c r="T17" s="43">
        <v>0</v>
      </c>
      <c r="U17" s="45">
        <v>4</v>
      </c>
      <c r="V17" s="45">
        <v>0</v>
      </c>
    </row>
    <row r="18" spans="2:22" ht="16.5" customHeight="1">
      <c r="B18" s="20" t="s">
        <v>10</v>
      </c>
      <c r="C18" s="43">
        <f t="shared" si="1"/>
        <v>2</v>
      </c>
      <c r="D18" s="43">
        <f t="shared" si="1"/>
        <v>0</v>
      </c>
      <c r="E18" s="43">
        <f t="shared" si="1"/>
        <v>1</v>
      </c>
      <c r="F18" s="43">
        <f t="shared" si="1"/>
        <v>0</v>
      </c>
      <c r="G18" s="43">
        <f t="shared" si="1"/>
        <v>1</v>
      </c>
      <c r="H18" s="43">
        <v>2</v>
      </c>
      <c r="I18" s="43">
        <v>0</v>
      </c>
      <c r="J18" s="43">
        <v>1</v>
      </c>
      <c r="K18" s="43">
        <v>0</v>
      </c>
      <c r="L18" s="43">
        <v>1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0</v>
      </c>
      <c r="V18" s="43">
        <v>0</v>
      </c>
    </row>
    <row r="19" spans="2:22" ht="16.5" customHeight="1">
      <c r="B19" s="20" t="s">
        <v>11</v>
      </c>
      <c r="C19" s="43">
        <f t="shared" si="1"/>
        <v>4</v>
      </c>
      <c r="D19" s="43">
        <f t="shared" si="1"/>
        <v>0</v>
      </c>
      <c r="E19" s="43">
        <f t="shared" si="1"/>
        <v>1</v>
      </c>
      <c r="F19" s="43">
        <f t="shared" si="1"/>
        <v>3</v>
      </c>
      <c r="G19" s="43">
        <f t="shared" si="1"/>
        <v>0</v>
      </c>
      <c r="H19" s="43">
        <v>4</v>
      </c>
      <c r="I19" s="43">
        <v>0</v>
      </c>
      <c r="J19" s="43">
        <v>1</v>
      </c>
      <c r="K19" s="43">
        <v>3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</row>
    <row r="20" spans="2:22" ht="16.5" customHeight="1">
      <c r="B20" s="20" t="s">
        <v>12</v>
      </c>
      <c r="C20" s="43">
        <f t="shared" si="1"/>
        <v>0</v>
      </c>
      <c r="D20" s="43">
        <f t="shared" si="1"/>
        <v>0</v>
      </c>
      <c r="E20" s="43">
        <f t="shared" si="1"/>
        <v>0</v>
      </c>
      <c r="F20" s="43">
        <f t="shared" si="1"/>
        <v>0</v>
      </c>
      <c r="G20" s="43">
        <f t="shared" si="1"/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</row>
    <row r="21" spans="2:22" ht="9" customHeight="1">
      <c r="B21" s="34"/>
      <c r="C21" s="56"/>
      <c r="D21" s="51"/>
      <c r="E21" s="51"/>
      <c r="F21" s="51"/>
      <c r="G21" s="51"/>
      <c r="H21" s="51"/>
      <c r="I21" s="51"/>
      <c r="J21" s="51"/>
      <c r="K21" s="51"/>
      <c r="L21" s="51"/>
      <c r="M21" s="56"/>
      <c r="N21" s="51"/>
      <c r="O21" s="51"/>
      <c r="P21" s="51"/>
      <c r="Q21" s="51"/>
      <c r="R21" s="56"/>
      <c r="S21" s="51"/>
      <c r="T21" s="51"/>
      <c r="U21" s="56"/>
      <c r="V21" s="56"/>
    </row>
    <row r="22" spans="2:22" ht="16.5" customHeight="1">
      <c r="B22" s="52"/>
      <c r="C22" s="32"/>
      <c r="D22" s="50"/>
      <c r="E22" s="32"/>
      <c r="F22" s="32"/>
      <c r="G22" s="32"/>
      <c r="H22" s="32"/>
      <c r="I22" s="32"/>
      <c r="J22" s="32"/>
      <c r="K22" s="32"/>
      <c r="L22" s="32"/>
      <c r="M22" s="32"/>
      <c r="N22" s="50"/>
      <c r="O22" s="50"/>
      <c r="P22" s="50"/>
      <c r="Q22" s="50"/>
      <c r="R22" s="32"/>
      <c r="S22" s="50"/>
      <c r="T22" s="50"/>
      <c r="U22" s="32"/>
      <c r="V22" s="32"/>
    </row>
    <row r="23" spans="2:22" ht="12.75" customHeight="1">
      <c r="B23" s="213" t="s">
        <v>27</v>
      </c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</row>
    <row r="24" spans="2:22" ht="12.75" customHeight="1">
      <c r="B24" s="213" t="s">
        <v>115</v>
      </c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</row>
    <row r="25" spans="2:22" ht="12.75" customHeight="1">
      <c r="B25" s="213" t="s">
        <v>114</v>
      </c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</row>
    <row r="28" spans="2:22" ht="15" customHeight="1">
      <c r="B28" s="116" t="s">
        <v>105</v>
      </c>
    </row>
  </sheetData>
  <mergeCells count="11">
    <mergeCell ref="B1:V1"/>
    <mergeCell ref="B3:V3"/>
    <mergeCell ref="B25:V25"/>
    <mergeCell ref="B23:V23"/>
    <mergeCell ref="B24:V24"/>
    <mergeCell ref="B5:V5"/>
    <mergeCell ref="B7:B8"/>
    <mergeCell ref="C7:G7"/>
    <mergeCell ref="M7:Q7"/>
    <mergeCell ref="R7:V7"/>
    <mergeCell ref="H7:L7"/>
  </mergeCells>
  <phoneticPr fontId="0" type="noConversion"/>
  <hyperlinks>
    <hyperlink ref="B28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4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25"/>
  <sheetViews>
    <sheetView showGridLines="0" workbookViewId="0">
      <selection activeCell="B1" sqref="B1:G1"/>
    </sheetView>
  </sheetViews>
  <sheetFormatPr defaultRowHeight="11.25"/>
  <cols>
    <col min="1" max="1" width="6.7109375" style="22" customWidth="1"/>
    <col min="2" max="2" width="20.7109375" style="22" customWidth="1"/>
    <col min="3" max="7" width="18.7109375" style="22" customWidth="1"/>
    <col min="8" max="8" width="6.7109375" style="22" customWidth="1"/>
    <col min="9" max="9" width="12.85546875" style="22" bestFit="1" customWidth="1"/>
    <col min="10" max="16384" width="9.140625" style="22"/>
  </cols>
  <sheetData>
    <row r="1" spans="2:22" ht="15" customHeight="1">
      <c r="B1" s="192" t="s">
        <v>167</v>
      </c>
      <c r="C1" s="192"/>
      <c r="D1" s="192"/>
      <c r="E1" s="192"/>
      <c r="F1" s="192"/>
      <c r="G1" s="19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2:22" ht="15" customHeight="1">
      <c r="B2" s="1"/>
      <c r="C2" s="1"/>
      <c r="D2" s="1"/>
      <c r="E2" s="1"/>
      <c r="F2" s="1"/>
      <c r="G2" s="1"/>
      <c r="H2" s="1"/>
    </row>
    <row r="3" spans="2:22" ht="15" customHeight="1">
      <c r="B3" s="192" t="s">
        <v>169</v>
      </c>
      <c r="C3" s="192"/>
      <c r="D3" s="192"/>
      <c r="E3" s="192"/>
      <c r="F3" s="192"/>
      <c r="G3" s="19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</row>
    <row r="4" spans="2:22" ht="15" customHeight="1"/>
    <row r="5" spans="2:22" ht="33" customHeight="1">
      <c r="B5" s="190" t="s">
        <v>199</v>
      </c>
      <c r="C5" s="190"/>
      <c r="D5" s="190"/>
      <c r="E5" s="190"/>
      <c r="F5" s="190"/>
      <c r="G5" s="190"/>
    </row>
    <row r="6" spans="2:22" ht="21" customHeight="1">
      <c r="G6" s="57" t="s">
        <v>117</v>
      </c>
      <c r="I6" s="116" t="s">
        <v>105</v>
      </c>
    </row>
    <row r="7" spans="2:22" ht="21" customHeight="1">
      <c r="B7" s="209"/>
      <c r="C7" s="198" t="s">
        <v>46</v>
      </c>
      <c r="D7" s="199"/>
      <c r="E7" s="199"/>
      <c r="F7" s="199"/>
      <c r="G7" s="199"/>
    </row>
    <row r="8" spans="2:22" s="24" customFormat="1" ht="21" customHeight="1">
      <c r="B8" s="210"/>
      <c r="C8" s="68" t="s">
        <v>15</v>
      </c>
      <c r="D8" s="68" t="s">
        <v>40</v>
      </c>
      <c r="E8" s="26" t="s">
        <v>47</v>
      </c>
      <c r="F8" s="68" t="s">
        <v>48</v>
      </c>
      <c r="G8" s="40" t="s">
        <v>41</v>
      </c>
    </row>
    <row r="9" spans="2:22" s="24" customFormat="1" ht="21" customHeight="1">
      <c r="B9" s="211"/>
      <c r="C9" s="198" t="s">
        <v>118</v>
      </c>
      <c r="D9" s="199"/>
      <c r="E9" s="199"/>
      <c r="F9" s="199"/>
      <c r="G9" s="199"/>
    </row>
    <row r="10" spans="2:22" s="24" customFormat="1" ht="21" customHeight="1">
      <c r="B10" s="129" t="s">
        <v>1</v>
      </c>
      <c r="C10" s="69">
        <v>18.475387596899235</v>
      </c>
      <c r="D10" s="69">
        <v>22.365986394557833</v>
      </c>
      <c r="E10" s="69">
        <v>13.6787037037037</v>
      </c>
      <c r="F10" s="69">
        <v>1.0333333333333334</v>
      </c>
      <c r="G10" s="12" t="s">
        <v>256</v>
      </c>
    </row>
    <row r="11" spans="2:22" ht="16.5" customHeight="1">
      <c r="B11" s="20" t="s">
        <v>2</v>
      </c>
      <c r="C11" s="14">
        <v>22.790909090909103</v>
      </c>
      <c r="D11" s="14">
        <v>24.105</v>
      </c>
      <c r="E11" s="15">
        <v>9.65</v>
      </c>
      <c r="F11" s="73">
        <v>0</v>
      </c>
      <c r="G11" s="12" t="s">
        <v>256</v>
      </c>
    </row>
    <row r="12" spans="2:22" ht="16.5" customHeight="1">
      <c r="B12" s="20" t="s">
        <v>3</v>
      </c>
      <c r="C12" s="14">
        <v>17.519444444444435</v>
      </c>
      <c r="D12" s="14">
        <v>15.685185185185199</v>
      </c>
      <c r="E12" s="14">
        <v>23.022222222222236</v>
      </c>
      <c r="F12" s="73">
        <v>0</v>
      </c>
      <c r="G12" s="12" t="s">
        <v>256</v>
      </c>
    </row>
    <row r="13" spans="2:22" ht="16.5" customHeight="1">
      <c r="B13" s="20" t="s">
        <v>4</v>
      </c>
      <c r="C13" s="14">
        <v>16.625</v>
      </c>
      <c r="D13" s="14">
        <v>23.670175438596505</v>
      </c>
      <c r="E13" s="14">
        <v>13.0072072072072</v>
      </c>
      <c r="F13" s="73">
        <v>0</v>
      </c>
      <c r="G13" s="12" t="s">
        <v>256</v>
      </c>
    </row>
    <row r="14" spans="2:22" ht="16.5" customHeight="1">
      <c r="B14" s="20" t="s">
        <v>5</v>
      </c>
      <c r="C14" s="14">
        <v>19.606666666666669</v>
      </c>
      <c r="D14" s="15">
        <v>17.154166666666665</v>
      </c>
      <c r="E14" s="14">
        <v>29.416666666666668</v>
      </c>
      <c r="F14" s="73">
        <v>0</v>
      </c>
      <c r="G14" s="12" t="s">
        <v>256</v>
      </c>
    </row>
    <row r="15" spans="2:22" ht="16.5" customHeight="1">
      <c r="B15" s="20" t="s">
        <v>6</v>
      </c>
      <c r="C15" s="14">
        <v>7.0242424242424333</v>
      </c>
      <c r="D15" s="14">
        <v>9.6128205128205</v>
      </c>
      <c r="E15" s="14">
        <v>5.8777777777777667</v>
      </c>
      <c r="F15" s="14">
        <v>1.0333333333333334</v>
      </c>
      <c r="G15" s="12" t="s">
        <v>256</v>
      </c>
    </row>
    <row r="16" spans="2:22" ht="16.5" customHeight="1">
      <c r="B16" s="20" t="s">
        <v>7</v>
      </c>
      <c r="C16" s="14">
        <v>0</v>
      </c>
      <c r="D16" s="14">
        <v>0</v>
      </c>
      <c r="E16" s="73">
        <v>0</v>
      </c>
      <c r="F16" s="73">
        <v>0</v>
      </c>
      <c r="G16" s="12" t="s">
        <v>256</v>
      </c>
    </row>
    <row r="17" spans="2:17" ht="16.5" customHeight="1">
      <c r="B17" s="20" t="s">
        <v>8</v>
      </c>
      <c r="C17" s="14">
        <v>37.679166666666667</v>
      </c>
      <c r="D17" s="15">
        <v>37.679166666666667</v>
      </c>
      <c r="E17" s="73">
        <v>0</v>
      </c>
      <c r="F17" s="73">
        <v>0</v>
      </c>
      <c r="G17" s="12" t="s">
        <v>256</v>
      </c>
    </row>
    <row r="18" spans="2:17" ht="16.5" customHeight="1">
      <c r="B18" s="20" t="s">
        <v>9</v>
      </c>
      <c r="C18" s="14">
        <v>25.974242424242437</v>
      </c>
      <c r="D18" s="14">
        <v>25.108888888888902</v>
      </c>
      <c r="E18" s="14">
        <v>27.828571428571436</v>
      </c>
      <c r="F18" s="73">
        <v>0</v>
      </c>
      <c r="G18" s="12" t="s">
        <v>256</v>
      </c>
    </row>
    <row r="19" spans="2:17" ht="16.5" customHeight="1">
      <c r="B19" s="20" t="s">
        <v>10</v>
      </c>
      <c r="C19" s="73">
        <v>0</v>
      </c>
      <c r="D19" s="73">
        <v>0</v>
      </c>
      <c r="E19" s="73">
        <v>0</v>
      </c>
      <c r="F19" s="73">
        <v>0</v>
      </c>
      <c r="G19" s="12" t="s">
        <v>256</v>
      </c>
    </row>
    <row r="20" spans="2:17" ht="16.5" customHeight="1">
      <c r="B20" s="20" t="s">
        <v>11</v>
      </c>
      <c r="C20" s="14">
        <v>22.975757575757566</v>
      </c>
      <c r="D20" s="14">
        <v>27.404761904761905</v>
      </c>
      <c r="E20" s="14">
        <v>15.225</v>
      </c>
      <c r="F20" s="73">
        <v>0</v>
      </c>
      <c r="G20" s="12" t="s">
        <v>256</v>
      </c>
    </row>
    <row r="21" spans="2:17" ht="16.5" customHeight="1">
      <c r="B21" s="20" t="s">
        <v>12</v>
      </c>
      <c r="C21" s="73">
        <v>0</v>
      </c>
      <c r="D21" s="73">
        <v>0</v>
      </c>
      <c r="E21" s="73">
        <v>0</v>
      </c>
      <c r="F21" s="73">
        <v>0</v>
      </c>
      <c r="G21" s="12" t="s">
        <v>256</v>
      </c>
    </row>
    <row r="22" spans="2:17" ht="9" customHeight="1">
      <c r="B22" s="70"/>
      <c r="C22" s="70"/>
      <c r="D22" s="70"/>
      <c r="E22" s="70"/>
      <c r="F22" s="70"/>
      <c r="G22" s="70"/>
    </row>
    <row r="23" spans="2:17" ht="16.5" customHeight="1"/>
    <row r="24" spans="2:17" ht="12.75" customHeight="1">
      <c r="B24" s="213" t="s">
        <v>27</v>
      </c>
      <c r="C24" s="213"/>
      <c r="D24" s="213"/>
      <c r="E24" s="213"/>
      <c r="F24" s="213"/>
      <c r="G24" s="213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spans="2:17" ht="12.75" customHeight="1">
      <c r="B25" s="213" t="s">
        <v>166</v>
      </c>
      <c r="C25" s="213"/>
      <c r="D25" s="213"/>
      <c r="E25" s="213"/>
      <c r="F25" s="213"/>
      <c r="G25" s="213"/>
    </row>
  </sheetData>
  <mergeCells count="8">
    <mergeCell ref="B1:G1"/>
    <mergeCell ref="B3:G3"/>
    <mergeCell ref="B25:G25"/>
    <mergeCell ref="B24:G24"/>
    <mergeCell ref="B5:G5"/>
    <mergeCell ref="B7:B9"/>
    <mergeCell ref="C7:G7"/>
    <mergeCell ref="C9:G9"/>
  </mergeCells>
  <phoneticPr fontId="0" type="noConversion"/>
  <hyperlinks>
    <hyperlink ref="I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27"/>
  <sheetViews>
    <sheetView showGridLines="0" workbookViewId="0">
      <selection activeCell="B1" sqref="B1:F1"/>
    </sheetView>
  </sheetViews>
  <sheetFormatPr defaultRowHeight="11.25"/>
  <cols>
    <col min="1" max="1" width="6.7109375" style="22" customWidth="1"/>
    <col min="2" max="2" width="20.7109375" style="22" customWidth="1"/>
    <col min="3" max="6" width="22.7109375" style="22" customWidth="1"/>
    <col min="7" max="7" width="6.7109375" style="22" customWidth="1"/>
    <col min="8" max="8" width="12.85546875" style="22" bestFit="1" customWidth="1"/>
    <col min="9" max="16384" width="9.140625" style="22"/>
  </cols>
  <sheetData>
    <row r="1" spans="2:22" ht="15" customHeight="1">
      <c r="B1" s="192" t="s">
        <v>167</v>
      </c>
      <c r="C1" s="192"/>
      <c r="D1" s="192"/>
      <c r="E1" s="192"/>
      <c r="F1" s="19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2:22" ht="15" customHeight="1">
      <c r="B2" s="1"/>
      <c r="C2" s="1"/>
      <c r="D2" s="1"/>
      <c r="E2" s="1"/>
      <c r="F2" s="1"/>
      <c r="G2" s="1"/>
      <c r="H2" s="1"/>
    </row>
    <row r="3" spans="2:22" ht="15" customHeight="1">
      <c r="B3" s="192" t="s">
        <v>169</v>
      </c>
      <c r="C3" s="192"/>
      <c r="D3" s="192"/>
      <c r="E3" s="192"/>
      <c r="F3" s="19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</row>
    <row r="4" spans="2:22" ht="15" customHeight="1"/>
    <row r="5" spans="2:22" ht="33" customHeight="1">
      <c r="B5" s="190" t="s">
        <v>200</v>
      </c>
      <c r="C5" s="190"/>
      <c r="D5" s="190"/>
      <c r="E5" s="190"/>
      <c r="F5" s="190"/>
    </row>
    <row r="6" spans="2:22" ht="21" customHeight="1">
      <c r="F6" s="57" t="s">
        <v>117</v>
      </c>
      <c r="H6" s="116" t="s">
        <v>105</v>
      </c>
    </row>
    <row r="7" spans="2:22" ht="21" customHeight="1">
      <c r="B7" s="209"/>
      <c r="C7" s="198" t="s">
        <v>46</v>
      </c>
      <c r="D7" s="199"/>
      <c r="E7" s="199"/>
      <c r="F7" s="199"/>
    </row>
    <row r="8" spans="2:22" s="24" customFormat="1" ht="39.75" customHeight="1">
      <c r="B8" s="210"/>
      <c r="C8" s="26" t="s">
        <v>112</v>
      </c>
      <c r="D8" s="26" t="s">
        <v>111</v>
      </c>
      <c r="E8" s="26" t="s">
        <v>113</v>
      </c>
      <c r="F8" s="40" t="s">
        <v>49</v>
      </c>
    </row>
    <row r="9" spans="2:22" s="24" customFormat="1" ht="21" customHeight="1">
      <c r="B9" s="211"/>
      <c r="C9" s="198" t="s">
        <v>118</v>
      </c>
      <c r="D9" s="199"/>
      <c r="E9" s="199"/>
      <c r="F9" s="199"/>
    </row>
    <row r="10" spans="2:22" s="24" customFormat="1" ht="21" customHeight="1">
      <c r="B10" s="129" t="s">
        <v>1</v>
      </c>
      <c r="C10" s="69">
        <v>20.829629629629633</v>
      </c>
      <c r="D10" s="69">
        <v>17.187179487179503</v>
      </c>
      <c r="E10" s="69">
        <v>15.583333333333334</v>
      </c>
      <c r="F10" s="69">
        <v>13.891666666666667</v>
      </c>
    </row>
    <row r="11" spans="2:22" ht="16.5" customHeight="1">
      <c r="B11" s="20" t="s">
        <v>2</v>
      </c>
      <c r="C11" s="14">
        <v>25.159649122807032</v>
      </c>
      <c r="D11" s="14">
        <v>7.7888888888889003</v>
      </c>
      <c r="E11" s="14">
        <v>0</v>
      </c>
      <c r="F11" s="14">
        <v>0</v>
      </c>
    </row>
    <row r="12" spans="2:22" ht="16.5" customHeight="1">
      <c r="B12" s="20" t="s">
        <v>3</v>
      </c>
      <c r="C12" s="14">
        <v>15.446666666666665</v>
      </c>
      <c r="D12" s="14">
        <v>59.866666666666667</v>
      </c>
      <c r="E12" s="14">
        <v>12.2</v>
      </c>
      <c r="F12" s="14">
        <v>12.186666666666667</v>
      </c>
    </row>
    <row r="13" spans="2:22" ht="16.5" customHeight="1">
      <c r="B13" s="20" t="s">
        <v>4</v>
      </c>
      <c r="C13" s="14">
        <v>18.142708333333335</v>
      </c>
      <c r="D13" s="14">
        <v>15.090476190476201</v>
      </c>
      <c r="E13" s="14">
        <v>13.466666666666667</v>
      </c>
      <c r="F13" s="14">
        <v>14.687179487179503</v>
      </c>
    </row>
    <row r="14" spans="2:22" ht="16.5" customHeight="1">
      <c r="B14" s="20" t="s">
        <v>5</v>
      </c>
      <c r="C14" s="14">
        <v>33.866666666666667</v>
      </c>
      <c r="D14" s="14">
        <v>10.199999999999999</v>
      </c>
      <c r="E14" s="14">
        <v>0</v>
      </c>
      <c r="F14" s="14">
        <v>14.044444444444434</v>
      </c>
      <c r="G14" s="20"/>
    </row>
    <row r="15" spans="2:22" ht="16.5" customHeight="1">
      <c r="B15" s="20" t="s">
        <v>6</v>
      </c>
      <c r="C15" s="14">
        <v>9.0625</v>
      </c>
      <c r="D15" s="14">
        <v>0</v>
      </c>
      <c r="E15" s="14">
        <v>0</v>
      </c>
      <c r="F15" s="14">
        <v>1.7875000000000001</v>
      </c>
      <c r="G15" s="20"/>
    </row>
    <row r="16" spans="2:22" ht="16.5" customHeight="1">
      <c r="B16" s="20" t="s">
        <v>7</v>
      </c>
      <c r="C16" s="14">
        <v>0</v>
      </c>
      <c r="D16" s="14">
        <v>0</v>
      </c>
      <c r="E16" s="14">
        <v>0</v>
      </c>
      <c r="F16" s="14">
        <v>0</v>
      </c>
      <c r="G16" s="20"/>
    </row>
    <row r="17" spans="2:8" ht="16.5" customHeight="1">
      <c r="B17" s="20" t="s">
        <v>8</v>
      </c>
      <c r="C17" s="14">
        <v>42.190476190476168</v>
      </c>
      <c r="D17" s="14">
        <v>0</v>
      </c>
      <c r="E17" s="14">
        <v>0</v>
      </c>
      <c r="F17" s="14">
        <v>6.1</v>
      </c>
      <c r="G17" s="20"/>
    </row>
    <row r="18" spans="2:8" ht="16.5" customHeight="1">
      <c r="B18" s="20" t="s">
        <v>9</v>
      </c>
      <c r="C18" s="14">
        <v>28.757777777777768</v>
      </c>
      <c r="D18" s="14">
        <v>24.366666666666667</v>
      </c>
      <c r="E18" s="14">
        <v>27.433333333333334</v>
      </c>
      <c r="F18" s="14">
        <v>17.653333333333332</v>
      </c>
      <c r="G18" s="20"/>
    </row>
    <row r="19" spans="2:8" ht="16.5" customHeight="1">
      <c r="B19" s="20" t="s">
        <v>10</v>
      </c>
      <c r="C19" s="22">
        <v>0</v>
      </c>
      <c r="D19" s="22">
        <v>0</v>
      </c>
      <c r="E19" s="22">
        <v>0</v>
      </c>
      <c r="F19" s="22">
        <v>0</v>
      </c>
      <c r="G19" s="20"/>
    </row>
    <row r="20" spans="2:8" ht="16.5" customHeight="1">
      <c r="B20" s="20" t="s">
        <v>11</v>
      </c>
      <c r="C20" s="14">
        <v>17.259999999999998</v>
      </c>
      <c r="D20" s="14">
        <v>0</v>
      </c>
      <c r="E20" s="14">
        <v>0</v>
      </c>
      <c r="F20" s="14">
        <v>27.738888888888901</v>
      </c>
      <c r="G20" s="20"/>
    </row>
    <row r="21" spans="2:8" ht="16.5" customHeight="1">
      <c r="B21" s="20" t="s">
        <v>12</v>
      </c>
      <c r="C21" s="14">
        <v>0</v>
      </c>
      <c r="D21" s="14">
        <v>0</v>
      </c>
      <c r="E21" s="14">
        <v>0</v>
      </c>
      <c r="F21" s="14">
        <v>0</v>
      </c>
    </row>
    <row r="22" spans="2:8" ht="9" customHeight="1">
      <c r="B22" s="70"/>
      <c r="C22" s="70"/>
      <c r="D22" s="70"/>
      <c r="E22" s="70"/>
      <c r="F22" s="70"/>
    </row>
    <row r="23" spans="2:8" ht="13.5" customHeight="1"/>
    <row r="24" spans="2:8" ht="12.75" customHeight="1">
      <c r="B24" s="213" t="s">
        <v>27</v>
      </c>
      <c r="C24" s="213"/>
      <c r="D24" s="213"/>
      <c r="E24" s="213"/>
      <c r="F24" s="213"/>
      <c r="G24" s="143"/>
      <c r="H24" s="71"/>
    </row>
    <row r="25" spans="2:8" ht="12.75" customHeight="1">
      <c r="B25" s="213" t="s">
        <v>166</v>
      </c>
      <c r="C25" s="213"/>
      <c r="D25" s="213"/>
      <c r="E25" s="213"/>
      <c r="F25" s="213"/>
      <c r="G25" s="143"/>
    </row>
    <row r="26" spans="2:8">
      <c r="C26" s="72"/>
      <c r="D26" s="72"/>
      <c r="E26" s="72"/>
      <c r="F26" s="72"/>
    </row>
    <row r="27" spans="2:8">
      <c r="C27" s="73"/>
    </row>
  </sheetData>
  <mergeCells count="8">
    <mergeCell ref="B25:F25"/>
    <mergeCell ref="B1:F1"/>
    <mergeCell ref="B3:F3"/>
    <mergeCell ref="B24:F24"/>
    <mergeCell ref="B5:F5"/>
    <mergeCell ref="B7:B9"/>
    <mergeCell ref="C7:F7"/>
    <mergeCell ref="C9:F9"/>
  </mergeCells>
  <phoneticPr fontId="0" type="noConversion"/>
  <hyperlinks>
    <hyperlink ref="H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25"/>
  <sheetViews>
    <sheetView showGridLines="0" workbookViewId="0">
      <selection activeCell="B1" sqref="B1:H1"/>
    </sheetView>
  </sheetViews>
  <sheetFormatPr defaultRowHeight="11.25"/>
  <cols>
    <col min="1" max="1" width="6.7109375" style="22" customWidth="1"/>
    <col min="2" max="2" width="20.7109375" style="22" customWidth="1"/>
    <col min="3" max="8" width="16.7109375" style="22" customWidth="1"/>
    <col min="9" max="9" width="6.7109375" style="22" customWidth="1"/>
    <col min="10" max="10" width="12.85546875" style="22" bestFit="1" customWidth="1"/>
    <col min="11" max="16384" width="9.140625" style="22"/>
  </cols>
  <sheetData>
    <row r="1" spans="2:22" ht="15" customHeight="1">
      <c r="B1" s="192" t="s">
        <v>167</v>
      </c>
      <c r="C1" s="192"/>
      <c r="D1" s="192"/>
      <c r="E1" s="192"/>
      <c r="F1" s="192"/>
      <c r="G1" s="192"/>
      <c r="H1" s="19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2:22" ht="15" customHeight="1">
      <c r="B2" s="1"/>
      <c r="C2" s="1"/>
      <c r="D2" s="1"/>
      <c r="E2" s="1"/>
      <c r="F2" s="1"/>
      <c r="G2" s="1"/>
      <c r="H2" s="1"/>
    </row>
    <row r="3" spans="2:22" ht="15" customHeight="1">
      <c r="B3" s="192" t="s">
        <v>169</v>
      </c>
      <c r="C3" s="192"/>
      <c r="D3" s="192"/>
      <c r="E3" s="192"/>
      <c r="F3" s="192"/>
      <c r="G3" s="192"/>
      <c r="H3" s="19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</row>
    <row r="4" spans="2:22" ht="15" customHeight="1"/>
    <row r="5" spans="2:22" ht="33" customHeight="1">
      <c r="B5" s="190" t="s">
        <v>210</v>
      </c>
      <c r="C5" s="190"/>
      <c r="D5" s="190"/>
      <c r="E5" s="190"/>
      <c r="F5" s="190"/>
      <c r="G5" s="190"/>
      <c r="H5" s="190"/>
    </row>
    <row r="6" spans="2:22" ht="21" customHeight="1">
      <c r="H6" s="57" t="s">
        <v>117</v>
      </c>
      <c r="J6" s="116" t="s">
        <v>105</v>
      </c>
    </row>
    <row r="7" spans="2:22" ht="21" customHeight="1">
      <c r="B7" s="209"/>
      <c r="C7" s="198" t="s">
        <v>46</v>
      </c>
      <c r="D7" s="199"/>
      <c r="E7" s="199"/>
      <c r="F7" s="199"/>
      <c r="G7" s="199"/>
      <c r="H7" s="199"/>
    </row>
    <row r="8" spans="2:22" s="24" customFormat="1" ht="21" customHeight="1">
      <c r="B8" s="210"/>
      <c r="C8" s="68" t="s">
        <v>119</v>
      </c>
      <c r="D8" s="68" t="s">
        <v>120</v>
      </c>
      <c r="E8" s="68" t="s">
        <v>50</v>
      </c>
      <c r="F8" s="68" t="s">
        <v>51</v>
      </c>
      <c r="G8" s="68" t="s">
        <v>52</v>
      </c>
      <c r="H8" s="74" t="s">
        <v>53</v>
      </c>
    </row>
    <row r="9" spans="2:22" s="24" customFormat="1" ht="21" customHeight="1">
      <c r="B9" s="211"/>
      <c r="C9" s="198" t="s">
        <v>118</v>
      </c>
      <c r="D9" s="199"/>
      <c r="E9" s="199"/>
      <c r="F9" s="199"/>
      <c r="G9" s="199"/>
      <c r="H9" s="199"/>
    </row>
    <row r="10" spans="2:22" s="24" customFormat="1" ht="21" customHeight="1">
      <c r="B10" s="129" t="s">
        <v>1</v>
      </c>
      <c r="C10" s="98">
        <v>26.242076502732232</v>
      </c>
      <c r="D10" s="12">
        <v>23.741666666666667</v>
      </c>
      <c r="E10" s="59">
        <v>39.266666666666666</v>
      </c>
      <c r="F10" s="59">
        <v>18.3</v>
      </c>
      <c r="G10" s="59">
        <v>14.233333333333333</v>
      </c>
      <c r="H10" s="59" t="s">
        <v>256</v>
      </c>
      <c r="I10" s="48"/>
      <c r="J10" s="48"/>
    </row>
    <row r="11" spans="2:22" ht="16.5" customHeight="1">
      <c r="B11" s="20" t="s">
        <v>2</v>
      </c>
      <c r="C11" s="131">
        <v>25.879629629629633</v>
      </c>
      <c r="D11" s="14">
        <v>8.1333333333333329</v>
      </c>
      <c r="E11" s="13">
        <v>0</v>
      </c>
      <c r="F11" s="13">
        <v>0</v>
      </c>
      <c r="G11" s="13">
        <v>0</v>
      </c>
      <c r="H11" s="59" t="s">
        <v>256</v>
      </c>
      <c r="I11" s="20"/>
      <c r="J11" s="20"/>
    </row>
    <row r="12" spans="2:22" ht="16.5" customHeight="1">
      <c r="B12" s="20" t="s">
        <v>3</v>
      </c>
      <c r="C12" s="13">
        <v>11.522222222222235</v>
      </c>
      <c r="D12" s="14">
        <v>59.866666666666667</v>
      </c>
      <c r="E12" s="14">
        <v>12.2</v>
      </c>
      <c r="F12" s="13">
        <v>0</v>
      </c>
      <c r="G12" s="13">
        <v>0</v>
      </c>
      <c r="H12" s="59" t="s">
        <v>256</v>
      </c>
      <c r="I12" s="20"/>
      <c r="J12" s="20"/>
    </row>
    <row r="13" spans="2:22" ht="16.5" customHeight="1">
      <c r="B13" s="20" t="s">
        <v>4</v>
      </c>
      <c r="C13" s="13">
        <v>22.972727272727266</v>
      </c>
      <c r="D13" s="14">
        <v>26.411111111111101</v>
      </c>
      <c r="E13" s="14">
        <v>78.166666666666671</v>
      </c>
      <c r="F13" s="14">
        <v>18.3</v>
      </c>
      <c r="G13" s="14">
        <v>14.233333333333333</v>
      </c>
      <c r="H13" s="59" t="s">
        <v>256</v>
      </c>
      <c r="I13" s="20"/>
      <c r="J13" s="20"/>
    </row>
    <row r="14" spans="2:22" ht="16.5" customHeight="1">
      <c r="B14" s="20" t="s">
        <v>5</v>
      </c>
      <c r="C14" s="13">
        <v>33.866666666666667</v>
      </c>
      <c r="D14" s="14">
        <v>10.199999999999999</v>
      </c>
      <c r="E14" s="13">
        <v>0</v>
      </c>
      <c r="F14" s="13">
        <v>0</v>
      </c>
      <c r="G14" s="13">
        <v>0</v>
      </c>
      <c r="H14" s="59" t="s">
        <v>256</v>
      </c>
      <c r="I14" s="20"/>
      <c r="J14" s="20"/>
    </row>
    <row r="15" spans="2:22" ht="16.5" customHeight="1">
      <c r="B15" s="20" t="s">
        <v>6</v>
      </c>
      <c r="C15" s="15">
        <v>16.104761904761901</v>
      </c>
      <c r="D15" s="13">
        <v>0</v>
      </c>
      <c r="E15" s="13">
        <v>0</v>
      </c>
      <c r="F15" s="13">
        <v>0</v>
      </c>
      <c r="G15" s="13">
        <v>0</v>
      </c>
      <c r="H15" s="59" t="s">
        <v>256</v>
      </c>
      <c r="I15" s="20"/>
      <c r="J15" s="20"/>
    </row>
    <row r="16" spans="2:22" ht="16.5" customHeight="1">
      <c r="B16" s="20" t="s">
        <v>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59" t="s">
        <v>256</v>
      </c>
      <c r="I16" s="20"/>
      <c r="J16" s="20"/>
    </row>
    <row r="17" spans="2:10" ht="16.5" customHeight="1">
      <c r="B17" s="20" t="s">
        <v>8</v>
      </c>
      <c r="C17" s="15">
        <v>42.190476190476168</v>
      </c>
      <c r="D17" s="14">
        <v>0</v>
      </c>
      <c r="E17" s="14">
        <v>0</v>
      </c>
      <c r="F17" s="14">
        <v>0</v>
      </c>
      <c r="G17" s="13">
        <v>0</v>
      </c>
      <c r="H17" s="59" t="s">
        <v>256</v>
      </c>
      <c r="I17" s="20"/>
      <c r="J17" s="20"/>
    </row>
    <row r="18" spans="2:10" ht="16.5" customHeight="1">
      <c r="B18" s="20" t="s">
        <v>9</v>
      </c>
      <c r="C18" s="13">
        <v>27.869696969696967</v>
      </c>
      <c r="D18" s="15">
        <v>24.366666666666667</v>
      </c>
      <c r="E18" s="15">
        <v>27.433333333333334</v>
      </c>
      <c r="F18" s="14">
        <v>0</v>
      </c>
      <c r="G18" s="13">
        <v>0</v>
      </c>
      <c r="H18" s="59" t="s">
        <v>256</v>
      </c>
      <c r="I18" s="20"/>
      <c r="J18" s="20"/>
    </row>
    <row r="19" spans="2:10" ht="16.5" customHeight="1">
      <c r="B19" s="20" t="s">
        <v>10</v>
      </c>
      <c r="C19" s="13">
        <v>0</v>
      </c>
      <c r="D19" s="13">
        <v>0</v>
      </c>
      <c r="E19" s="13">
        <v>0</v>
      </c>
      <c r="F19" s="14">
        <v>0</v>
      </c>
      <c r="G19" s="13">
        <v>0</v>
      </c>
      <c r="H19" s="59" t="s">
        <v>256</v>
      </c>
      <c r="I19" s="20"/>
      <c r="J19" s="20"/>
    </row>
    <row r="20" spans="2:10" ht="16.5" customHeight="1">
      <c r="B20" s="20" t="s">
        <v>11</v>
      </c>
      <c r="C20" s="13">
        <v>22.333333333333332</v>
      </c>
      <c r="D20" s="13">
        <v>0</v>
      </c>
      <c r="E20" s="13">
        <v>0</v>
      </c>
      <c r="F20" s="13">
        <v>0</v>
      </c>
      <c r="G20" s="13">
        <v>0</v>
      </c>
      <c r="H20" s="59" t="s">
        <v>256</v>
      </c>
      <c r="I20" s="20"/>
      <c r="J20" s="20"/>
    </row>
    <row r="21" spans="2:10" ht="16.5" customHeight="1">
      <c r="B21" s="20" t="s">
        <v>12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59" t="s">
        <v>256</v>
      </c>
      <c r="I21" s="20"/>
      <c r="J21" s="20"/>
    </row>
    <row r="22" spans="2:10" ht="9" customHeight="1">
      <c r="B22" s="70"/>
      <c r="C22" s="70"/>
      <c r="D22" s="70"/>
      <c r="E22" s="70"/>
      <c r="F22" s="77"/>
      <c r="G22" s="78"/>
      <c r="H22" s="78"/>
      <c r="I22" s="20"/>
      <c r="J22" s="20"/>
    </row>
    <row r="23" spans="2:10" ht="16.5" customHeight="1"/>
    <row r="24" spans="2:10" ht="12.75" customHeight="1">
      <c r="B24" s="213" t="s">
        <v>27</v>
      </c>
      <c r="C24" s="213"/>
      <c r="D24" s="213"/>
      <c r="E24" s="213"/>
      <c r="F24" s="213"/>
      <c r="G24" s="213"/>
      <c r="H24" s="213"/>
    </row>
    <row r="25" spans="2:10">
      <c r="B25" s="213" t="s">
        <v>166</v>
      </c>
      <c r="C25" s="213"/>
      <c r="D25" s="213"/>
      <c r="E25" s="213"/>
      <c r="F25" s="213"/>
      <c r="G25" s="213"/>
      <c r="H25" s="144"/>
    </row>
  </sheetData>
  <mergeCells count="8">
    <mergeCell ref="B1:H1"/>
    <mergeCell ref="B3:H3"/>
    <mergeCell ref="B25:G25"/>
    <mergeCell ref="B24:H24"/>
    <mergeCell ref="B5:H5"/>
    <mergeCell ref="B7:B9"/>
    <mergeCell ref="C7:H7"/>
    <mergeCell ref="C9:H9"/>
  </mergeCells>
  <phoneticPr fontId="0" type="noConversion"/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27"/>
  <sheetViews>
    <sheetView showGridLines="0" workbookViewId="0">
      <pane xSplit="2" ySplit="7" topLeftCell="C8" activePane="bottomRight" state="frozen"/>
      <selection sqref="A1:XFD1"/>
      <selection pane="topRight" sqref="A1:XFD1"/>
      <selection pane="bottomLeft" sqref="A1:XFD1"/>
      <selection pane="bottomRight" activeCell="B1" sqref="B1:R1"/>
    </sheetView>
  </sheetViews>
  <sheetFormatPr defaultRowHeight="12.75"/>
  <cols>
    <col min="1" max="1" width="6.7109375" style="1" customWidth="1"/>
    <col min="2" max="2" width="20.7109375" style="1" customWidth="1"/>
    <col min="3" max="18" width="9.7109375" style="1" customWidth="1"/>
    <col min="19" max="19" width="6.7109375" style="1" customWidth="1"/>
    <col min="20" max="20" width="12.85546875" style="1" bestFit="1" customWidth="1"/>
    <col min="21" max="16384" width="9.140625" style="1"/>
  </cols>
  <sheetData>
    <row r="1" spans="2:20" ht="15" customHeight="1">
      <c r="B1" s="192" t="s">
        <v>167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</row>
    <row r="2" spans="2:20" ht="15" customHeight="1"/>
    <row r="3" spans="2:20" ht="15" customHeight="1">
      <c r="B3" s="192" t="s">
        <v>168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</row>
    <row r="4" spans="2:20" ht="15" customHeight="1"/>
    <row r="5" spans="2:20" ht="33" customHeight="1">
      <c r="B5" s="190" t="s">
        <v>224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2"/>
    </row>
    <row r="6" spans="2:20" ht="21" customHeight="1">
      <c r="B6" s="3"/>
      <c r="C6" s="3"/>
      <c r="D6" s="3"/>
      <c r="E6" s="3"/>
      <c r="F6" s="3"/>
      <c r="G6" s="3"/>
      <c r="H6" s="3"/>
      <c r="I6" s="3"/>
      <c r="J6" s="3"/>
      <c r="K6" s="3"/>
      <c r="L6" s="4"/>
      <c r="M6" s="4"/>
      <c r="N6" s="4"/>
      <c r="O6" s="4"/>
      <c r="P6" s="4"/>
      <c r="Q6" s="4"/>
      <c r="R6" s="5" t="s">
        <v>106</v>
      </c>
      <c r="S6" s="6"/>
      <c r="T6" s="116" t="s">
        <v>105</v>
      </c>
    </row>
    <row r="7" spans="2:20" s="7" customFormat="1" ht="31.5" customHeight="1">
      <c r="B7" s="8"/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 t="s">
        <v>173</v>
      </c>
      <c r="R7" s="159" t="s">
        <v>188</v>
      </c>
      <c r="S7" s="11"/>
    </row>
    <row r="8" spans="2:20" s="7" customFormat="1" ht="21" customHeight="1">
      <c r="B8" s="127" t="s">
        <v>1</v>
      </c>
      <c r="C8" s="96">
        <f>SUM(C9:C19)</f>
        <v>76618</v>
      </c>
      <c r="D8" s="12">
        <f>SUM(D9:D19)</f>
        <v>78865</v>
      </c>
      <c r="E8" s="12">
        <f>SUM(E9:E19)</f>
        <v>80947</v>
      </c>
      <c r="F8" s="12">
        <f>SUM(F9:F19)</f>
        <v>82713</v>
      </c>
      <c r="G8" s="12">
        <f t="shared" ref="G8:R8" si="0">SUM(G9:G19)</f>
        <v>84670</v>
      </c>
      <c r="H8" s="12">
        <f t="shared" si="0"/>
        <v>86549</v>
      </c>
      <c r="I8" s="12">
        <f t="shared" si="0"/>
        <v>88269</v>
      </c>
      <c r="J8" s="12">
        <f t="shared" si="0"/>
        <v>89643</v>
      </c>
      <c r="K8" s="12">
        <f t="shared" si="0"/>
        <v>90855</v>
      </c>
      <c r="L8" s="12">
        <f t="shared" si="0"/>
        <v>91786</v>
      </c>
      <c r="M8" s="12">
        <f t="shared" si="0"/>
        <v>92213</v>
      </c>
      <c r="N8" s="12">
        <f t="shared" si="0"/>
        <v>92451</v>
      </c>
      <c r="O8" s="12">
        <f t="shared" si="0"/>
        <v>92644</v>
      </c>
      <c r="P8" s="12">
        <f t="shared" ref="P8:Q8" si="1">SUM(P9:P19)</f>
        <v>92755</v>
      </c>
      <c r="Q8" s="12">
        <f t="shared" si="1"/>
        <v>92833</v>
      </c>
      <c r="R8" s="12">
        <f t="shared" si="0"/>
        <v>92914</v>
      </c>
      <c r="S8" s="1"/>
    </row>
    <row r="9" spans="2:20" ht="16.5" customHeight="1">
      <c r="B9" s="20" t="s">
        <v>2</v>
      </c>
      <c r="C9" s="14">
        <v>6239</v>
      </c>
      <c r="D9" s="14">
        <v>6323</v>
      </c>
      <c r="E9" s="14">
        <v>6436</v>
      </c>
      <c r="F9" s="14">
        <v>6512</v>
      </c>
      <c r="G9" s="14">
        <v>6587</v>
      </c>
      <c r="H9" s="14">
        <v>6682</v>
      </c>
      <c r="I9" s="15">
        <v>6760</v>
      </c>
      <c r="J9" s="15">
        <v>6823</v>
      </c>
      <c r="K9" s="15">
        <v>6878</v>
      </c>
      <c r="L9" s="15">
        <v>6923</v>
      </c>
      <c r="M9" s="15">
        <v>6958</v>
      </c>
      <c r="N9" s="15">
        <v>6999</v>
      </c>
      <c r="O9" s="15">
        <v>7029</v>
      </c>
      <c r="P9" s="15">
        <v>7050</v>
      </c>
      <c r="Q9" s="15">
        <v>7064</v>
      </c>
      <c r="R9" s="15">
        <v>7085</v>
      </c>
      <c r="S9" s="16"/>
    </row>
    <row r="10" spans="2:20" ht="16.5" customHeight="1">
      <c r="B10" s="20" t="s">
        <v>3</v>
      </c>
      <c r="C10" s="14">
        <v>8930</v>
      </c>
      <c r="D10" s="14">
        <v>9154</v>
      </c>
      <c r="E10" s="14">
        <v>9383</v>
      </c>
      <c r="F10" s="14">
        <v>9495</v>
      </c>
      <c r="G10" s="14">
        <v>9699</v>
      </c>
      <c r="H10" s="14">
        <v>9824</v>
      </c>
      <c r="I10" s="15">
        <v>9951</v>
      </c>
      <c r="J10" s="15">
        <v>10093</v>
      </c>
      <c r="K10" s="15">
        <v>10189</v>
      </c>
      <c r="L10" s="15">
        <v>10292</v>
      </c>
      <c r="M10" s="15">
        <v>10349</v>
      </c>
      <c r="N10" s="15">
        <v>10375</v>
      </c>
      <c r="O10" s="15">
        <v>10412</v>
      </c>
      <c r="P10" s="15">
        <v>10422</v>
      </c>
      <c r="Q10" s="15">
        <v>10433</v>
      </c>
      <c r="R10" s="15">
        <v>10440</v>
      </c>
      <c r="S10" s="16"/>
    </row>
    <row r="11" spans="2:20" ht="16.5" customHeight="1">
      <c r="B11" s="20" t="s">
        <v>4</v>
      </c>
      <c r="C11" s="14">
        <v>25435</v>
      </c>
      <c r="D11" s="14">
        <v>25970</v>
      </c>
      <c r="E11" s="14">
        <v>26458</v>
      </c>
      <c r="F11" s="14">
        <v>26832</v>
      </c>
      <c r="G11" s="14">
        <v>27283</v>
      </c>
      <c r="H11" s="14">
        <v>27746</v>
      </c>
      <c r="I11" s="15">
        <v>28173</v>
      </c>
      <c r="J11" s="15">
        <v>28540</v>
      </c>
      <c r="K11" s="15">
        <v>28924</v>
      </c>
      <c r="L11" s="15">
        <v>29207</v>
      </c>
      <c r="M11" s="15">
        <v>29296</v>
      </c>
      <c r="N11" s="15">
        <v>29350</v>
      </c>
      <c r="O11" s="15">
        <v>29386</v>
      </c>
      <c r="P11" s="15">
        <v>29412</v>
      </c>
      <c r="Q11" s="15">
        <v>29427</v>
      </c>
      <c r="R11" s="15">
        <v>29444</v>
      </c>
      <c r="S11" s="16"/>
    </row>
    <row r="12" spans="2:20" ht="16.5" customHeight="1">
      <c r="B12" s="20" t="s">
        <v>5</v>
      </c>
      <c r="C12" s="14">
        <v>6842</v>
      </c>
      <c r="D12" s="14">
        <v>7113</v>
      </c>
      <c r="E12" s="14">
        <v>7350</v>
      </c>
      <c r="F12" s="14">
        <v>7506</v>
      </c>
      <c r="G12" s="14">
        <v>7695</v>
      </c>
      <c r="H12" s="14">
        <v>7918</v>
      </c>
      <c r="I12" s="15">
        <v>8161</v>
      </c>
      <c r="J12" s="15">
        <v>8299</v>
      </c>
      <c r="K12" s="15">
        <v>8412</v>
      </c>
      <c r="L12" s="15">
        <v>8483</v>
      </c>
      <c r="M12" s="15">
        <v>8530</v>
      </c>
      <c r="N12" s="15">
        <v>8552</v>
      </c>
      <c r="O12" s="15">
        <v>8565</v>
      </c>
      <c r="P12" s="15">
        <v>8574</v>
      </c>
      <c r="Q12" s="15">
        <v>8578</v>
      </c>
      <c r="R12" s="15">
        <v>8581</v>
      </c>
      <c r="S12" s="16"/>
    </row>
    <row r="13" spans="2:20" ht="16.5" customHeight="1">
      <c r="B13" s="20" t="s">
        <v>6</v>
      </c>
      <c r="C13" s="14">
        <v>3681</v>
      </c>
      <c r="D13" s="14">
        <v>3784</v>
      </c>
      <c r="E13" s="14">
        <v>3871</v>
      </c>
      <c r="F13" s="14">
        <v>3961</v>
      </c>
      <c r="G13" s="14">
        <v>4048</v>
      </c>
      <c r="H13" s="14">
        <v>4103</v>
      </c>
      <c r="I13" s="15">
        <v>4158</v>
      </c>
      <c r="J13" s="15">
        <v>4204</v>
      </c>
      <c r="K13" s="15">
        <v>4258</v>
      </c>
      <c r="L13" s="15">
        <v>4297</v>
      </c>
      <c r="M13" s="15">
        <v>4335</v>
      </c>
      <c r="N13" s="15">
        <v>4356</v>
      </c>
      <c r="O13" s="15">
        <v>4369</v>
      </c>
      <c r="P13" s="15">
        <v>4373</v>
      </c>
      <c r="Q13" s="15">
        <v>4380</v>
      </c>
      <c r="R13" s="15">
        <v>4388</v>
      </c>
      <c r="S13" s="16"/>
    </row>
    <row r="14" spans="2:20" ht="16.5" customHeight="1">
      <c r="B14" s="20" t="s">
        <v>7</v>
      </c>
      <c r="C14" s="14">
        <v>1445</v>
      </c>
      <c r="D14" s="14">
        <v>1487</v>
      </c>
      <c r="E14" s="14">
        <v>1550</v>
      </c>
      <c r="F14" s="14">
        <v>1608</v>
      </c>
      <c r="G14" s="14">
        <v>1672</v>
      </c>
      <c r="H14" s="14">
        <v>1719</v>
      </c>
      <c r="I14" s="15">
        <v>1752</v>
      </c>
      <c r="J14" s="15">
        <v>1787</v>
      </c>
      <c r="K14" s="15">
        <v>1817</v>
      </c>
      <c r="L14" s="15">
        <v>1820</v>
      </c>
      <c r="M14" s="15">
        <v>1824</v>
      </c>
      <c r="N14" s="15">
        <v>1824</v>
      </c>
      <c r="O14" s="15">
        <v>1826</v>
      </c>
      <c r="P14" s="15">
        <v>1826</v>
      </c>
      <c r="Q14" s="15">
        <v>1829</v>
      </c>
      <c r="R14" s="15">
        <v>1829</v>
      </c>
      <c r="S14" s="16"/>
    </row>
    <row r="15" spans="2:20" ht="16.5" customHeight="1">
      <c r="B15" s="20" t="s">
        <v>8</v>
      </c>
      <c r="C15" s="14">
        <v>5223</v>
      </c>
      <c r="D15" s="14">
        <v>5354</v>
      </c>
      <c r="E15" s="14">
        <v>5477</v>
      </c>
      <c r="F15" s="14">
        <v>5547</v>
      </c>
      <c r="G15" s="14">
        <v>5740</v>
      </c>
      <c r="H15" s="14">
        <v>5856</v>
      </c>
      <c r="I15" s="15">
        <v>5927</v>
      </c>
      <c r="J15" s="15">
        <v>5982</v>
      </c>
      <c r="K15" s="15">
        <v>6029</v>
      </c>
      <c r="L15" s="15">
        <v>6076</v>
      </c>
      <c r="M15" s="15">
        <v>6105</v>
      </c>
      <c r="N15" s="15">
        <v>6113</v>
      </c>
      <c r="O15" s="15">
        <v>6133</v>
      </c>
      <c r="P15" s="15">
        <v>6138</v>
      </c>
      <c r="Q15" s="15">
        <v>6144</v>
      </c>
      <c r="R15" s="15">
        <v>6150</v>
      </c>
      <c r="S15" s="16"/>
    </row>
    <row r="16" spans="2:20" ht="16.5" customHeight="1">
      <c r="B16" s="20" t="s">
        <v>9</v>
      </c>
      <c r="C16" s="14">
        <v>9659</v>
      </c>
      <c r="D16" s="14">
        <v>10162</v>
      </c>
      <c r="E16" s="14">
        <v>10515</v>
      </c>
      <c r="F16" s="14">
        <v>10897</v>
      </c>
      <c r="G16" s="14">
        <v>11148</v>
      </c>
      <c r="H16" s="14">
        <v>11519</v>
      </c>
      <c r="I16" s="15">
        <v>11807</v>
      </c>
      <c r="J16" s="15">
        <v>12039</v>
      </c>
      <c r="K16" s="15">
        <v>12240</v>
      </c>
      <c r="L16" s="15">
        <v>12435</v>
      </c>
      <c r="M16" s="15">
        <v>12490</v>
      </c>
      <c r="N16" s="15">
        <v>12525</v>
      </c>
      <c r="O16" s="15">
        <v>12547</v>
      </c>
      <c r="P16" s="15">
        <v>12565</v>
      </c>
      <c r="Q16" s="15">
        <v>12573</v>
      </c>
      <c r="R16" s="15">
        <v>12586</v>
      </c>
      <c r="S16" s="16"/>
    </row>
    <row r="17" spans="2:19" ht="16.5" customHeight="1">
      <c r="B17" s="20" t="s">
        <v>10</v>
      </c>
      <c r="C17" s="14">
        <v>4015</v>
      </c>
      <c r="D17" s="14">
        <v>4062</v>
      </c>
      <c r="E17" s="14">
        <v>4165</v>
      </c>
      <c r="F17" s="14">
        <v>4285</v>
      </c>
      <c r="G17" s="14">
        <v>4375</v>
      </c>
      <c r="H17" s="14">
        <v>4472</v>
      </c>
      <c r="I17" s="15">
        <v>4535</v>
      </c>
      <c r="J17" s="15">
        <v>4600</v>
      </c>
      <c r="K17" s="15">
        <v>4644</v>
      </c>
      <c r="L17" s="15">
        <v>4668</v>
      </c>
      <c r="M17" s="15">
        <v>4701</v>
      </c>
      <c r="N17" s="15">
        <v>4709</v>
      </c>
      <c r="O17" s="15">
        <v>4718</v>
      </c>
      <c r="P17" s="15">
        <v>4723</v>
      </c>
      <c r="Q17" s="15">
        <v>4726</v>
      </c>
      <c r="R17" s="15">
        <v>4728</v>
      </c>
      <c r="S17" s="16"/>
    </row>
    <row r="18" spans="2:19" ht="16.5" customHeight="1">
      <c r="B18" s="20" t="s">
        <v>11</v>
      </c>
      <c r="C18" s="14">
        <v>3057</v>
      </c>
      <c r="D18" s="14">
        <v>3187</v>
      </c>
      <c r="E18" s="14">
        <v>3302</v>
      </c>
      <c r="F18" s="14">
        <v>3415</v>
      </c>
      <c r="G18" s="14">
        <v>3521</v>
      </c>
      <c r="H18" s="14">
        <v>3647</v>
      </c>
      <c r="I18" s="15">
        <v>3727</v>
      </c>
      <c r="J18" s="15">
        <v>3775</v>
      </c>
      <c r="K18" s="15">
        <v>3829</v>
      </c>
      <c r="L18" s="15">
        <v>3864</v>
      </c>
      <c r="M18" s="15">
        <v>3884</v>
      </c>
      <c r="N18" s="15">
        <v>3899</v>
      </c>
      <c r="O18" s="15">
        <v>3905</v>
      </c>
      <c r="P18" s="15">
        <v>3914</v>
      </c>
      <c r="Q18" s="15">
        <v>3918</v>
      </c>
      <c r="R18" s="15">
        <v>3922</v>
      </c>
      <c r="S18" s="16"/>
    </row>
    <row r="19" spans="2:19" ht="16.5" customHeight="1">
      <c r="B19" s="20" t="s">
        <v>12</v>
      </c>
      <c r="C19" s="14">
        <v>2092</v>
      </c>
      <c r="D19" s="14">
        <v>2269</v>
      </c>
      <c r="E19" s="14">
        <v>2440</v>
      </c>
      <c r="F19" s="14">
        <v>2655</v>
      </c>
      <c r="G19" s="14">
        <v>2902</v>
      </c>
      <c r="H19" s="14">
        <v>3063</v>
      </c>
      <c r="I19" s="15">
        <v>3318</v>
      </c>
      <c r="J19" s="15">
        <v>3501</v>
      </c>
      <c r="K19" s="15">
        <v>3635</v>
      </c>
      <c r="L19" s="15">
        <v>3721</v>
      </c>
      <c r="M19" s="15">
        <v>3741</v>
      </c>
      <c r="N19" s="15">
        <v>3749</v>
      </c>
      <c r="O19" s="15">
        <v>3754</v>
      </c>
      <c r="P19" s="15">
        <v>3758</v>
      </c>
      <c r="Q19" s="15">
        <v>3761</v>
      </c>
      <c r="R19" s="15">
        <v>3761</v>
      </c>
      <c r="S19" s="16"/>
    </row>
    <row r="20" spans="2:19" ht="9" customHeight="1">
      <c r="B20" s="34"/>
      <c r="C20" s="18"/>
      <c r="D20" s="18"/>
      <c r="E20" s="18"/>
      <c r="F20" s="18"/>
      <c r="G20" s="18"/>
      <c r="H20" s="18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6"/>
    </row>
    <row r="21" spans="2:19" ht="16.5" customHeight="1">
      <c r="B21" s="20"/>
      <c r="C21" s="14"/>
      <c r="D21" s="14"/>
      <c r="E21" s="14"/>
      <c r="F21" s="14"/>
      <c r="G21" s="14"/>
      <c r="H21" s="1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6"/>
    </row>
    <row r="22" spans="2:19">
      <c r="B22" s="191" t="s">
        <v>13</v>
      </c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</row>
    <row r="23" spans="2:19">
      <c r="B23" s="191" t="s">
        <v>14</v>
      </c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</row>
    <row r="26" spans="2:19"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</row>
    <row r="27" spans="2:19"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</sheetData>
  <mergeCells count="5">
    <mergeCell ref="B5:R5"/>
    <mergeCell ref="B22:R22"/>
    <mergeCell ref="B23:R23"/>
    <mergeCell ref="B1:R1"/>
    <mergeCell ref="B3:R3"/>
  </mergeCells>
  <phoneticPr fontId="0" type="noConversion"/>
  <hyperlinks>
    <hyperlink ref="T6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9" orientation="landscape" horizontalDpi="4294967294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24"/>
  <sheetViews>
    <sheetView showGridLines="0" workbookViewId="0">
      <selection activeCell="B1" sqref="B1:P1"/>
    </sheetView>
  </sheetViews>
  <sheetFormatPr defaultRowHeight="11.25"/>
  <cols>
    <col min="1" max="1" width="6.7109375" style="22" customWidth="1"/>
    <col min="2" max="2" width="16.7109375" style="22" customWidth="1"/>
    <col min="3" max="3" width="6.7109375" style="22" customWidth="1"/>
    <col min="4" max="4" width="10.7109375" style="22" customWidth="1"/>
    <col min="5" max="5" width="6.7109375" style="22" customWidth="1"/>
    <col min="6" max="6" width="10.7109375" style="22" customWidth="1"/>
    <col min="7" max="7" width="6.7109375" style="22" customWidth="1"/>
    <col min="8" max="8" width="10.7109375" style="22" customWidth="1"/>
    <col min="9" max="9" width="6.7109375" style="22" customWidth="1"/>
    <col min="10" max="10" width="10.7109375" style="22" customWidth="1"/>
    <col min="11" max="11" width="6.7109375" style="22" customWidth="1"/>
    <col min="12" max="12" width="10.7109375" style="22" customWidth="1"/>
    <col min="13" max="13" width="6.7109375" style="22" customWidth="1"/>
    <col min="14" max="14" width="10.7109375" style="22" customWidth="1"/>
    <col min="15" max="15" width="6.7109375" style="22" customWidth="1"/>
    <col min="16" max="16" width="10.7109375" style="22" customWidth="1"/>
    <col min="17" max="17" width="6.7109375" style="22" customWidth="1"/>
    <col min="18" max="18" width="12.85546875" style="22" bestFit="1" customWidth="1"/>
    <col min="19" max="16384" width="9.140625" style="22"/>
  </cols>
  <sheetData>
    <row r="1" spans="2:22" ht="15" customHeight="1">
      <c r="B1" s="192" t="s">
        <v>167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42"/>
      <c r="R1" s="142"/>
      <c r="S1" s="142"/>
      <c r="T1" s="142"/>
      <c r="U1" s="142"/>
      <c r="V1" s="142"/>
    </row>
    <row r="2" spans="2:22" ht="15" customHeight="1">
      <c r="B2" s="1"/>
      <c r="C2" s="1"/>
      <c r="D2" s="1"/>
      <c r="E2" s="1"/>
      <c r="F2" s="1"/>
      <c r="G2" s="1"/>
      <c r="H2" s="1"/>
    </row>
    <row r="3" spans="2:22" ht="15" customHeight="1">
      <c r="B3" s="192" t="s">
        <v>170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42"/>
      <c r="R3" s="142"/>
      <c r="S3" s="142"/>
      <c r="T3" s="142"/>
      <c r="U3" s="142"/>
      <c r="V3" s="142"/>
    </row>
    <row r="4" spans="2:22" ht="15" customHeight="1"/>
    <row r="5" spans="2:22" ht="33" customHeight="1">
      <c r="B5" s="212" t="s">
        <v>211</v>
      </c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</row>
    <row r="6" spans="2:22" ht="21.75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5" t="s">
        <v>106</v>
      </c>
      <c r="R6" s="116" t="s">
        <v>105</v>
      </c>
    </row>
    <row r="7" spans="2:22" ht="21.75" customHeight="1">
      <c r="B7" s="209"/>
      <c r="C7" s="198">
        <v>2010</v>
      </c>
      <c r="D7" s="200"/>
      <c r="E7" s="198">
        <v>2011</v>
      </c>
      <c r="F7" s="200"/>
      <c r="G7" s="198">
        <v>2012</v>
      </c>
      <c r="H7" s="200"/>
      <c r="I7" s="198">
        <v>2013</v>
      </c>
      <c r="J7" s="200"/>
      <c r="K7" s="198">
        <v>2014</v>
      </c>
      <c r="L7" s="200"/>
      <c r="M7" s="198">
        <v>2015</v>
      </c>
      <c r="N7" s="200"/>
      <c r="O7" s="199">
        <v>2016</v>
      </c>
      <c r="P7" s="199"/>
    </row>
    <row r="8" spans="2:22" s="24" customFormat="1" ht="17.25" customHeight="1">
      <c r="B8" s="210"/>
      <c r="C8" s="196" t="s">
        <v>15</v>
      </c>
      <c r="D8" s="205" t="s">
        <v>54</v>
      </c>
      <c r="E8" s="196" t="s">
        <v>15</v>
      </c>
      <c r="F8" s="205" t="s">
        <v>54</v>
      </c>
      <c r="G8" s="196" t="s">
        <v>15</v>
      </c>
      <c r="H8" s="205" t="s">
        <v>54</v>
      </c>
      <c r="I8" s="196" t="s">
        <v>15</v>
      </c>
      <c r="J8" s="205" t="s">
        <v>54</v>
      </c>
      <c r="K8" s="196" t="s">
        <v>15</v>
      </c>
      <c r="L8" s="205" t="s">
        <v>54</v>
      </c>
      <c r="M8" s="196" t="s">
        <v>15</v>
      </c>
      <c r="N8" s="205" t="s">
        <v>54</v>
      </c>
      <c r="O8" s="196" t="s">
        <v>15</v>
      </c>
      <c r="P8" s="207" t="s">
        <v>54</v>
      </c>
      <c r="Q8" s="48"/>
    </row>
    <row r="9" spans="2:22" s="24" customFormat="1" ht="39" customHeight="1">
      <c r="B9" s="211"/>
      <c r="C9" s="197"/>
      <c r="D9" s="206"/>
      <c r="E9" s="197"/>
      <c r="F9" s="206"/>
      <c r="G9" s="197"/>
      <c r="H9" s="206"/>
      <c r="I9" s="197"/>
      <c r="J9" s="206"/>
      <c r="K9" s="197"/>
      <c r="L9" s="206"/>
      <c r="M9" s="197"/>
      <c r="N9" s="206"/>
      <c r="O9" s="197"/>
      <c r="P9" s="208"/>
      <c r="Q9" s="48"/>
    </row>
    <row r="10" spans="2:22" s="24" customFormat="1" ht="21" customHeight="1">
      <c r="B10" s="127" t="s">
        <v>1</v>
      </c>
      <c r="C10" s="183">
        <f>SUM(C11:C21)</f>
        <v>543</v>
      </c>
      <c r="D10" s="31">
        <f t="shared" ref="D10:P10" si="0">SUM(D11:D21)</f>
        <v>334</v>
      </c>
      <c r="E10" s="183">
        <f t="shared" si="0"/>
        <v>508</v>
      </c>
      <c r="F10" s="31">
        <f t="shared" si="0"/>
        <v>289</v>
      </c>
      <c r="G10" s="183">
        <f t="shared" si="0"/>
        <v>341</v>
      </c>
      <c r="H10" s="31">
        <f t="shared" si="0"/>
        <v>168</v>
      </c>
      <c r="I10" s="183">
        <f t="shared" si="0"/>
        <v>273</v>
      </c>
      <c r="J10" s="31">
        <f t="shared" si="0"/>
        <v>114</v>
      </c>
      <c r="K10" s="183">
        <f t="shared" si="0"/>
        <v>211</v>
      </c>
      <c r="L10" s="31">
        <f t="shared" si="0"/>
        <v>88</v>
      </c>
      <c r="M10" s="183">
        <f t="shared" si="0"/>
        <v>227</v>
      </c>
      <c r="N10" s="31">
        <f t="shared" si="0"/>
        <v>102</v>
      </c>
      <c r="O10" s="183">
        <f t="shared" si="0"/>
        <v>248</v>
      </c>
      <c r="P10" s="31">
        <f t="shared" si="0"/>
        <v>116</v>
      </c>
    </row>
    <row r="11" spans="2:22" ht="16.5" customHeight="1">
      <c r="B11" s="20" t="s">
        <v>2</v>
      </c>
      <c r="C11" s="20">
        <v>44</v>
      </c>
      <c r="D11" s="20">
        <v>40</v>
      </c>
      <c r="E11" s="20">
        <v>42</v>
      </c>
      <c r="F11" s="20">
        <v>40</v>
      </c>
      <c r="G11" s="20">
        <v>22</v>
      </c>
      <c r="H11" s="20">
        <v>22</v>
      </c>
      <c r="I11" s="20">
        <v>26</v>
      </c>
      <c r="J11" s="20">
        <v>23</v>
      </c>
      <c r="K11" s="20">
        <v>17</v>
      </c>
      <c r="L11" s="20">
        <v>11</v>
      </c>
      <c r="M11" s="20">
        <v>25</v>
      </c>
      <c r="N11" s="20">
        <v>23</v>
      </c>
      <c r="O11" s="20">
        <v>34</v>
      </c>
      <c r="P11" s="20">
        <v>29</v>
      </c>
    </row>
    <row r="12" spans="2:22" ht="16.5" customHeight="1">
      <c r="B12" s="20" t="s">
        <v>3</v>
      </c>
      <c r="C12" s="20">
        <v>77</v>
      </c>
      <c r="D12" s="20">
        <v>48</v>
      </c>
      <c r="E12" s="20">
        <v>41</v>
      </c>
      <c r="F12" s="20">
        <v>26</v>
      </c>
      <c r="G12" s="20">
        <v>41</v>
      </c>
      <c r="H12" s="20">
        <v>22</v>
      </c>
      <c r="I12" s="20">
        <v>38</v>
      </c>
      <c r="J12" s="20">
        <v>15</v>
      </c>
      <c r="K12" s="20">
        <v>27</v>
      </c>
      <c r="L12" s="20">
        <v>11</v>
      </c>
      <c r="M12" s="20">
        <v>17</v>
      </c>
      <c r="N12" s="20">
        <v>12</v>
      </c>
      <c r="O12" s="20">
        <v>15</v>
      </c>
      <c r="P12" s="20">
        <v>7</v>
      </c>
    </row>
    <row r="13" spans="2:22" ht="16.5" customHeight="1">
      <c r="B13" s="20" t="s">
        <v>4</v>
      </c>
      <c r="C13" s="20">
        <v>129</v>
      </c>
      <c r="D13" s="20">
        <v>71</v>
      </c>
      <c r="E13" s="20">
        <v>116</v>
      </c>
      <c r="F13" s="20">
        <v>61</v>
      </c>
      <c r="G13" s="20">
        <v>86</v>
      </c>
      <c r="H13" s="20">
        <v>39</v>
      </c>
      <c r="I13" s="20">
        <v>75</v>
      </c>
      <c r="J13" s="20">
        <v>24</v>
      </c>
      <c r="K13" s="20">
        <v>55</v>
      </c>
      <c r="L13" s="20">
        <v>15</v>
      </c>
      <c r="M13" s="20">
        <v>65</v>
      </c>
      <c r="N13" s="20">
        <v>18</v>
      </c>
      <c r="O13" s="20">
        <v>81</v>
      </c>
      <c r="P13" s="20">
        <v>26</v>
      </c>
    </row>
    <row r="14" spans="2:22" ht="16.5" customHeight="1">
      <c r="B14" s="20" t="s">
        <v>5</v>
      </c>
      <c r="C14" s="20">
        <v>50</v>
      </c>
      <c r="D14" s="20">
        <v>27</v>
      </c>
      <c r="E14" s="20">
        <v>66</v>
      </c>
      <c r="F14" s="20">
        <v>24</v>
      </c>
      <c r="G14" s="20">
        <v>48</v>
      </c>
      <c r="H14" s="20">
        <v>13</v>
      </c>
      <c r="I14" s="20">
        <v>23</v>
      </c>
      <c r="J14" s="20">
        <v>7</v>
      </c>
      <c r="K14" s="20">
        <v>22</v>
      </c>
      <c r="L14" s="20">
        <v>5</v>
      </c>
      <c r="M14" s="20">
        <v>16</v>
      </c>
      <c r="N14" s="20">
        <v>4</v>
      </c>
      <c r="O14" s="20">
        <v>14</v>
      </c>
      <c r="P14" s="20">
        <v>5</v>
      </c>
    </row>
    <row r="15" spans="2:22" ht="16.5" customHeight="1">
      <c r="B15" s="20" t="s">
        <v>6</v>
      </c>
      <c r="C15" s="20">
        <v>57</v>
      </c>
      <c r="D15" s="20">
        <v>21</v>
      </c>
      <c r="E15" s="20">
        <v>74</v>
      </c>
      <c r="F15" s="20">
        <v>36</v>
      </c>
      <c r="G15" s="20">
        <v>42</v>
      </c>
      <c r="H15" s="20">
        <v>15</v>
      </c>
      <c r="I15" s="20">
        <v>30</v>
      </c>
      <c r="J15" s="20">
        <v>7</v>
      </c>
      <c r="K15" s="20">
        <v>30</v>
      </c>
      <c r="L15" s="20">
        <v>12</v>
      </c>
      <c r="M15" s="20">
        <v>42</v>
      </c>
      <c r="N15" s="20">
        <v>13</v>
      </c>
      <c r="O15" s="20">
        <v>42</v>
      </c>
      <c r="P15" s="20">
        <v>12</v>
      </c>
    </row>
    <row r="16" spans="2:22" ht="16.5" customHeight="1">
      <c r="B16" s="20" t="s">
        <v>7</v>
      </c>
      <c r="C16" s="20">
        <v>2</v>
      </c>
      <c r="D16" s="20">
        <v>2</v>
      </c>
      <c r="E16" s="20">
        <v>1</v>
      </c>
      <c r="F16" s="20">
        <v>1</v>
      </c>
      <c r="G16" s="20">
        <v>1</v>
      </c>
      <c r="H16" s="20">
        <v>1</v>
      </c>
      <c r="I16" s="20">
        <v>1</v>
      </c>
      <c r="J16" s="20">
        <v>1</v>
      </c>
      <c r="K16" s="20">
        <v>1</v>
      </c>
      <c r="L16" s="20">
        <v>1</v>
      </c>
      <c r="M16" s="20">
        <v>1</v>
      </c>
      <c r="N16" s="20">
        <v>1</v>
      </c>
      <c r="O16" s="20">
        <v>0</v>
      </c>
      <c r="P16" s="20">
        <v>0</v>
      </c>
    </row>
    <row r="17" spans="2:16" ht="16.5" customHeight="1">
      <c r="B17" s="20" t="s">
        <v>8</v>
      </c>
      <c r="C17" s="20">
        <v>34</v>
      </c>
      <c r="D17" s="20">
        <v>31</v>
      </c>
      <c r="E17" s="20">
        <v>23</v>
      </c>
      <c r="F17" s="20">
        <v>23</v>
      </c>
      <c r="G17" s="20">
        <v>7</v>
      </c>
      <c r="H17" s="20">
        <v>5</v>
      </c>
      <c r="I17" s="20">
        <v>14</v>
      </c>
      <c r="J17" s="20">
        <v>10</v>
      </c>
      <c r="K17" s="20">
        <v>5</v>
      </c>
      <c r="L17" s="20">
        <v>5</v>
      </c>
      <c r="M17" s="20">
        <v>9</v>
      </c>
      <c r="N17" s="20">
        <v>7</v>
      </c>
      <c r="O17" s="20">
        <v>14</v>
      </c>
      <c r="P17" s="20">
        <v>13</v>
      </c>
    </row>
    <row r="18" spans="2:16" ht="16.5" customHeight="1">
      <c r="B18" s="20" t="s">
        <v>9</v>
      </c>
      <c r="C18" s="20">
        <v>87</v>
      </c>
      <c r="D18" s="20">
        <v>51</v>
      </c>
      <c r="E18" s="20">
        <v>83</v>
      </c>
      <c r="F18" s="20">
        <v>40</v>
      </c>
      <c r="G18" s="20">
        <v>54</v>
      </c>
      <c r="H18" s="20">
        <v>25</v>
      </c>
      <c r="I18" s="20">
        <v>34</v>
      </c>
      <c r="J18" s="20">
        <v>13</v>
      </c>
      <c r="K18" s="20">
        <v>32</v>
      </c>
      <c r="L18" s="20">
        <v>15</v>
      </c>
      <c r="M18" s="20">
        <v>28</v>
      </c>
      <c r="N18" s="20">
        <v>14</v>
      </c>
      <c r="O18" s="20">
        <v>32</v>
      </c>
      <c r="P18" s="20">
        <v>13</v>
      </c>
    </row>
    <row r="19" spans="2:16" ht="16.5" customHeight="1">
      <c r="B19" s="20" t="s">
        <v>10</v>
      </c>
      <c r="C19" s="20">
        <v>11</v>
      </c>
      <c r="D19" s="20">
        <v>7</v>
      </c>
      <c r="E19" s="20">
        <v>23</v>
      </c>
      <c r="F19" s="20">
        <v>11</v>
      </c>
      <c r="G19" s="20">
        <v>12</v>
      </c>
      <c r="H19" s="20">
        <v>8</v>
      </c>
      <c r="I19" s="20">
        <v>6</v>
      </c>
      <c r="J19" s="20">
        <v>2</v>
      </c>
      <c r="K19" s="20">
        <v>5</v>
      </c>
      <c r="L19" s="20">
        <v>5</v>
      </c>
      <c r="M19" s="20">
        <v>5</v>
      </c>
      <c r="N19" s="20">
        <v>5</v>
      </c>
      <c r="O19" s="20">
        <v>4</v>
      </c>
      <c r="P19" s="20">
        <v>4</v>
      </c>
    </row>
    <row r="20" spans="2:16" ht="16.5" customHeight="1">
      <c r="B20" s="20" t="s">
        <v>11</v>
      </c>
      <c r="C20" s="20">
        <v>19</v>
      </c>
      <c r="D20" s="20">
        <v>16</v>
      </c>
      <c r="E20" s="20">
        <v>18</v>
      </c>
      <c r="F20" s="20">
        <v>10</v>
      </c>
      <c r="G20" s="20">
        <v>23</v>
      </c>
      <c r="H20" s="20">
        <v>16</v>
      </c>
      <c r="I20" s="20">
        <v>19</v>
      </c>
      <c r="J20" s="20">
        <v>6</v>
      </c>
      <c r="K20" s="20">
        <v>14</v>
      </c>
      <c r="L20" s="20">
        <v>6</v>
      </c>
      <c r="M20" s="20">
        <v>14</v>
      </c>
      <c r="N20" s="20">
        <v>3</v>
      </c>
      <c r="O20" s="20">
        <v>7</v>
      </c>
      <c r="P20" s="20">
        <v>3</v>
      </c>
    </row>
    <row r="21" spans="2:16" ht="16.5" customHeight="1">
      <c r="B21" s="20" t="s">
        <v>12</v>
      </c>
      <c r="C21" s="20">
        <v>33</v>
      </c>
      <c r="D21" s="20">
        <v>20</v>
      </c>
      <c r="E21" s="20">
        <v>21</v>
      </c>
      <c r="F21" s="20">
        <v>17</v>
      </c>
      <c r="G21" s="20">
        <v>5</v>
      </c>
      <c r="H21" s="20">
        <v>2</v>
      </c>
      <c r="I21" s="20">
        <v>7</v>
      </c>
      <c r="J21" s="20">
        <v>6</v>
      </c>
      <c r="K21" s="20">
        <v>3</v>
      </c>
      <c r="L21" s="20">
        <v>2</v>
      </c>
      <c r="M21" s="20">
        <v>5</v>
      </c>
      <c r="N21" s="20">
        <v>2</v>
      </c>
      <c r="O21" s="20">
        <v>5</v>
      </c>
      <c r="P21" s="20">
        <v>4</v>
      </c>
    </row>
    <row r="22" spans="2:16" ht="9" customHeight="1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2:16" ht="16.5" customHeight="1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  <row r="24" spans="2:16" ht="12.75" customHeight="1">
      <c r="B24" s="191" t="s">
        <v>55</v>
      </c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</row>
  </sheetData>
  <mergeCells count="26">
    <mergeCell ref="B1:P1"/>
    <mergeCell ref="B3:P3"/>
    <mergeCell ref="B5:P5"/>
    <mergeCell ref="B7:B9"/>
    <mergeCell ref="C7:D7"/>
    <mergeCell ref="E7:F7"/>
    <mergeCell ref="G7:H7"/>
    <mergeCell ref="P8:P9"/>
    <mergeCell ref="K8:K9"/>
    <mergeCell ref="I7:J7"/>
    <mergeCell ref="M7:N7"/>
    <mergeCell ref="O7:P7"/>
    <mergeCell ref="K7:L7"/>
    <mergeCell ref="E8:E9"/>
    <mergeCell ref="J8:J9"/>
    <mergeCell ref="D8:D9"/>
    <mergeCell ref="B24:P24"/>
    <mergeCell ref="L8:L9"/>
    <mergeCell ref="M8:M9"/>
    <mergeCell ref="N8:N9"/>
    <mergeCell ref="O8:O9"/>
    <mergeCell ref="C8:C9"/>
    <mergeCell ref="F8:F9"/>
    <mergeCell ref="G8:G9"/>
    <mergeCell ref="H8:H9"/>
    <mergeCell ref="I8:I9"/>
  </mergeCells>
  <phoneticPr fontId="0" type="noConversion"/>
  <hyperlinks>
    <hyperlink ref="R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25"/>
  <sheetViews>
    <sheetView showGridLines="0" workbookViewId="0">
      <selection activeCell="B1" sqref="B1:P1"/>
    </sheetView>
  </sheetViews>
  <sheetFormatPr defaultRowHeight="11.25"/>
  <cols>
    <col min="1" max="1" width="6.7109375" style="22" customWidth="1"/>
    <col min="2" max="2" width="16.7109375" style="22" customWidth="1"/>
    <col min="3" max="3" width="6.7109375" style="22" customWidth="1"/>
    <col min="4" max="4" width="10.7109375" style="22" customWidth="1"/>
    <col min="5" max="5" width="6.7109375" style="22" customWidth="1"/>
    <col min="6" max="6" width="10.7109375" style="22" customWidth="1"/>
    <col min="7" max="7" width="6.7109375" style="22" customWidth="1"/>
    <col min="8" max="8" width="10.7109375" style="22" customWidth="1"/>
    <col min="9" max="9" width="6.7109375" style="22" customWidth="1"/>
    <col min="10" max="10" width="10.7109375" style="22" customWidth="1"/>
    <col min="11" max="11" width="6.7109375" style="22" customWidth="1"/>
    <col min="12" max="12" width="10.7109375" style="22" customWidth="1"/>
    <col min="13" max="13" width="6.7109375" style="22" customWidth="1"/>
    <col min="14" max="14" width="10.7109375" style="22" customWidth="1"/>
    <col min="15" max="15" width="6.7109375" style="22" customWidth="1"/>
    <col min="16" max="16" width="10.7109375" style="22" customWidth="1"/>
    <col min="17" max="17" width="6.7109375" style="22" customWidth="1"/>
    <col min="18" max="18" width="12.85546875" style="22" bestFit="1" customWidth="1"/>
    <col min="19" max="16384" width="9.140625" style="22"/>
  </cols>
  <sheetData>
    <row r="1" spans="2:22" ht="15" customHeight="1">
      <c r="B1" s="192" t="s">
        <v>167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42"/>
      <c r="R1" s="142"/>
      <c r="S1" s="142"/>
      <c r="T1" s="142"/>
      <c r="U1" s="142"/>
      <c r="V1" s="142"/>
    </row>
    <row r="2" spans="2:22" ht="15" customHeight="1">
      <c r="B2" s="1"/>
      <c r="C2" s="1"/>
      <c r="D2" s="1"/>
      <c r="E2" s="1"/>
      <c r="F2" s="1"/>
      <c r="G2" s="1"/>
      <c r="H2" s="1"/>
    </row>
    <row r="3" spans="2:22" ht="15" customHeight="1">
      <c r="B3" s="192" t="s">
        <v>170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42"/>
      <c r="R3" s="142"/>
      <c r="S3" s="142"/>
      <c r="T3" s="142"/>
      <c r="U3" s="142"/>
      <c r="V3" s="142"/>
    </row>
    <row r="4" spans="2:22" ht="15" customHeight="1"/>
    <row r="5" spans="2:22" ht="33" customHeight="1">
      <c r="B5" s="212" t="s">
        <v>212</v>
      </c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</row>
    <row r="6" spans="2:22" ht="21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5" t="s">
        <v>106</v>
      </c>
      <c r="R6" s="116" t="s">
        <v>105</v>
      </c>
    </row>
    <row r="7" spans="2:22" ht="21" customHeight="1">
      <c r="B7" s="209"/>
      <c r="C7" s="198">
        <v>2010</v>
      </c>
      <c r="D7" s="200"/>
      <c r="E7" s="198">
        <v>2011</v>
      </c>
      <c r="F7" s="200"/>
      <c r="G7" s="198">
        <v>2012</v>
      </c>
      <c r="H7" s="200"/>
      <c r="I7" s="198">
        <v>2013</v>
      </c>
      <c r="J7" s="200"/>
      <c r="K7" s="198">
        <v>2014</v>
      </c>
      <c r="L7" s="200"/>
      <c r="M7" s="198">
        <v>2015</v>
      </c>
      <c r="N7" s="200"/>
      <c r="O7" s="199">
        <v>2016</v>
      </c>
      <c r="P7" s="199"/>
    </row>
    <row r="8" spans="2:22" s="24" customFormat="1" ht="17.25" customHeight="1">
      <c r="B8" s="210"/>
      <c r="C8" s="196" t="s">
        <v>15</v>
      </c>
      <c r="D8" s="223" t="s">
        <v>54</v>
      </c>
      <c r="E8" s="196" t="s">
        <v>15</v>
      </c>
      <c r="F8" s="223" t="s">
        <v>54</v>
      </c>
      <c r="G8" s="196" t="s">
        <v>15</v>
      </c>
      <c r="H8" s="223" t="s">
        <v>54</v>
      </c>
      <c r="I8" s="196" t="s">
        <v>15</v>
      </c>
      <c r="J8" s="223" t="s">
        <v>54</v>
      </c>
      <c r="K8" s="196" t="s">
        <v>15</v>
      </c>
      <c r="L8" s="223" t="s">
        <v>54</v>
      </c>
      <c r="M8" s="196" t="s">
        <v>15</v>
      </c>
      <c r="N8" s="223" t="s">
        <v>54</v>
      </c>
      <c r="O8" s="196" t="s">
        <v>15</v>
      </c>
      <c r="P8" s="214" t="s">
        <v>54</v>
      </c>
      <c r="Q8" s="48"/>
    </row>
    <row r="9" spans="2:22" s="24" customFormat="1" ht="39" customHeight="1">
      <c r="B9" s="211"/>
      <c r="C9" s="197"/>
      <c r="D9" s="224"/>
      <c r="E9" s="197"/>
      <c r="F9" s="224"/>
      <c r="G9" s="197"/>
      <c r="H9" s="224"/>
      <c r="I9" s="197"/>
      <c r="J9" s="224"/>
      <c r="K9" s="197"/>
      <c r="L9" s="224"/>
      <c r="M9" s="197"/>
      <c r="N9" s="224"/>
      <c r="O9" s="197"/>
      <c r="P9" s="215"/>
      <c r="Q9" s="48"/>
    </row>
    <row r="10" spans="2:22" s="24" customFormat="1" ht="21" customHeight="1">
      <c r="B10" s="127" t="s">
        <v>1</v>
      </c>
      <c r="C10" s="41">
        <f>SUM(C11:C21)</f>
        <v>635</v>
      </c>
      <c r="D10" s="61">
        <f t="shared" ref="D10:P10" si="0">SUM(D11:D21)</f>
        <v>509</v>
      </c>
      <c r="E10" s="41">
        <f t="shared" si="0"/>
        <v>639</v>
      </c>
      <c r="F10" s="41">
        <f t="shared" si="0"/>
        <v>484</v>
      </c>
      <c r="G10" s="41">
        <f t="shared" si="0"/>
        <v>324</v>
      </c>
      <c r="H10" s="41">
        <f t="shared" si="0"/>
        <v>243</v>
      </c>
      <c r="I10" s="41">
        <f t="shared" si="0"/>
        <v>237</v>
      </c>
      <c r="J10" s="41">
        <f t="shared" si="0"/>
        <v>131</v>
      </c>
      <c r="K10" s="41">
        <f t="shared" si="0"/>
        <v>221</v>
      </c>
      <c r="L10" s="41">
        <f t="shared" si="0"/>
        <v>139</v>
      </c>
      <c r="M10" s="41">
        <f t="shared" si="0"/>
        <v>204</v>
      </c>
      <c r="N10" s="41">
        <f t="shared" si="0"/>
        <v>110</v>
      </c>
      <c r="O10" s="61">
        <f t="shared" si="0"/>
        <v>294</v>
      </c>
      <c r="P10" s="61">
        <f t="shared" si="0"/>
        <v>187</v>
      </c>
    </row>
    <row r="11" spans="2:22" ht="16.5" customHeight="1">
      <c r="B11" s="20" t="s">
        <v>2</v>
      </c>
      <c r="C11" s="43">
        <v>59</v>
      </c>
      <c r="D11" s="43">
        <v>50</v>
      </c>
      <c r="E11" s="43">
        <v>42</v>
      </c>
      <c r="F11" s="43">
        <v>41</v>
      </c>
      <c r="G11" s="43">
        <v>22</v>
      </c>
      <c r="H11" s="43">
        <v>22</v>
      </c>
      <c r="I11" s="43">
        <v>26</v>
      </c>
      <c r="J11" s="43">
        <v>23</v>
      </c>
      <c r="K11" s="43">
        <v>16</v>
      </c>
      <c r="L11" s="43">
        <v>11</v>
      </c>
      <c r="M11" s="43">
        <v>26</v>
      </c>
      <c r="N11" s="43">
        <v>24</v>
      </c>
      <c r="O11" s="43">
        <v>43</v>
      </c>
      <c r="P11" s="43">
        <v>37</v>
      </c>
    </row>
    <row r="12" spans="2:22" ht="16.5" customHeight="1">
      <c r="B12" s="20" t="s">
        <v>3</v>
      </c>
      <c r="C12" s="43">
        <v>84</v>
      </c>
      <c r="D12" s="43">
        <v>75</v>
      </c>
      <c r="E12" s="43">
        <v>48</v>
      </c>
      <c r="F12" s="43">
        <v>48</v>
      </c>
      <c r="G12" s="43">
        <v>27</v>
      </c>
      <c r="H12" s="43">
        <v>25</v>
      </c>
      <c r="I12" s="43">
        <v>31</v>
      </c>
      <c r="J12" s="43">
        <v>15</v>
      </c>
      <c r="K12" s="43">
        <v>17</v>
      </c>
      <c r="L12" s="43">
        <v>11</v>
      </c>
      <c r="M12" s="43">
        <v>17</v>
      </c>
      <c r="N12" s="43">
        <v>15</v>
      </c>
      <c r="O12" s="43">
        <v>10</v>
      </c>
      <c r="P12" s="43">
        <v>7</v>
      </c>
    </row>
    <row r="13" spans="2:22" ht="16.5" customHeight="1">
      <c r="B13" s="20" t="s">
        <v>4</v>
      </c>
      <c r="C13" s="43">
        <v>241</v>
      </c>
      <c r="D13" s="43">
        <v>179</v>
      </c>
      <c r="E13" s="43">
        <v>264</v>
      </c>
      <c r="F13" s="43">
        <v>173</v>
      </c>
      <c r="G13" s="43">
        <v>138</v>
      </c>
      <c r="H13" s="43">
        <v>103</v>
      </c>
      <c r="I13" s="43">
        <v>67</v>
      </c>
      <c r="J13" s="43">
        <v>26</v>
      </c>
      <c r="K13" s="43">
        <v>94</v>
      </c>
      <c r="L13" s="43">
        <v>57</v>
      </c>
      <c r="M13" s="43">
        <v>68</v>
      </c>
      <c r="N13" s="43">
        <v>21</v>
      </c>
      <c r="O13" s="43">
        <v>138</v>
      </c>
      <c r="P13" s="43">
        <v>82</v>
      </c>
    </row>
    <row r="14" spans="2:22" ht="16.5" customHeight="1">
      <c r="B14" s="20" t="s">
        <v>5</v>
      </c>
      <c r="C14" s="43">
        <v>40</v>
      </c>
      <c r="D14" s="43">
        <v>29</v>
      </c>
      <c r="E14" s="43">
        <v>44</v>
      </c>
      <c r="F14" s="43">
        <v>24</v>
      </c>
      <c r="G14" s="43">
        <v>27</v>
      </c>
      <c r="H14" s="43">
        <v>13</v>
      </c>
      <c r="I14" s="43">
        <v>14</v>
      </c>
      <c r="J14" s="43">
        <v>7</v>
      </c>
      <c r="K14" s="43">
        <v>8</v>
      </c>
      <c r="L14" s="43">
        <v>5</v>
      </c>
      <c r="M14" s="43">
        <v>11</v>
      </c>
      <c r="N14" s="43">
        <v>5</v>
      </c>
      <c r="O14" s="43">
        <v>9</v>
      </c>
      <c r="P14" s="43">
        <v>5</v>
      </c>
    </row>
    <row r="15" spans="2:22" ht="16.5" customHeight="1">
      <c r="B15" s="20" t="s">
        <v>6</v>
      </c>
      <c r="C15" s="43">
        <v>39</v>
      </c>
      <c r="D15" s="43">
        <v>21</v>
      </c>
      <c r="E15" s="43">
        <v>52</v>
      </c>
      <c r="F15" s="43">
        <v>39</v>
      </c>
      <c r="G15" s="43">
        <v>37</v>
      </c>
      <c r="H15" s="43">
        <v>20</v>
      </c>
      <c r="I15" s="43">
        <v>30</v>
      </c>
      <c r="J15" s="43">
        <v>15</v>
      </c>
      <c r="K15" s="43">
        <v>25</v>
      </c>
      <c r="L15" s="43">
        <v>12</v>
      </c>
      <c r="M15" s="43">
        <v>35</v>
      </c>
      <c r="N15" s="43">
        <v>13</v>
      </c>
      <c r="O15" s="43">
        <v>35</v>
      </c>
      <c r="P15" s="43">
        <v>15</v>
      </c>
    </row>
    <row r="16" spans="2:22" ht="16.5" customHeight="1">
      <c r="B16" s="20" t="s">
        <v>7</v>
      </c>
      <c r="C16" s="43">
        <v>2</v>
      </c>
      <c r="D16" s="43">
        <v>2</v>
      </c>
      <c r="E16" s="43">
        <v>1</v>
      </c>
      <c r="F16" s="43">
        <v>1</v>
      </c>
      <c r="G16" s="43">
        <v>1</v>
      </c>
      <c r="H16" s="43">
        <v>1</v>
      </c>
      <c r="I16" s="43">
        <v>1</v>
      </c>
      <c r="J16" s="43">
        <v>1</v>
      </c>
      <c r="K16" s="43">
        <v>1</v>
      </c>
      <c r="L16" s="43">
        <v>1</v>
      </c>
      <c r="M16" s="43">
        <v>1</v>
      </c>
      <c r="N16" s="43">
        <v>1</v>
      </c>
      <c r="O16" s="154">
        <v>0</v>
      </c>
      <c r="P16" s="154">
        <v>0</v>
      </c>
    </row>
    <row r="17" spans="2:16" ht="16.5" customHeight="1">
      <c r="B17" s="20" t="s">
        <v>8</v>
      </c>
      <c r="C17" s="43">
        <v>45</v>
      </c>
      <c r="D17" s="43">
        <v>44</v>
      </c>
      <c r="E17" s="43">
        <v>23</v>
      </c>
      <c r="F17" s="43">
        <v>23</v>
      </c>
      <c r="G17" s="43">
        <v>5</v>
      </c>
      <c r="H17" s="43">
        <v>5</v>
      </c>
      <c r="I17" s="43">
        <v>14</v>
      </c>
      <c r="J17" s="43">
        <v>10</v>
      </c>
      <c r="K17" s="43">
        <v>5</v>
      </c>
      <c r="L17" s="43">
        <v>5</v>
      </c>
      <c r="M17" s="43">
        <v>7</v>
      </c>
      <c r="N17" s="43">
        <v>7</v>
      </c>
      <c r="O17" s="43">
        <v>15</v>
      </c>
      <c r="P17" s="43">
        <v>14</v>
      </c>
    </row>
    <row r="18" spans="2:16" ht="16.5" customHeight="1">
      <c r="B18" s="20" t="s">
        <v>9</v>
      </c>
      <c r="C18" s="43">
        <v>68</v>
      </c>
      <c r="D18" s="43">
        <v>60</v>
      </c>
      <c r="E18" s="43">
        <v>80</v>
      </c>
      <c r="F18" s="43">
        <v>67</v>
      </c>
      <c r="G18" s="43">
        <v>35</v>
      </c>
      <c r="H18" s="43">
        <v>28</v>
      </c>
      <c r="I18" s="43">
        <v>33</v>
      </c>
      <c r="J18" s="43">
        <v>19</v>
      </c>
      <c r="K18" s="43">
        <v>39</v>
      </c>
      <c r="L18" s="43">
        <v>24</v>
      </c>
      <c r="M18" s="43">
        <v>23</v>
      </c>
      <c r="N18" s="43">
        <v>14</v>
      </c>
      <c r="O18" s="43">
        <v>28</v>
      </c>
      <c r="P18" s="43">
        <v>14</v>
      </c>
    </row>
    <row r="19" spans="2:16" ht="16.5" customHeight="1">
      <c r="B19" s="20" t="s">
        <v>10</v>
      </c>
      <c r="C19" s="43">
        <v>12</v>
      </c>
      <c r="D19" s="43">
        <v>7</v>
      </c>
      <c r="E19" s="43">
        <v>19</v>
      </c>
      <c r="F19" s="43">
        <v>11</v>
      </c>
      <c r="G19" s="43">
        <v>12</v>
      </c>
      <c r="H19" s="43">
        <v>8</v>
      </c>
      <c r="I19" s="43">
        <v>6</v>
      </c>
      <c r="J19" s="43">
        <v>2</v>
      </c>
      <c r="K19" s="43">
        <v>5</v>
      </c>
      <c r="L19" s="43">
        <v>5</v>
      </c>
      <c r="M19" s="43">
        <v>5</v>
      </c>
      <c r="N19" s="43">
        <v>5</v>
      </c>
      <c r="O19" s="43">
        <v>4</v>
      </c>
      <c r="P19" s="43">
        <v>4</v>
      </c>
    </row>
    <row r="20" spans="2:16" ht="16.5" customHeight="1">
      <c r="B20" s="20" t="s">
        <v>11</v>
      </c>
      <c r="C20" s="43">
        <v>17</v>
      </c>
      <c r="D20" s="43">
        <v>17</v>
      </c>
      <c r="E20" s="43">
        <v>15</v>
      </c>
      <c r="F20" s="43">
        <v>10</v>
      </c>
      <c r="G20" s="43">
        <v>16</v>
      </c>
      <c r="H20" s="43">
        <v>16</v>
      </c>
      <c r="I20" s="43">
        <v>8</v>
      </c>
      <c r="J20" s="43">
        <v>6</v>
      </c>
      <c r="K20" s="43">
        <v>8</v>
      </c>
      <c r="L20" s="43">
        <v>6</v>
      </c>
      <c r="M20" s="43">
        <v>8</v>
      </c>
      <c r="N20" s="43">
        <v>3</v>
      </c>
      <c r="O20" s="43">
        <v>5</v>
      </c>
      <c r="P20" s="43">
        <v>3</v>
      </c>
    </row>
    <row r="21" spans="2:16" ht="16.5" customHeight="1">
      <c r="B21" s="20" t="s">
        <v>12</v>
      </c>
      <c r="C21" s="43">
        <v>28</v>
      </c>
      <c r="D21" s="43">
        <v>25</v>
      </c>
      <c r="E21" s="20">
        <v>51</v>
      </c>
      <c r="F21" s="43">
        <v>47</v>
      </c>
      <c r="G21" s="43">
        <v>4</v>
      </c>
      <c r="H21" s="43">
        <v>2</v>
      </c>
      <c r="I21" s="43">
        <v>7</v>
      </c>
      <c r="J21" s="43">
        <v>7</v>
      </c>
      <c r="K21" s="43">
        <v>3</v>
      </c>
      <c r="L21" s="43">
        <v>2</v>
      </c>
      <c r="M21" s="43">
        <v>3</v>
      </c>
      <c r="N21" s="43">
        <v>2</v>
      </c>
      <c r="O21" s="43">
        <v>7</v>
      </c>
      <c r="P21" s="43">
        <v>6</v>
      </c>
    </row>
    <row r="22" spans="2:16" ht="9" customHeight="1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2:16" ht="16.5" customHeight="1"/>
    <row r="24" spans="2:16" ht="12.75" customHeight="1">
      <c r="B24" s="191" t="s">
        <v>55</v>
      </c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</row>
    <row r="25" spans="2:16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</row>
  </sheetData>
  <mergeCells count="26">
    <mergeCell ref="B1:P1"/>
    <mergeCell ref="B3:P3"/>
    <mergeCell ref="B5:P5"/>
    <mergeCell ref="B7:B9"/>
    <mergeCell ref="C7:D7"/>
    <mergeCell ref="E7:F7"/>
    <mergeCell ref="G7:H7"/>
    <mergeCell ref="P8:P9"/>
    <mergeCell ref="K8:K9"/>
    <mergeCell ref="I7:J7"/>
    <mergeCell ref="M7:N7"/>
    <mergeCell ref="O7:P7"/>
    <mergeCell ref="K7:L7"/>
    <mergeCell ref="E8:E9"/>
    <mergeCell ref="J8:J9"/>
    <mergeCell ref="D8:D9"/>
    <mergeCell ref="B24:P24"/>
    <mergeCell ref="L8:L9"/>
    <mergeCell ref="M8:M9"/>
    <mergeCell ref="N8:N9"/>
    <mergeCell ref="O8:O9"/>
    <mergeCell ref="C8:C9"/>
    <mergeCell ref="F8:F9"/>
    <mergeCell ref="G8:G9"/>
    <mergeCell ref="H8:H9"/>
    <mergeCell ref="I8:I9"/>
  </mergeCells>
  <phoneticPr fontId="0" type="noConversion"/>
  <conditionalFormatting sqref="B24">
    <cfRule type="cellIs" dxfId="23" priority="1" stopIfTrue="1" operator="equal">
      <formula>1</formula>
    </cfRule>
    <cfRule type="cellIs" dxfId="22" priority="2" stopIfTrue="1" operator="equal">
      <formula>2</formula>
    </cfRule>
  </conditionalFormatting>
  <hyperlinks>
    <hyperlink ref="R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25"/>
  <sheetViews>
    <sheetView showGridLines="0" workbookViewId="0">
      <selection activeCell="B1" sqref="B1:G1"/>
    </sheetView>
  </sheetViews>
  <sheetFormatPr defaultRowHeight="11.25"/>
  <cols>
    <col min="1" max="1" width="6.7109375" style="22" customWidth="1"/>
    <col min="2" max="2" width="20.7109375" style="22" customWidth="1"/>
    <col min="3" max="7" width="18.7109375" style="22" customWidth="1"/>
    <col min="8" max="8" width="6.7109375" style="22" customWidth="1"/>
    <col min="9" max="9" width="12.85546875" style="22" bestFit="1" customWidth="1"/>
    <col min="10" max="16384" width="9.140625" style="22"/>
  </cols>
  <sheetData>
    <row r="1" spans="2:22" ht="15" customHeight="1">
      <c r="B1" s="192" t="s">
        <v>167</v>
      </c>
      <c r="C1" s="192"/>
      <c r="D1" s="192"/>
      <c r="E1" s="192"/>
      <c r="F1" s="192"/>
      <c r="G1" s="19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2:22" ht="15" customHeight="1">
      <c r="B2" s="1"/>
      <c r="C2" s="1"/>
      <c r="D2" s="1"/>
      <c r="E2" s="1"/>
      <c r="F2" s="1"/>
      <c r="G2" s="1"/>
      <c r="H2" s="1"/>
    </row>
    <row r="3" spans="2:22" ht="15" customHeight="1">
      <c r="B3" s="192" t="s">
        <v>170</v>
      </c>
      <c r="C3" s="192"/>
      <c r="D3" s="192"/>
      <c r="E3" s="192"/>
      <c r="F3" s="192"/>
      <c r="G3" s="19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</row>
    <row r="4" spans="2:22" ht="15" customHeight="1"/>
    <row r="5" spans="2:22" ht="33" customHeight="1">
      <c r="B5" s="190" t="s">
        <v>213</v>
      </c>
      <c r="C5" s="190"/>
      <c r="D5" s="190"/>
      <c r="E5" s="190"/>
      <c r="F5" s="190"/>
      <c r="G5" s="190"/>
    </row>
    <row r="6" spans="2:22" ht="21" customHeight="1">
      <c r="B6" s="34"/>
      <c r="C6" s="34"/>
      <c r="D6" s="34"/>
      <c r="E6" s="34"/>
      <c r="F6" s="34"/>
      <c r="G6" s="5"/>
      <c r="I6" s="116" t="s">
        <v>105</v>
      </c>
    </row>
    <row r="7" spans="2:22" ht="21" customHeight="1">
      <c r="B7" s="209"/>
      <c r="C7" s="199" t="s">
        <v>57</v>
      </c>
      <c r="D7" s="199"/>
      <c r="E7" s="199"/>
      <c r="F7" s="199"/>
      <c r="G7" s="199"/>
    </row>
    <row r="8" spans="2:22" s="24" customFormat="1" ht="18.75" customHeight="1">
      <c r="B8" s="210"/>
      <c r="C8" s="196" t="s">
        <v>58</v>
      </c>
      <c r="D8" s="196" t="s">
        <v>59</v>
      </c>
      <c r="E8" s="205" t="s">
        <v>60</v>
      </c>
      <c r="F8" s="196" t="s">
        <v>61</v>
      </c>
      <c r="G8" s="214" t="s">
        <v>110</v>
      </c>
    </row>
    <row r="9" spans="2:22" s="24" customFormat="1" ht="18.75" customHeight="1">
      <c r="B9" s="210"/>
      <c r="C9" s="197"/>
      <c r="D9" s="197"/>
      <c r="E9" s="206"/>
      <c r="F9" s="197"/>
      <c r="G9" s="215"/>
    </row>
    <row r="10" spans="2:22" s="24" customFormat="1" ht="18.75" customHeight="1">
      <c r="B10" s="117"/>
      <c r="C10" s="198" t="s">
        <v>82</v>
      </c>
      <c r="D10" s="199"/>
      <c r="E10" s="199"/>
      <c r="F10" s="200"/>
      <c r="G10" s="30" t="s">
        <v>109</v>
      </c>
    </row>
    <row r="11" spans="2:22" s="24" customFormat="1" ht="21" customHeight="1">
      <c r="B11" s="127" t="s">
        <v>1</v>
      </c>
      <c r="C11" s="132">
        <v>1.6120689655172413</v>
      </c>
      <c r="D11" s="84">
        <v>0.8</v>
      </c>
      <c r="E11" s="84">
        <v>2</v>
      </c>
      <c r="F11" s="183">
        <v>4.5</v>
      </c>
      <c r="G11" s="183">
        <v>19.5</v>
      </c>
    </row>
    <row r="12" spans="2:22" ht="16.5" customHeight="1">
      <c r="B12" s="20" t="s">
        <v>2</v>
      </c>
      <c r="C12" s="83">
        <v>1.2758620689655173</v>
      </c>
      <c r="D12" s="20">
        <v>0.8</v>
      </c>
      <c r="E12" s="20">
        <v>1.7</v>
      </c>
      <c r="F12" s="20">
        <v>4.2</v>
      </c>
      <c r="G12" s="20">
        <v>21.5</v>
      </c>
    </row>
    <row r="13" spans="2:22" ht="16.5" customHeight="1">
      <c r="B13" s="20" t="s">
        <v>3</v>
      </c>
      <c r="C13" s="83">
        <v>1</v>
      </c>
      <c r="D13" s="20">
        <v>0.4</v>
      </c>
      <c r="E13" s="20">
        <v>2.2999999999999998</v>
      </c>
      <c r="F13" s="20">
        <v>4.4000000000000004</v>
      </c>
      <c r="G13" s="20">
        <v>17.5</v>
      </c>
    </row>
    <row r="14" spans="2:22" ht="16.5" customHeight="1">
      <c r="B14" s="20" t="s">
        <v>4</v>
      </c>
      <c r="C14" s="83">
        <v>3.1538461538461537</v>
      </c>
      <c r="D14" s="20">
        <v>1.2</v>
      </c>
      <c r="E14" s="20">
        <v>2.6</v>
      </c>
      <c r="F14" s="20">
        <v>4.3</v>
      </c>
      <c r="G14" s="20">
        <v>19.600000000000001</v>
      </c>
    </row>
    <row r="15" spans="2:22" ht="16.5" customHeight="1">
      <c r="B15" s="20" t="s">
        <v>5</v>
      </c>
      <c r="C15" s="83">
        <v>1</v>
      </c>
      <c r="D15" s="185">
        <v>0.5</v>
      </c>
      <c r="E15" s="185">
        <v>2</v>
      </c>
      <c r="F15" s="20">
        <v>4.8</v>
      </c>
      <c r="G15" s="20">
        <v>17.8</v>
      </c>
    </row>
    <row r="16" spans="2:22" ht="16.5" customHeight="1">
      <c r="B16" s="20" t="s">
        <v>6</v>
      </c>
      <c r="C16" s="83">
        <v>1.25</v>
      </c>
      <c r="D16" s="185">
        <v>0.5</v>
      </c>
      <c r="E16" s="185">
        <v>2.2999999999999998</v>
      </c>
      <c r="F16" s="185">
        <v>5</v>
      </c>
      <c r="G16" s="185">
        <v>18.2</v>
      </c>
    </row>
    <row r="17" spans="2:16" ht="16.5" customHeight="1">
      <c r="B17" s="20" t="s">
        <v>7</v>
      </c>
      <c r="C17" s="185">
        <v>0</v>
      </c>
      <c r="D17" s="185">
        <v>0</v>
      </c>
      <c r="E17" s="185">
        <v>0</v>
      </c>
      <c r="F17" s="185">
        <v>0</v>
      </c>
      <c r="G17" s="185">
        <v>0</v>
      </c>
    </row>
    <row r="18" spans="2:16" ht="16.5" customHeight="1">
      <c r="B18" s="20" t="s">
        <v>8</v>
      </c>
      <c r="C18" s="83">
        <v>1.0769230769230769</v>
      </c>
      <c r="D18" s="20">
        <v>0.6</v>
      </c>
      <c r="E18" s="20">
        <v>1.8</v>
      </c>
      <c r="F18" s="20">
        <v>4.5999999999999996</v>
      </c>
      <c r="G18" s="20">
        <v>17.2</v>
      </c>
    </row>
    <row r="19" spans="2:16" ht="16.5" customHeight="1">
      <c r="B19" s="20" t="s">
        <v>9</v>
      </c>
      <c r="C19" s="83">
        <v>1.0769230769230769</v>
      </c>
      <c r="D19" s="20">
        <v>0.6</v>
      </c>
      <c r="E19" s="20">
        <v>1.8</v>
      </c>
      <c r="F19" s="20">
        <v>5.0999999999999996</v>
      </c>
      <c r="G19" s="20">
        <v>18.899999999999999</v>
      </c>
    </row>
    <row r="20" spans="2:16" ht="16.5" customHeight="1">
      <c r="B20" s="20" t="s">
        <v>10</v>
      </c>
      <c r="C20" s="83">
        <v>1</v>
      </c>
      <c r="D20" s="20">
        <v>0.6</v>
      </c>
      <c r="E20" s="20">
        <v>1.8</v>
      </c>
      <c r="F20" s="20">
        <v>6.8</v>
      </c>
      <c r="G20" s="20">
        <v>17.3</v>
      </c>
    </row>
    <row r="21" spans="2:16" ht="16.5" customHeight="1">
      <c r="B21" s="20" t="s">
        <v>11</v>
      </c>
      <c r="C21" s="83">
        <v>1</v>
      </c>
      <c r="D21" s="185">
        <v>0.5</v>
      </c>
      <c r="E21" s="185">
        <v>2</v>
      </c>
      <c r="F21" s="20">
        <v>4.7</v>
      </c>
      <c r="G21" s="20">
        <v>29.5</v>
      </c>
    </row>
    <row r="22" spans="2:16" ht="16.5" customHeight="1">
      <c r="B22" s="20" t="s">
        <v>12</v>
      </c>
      <c r="C22" s="83">
        <v>1.5</v>
      </c>
      <c r="D22" s="185">
        <v>1</v>
      </c>
      <c r="E22" s="20">
        <v>1.5</v>
      </c>
      <c r="F22" s="20">
        <v>4.2</v>
      </c>
      <c r="G22" s="20">
        <v>17.8</v>
      </c>
    </row>
    <row r="23" spans="2:16" ht="9" customHeight="1">
      <c r="B23" s="34"/>
      <c r="C23" s="34"/>
      <c r="D23" s="34"/>
      <c r="E23" s="34"/>
      <c r="F23" s="34"/>
      <c r="G23" s="34"/>
    </row>
    <row r="24" spans="2:16" ht="16.5" customHeight="1"/>
    <row r="25" spans="2:16" ht="12.75" customHeight="1">
      <c r="B25" s="191" t="s">
        <v>55</v>
      </c>
      <c r="C25" s="191"/>
      <c r="D25" s="191"/>
      <c r="E25" s="191"/>
      <c r="F25" s="191"/>
      <c r="G25" s="191"/>
      <c r="H25" s="60"/>
      <c r="I25" s="60"/>
      <c r="J25" s="60"/>
      <c r="K25" s="60"/>
      <c r="L25" s="60"/>
      <c r="M25" s="60"/>
      <c r="N25" s="60"/>
      <c r="O25" s="60"/>
      <c r="P25" s="60"/>
    </row>
  </sheetData>
  <mergeCells count="12">
    <mergeCell ref="G8:G9"/>
    <mergeCell ref="C10:F10"/>
    <mergeCell ref="B1:G1"/>
    <mergeCell ref="B3:G3"/>
    <mergeCell ref="B25:G25"/>
    <mergeCell ref="B5:G5"/>
    <mergeCell ref="B7:B9"/>
    <mergeCell ref="C7:G7"/>
    <mergeCell ref="C8:C9"/>
    <mergeCell ref="D8:D9"/>
    <mergeCell ref="E8:E9"/>
    <mergeCell ref="F8:F9"/>
  </mergeCells>
  <phoneticPr fontId="0" type="noConversion"/>
  <conditionalFormatting sqref="B25">
    <cfRule type="cellIs" dxfId="21" priority="1" stopIfTrue="1" operator="equal">
      <formula>1</formula>
    </cfRule>
    <cfRule type="cellIs" dxfId="20" priority="2" stopIfTrue="1" operator="equal">
      <formula>2</formula>
    </cfRule>
  </conditionalFormatting>
  <hyperlinks>
    <hyperlink ref="I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23"/>
  <sheetViews>
    <sheetView showGridLines="0" workbookViewId="0">
      <selection activeCell="B1" sqref="B1:K1"/>
    </sheetView>
  </sheetViews>
  <sheetFormatPr defaultRowHeight="11.25"/>
  <cols>
    <col min="1" max="1" width="6.7109375" style="22" customWidth="1"/>
    <col min="2" max="2" width="20.7109375" style="22" customWidth="1"/>
    <col min="3" max="11" width="10.7109375" style="22" customWidth="1"/>
    <col min="12" max="12" width="6.7109375" style="22" customWidth="1"/>
    <col min="13" max="13" width="12.85546875" style="22" bestFit="1" customWidth="1"/>
    <col min="14" max="16384" width="9.140625" style="22"/>
  </cols>
  <sheetData>
    <row r="1" spans="2:22" ht="15" customHeight="1">
      <c r="B1" s="192" t="s">
        <v>167</v>
      </c>
      <c r="C1" s="192"/>
      <c r="D1" s="192"/>
      <c r="E1" s="192"/>
      <c r="F1" s="192"/>
      <c r="G1" s="192"/>
      <c r="H1" s="192"/>
      <c r="I1" s="192"/>
      <c r="J1" s="192"/>
      <c r="K1" s="19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2:22" ht="15" customHeight="1">
      <c r="B2" s="1"/>
      <c r="C2" s="1"/>
      <c r="D2" s="1"/>
      <c r="E2" s="1"/>
      <c r="F2" s="1"/>
      <c r="G2" s="1"/>
      <c r="H2" s="1"/>
    </row>
    <row r="3" spans="2:22" ht="15" customHeight="1">
      <c r="B3" s="192" t="s">
        <v>170</v>
      </c>
      <c r="C3" s="192"/>
      <c r="D3" s="192"/>
      <c r="E3" s="192"/>
      <c r="F3" s="192"/>
      <c r="G3" s="192"/>
      <c r="H3" s="192"/>
      <c r="I3" s="192"/>
      <c r="J3" s="192"/>
      <c r="K3" s="19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</row>
    <row r="4" spans="2:22" ht="15" customHeight="1"/>
    <row r="5" spans="2:22" ht="33" customHeight="1">
      <c r="B5" s="225" t="s">
        <v>214</v>
      </c>
      <c r="C5" s="225"/>
      <c r="D5" s="225"/>
      <c r="E5" s="225"/>
      <c r="F5" s="225"/>
      <c r="G5" s="225"/>
      <c r="H5" s="225"/>
      <c r="I5" s="225"/>
      <c r="J5" s="225"/>
      <c r="K5" s="225"/>
    </row>
    <row r="6" spans="2:22" ht="21" customHeight="1">
      <c r="B6" s="85"/>
      <c r="C6" s="85"/>
      <c r="D6" s="85"/>
      <c r="E6" s="85"/>
      <c r="F6" s="85"/>
      <c r="G6" s="85"/>
      <c r="H6" s="85"/>
      <c r="I6" s="85"/>
      <c r="J6" s="85"/>
      <c r="K6" s="86" t="s">
        <v>106</v>
      </c>
      <c r="M6" s="116" t="s">
        <v>105</v>
      </c>
    </row>
    <row r="7" spans="2:22" s="24" customFormat="1" ht="21" customHeight="1">
      <c r="B7" s="226"/>
      <c r="C7" s="228" t="s">
        <v>15</v>
      </c>
      <c r="D7" s="230" t="s">
        <v>16</v>
      </c>
      <c r="E7" s="232" t="s">
        <v>62</v>
      </c>
      <c r="F7" s="233"/>
      <c r="G7" s="234" t="s">
        <v>63</v>
      </c>
      <c r="H7" s="233"/>
      <c r="I7" s="234" t="s">
        <v>64</v>
      </c>
      <c r="J7" s="233"/>
      <c r="K7" s="75" t="s">
        <v>65</v>
      </c>
    </row>
    <row r="8" spans="2:22" s="24" customFormat="1" ht="39" customHeight="1">
      <c r="B8" s="227"/>
      <c r="C8" s="229"/>
      <c r="D8" s="231"/>
      <c r="E8" s="76" t="s">
        <v>15</v>
      </c>
      <c r="F8" s="87" t="s">
        <v>16</v>
      </c>
      <c r="G8" s="88" t="s">
        <v>15</v>
      </c>
      <c r="H8" s="87" t="s">
        <v>16</v>
      </c>
      <c r="I8" s="88" t="s">
        <v>15</v>
      </c>
      <c r="J8" s="87" t="s">
        <v>16</v>
      </c>
      <c r="K8" s="89" t="s">
        <v>15</v>
      </c>
    </row>
    <row r="9" spans="2:22" s="24" customFormat="1" ht="21" customHeight="1">
      <c r="B9" s="133" t="s">
        <v>1</v>
      </c>
      <c r="C9" s="61">
        <f>E9+G9+I9+K9</f>
        <v>248</v>
      </c>
      <c r="D9" s="61">
        <f>F9+H9+J9</f>
        <v>202</v>
      </c>
      <c r="E9" s="61">
        <f>SUM(E10:E20)</f>
        <v>106</v>
      </c>
      <c r="F9" s="61">
        <f t="shared" ref="F9:K9" si="0">SUM(F10:F20)</f>
        <v>86</v>
      </c>
      <c r="G9" s="61">
        <f t="shared" si="0"/>
        <v>138</v>
      </c>
      <c r="H9" s="61">
        <f t="shared" si="0"/>
        <v>116</v>
      </c>
      <c r="I9" s="61">
        <f t="shared" si="0"/>
        <v>0</v>
      </c>
      <c r="J9" s="41">
        <f t="shared" si="0"/>
        <v>0</v>
      </c>
      <c r="K9" s="61">
        <f t="shared" si="0"/>
        <v>4</v>
      </c>
    </row>
    <row r="10" spans="2:22" ht="16.5" customHeight="1">
      <c r="B10" s="45" t="s">
        <v>2</v>
      </c>
      <c r="C10" s="43">
        <f t="shared" ref="C10:C20" si="1">E10+G10+I10+K10</f>
        <v>34</v>
      </c>
      <c r="D10" s="43">
        <f t="shared" ref="D10:D20" si="2">F10+H10+J10</f>
        <v>34</v>
      </c>
      <c r="E10" s="43">
        <v>5</v>
      </c>
      <c r="F10" s="43">
        <v>5</v>
      </c>
      <c r="G10" s="43">
        <v>29</v>
      </c>
      <c r="H10" s="43">
        <v>29</v>
      </c>
      <c r="I10" s="43">
        <v>0</v>
      </c>
      <c r="J10" s="43">
        <v>0</v>
      </c>
      <c r="K10" s="43">
        <v>0</v>
      </c>
    </row>
    <row r="11" spans="2:22" ht="16.5" customHeight="1">
      <c r="B11" s="45" t="s">
        <v>3</v>
      </c>
      <c r="C11" s="43">
        <f t="shared" si="1"/>
        <v>15</v>
      </c>
      <c r="D11" s="43">
        <f t="shared" si="2"/>
        <v>10</v>
      </c>
      <c r="E11" s="43">
        <v>3</v>
      </c>
      <c r="F11" s="43">
        <v>3</v>
      </c>
      <c r="G11" s="43">
        <v>12</v>
      </c>
      <c r="H11" s="43">
        <v>7</v>
      </c>
      <c r="I11" s="43">
        <v>0</v>
      </c>
      <c r="J11" s="43">
        <v>0</v>
      </c>
      <c r="K11" s="43">
        <v>0</v>
      </c>
    </row>
    <row r="12" spans="2:22" ht="16.5" customHeight="1">
      <c r="B12" s="45" t="s">
        <v>4</v>
      </c>
      <c r="C12" s="43">
        <f t="shared" si="1"/>
        <v>81</v>
      </c>
      <c r="D12" s="43">
        <f t="shared" si="2"/>
        <v>66</v>
      </c>
      <c r="E12" s="43">
        <v>51</v>
      </c>
      <c r="F12" s="43">
        <v>40</v>
      </c>
      <c r="G12" s="43">
        <v>30</v>
      </c>
      <c r="H12" s="43">
        <v>26</v>
      </c>
      <c r="I12" s="43">
        <v>0</v>
      </c>
      <c r="J12" s="43">
        <v>0</v>
      </c>
      <c r="K12" s="43">
        <v>0</v>
      </c>
    </row>
    <row r="13" spans="2:22" ht="16.5" customHeight="1">
      <c r="B13" s="45" t="s">
        <v>5</v>
      </c>
      <c r="C13" s="43">
        <f t="shared" si="1"/>
        <v>14</v>
      </c>
      <c r="D13" s="43">
        <f t="shared" si="2"/>
        <v>9</v>
      </c>
      <c r="E13" s="43">
        <v>6</v>
      </c>
      <c r="F13" s="43">
        <v>4</v>
      </c>
      <c r="G13" s="43">
        <v>8</v>
      </c>
      <c r="H13" s="43">
        <v>5</v>
      </c>
      <c r="I13" s="43">
        <v>0</v>
      </c>
      <c r="J13" s="43">
        <v>0</v>
      </c>
      <c r="K13" s="43">
        <v>0</v>
      </c>
    </row>
    <row r="14" spans="2:22" ht="16.5" customHeight="1">
      <c r="B14" s="45" t="s">
        <v>6</v>
      </c>
      <c r="C14" s="43">
        <f t="shared" si="1"/>
        <v>42</v>
      </c>
      <c r="D14" s="43">
        <f t="shared" si="2"/>
        <v>29</v>
      </c>
      <c r="E14" s="43">
        <v>20</v>
      </c>
      <c r="F14" s="43">
        <v>17</v>
      </c>
      <c r="G14" s="43">
        <v>18</v>
      </c>
      <c r="H14" s="43">
        <v>12</v>
      </c>
      <c r="I14" s="43">
        <v>0</v>
      </c>
      <c r="J14" s="43">
        <v>0</v>
      </c>
      <c r="K14" s="43">
        <v>4</v>
      </c>
    </row>
    <row r="15" spans="2:22" ht="16.5" customHeight="1">
      <c r="B15" s="45" t="s">
        <v>7</v>
      </c>
      <c r="C15" s="43">
        <f t="shared" si="1"/>
        <v>0</v>
      </c>
      <c r="D15" s="43">
        <f t="shared" si="2"/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</row>
    <row r="16" spans="2:22" ht="16.5" customHeight="1">
      <c r="B16" s="45" t="s">
        <v>8</v>
      </c>
      <c r="C16" s="43">
        <f t="shared" si="1"/>
        <v>14</v>
      </c>
      <c r="D16" s="43">
        <f t="shared" si="2"/>
        <v>14</v>
      </c>
      <c r="E16" s="43">
        <v>1</v>
      </c>
      <c r="F16" s="43">
        <v>1</v>
      </c>
      <c r="G16" s="43">
        <v>13</v>
      </c>
      <c r="H16" s="43">
        <v>13</v>
      </c>
      <c r="I16" s="43">
        <v>0</v>
      </c>
      <c r="J16" s="43">
        <v>0</v>
      </c>
      <c r="K16" s="43">
        <v>0</v>
      </c>
    </row>
    <row r="17" spans="2:11" ht="16.5" customHeight="1">
      <c r="B17" s="45" t="s">
        <v>9</v>
      </c>
      <c r="C17" s="43">
        <f t="shared" si="1"/>
        <v>32</v>
      </c>
      <c r="D17" s="43">
        <f t="shared" si="2"/>
        <v>26</v>
      </c>
      <c r="E17" s="43">
        <v>17</v>
      </c>
      <c r="F17" s="43">
        <v>13</v>
      </c>
      <c r="G17" s="43">
        <v>15</v>
      </c>
      <c r="H17" s="43">
        <v>13</v>
      </c>
      <c r="I17" s="43">
        <v>0</v>
      </c>
      <c r="J17" s="43">
        <v>0</v>
      </c>
      <c r="K17" s="43">
        <v>0</v>
      </c>
    </row>
    <row r="18" spans="2:11" ht="16.5" customHeight="1">
      <c r="B18" s="45" t="s">
        <v>10</v>
      </c>
      <c r="C18" s="43">
        <f t="shared" si="1"/>
        <v>4</v>
      </c>
      <c r="D18" s="43">
        <f t="shared" si="2"/>
        <v>4</v>
      </c>
      <c r="E18" s="43">
        <v>0</v>
      </c>
      <c r="F18" s="43">
        <v>0</v>
      </c>
      <c r="G18" s="43">
        <v>4</v>
      </c>
      <c r="H18" s="43">
        <v>4</v>
      </c>
      <c r="I18" s="43">
        <v>0</v>
      </c>
      <c r="J18" s="43">
        <v>0</v>
      </c>
      <c r="K18" s="43">
        <v>0</v>
      </c>
    </row>
    <row r="19" spans="2:11" ht="16.5" customHeight="1">
      <c r="B19" s="45" t="s">
        <v>11</v>
      </c>
      <c r="C19" s="43">
        <f t="shared" si="1"/>
        <v>7</v>
      </c>
      <c r="D19" s="43">
        <f t="shared" si="2"/>
        <v>5</v>
      </c>
      <c r="E19" s="43">
        <v>2</v>
      </c>
      <c r="F19" s="43">
        <v>2</v>
      </c>
      <c r="G19" s="43">
        <v>5</v>
      </c>
      <c r="H19" s="43">
        <v>3</v>
      </c>
      <c r="I19" s="43">
        <v>0</v>
      </c>
      <c r="J19" s="43">
        <v>0</v>
      </c>
      <c r="K19" s="43">
        <v>0</v>
      </c>
    </row>
    <row r="20" spans="2:11" ht="16.5" customHeight="1">
      <c r="B20" s="45" t="s">
        <v>12</v>
      </c>
      <c r="C20" s="43">
        <f t="shared" si="1"/>
        <v>5</v>
      </c>
      <c r="D20" s="43">
        <f t="shared" si="2"/>
        <v>5</v>
      </c>
      <c r="E20" s="43">
        <v>1</v>
      </c>
      <c r="F20" s="43">
        <v>1</v>
      </c>
      <c r="G20" s="43">
        <v>4</v>
      </c>
      <c r="H20" s="43">
        <v>4</v>
      </c>
      <c r="I20" s="43">
        <v>0</v>
      </c>
      <c r="J20" s="43">
        <v>0</v>
      </c>
      <c r="K20" s="43">
        <v>0</v>
      </c>
    </row>
    <row r="21" spans="2:11" ht="9" customHeight="1">
      <c r="B21" s="85"/>
      <c r="C21" s="85"/>
      <c r="D21" s="85"/>
      <c r="E21" s="85"/>
      <c r="F21" s="85"/>
      <c r="G21" s="85"/>
      <c r="H21" s="85"/>
      <c r="I21" s="85"/>
      <c r="J21" s="85"/>
      <c r="K21" s="85"/>
    </row>
    <row r="22" spans="2:11" ht="16.5" customHeight="1">
      <c r="C22" s="82"/>
      <c r="D22" s="82"/>
      <c r="E22" s="82"/>
      <c r="F22" s="82"/>
      <c r="G22" s="82"/>
      <c r="H22" s="82"/>
      <c r="I22" s="82"/>
      <c r="J22" s="82"/>
      <c r="K22" s="82"/>
    </row>
    <row r="23" spans="2:11" ht="12.75" customHeight="1">
      <c r="B23" s="191" t="s">
        <v>55</v>
      </c>
      <c r="C23" s="191"/>
      <c r="D23" s="191"/>
      <c r="E23" s="191"/>
      <c r="F23" s="191"/>
      <c r="G23" s="191"/>
      <c r="H23" s="191"/>
      <c r="I23" s="191"/>
      <c r="J23" s="191"/>
      <c r="K23" s="191"/>
    </row>
  </sheetData>
  <mergeCells count="10">
    <mergeCell ref="B1:K1"/>
    <mergeCell ref="B3:K3"/>
    <mergeCell ref="B23:K23"/>
    <mergeCell ref="B5:K5"/>
    <mergeCell ref="B7:B8"/>
    <mergeCell ref="C7:C8"/>
    <mergeCell ref="D7:D8"/>
    <mergeCell ref="E7:F7"/>
    <mergeCell ref="G7:H7"/>
    <mergeCell ref="I7:J7"/>
  </mergeCells>
  <phoneticPr fontId="0" type="noConversion"/>
  <conditionalFormatting sqref="B23">
    <cfRule type="cellIs" dxfId="19" priority="1" stopIfTrue="1" operator="equal">
      <formula>1</formula>
    </cfRule>
    <cfRule type="cellIs" dxfId="18" priority="2" stopIfTrue="1" operator="equal">
      <formula>2</formula>
    </cfRule>
  </conditionalFormatting>
  <hyperlinks>
    <hyperlink ref="M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E63"/>
  <sheetViews>
    <sheetView showGridLines="0" workbookViewId="0">
      <pane xSplit="2" topLeftCell="C1" activePane="topRight" state="frozen"/>
      <selection sqref="A1:XFD1"/>
      <selection pane="topRight" activeCell="B1" sqref="B1:AC1"/>
    </sheetView>
  </sheetViews>
  <sheetFormatPr defaultRowHeight="11.25"/>
  <cols>
    <col min="1" max="1" width="6.7109375" style="22" customWidth="1"/>
    <col min="2" max="2" width="16.7109375" style="22" customWidth="1"/>
    <col min="3" max="29" width="10.7109375" style="22" customWidth="1"/>
    <col min="30" max="30" width="6.7109375" style="22" customWidth="1"/>
    <col min="31" max="31" width="12.85546875" style="22" bestFit="1" customWidth="1"/>
    <col min="32" max="16384" width="9.140625" style="22"/>
  </cols>
  <sheetData>
    <row r="1" spans="2:31" ht="15" customHeight="1">
      <c r="B1" s="192" t="s">
        <v>167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</row>
    <row r="2" spans="2:31" ht="15" customHeight="1">
      <c r="B2" s="1"/>
      <c r="C2" s="1"/>
      <c r="D2" s="1"/>
      <c r="E2" s="1"/>
      <c r="F2" s="1"/>
      <c r="G2" s="1"/>
      <c r="H2" s="1"/>
    </row>
    <row r="3" spans="2:31" ht="15" customHeight="1">
      <c r="B3" s="192" t="s">
        <v>170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</row>
    <row r="4" spans="2:31" ht="15" customHeight="1"/>
    <row r="5" spans="2:31" ht="33" customHeight="1">
      <c r="B5" s="190" t="s">
        <v>215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</row>
    <row r="6" spans="2:31" ht="21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5"/>
      <c r="AE6" s="116"/>
    </row>
    <row r="7" spans="2:31" s="24" customFormat="1" ht="21" customHeight="1">
      <c r="B7" s="194"/>
      <c r="C7" s="198" t="s">
        <v>15</v>
      </c>
      <c r="D7" s="199"/>
      <c r="E7" s="199"/>
      <c r="F7" s="199"/>
      <c r="G7" s="199"/>
      <c r="H7" s="200"/>
      <c r="I7" s="199" t="s">
        <v>16</v>
      </c>
      <c r="J7" s="199"/>
      <c r="K7" s="199"/>
      <c r="L7" s="199"/>
      <c r="M7" s="199"/>
      <c r="N7" s="199"/>
      <c r="O7" s="198" t="s">
        <v>22</v>
      </c>
      <c r="P7" s="199"/>
      <c r="Q7" s="200"/>
      <c r="R7" s="198" t="s">
        <v>23</v>
      </c>
      <c r="S7" s="199"/>
      <c r="T7" s="200"/>
      <c r="U7" s="198" t="s">
        <v>24</v>
      </c>
      <c r="V7" s="199"/>
      <c r="W7" s="200"/>
      <c r="X7" s="199" t="s">
        <v>25</v>
      </c>
      <c r="Y7" s="199"/>
      <c r="Z7" s="199"/>
      <c r="AA7" s="198" t="s">
        <v>26</v>
      </c>
      <c r="AB7" s="199"/>
      <c r="AC7" s="199"/>
    </row>
    <row r="8" spans="2:31" s="24" customFormat="1" ht="21" customHeight="1">
      <c r="B8" s="216"/>
      <c r="C8" s="205" t="s">
        <v>17</v>
      </c>
      <c r="D8" s="205" t="s">
        <v>18</v>
      </c>
      <c r="E8" s="205" t="s">
        <v>66</v>
      </c>
      <c r="F8" s="199" t="s">
        <v>19</v>
      </c>
      <c r="G8" s="199"/>
      <c r="H8" s="200"/>
      <c r="I8" s="205" t="s">
        <v>17</v>
      </c>
      <c r="J8" s="205" t="s">
        <v>18</v>
      </c>
      <c r="K8" s="223" t="s">
        <v>66</v>
      </c>
      <c r="L8" s="199" t="s">
        <v>19</v>
      </c>
      <c r="M8" s="199"/>
      <c r="N8" s="199"/>
      <c r="O8" s="205" t="s">
        <v>17</v>
      </c>
      <c r="P8" s="205" t="s">
        <v>18</v>
      </c>
      <c r="Q8" s="223" t="s">
        <v>66</v>
      </c>
      <c r="R8" s="205" t="s">
        <v>17</v>
      </c>
      <c r="S8" s="205" t="s">
        <v>18</v>
      </c>
      <c r="T8" s="223" t="s">
        <v>66</v>
      </c>
      <c r="U8" s="205" t="s">
        <v>17</v>
      </c>
      <c r="V8" s="235" t="s">
        <v>18</v>
      </c>
      <c r="W8" s="223" t="s">
        <v>66</v>
      </c>
      <c r="X8" s="205" t="s">
        <v>17</v>
      </c>
      <c r="Y8" s="205" t="s">
        <v>18</v>
      </c>
      <c r="Z8" s="214" t="s">
        <v>66</v>
      </c>
      <c r="AA8" s="205" t="s">
        <v>17</v>
      </c>
      <c r="AB8" s="205" t="s">
        <v>18</v>
      </c>
      <c r="AC8" s="207" t="s">
        <v>66</v>
      </c>
    </row>
    <row r="9" spans="2:31" s="24" customFormat="1" ht="43.5" customHeight="1">
      <c r="B9" s="195"/>
      <c r="C9" s="206"/>
      <c r="D9" s="206"/>
      <c r="E9" s="206"/>
      <c r="F9" s="29" t="s">
        <v>20</v>
      </c>
      <c r="G9" s="29" t="s">
        <v>67</v>
      </c>
      <c r="H9" s="66" t="s">
        <v>21</v>
      </c>
      <c r="I9" s="206"/>
      <c r="J9" s="206"/>
      <c r="K9" s="224"/>
      <c r="L9" s="29" t="s">
        <v>20</v>
      </c>
      <c r="M9" s="29" t="s">
        <v>67</v>
      </c>
      <c r="N9" s="54" t="s">
        <v>21</v>
      </c>
      <c r="O9" s="206"/>
      <c r="P9" s="206"/>
      <c r="Q9" s="224"/>
      <c r="R9" s="206"/>
      <c r="S9" s="206"/>
      <c r="T9" s="224"/>
      <c r="U9" s="206"/>
      <c r="V9" s="224"/>
      <c r="W9" s="224"/>
      <c r="X9" s="206"/>
      <c r="Y9" s="206"/>
      <c r="Z9" s="215"/>
      <c r="AA9" s="206"/>
      <c r="AB9" s="206"/>
      <c r="AC9" s="208"/>
    </row>
    <row r="10" spans="2:31" s="24" customFormat="1" ht="21" customHeight="1">
      <c r="B10" s="127" t="s">
        <v>1</v>
      </c>
      <c r="C10" s="31">
        <f t="shared" ref="C10:Z10" si="0">SUM(C11:C21)</f>
        <v>138</v>
      </c>
      <c r="D10" s="49">
        <f t="shared" si="0"/>
        <v>263</v>
      </c>
      <c r="E10" s="31">
        <f t="shared" si="0"/>
        <v>45789</v>
      </c>
      <c r="F10" s="49">
        <f t="shared" si="0"/>
        <v>190</v>
      </c>
      <c r="G10" s="49">
        <f t="shared" si="0"/>
        <v>17002</v>
      </c>
      <c r="H10" s="49">
        <f t="shared" si="0"/>
        <v>850</v>
      </c>
      <c r="I10" s="31">
        <f t="shared" si="0"/>
        <v>116</v>
      </c>
      <c r="J10" s="31">
        <f t="shared" si="0"/>
        <v>236</v>
      </c>
      <c r="K10" s="31">
        <f t="shared" si="0"/>
        <v>41297</v>
      </c>
      <c r="L10" s="31">
        <f t="shared" si="0"/>
        <v>187</v>
      </c>
      <c r="M10" s="31">
        <f t="shared" si="0"/>
        <v>16474</v>
      </c>
      <c r="N10" s="31">
        <f t="shared" si="0"/>
        <v>845</v>
      </c>
      <c r="O10" s="31">
        <f t="shared" si="0"/>
        <v>6</v>
      </c>
      <c r="P10" s="31">
        <f t="shared" si="0"/>
        <v>8</v>
      </c>
      <c r="Q10" s="31">
        <f t="shared" si="0"/>
        <v>525</v>
      </c>
      <c r="R10" s="61">
        <f t="shared" si="0"/>
        <v>1</v>
      </c>
      <c r="S10" s="61">
        <f t="shared" si="0"/>
        <v>1</v>
      </c>
      <c r="T10" s="61">
        <f t="shared" si="0"/>
        <v>47</v>
      </c>
      <c r="U10" s="61">
        <f t="shared" si="0"/>
        <v>1</v>
      </c>
      <c r="V10" s="61">
        <f t="shared" si="0"/>
        <v>1</v>
      </c>
      <c r="W10" s="61">
        <f t="shared" si="0"/>
        <v>160</v>
      </c>
      <c r="X10" s="61">
        <f t="shared" si="0"/>
        <v>1</v>
      </c>
      <c r="Y10" s="61">
        <f t="shared" si="0"/>
        <v>2</v>
      </c>
      <c r="Z10" s="61">
        <f t="shared" si="0"/>
        <v>775</v>
      </c>
      <c r="AA10" s="31">
        <f>SUM(AA11:AA21)</f>
        <v>13</v>
      </c>
      <c r="AB10" s="31">
        <f>SUM(AB11:AB21)</f>
        <v>15</v>
      </c>
      <c r="AC10" s="31">
        <f>SUM(AC11:AC21)</f>
        <v>2985</v>
      </c>
    </row>
    <row r="11" spans="2:31" ht="16.5" customHeight="1">
      <c r="B11" s="20" t="s">
        <v>2</v>
      </c>
      <c r="C11" s="32">
        <v>29</v>
      </c>
      <c r="D11" s="32">
        <v>49</v>
      </c>
      <c r="E11" s="32">
        <v>6442</v>
      </c>
      <c r="F11" s="32">
        <v>37</v>
      </c>
      <c r="G11" s="32">
        <v>3350</v>
      </c>
      <c r="H11" s="32">
        <v>156</v>
      </c>
      <c r="I11" s="32">
        <v>29</v>
      </c>
      <c r="J11" s="32">
        <v>49</v>
      </c>
      <c r="K11" s="32">
        <v>6442</v>
      </c>
      <c r="L11" s="32">
        <v>37</v>
      </c>
      <c r="M11" s="32">
        <v>3350</v>
      </c>
      <c r="N11" s="32">
        <v>156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0</v>
      </c>
      <c r="Y11" s="43">
        <v>0</v>
      </c>
      <c r="Z11" s="43">
        <v>0</v>
      </c>
      <c r="AA11" s="43">
        <v>0</v>
      </c>
      <c r="AB11" s="43">
        <v>0</v>
      </c>
      <c r="AC11" s="43">
        <v>0</v>
      </c>
    </row>
    <row r="12" spans="2:31" ht="16.5" customHeight="1">
      <c r="B12" s="20" t="s">
        <v>3</v>
      </c>
      <c r="C12" s="32">
        <v>12</v>
      </c>
      <c r="D12" s="32">
        <v>21</v>
      </c>
      <c r="E12" s="32">
        <v>2969</v>
      </c>
      <c r="F12" s="32">
        <v>7</v>
      </c>
      <c r="G12" s="32">
        <v>542</v>
      </c>
      <c r="H12" s="32">
        <v>31</v>
      </c>
      <c r="I12" s="32">
        <v>7</v>
      </c>
      <c r="J12" s="32">
        <v>16</v>
      </c>
      <c r="K12" s="32">
        <v>1833</v>
      </c>
      <c r="L12" s="33">
        <v>7</v>
      </c>
      <c r="M12" s="32">
        <v>542</v>
      </c>
      <c r="N12" s="32">
        <v>31</v>
      </c>
      <c r="O12" s="43">
        <v>1</v>
      </c>
      <c r="P12" s="43">
        <v>1</v>
      </c>
      <c r="Q12" s="43">
        <v>127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  <c r="AA12" s="43">
        <v>4</v>
      </c>
      <c r="AB12" s="43">
        <v>4</v>
      </c>
      <c r="AC12" s="43">
        <v>1009</v>
      </c>
    </row>
    <row r="13" spans="2:31" ht="16.5" customHeight="1">
      <c r="B13" s="20" t="s">
        <v>4</v>
      </c>
      <c r="C13" s="32">
        <v>30</v>
      </c>
      <c r="D13" s="32">
        <v>73</v>
      </c>
      <c r="E13" s="32">
        <v>21718</v>
      </c>
      <c r="F13" s="32">
        <v>85</v>
      </c>
      <c r="G13" s="32">
        <v>7511</v>
      </c>
      <c r="H13" s="32">
        <v>361</v>
      </c>
      <c r="I13" s="32">
        <v>26</v>
      </c>
      <c r="J13" s="32">
        <v>67</v>
      </c>
      <c r="K13" s="32">
        <v>20496</v>
      </c>
      <c r="L13" s="32">
        <v>82</v>
      </c>
      <c r="M13" s="32">
        <v>6983</v>
      </c>
      <c r="N13" s="32">
        <v>356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4</v>
      </c>
      <c r="AB13" s="43">
        <v>6</v>
      </c>
      <c r="AC13" s="43">
        <v>1222</v>
      </c>
    </row>
    <row r="14" spans="2:31" ht="16.5" customHeight="1">
      <c r="B14" s="20" t="s">
        <v>5</v>
      </c>
      <c r="C14" s="32">
        <v>8</v>
      </c>
      <c r="D14" s="32">
        <v>13</v>
      </c>
      <c r="E14" s="32">
        <v>1243</v>
      </c>
      <c r="F14" s="32">
        <v>5</v>
      </c>
      <c r="G14" s="32">
        <v>427</v>
      </c>
      <c r="H14" s="32">
        <v>24</v>
      </c>
      <c r="I14" s="32">
        <v>5</v>
      </c>
      <c r="J14" s="32">
        <v>10</v>
      </c>
      <c r="K14" s="32">
        <v>1018</v>
      </c>
      <c r="L14" s="32">
        <v>5</v>
      </c>
      <c r="M14" s="32">
        <v>427</v>
      </c>
      <c r="N14" s="32">
        <v>24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v>1</v>
      </c>
      <c r="V14" s="43">
        <v>1</v>
      </c>
      <c r="W14" s="43">
        <v>160</v>
      </c>
      <c r="X14" s="43">
        <v>0</v>
      </c>
      <c r="Y14" s="43">
        <v>0</v>
      </c>
      <c r="Z14" s="43">
        <v>0</v>
      </c>
      <c r="AA14" s="43">
        <v>2</v>
      </c>
      <c r="AB14" s="43">
        <v>2</v>
      </c>
      <c r="AC14" s="43">
        <v>65</v>
      </c>
    </row>
    <row r="15" spans="2:31" ht="16.5" customHeight="1">
      <c r="B15" s="20" t="s">
        <v>6</v>
      </c>
      <c r="C15" s="32">
        <v>18</v>
      </c>
      <c r="D15" s="32">
        <v>35</v>
      </c>
      <c r="E15" s="32">
        <v>4237</v>
      </c>
      <c r="F15" s="32">
        <v>15</v>
      </c>
      <c r="G15" s="32">
        <v>1367</v>
      </c>
      <c r="H15" s="32">
        <v>75</v>
      </c>
      <c r="I15" s="32">
        <v>12</v>
      </c>
      <c r="J15" s="32">
        <v>28</v>
      </c>
      <c r="K15" s="32">
        <v>3393</v>
      </c>
      <c r="L15" s="32">
        <v>15</v>
      </c>
      <c r="M15" s="32">
        <v>1367</v>
      </c>
      <c r="N15" s="32">
        <v>75</v>
      </c>
      <c r="O15" s="43">
        <v>3</v>
      </c>
      <c r="P15" s="43">
        <v>4</v>
      </c>
      <c r="Q15" s="43">
        <v>249</v>
      </c>
      <c r="R15" s="43">
        <v>1</v>
      </c>
      <c r="S15" s="43">
        <v>1</v>
      </c>
      <c r="T15" s="43">
        <v>47</v>
      </c>
      <c r="U15" s="45">
        <v>0</v>
      </c>
      <c r="V15" s="45">
        <v>0</v>
      </c>
      <c r="W15" s="45">
        <v>0</v>
      </c>
      <c r="X15" s="43">
        <v>0</v>
      </c>
      <c r="Y15" s="43">
        <v>0</v>
      </c>
      <c r="Z15" s="43">
        <v>0</v>
      </c>
      <c r="AA15" s="43">
        <v>2</v>
      </c>
      <c r="AB15" s="43">
        <v>2</v>
      </c>
      <c r="AC15" s="43">
        <v>548</v>
      </c>
    </row>
    <row r="16" spans="2:31" ht="16.5" customHeight="1">
      <c r="B16" s="20" t="s">
        <v>7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</row>
    <row r="17" spans="2:29" ht="16.5" customHeight="1">
      <c r="B17" s="20" t="s">
        <v>8</v>
      </c>
      <c r="C17" s="50">
        <v>13</v>
      </c>
      <c r="D17" s="50">
        <v>24</v>
      </c>
      <c r="E17" s="50">
        <v>2510</v>
      </c>
      <c r="F17" s="50">
        <v>14</v>
      </c>
      <c r="G17" s="50">
        <v>1115</v>
      </c>
      <c r="H17" s="50">
        <v>65</v>
      </c>
      <c r="I17" s="32">
        <v>13</v>
      </c>
      <c r="J17" s="32">
        <v>24</v>
      </c>
      <c r="K17" s="32">
        <v>2510</v>
      </c>
      <c r="L17" s="32">
        <v>14</v>
      </c>
      <c r="M17" s="32">
        <v>1115</v>
      </c>
      <c r="N17" s="32">
        <v>65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</row>
    <row r="18" spans="2:29" ht="16.5" customHeight="1">
      <c r="B18" s="20" t="s">
        <v>9</v>
      </c>
      <c r="C18" s="32">
        <v>15</v>
      </c>
      <c r="D18" s="32">
        <v>26</v>
      </c>
      <c r="E18" s="32">
        <v>3121</v>
      </c>
      <c r="F18" s="32">
        <v>14</v>
      </c>
      <c r="G18" s="32">
        <v>1364</v>
      </c>
      <c r="H18" s="32">
        <v>72</v>
      </c>
      <c r="I18" s="32">
        <v>13</v>
      </c>
      <c r="J18" s="32">
        <v>23</v>
      </c>
      <c r="K18" s="32">
        <v>2881</v>
      </c>
      <c r="L18" s="32">
        <v>14</v>
      </c>
      <c r="M18" s="32">
        <v>1364</v>
      </c>
      <c r="N18" s="32">
        <v>72</v>
      </c>
      <c r="O18" s="43">
        <v>1</v>
      </c>
      <c r="P18" s="43">
        <v>2</v>
      </c>
      <c r="Q18" s="43">
        <v>99</v>
      </c>
      <c r="R18" s="43">
        <v>0</v>
      </c>
      <c r="S18" s="43">
        <v>0</v>
      </c>
      <c r="T18" s="43">
        <v>0</v>
      </c>
      <c r="U18" s="43">
        <v>0</v>
      </c>
      <c r="V18" s="43">
        <v>0</v>
      </c>
      <c r="W18" s="43">
        <v>0</v>
      </c>
      <c r="X18" s="43">
        <v>0</v>
      </c>
      <c r="Y18" s="43">
        <v>0</v>
      </c>
      <c r="Z18" s="43">
        <v>0</v>
      </c>
      <c r="AA18" s="43">
        <v>1</v>
      </c>
      <c r="AB18" s="43">
        <v>1</v>
      </c>
      <c r="AC18" s="43">
        <v>141</v>
      </c>
    </row>
    <row r="19" spans="2:29" ht="16.5" customHeight="1">
      <c r="B19" s="20" t="s">
        <v>10</v>
      </c>
      <c r="C19" s="32">
        <v>4</v>
      </c>
      <c r="D19" s="32">
        <v>7</v>
      </c>
      <c r="E19" s="32">
        <v>1034</v>
      </c>
      <c r="F19" s="32">
        <v>4</v>
      </c>
      <c r="G19" s="32">
        <v>468</v>
      </c>
      <c r="H19" s="32">
        <v>27</v>
      </c>
      <c r="I19" s="32">
        <v>4</v>
      </c>
      <c r="J19" s="32">
        <v>7</v>
      </c>
      <c r="K19" s="32">
        <v>1034</v>
      </c>
      <c r="L19" s="32">
        <v>4</v>
      </c>
      <c r="M19" s="32">
        <v>468</v>
      </c>
      <c r="N19" s="32">
        <v>27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0</v>
      </c>
      <c r="Y19" s="43">
        <v>0</v>
      </c>
      <c r="Z19" s="43">
        <v>0</v>
      </c>
      <c r="AA19" s="43">
        <v>0</v>
      </c>
      <c r="AB19" s="43">
        <v>0</v>
      </c>
      <c r="AC19" s="43">
        <v>0</v>
      </c>
    </row>
    <row r="20" spans="2:29" ht="16.5" customHeight="1">
      <c r="B20" s="20" t="s">
        <v>11</v>
      </c>
      <c r="C20" s="32">
        <v>5</v>
      </c>
      <c r="D20" s="32">
        <v>9</v>
      </c>
      <c r="E20" s="32">
        <v>1735</v>
      </c>
      <c r="F20" s="32">
        <v>3</v>
      </c>
      <c r="G20" s="32">
        <v>413</v>
      </c>
      <c r="H20" s="32">
        <v>14</v>
      </c>
      <c r="I20" s="32">
        <v>3</v>
      </c>
      <c r="J20" s="32">
        <v>6</v>
      </c>
      <c r="K20" s="32">
        <v>910</v>
      </c>
      <c r="L20" s="32">
        <v>3</v>
      </c>
      <c r="M20" s="32">
        <v>413</v>
      </c>
      <c r="N20" s="32">
        <v>14</v>
      </c>
      <c r="O20" s="43">
        <v>1</v>
      </c>
      <c r="P20" s="43">
        <v>1</v>
      </c>
      <c r="Q20" s="43">
        <v>50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1</v>
      </c>
      <c r="Y20" s="43">
        <v>2</v>
      </c>
      <c r="Z20" s="43">
        <v>775</v>
      </c>
      <c r="AA20" s="43">
        <v>0</v>
      </c>
      <c r="AB20" s="43">
        <v>0</v>
      </c>
      <c r="AC20" s="43">
        <v>0</v>
      </c>
    </row>
    <row r="21" spans="2:29" ht="16.5" customHeight="1">
      <c r="B21" s="20" t="s">
        <v>12</v>
      </c>
      <c r="C21" s="32">
        <v>4</v>
      </c>
      <c r="D21" s="32">
        <v>6</v>
      </c>
      <c r="E21" s="32">
        <v>780</v>
      </c>
      <c r="F21" s="32">
        <v>6</v>
      </c>
      <c r="G21" s="32">
        <v>445</v>
      </c>
      <c r="H21" s="32">
        <v>25</v>
      </c>
      <c r="I21" s="32">
        <v>4</v>
      </c>
      <c r="J21" s="32">
        <v>6</v>
      </c>
      <c r="K21" s="32">
        <v>780</v>
      </c>
      <c r="L21" s="32">
        <v>6</v>
      </c>
      <c r="M21" s="32">
        <v>445</v>
      </c>
      <c r="N21" s="32">
        <v>25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</row>
    <row r="22" spans="2:29" ht="9" customHeight="1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 t="s">
        <v>68</v>
      </c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115"/>
      <c r="AA22" s="85"/>
      <c r="AB22" s="85"/>
      <c r="AC22" s="115"/>
    </row>
    <row r="23" spans="2:29" ht="16.5" customHeight="1">
      <c r="B23" s="2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</row>
    <row r="24" spans="2:29" ht="12.75" customHeight="1">
      <c r="B24" s="191" t="s">
        <v>55</v>
      </c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</row>
    <row r="25" spans="2:29" ht="12.75" customHeight="1">
      <c r="B25" s="213" t="s">
        <v>69</v>
      </c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</row>
    <row r="26" spans="2:29" ht="12.75" customHeight="1">
      <c r="B26" s="143" t="s">
        <v>162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</row>
    <row r="27" spans="2:29">
      <c r="C27" s="37"/>
      <c r="D27" s="37"/>
      <c r="E27" s="37"/>
      <c r="F27" s="20"/>
      <c r="G27" s="20"/>
      <c r="H27" s="20"/>
      <c r="I27" s="20"/>
      <c r="J27" s="20"/>
      <c r="K27" s="20"/>
      <c r="L27" s="20"/>
      <c r="M27" s="20"/>
      <c r="N27" s="20"/>
    </row>
    <row r="28" spans="2:29">
      <c r="C28" s="39"/>
      <c r="D28" s="39"/>
      <c r="E28" s="39"/>
      <c r="F28" s="20"/>
      <c r="G28" s="20"/>
      <c r="H28" s="20"/>
      <c r="I28" s="20"/>
      <c r="J28" s="20"/>
      <c r="K28" s="20"/>
      <c r="L28" s="20"/>
      <c r="M28" s="20"/>
      <c r="N28" s="20"/>
    </row>
    <row r="29" spans="2:29" ht="15" customHeight="1">
      <c r="B29" s="116" t="s">
        <v>105</v>
      </c>
    </row>
    <row r="32" spans="2:29">
      <c r="B32" s="124"/>
    </row>
    <row r="62" spans="15:15">
      <c r="O62" s="20"/>
    </row>
    <row r="63" spans="15:15">
      <c r="O63" s="20"/>
    </row>
  </sheetData>
  <mergeCells count="36">
    <mergeCell ref="B1:AC1"/>
    <mergeCell ref="B3:AC3"/>
    <mergeCell ref="X7:Z7"/>
    <mergeCell ref="V8:V9"/>
    <mergeCell ref="I7:N7"/>
    <mergeCell ref="E8:E9"/>
    <mergeCell ref="B5:AC5"/>
    <mergeCell ref="AA7:AC7"/>
    <mergeCell ref="AA8:AA9"/>
    <mergeCell ref="AB8:AB9"/>
    <mergeCell ref="AC8:AC9"/>
    <mergeCell ref="W8:W9"/>
    <mergeCell ref="X8:X9"/>
    <mergeCell ref="Y8:Y9"/>
    <mergeCell ref="T8:T9"/>
    <mergeCell ref="U8:U9"/>
    <mergeCell ref="Z8:Z9"/>
    <mergeCell ref="R7:T7"/>
    <mergeCell ref="U7:W7"/>
    <mergeCell ref="S8:S9"/>
    <mergeCell ref="R8:R9"/>
    <mergeCell ref="B24:N24"/>
    <mergeCell ref="C7:H7"/>
    <mergeCell ref="O8:O9"/>
    <mergeCell ref="P8:P9"/>
    <mergeCell ref="B25:N25"/>
    <mergeCell ref="B7:B9"/>
    <mergeCell ref="O7:Q7"/>
    <mergeCell ref="Q8:Q9"/>
    <mergeCell ref="J8:J9"/>
    <mergeCell ref="K8:K9"/>
    <mergeCell ref="L8:N8"/>
    <mergeCell ref="C8:C9"/>
    <mergeCell ref="D8:D9"/>
    <mergeCell ref="F8:H8"/>
    <mergeCell ref="I8:I9"/>
  </mergeCells>
  <phoneticPr fontId="0" type="noConversion"/>
  <conditionalFormatting sqref="B24">
    <cfRule type="cellIs" dxfId="17" priority="1" stopIfTrue="1" operator="equal">
      <formula>1</formula>
    </cfRule>
    <cfRule type="cellIs" dxfId="16" priority="2" stopIfTrue="1" operator="equal">
      <formula>2</formula>
    </cfRule>
  </conditionalFormatting>
  <hyperlinks>
    <hyperlink ref="B29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9" fitToWidth="2" fitToHeight="2" orientation="landscape" horizontalDpi="4294967294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24"/>
  <sheetViews>
    <sheetView showGridLines="0" workbookViewId="0">
      <selection activeCell="B1" sqref="B1:F1"/>
    </sheetView>
  </sheetViews>
  <sheetFormatPr defaultRowHeight="11.25"/>
  <cols>
    <col min="1" max="1" width="6.7109375" style="22" customWidth="1"/>
    <col min="2" max="2" width="20.7109375" style="22" customWidth="1"/>
    <col min="3" max="6" width="26.85546875" style="22" customWidth="1"/>
    <col min="7" max="7" width="6.7109375" style="22" customWidth="1"/>
    <col min="8" max="8" width="12.85546875" style="22" bestFit="1" customWidth="1"/>
    <col min="9" max="16384" width="9.140625" style="22"/>
  </cols>
  <sheetData>
    <row r="1" spans="2:22" ht="15" customHeight="1">
      <c r="B1" s="192" t="s">
        <v>167</v>
      </c>
      <c r="C1" s="192"/>
      <c r="D1" s="192"/>
      <c r="E1" s="192"/>
      <c r="F1" s="19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2:22" ht="15" customHeight="1">
      <c r="B2" s="1"/>
      <c r="C2" s="1"/>
      <c r="D2" s="1"/>
      <c r="E2" s="1"/>
      <c r="F2" s="1"/>
      <c r="G2" s="1"/>
      <c r="H2" s="1"/>
    </row>
    <row r="3" spans="2:22" ht="15" customHeight="1">
      <c r="B3" s="192" t="s">
        <v>170</v>
      </c>
      <c r="C3" s="192"/>
      <c r="D3" s="192"/>
      <c r="E3" s="192"/>
      <c r="F3" s="19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</row>
    <row r="4" spans="2:22" ht="15" customHeight="1"/>
    <row r="5" spans="2:22" ht="33" customHeight="1">
      <c r="B5" s="190" t="s">
        <v>216</v>
      </c>
      <c r="C5" s="190"/>
      <c r="D5" s="190"/>
      <c r="E5" s="190"/>
      <c r="F5" s="190"/>
    </row>
    <row r="6" spans="2:22" ht="21" customHeight="1">
      <c r="B6" s="34"/>
      <c r="C6" s="34"/>
      <c r="D6" s="34"/>
      <c r="E6" s="34"/>
      <c r="F6" s="5" t="s">
        <v>106</v>
      </c>
      <c r="H6" s="116" t="s">
        <v>105</v>
      </c>
    </row>
    <row r="7" spans="2:22" s="24" customFormat="1" ht="42" customHeight="1">
      <c r="B7" s="8"/>
      <c r="C7" s="9" t="s">
        <v>15</v>
      </c>
      <c r="D7" s="29" t="s">
        <v>112</v>
      </c>
      <c r="E7" s="29" t="s">
        <v>111</v>
      </c>
      <c r="F7" s="54" t="s">
        <v>113</v>
      </c>
    </row>
    <row r="8" spans="2:22" s="24" customFormat="1" ht="21" customHeight="1">
      <c r="B8" s="127" t="s">
        <v>1</v>
      </c>
      <c r="C8" s="90">
        <f>SUM(C9:C19)</f>
        <v>138</v>
      </c>
      <c r="D8" s="90">
        <f>SUM(D9:D19)</f>
        <v>100</v>
      </c>
      <c r="E8" s="90">
        <f>SUM(E9:E19)</f>
        <v>12</v>
      </c>
      <c r="F8" s="91">
        <f>SUM(F9:F19)</f>
        <v>4</v>
      </c>
    </row>
    <row r="9" spans="2:22" ht="16.5" customHeight="1">
      <c r="B9" s="20" t="s">
        <v>2</v>
      </c>
      <c r="C9" s="93">
        <v>29</v>
      </c>
      <c r="D9" s="93">
        <v>24</v>
      </c>
      <c r="E9" s="92">
        <v>4</v>
      </c>
      <c r="F9" s="92">
        <v>1</v>
      </c>
    </row>
    <row r="10" spans="2:22" ht="16.5" customHeight="1">
      <c r="B10" s="20" t="s">
        <v>3</v>
      </c>
      <c r="C10" s="93">
        <v>12</v>
      </c>
      <c r="D10" s="93">
        <v>7</v>
      </c>
      <c r="E10" s="93">
        <v>0</v>
      </c>
      <c r="F10" s="92">
        <v>0</v>
      </c>
    </row>
    <row r="11" spans="2:22" ht="16.5" customHeight="1">
      <c r="B11" s="20" t="s">
        <v>4</v>
      </c>
      <c r="C11" s="93">
        <v>30</v>
      </c>
      <c r="D11" s="93">
        <v>22</v>
      </c>
      <c r="E11" s="93">
        <v>1</v>
      </c>
      <c r="F11" s="92">
        <v>3</v>
      </c>
    </row>
    <row r="12" spans="2:22" ht="16.5" customHeight="1">
      <c r="B12" s="20" t="s">
        <v>5</v>
      </c>
      <c r="C12" s="93">
        <v>8</v>
      </c>
      <c r="D12" s="93">
        <v>5</v>
      </c>
      <c r="E12" s="92">
        <v>0</v>
      </c>
      <c r="F12" s="92">
        <v>0</v>
      </c>
    </row>
    <row r="13" spans="2:22" ht="16.5" customHeight="1">
      <c r="B13" s="20" t="s">
        <v>6</v>
      </c>
      <c r="C13" s="93">
        <v>18</v>
      </c>
      <c r="D13" s="93">
        <v>9</v>
      </c>
      <c r="E13" s="92">
        <v>3</v>
      </c>
      <c r="F13" s="92">
        <v>0</v>
      </c>
    </row>
    <row r="14" spans="2:22" ht="16.5" customHeight="1">
      <c r="B14" s="20" t="s">
        <v>7</v>
      </c>
      <c r="C14" s="92">
        <v>0</v>
      </c>
      <c r="D14" s="92">
        <v>0</v>
      </c>
      <c r="E14" s="92">
        <v>0</v>
      </c>
      <c r="F14" s="92">
        <v>0</v>
      </c>
    </row>
    <row r="15" spans="2:22" ht="16.5" customHeight="1">
      <c r="B15" s="20" t="s">
        <v>8</v>
      </c>
      <c r="C15" s="93">
        <v>13</v>
      </c>
      <c r="D15" s="93">
        <v>12</v>
      </c>
      <c r="E15" s="92">
        <v>1</v>
      </c>
      <c r="F15" s="92">
        <v>0</v>
      </c>
    </row>
    <row r="16" spans="2:22" ht="16.5" customHeight="1">
      <c r="B16" s="20" t="s">
        <v>9</v>
      </c>
      <c r="C16" s="93">
        <v>15</v>
      </c>
      <c r="D16" s="93">
        <v>12</v>
      </c>
      <c r="E16" s="92">
        <v>1</v>
      </c>
      <c r="F16" s="92">
        <v>0</v>
      </c>
    </row>
    <row r="17" spans="2:12" ht="16.5" customHeight="1">
      <c r="B17" s="20" t="s">
        <v>10</v>
      </c>
      <c r="C17" s="93">
        <v>4</v>
      </c>
      <c r="D17" s="93">
        <v>4</v>
      </c>
      <c r="E17" s="92">
        <v>0</v>
      </c>
      <c r="F17" s="92">
        <v>0</v>
      </c>
    </row>
    <row r="18" spans="2:12" ht="16.5" customHeight="1">
      <c r="B18" s="20" t="s">
        <v>11</v>
      </c>
      <c r="C18" s="93">
        <v>5</v>
      </c>
      <c r="D18" s="93">
        <v>3</v>
      </c>
      <c r="E18" s="92">
        <v>0</v>
      </c>
      <c r="F18" s="92">
        <v>0</v>
      </c>
    </row>
    <row r="19" spans="2:12" ht="16.5" customHeight="1">
      <c r="B19" s="20" t="s">
        <v>12</v>
      </c>
      <c r="C19" s="93">
        <v>4</v>
      </c>
      <c r="D19" s="93">
        <v>2</v>
      </c>
      <c r="E19" s="92">
        <v>2</v>
      </c>
      <c r="F19" s="92">
        <v>0</v>
      </c>
    </row>
    <row r="20" spans="2:12" ht="9" customHeight="1">
      <c r="B20" s="34"/>
      <c r="C20" s="56"/>
      <c r="D20" s="56"/>
      <c r="E20" s="51"/>
      <c r="F20" s="51"/>
    </row>
    <row r="21" spans="2:12" ht="16.5" customHeight="1">
      <c r="B21" s="20"/>
      <c r="C21" s="32"/>
      <c r="D21" s="32"/>
      <c r="E21" s="50"/>
      <c r="F21" s="50"/>
    </row>
    <row r="22" spans="2:12" ht="12.75" customHeight="1">
      <c r="B22" s="191" t="s">
        <v>55</v>
      </c>
      <c r="C22" s="191"/>
      <c r="D22" s="191"/>
      <c r="E22" s="191"/>
      <c r="F22" s="191"/>
      <c r="G22" s="60"/>
      <c r="H22" s="60"/>
      <c r="I22" s="60"/>
      <c r="J22" s="60"/>
      <c r="K22" s="60"/>
      <c r="L22" s="60"/>
    </row>
    <row r="23" spans="2:12" ht="12.75" customHeight="1">
      <c r="B23" s="213" t="s">
        <v>121</v>
      </c>
      <c r="C23" s="213"/>
      <c r="D23" s="213"/>
      <c r="E23" s="213"/>
      <c r="F23" s="213"/>
    </row>
    <row r="24" spans="2:12" ht="15.75" customHeight="1">
      <c r="B24" s="94"/>
    </row>
  </sheetData>
  <mergeCells count="5">
    <mergeCell ref="B5:F5"/>
    <mergeCell ref="B22:F22"/>
    <mergeCell ref="B23:F23"/>
    <mergeCell ref="B1:F1"/>
    <mergeCell ref="B3:F3"/>
  </mergeCells>
  <phoneticPr fontId="0" type="noConversion"/>
  <conditionalFormatting sqref="B22">
    <cfRule type="cellIs" dxfId="15" priority="1" stopIfTrue="1" operator="equal">
      <formula>1</formula>
    </cfRule>
    <cfRule type="cellIs" dxfId="14" priority="2" stopIfTrue="1" operator="equal">
      <formula>2</formula>
    </cfRule>
  </conditionalFormatting>
  <hyperlinks>
    <hyperlink ref="H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X27"/>
  <sheetViews>
    <sheetView showGridLines="0" workbookViewId="0">
      <pane xSplit="2" topLeftCell="C1" activePane="topRight" state="frozen"/>
      <selection sqref="A1:XFD1"/>
      <selection pane="topRight" activeCell="B1" sqref="B1:V1"/>
    </sheetView>
  </sheetViews>
  <sheetFormatPr defaultRowHeight="11.25"/>
  <cols>
    <col min="1" max="1" width="6.7109375" style="22" customWidth="1"/>
    <col min="2" max="2" width="20.7109375" style="22" customWidth="1"/>
    <col min="3" max="22" width="10.7109375" style="22" customWidth="1"/>
    <col min="23" max="23" width="6.7109375" style="22" customWidth="1"/>
    <col min="24" max="24" width="12.85546875" style="22" bestFit="1" customWidth="1"/>
    <col min="25" max="16384" width="9.140625" style="22"/>
  </cols>
  <sheetData>
    <row r="1" spans="2:24" ht="15" customHeight="1">
      <c r="B1" s="192" t="s">
        <v>167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</row>
    <row r="2" spans="2:24" ht="15" customHeight="1">
      <c r="B2" s="1"/>
      <c r="C2" s="1"/>
      <c r="D2" s="1"/>
      <c r="E2" s="1"/>
      <c r="F2" s="1"/>
      <c r="G2" s="1"/>
      <c r="H2" s="1"/>
    </row>
    <row r="3" spans="2:24" ht="15" customHeight="1">
      <c r="B3" s="192" t="s">
        <v>170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</row>
    <row r="4" spans="2:24" ht="15" customHeight="1"/>
    <row r="5" spans="2:24" ht="33" customHeight="1">
      <c r="B5" s="190" t="s">
        <v>217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</row>
    <row r="6" spans="2:24" ht="21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5"/>
      <c r="X6" s="116"/>
    </row>
    <row r="7" spans="2:24" s="24" customFormat="1" ht="21" customHeight="1">
      <c r="B7" s="194"/>
      <c r="C7" s="198" t="s">
        <v>15</v>
      </c>
      <c r="D7" s="199"/>
      <c r="E7" s="199"/>
      <c r="F7" s="199"/>
      <c r="G7" s="200"/>
      <c r="H7" s="199" t="s">
        <v>70</v>
      </c>
      <c r="I7" s="199"/>
      <c r="J7" s="199"/>
      <c r="K7" s="199"/>
      <c r="L7" s="199"/>
      <c r="M7" s="198" t="s">
        <v>71</v>
      </c>
      <c r="N7" s="199"/>
      <c r="O7" s="199"/>
      <c r="P7" s="199"/>
      <c r="Q7" s="200"/>
      <c r="R7" s="217" t="s">
        <v>72</v>
      </c>
      <c r="S7" s="236"/>
      <c r="T7" s="236"/>
      <c r="U7" s="236"/>
      <c r="V7" s="236"/>
    </row>
    <row r="8" spans="2:24" s="24" customFormat="1" ht="21" customHeight="1">
      <c r="B8" s="216"/>
      <c r="C8" s="205" t="s">
        <v>17</v>
      </c>
      <c r="D8" s="205" t="s">
        <v>66</v>
      </c>
      <c r="E8" s="198" t="s">
        <v>19</v>
      </c>
      <c r="F8" s="199"/>
      <c r="G8" s="200"/>
      <c r="H8" s="205" t="s">
        <v>17</v>
      </c>
      <c r="I8" s="205" t="s">
        <v>66</v>
      </c>
      <c r="J8" s="198" t="s">
        <v>19</v>
      </c>
      <c r="K8" s="199"/>
      <c r="L8" s="199"/>
      <c r="M8" s="205" t="s">
        <v>17</v>
      </c>
      <c r="N8" s="205" t="s">
        <v>66</v>
      </c>
      <c r="O8" s="198" t="s">
        <v>19</v>
      </c>
      <c r="P8" s="199"/>
      <c r="Q8" s="200"/>
      <c r="R8" s="205" t="s">
        <v>17</v>
      </c>
      <c r="S8" s="205" t="s">
        <v>66</v>
      </c>
      <c r="T8" s="198" t="s">
        <v>19</v>
      </c>
      <c r="U8" s="199"/>
      <c r="V8" s="199"/>
    </row>
    <row r="9" spans="2:24" s="24" customFormat="1" ht="39" customHeight="1">
      <c r="B9" s="195"/>
      <c r="C9" s="206"/>
      <c r="D9" s="206"/>
      <c r="E9" s="28" t="s">
        <v>20</v>
      </c>
      <c r="F9" s="28" t="s">
        <v>67</v>
      </c>
      <c r="G9" s="66" t="s">
        <v>21</v>
      </c>
      <c r="H9" s="206"/>
      <c r="I9" s="206"/>
      <c r="J9" s="28" t="s">
        <v>20</v>
      </c>
      <c r="K9" s="28" t="s">
        <v>67</v>
      </c>
      <c r="L9" s="54" t="s">
        <v>21</v>
      </c>
      <c r="M9" s="206"/>
      <c r="N9" s="206"/>
      <c r="O9" s="29" t="s">
        <v>20</v>
      </c>
      <c r="P9" s="28" t="s">
        <v>67</v>
      </c>
      <c r="Q9" s="66" t="s">
        <v>21</v>
      </c>
      <c r="R9" s="206"/>
      <c r="S9" s="206"/>
      <c r="T9" s="29" t="s">
        <v>20</v>
      </c>
      <c r="U9" s="28" t="s">
        <v>67</v>
      </c>
      <c r="V9" s="54" t="s">
        <v>21</v>
      </c>
    </row>
    <row r="10" spans="2:24" s="24" customFormat="1" ht="21" customHeight="1">
      <c r="B10" s="127" t="s">
        <v>1</v>
      </c>
      <c r="C10" s="31">
        <f>H10+M10+R10</f>
        <v>116</v>
      </c>
      <c r="D10" s="49">
        <f>I10+N10+S10</f>
        <v>41297</v>
      </c>
      <c r="E10" s="49">
        <f>J10+O10+T10</f>
        <v>187</v>
      </c>
      <c r="F10" s="49">
        <f>K10+P10+U10</f>
        <v>16474</v>
      </c>
      <c r="G10" s="49">
        <f>L10+Q10+V10</f>
        <v>845</v>
      </c>
      <c r="H10" s="49">
        <f t="shared" ref="H10:V10" si="0">SUM(H11:H21)</f>
        <v>113</v>
      </c>
      <c r="I10" s="49">
        <f t="shared" si="0"/>
        <v>25995</v>
      </c>
      <c r="J10" s="49">
        <f t="shared" si="0"/>
        <v>129</v>
      </c>
      <c r="K10" s="49">
        <f t="shared" si="0"/>
        <v>11801</v>
      </c>
      <c r="L10" s="49">
        <f t="shared" si="0"/>
        <v>593</v>
      </c>
      <c r="M10" s="61">
        <f t="shared" si="0"/>
        <v>3</v>
      </c>
      <c r="N10" s="61">
        <f t="shared" si="0"/>
        <v>15302</v>
      </c>
      <c r="O10" s="61">
        <f t="shared" si="0"/>
        <v>58</v>
      </c>
      <c r="P10" s="61">
        <f t="shared" si="0"/>
        <v>4673</v>
      </c>
      <c r="Q10" s="61">
        <f t="shared" si="0"/>
        <v>252</v>
      </c>
      <c r="R10" s="61">
        <f t="shared" si="0"/>
        <v>0</v>
      </c>
      <c r="S10" s="61">
        <f t="shared" si="0"/>
        <v>0</v>
      </c>
      <c r="T10" s="61">
        <f t="shared" si="0"/>
        <v>0</v>
      </c>
      <c r="U10" s="61">
        <f t="shared" si="0"/>
        <v>0</v>
      </c>
      <c r="V10" s="61">
        <f t="shared" si="0"/>
        <v>0</v>
      </c>
    </row>
    <row r="11" spans="2:24" ht="16.5" customHeight="1">
      <c r="B11" s="20" t="s">
        <v>2</v>
      </c>
      <c r="C11" s="50">
        <f t="shared" ref="C11:G21" si="1">H11+M11+R11</f>
        <v>29</v>
      </c>
      <c r="D11" s="50">
        <f t="shared" si="1"/>
        <v>6442</v>
      </c>
      <c r="E11" s="50">
        <f t="shared" si="1"/>
        <v>37</v>
      </c>
      <c r="F11" s="50">
        <f t="shared" si="1"/>
        <v>3350</v>
      </c>
      <c r="G11" s="50">
        <f t="shared" si="1"/>
        <v>156</v>
      </c>
      <c r="H11" s="45">
        <v>29</v>
      </c>
      <c r="I11" s="45">
        <v>6442</v>
      </c>
      <c r="J11" s="45">
        <v>37</v>
      </c>
      <c r="K11" s="45">
        <v>3350</v>
      </c>
      <c r="L11" s="45">
        <v>156</v>
      </c>
      <c r="M11" s="154">
        <v>0</v>
      </c>
      <c r="N11" s="154">
        <v>0</v>
      </c>
      <c r="O11" s="154">
        <v>0</v>
      </c>
      <c r="P11" s="154">
        <v>0</v>
      </c>
      <c r="Q11" s="154">
        <v>0</v>
      </c>
      <c r="R11" s="154">
        <v>0</v>
      </c>
      <c r="S11" s="154">
        <v>0</v>
      </c>
      <c r="T11" s="154">
        <v>0</v>
      </c>
      <c r="U11" s="154">
        <v>0</v>
      </c>
      <c r="V11" s="154">
        <v>0</v>
      </c>
    </row>
    <row r="12" spans="2:24" ht="16.5" customHeight="1">
      <c r="B12" s="20" t="s">
        <v>3</v>
      </c>
      <c r="C12" s="50">
        <f t="shared" si="1"/>
        <v>7</v>
      </c>
      <c r="D12" s="50">
        <f t="shared" si="1"/>
        <v>1833</v>
      </c>
      <c r="E12" s="50">
        <f t="shared" si="1"/>
        <v>7</v>
      </c>
      <c r="F12" s="50">
        <f t="shared" si="1"/>
        <v>542</v>
      </c>
      <c r="G12" s="50">
        <f t="shared" si="1"/>
        <v>31</v>
      </c>
      <c r="H12" s="45">
        <v>7</v>
      </c>
      <c r="I12" s="45">
        <v>1833</v>
      </c>
      <c r="J12" s="67">
        <v>7</v>
      </c>
      <c r="K12" s="45">
        <v>542</v>
      </c>
      <c r="L12" s="45">
        <v>31</v>
      </c>
      <c r="M12" s="154">
        <v>0</v>
      </c>
      <c r="N12" s="154">
        <v>0</v>
      </c>
      <c r="O12" s="154">
        <v>0</v>
      </c>
      <c r="P12" s="154">
        <v>0</v>
      </c>
      <c r="Q12" s="154">
        <v>0</v>
      </c>
      <c r="R12" s="154">
        <v>0</v>
      </c>
      <c r="S12" s="154">
        <v>0</v>
      </c>
      <c r="T12" s="154">
        <v>0</v>
      </c>
      <c r="U12" s="154">
        <v>0</v>
      </c>
      <c r="V12" s="154">
        <v>0</v>
      </c>
    </row>
    <row r="13" spans="2:24" ht="16.5" customHeight="1">
      <c r="B13" s="20" t="s">
        <v>4</v>
      </c>
      <c r="C13" s="50">
        <f t="shared" si="1"/>
        <v>26</v>
      </c>
      <c r="D13" s="50">
        <f t="shared" si="1"/>
        <v>20496</v>
      </c>
      <c r="E13" s="50">
        <f t="shared" si="1"/>
        <v>82</v>
      </c>
      <c r="F13" s="50">
        <f t="shared" si="1"/>
        <v>6983</v>
      </c>
      <c r="G13" s="50">
        <f t="shared" si="1"/>
        <v>356</v>
      </c>
      <c r="H13" s="45">
        <v>23</v>
      </c>
      <c r="I13" s="45">
        <v>5194</v>
      </c>
      <c r="J13" s="45">
        <v>24</v>
      </c>
      <c r="K13" s="45">
        <v>2310</v>
      </c>
      <c r="L13" s="45">
        <v>104</v>
      </c>
      <c r="M13" s="45">
        <v>3</v>
      </c>
      <c r="N13" s="45">
        <v>15302</v>
      </c>
      <c r="O13" s="45">
        <v>58</v>
      </c>
      <c r="P13" s="45">
        <v>4673</v>
      </c>
      <c r="Q13" s="45">
        <v>252</v>
      </c>
      <c r="R13" s="154">
        <v>0</v>
      </c>
      <c r="S13" s="154">
        <v>0</v>
      </c>
      <c r="T13" s="154">
        <v>0</v>
      </c>
      <c r="U13" s="154">
        <v>0</v>
      </c>
      <c r="V13" s="154">
        <v>0</v>
      </c>
    </row>
    <row r="14" spans="2:24" ht="16.5" customHeight="1">
      <c r="B14" s="20" t="s">
        <v>5</v>
      </c>
      <c r="C14" s="50">
        <f t="shared" si="1"/>
        <v>5</v>
      </c>
      <c r="D14" s="50">
        <f t="shared" si="1"/>
        <v>1018</v>
      </c>
      <c r="E14" s="50">
        <f t="shared" si="1"/>
        <v>5</v>
      </c>
      <c r="F14" s="50">
        <f t="shared" si="1"/>
        <v>427</v>
      </c>
      <c r="G14" s="50">
        <f t="shared" si="1"/>
        <v>24</v>
      </c>
      <c r="H14" s="45">
        <v>5</v>
      </c>
      <c r="I14" s="45">
        <v>1018</v>
      </c>
      <c r="J14" s="45">
        <v>5</v>
      </c>
      <c r="K14" s="45">
        <v>427</v>
      </c>
      <c r="L14" s="45">
        <v>24</v>
      </c>
      <c r="M14" s="154">
        <v>0</v>
      </c>
      <c r="N14" s="154">
        <v>0</v>
      </c>
      <c r="O14" s="154">
        <v>0</v>
      </c>
      <c r="P14" s="154">
        <v>0</v>
      </c>
      <c r="Q14" s="154">
        <v>0</v>
      </c>
      <c r="R14" s="154">
        <v>0</v>
      </c>
      <c r="S14" s="154">
        <v>0</v>
      </c>
      <c r="T14" s="154">
        <v>0</v>
      </c>
      <c r="U14" s="154">
        <v>0</v>
      </c>
      <c r="V14" s="154">
        <v>0</v>
      </c>
    </row>
    <row r="15" spans="2:24" ht="16.5" customHeight="1">
      <c r="B15" s="20" t="s">
        <v>6</v>
      </c>
      <c r="C15" s="50">
        <f t="shared" si="1"/>
        <v>12</v>
      </c>
      <c r="D15" s="50">
        <f t="shared" si="1"/>
        <v>3393</v>
      </c>
      <c r="E15" s="50">
        <f t="shared" si="1"/>
        <v>15</v>
      </c>
      <c r="F15" s="50">
        <f t="shared" si="1"/>
        <v>1367</v>
      </c>
      <c r="G15" s="50">
        <f t="shared" si="1"/>
        <v>75</v>
      </c>
      <c r="H15" s="45">
        <v>12</v>
      </c>
      <c r="I15" s="45">
        <v>3393</v>
      </c>
      <c r="J15" s="45">
        <v>15</v>
      </c>
      <c r="K15" s="45">
        <v>1367</v>
      </c>
      <c r="L15" s="45">
        <v>75</v>
      </c>
      <c r="M15" s="154">
        <v>0</v>
      </c>
      <c r="N15" s="154">
        <v>0</v>
      </c>
      <c r="O15" s="154">
        <v>0</v>
      </c>
      <c r="P15" s="154">
        <v>0</v>
      </c>
      <c r="Q15" s="154">
        <v>0</v>
      </c>
      <c r="R15" s="154">
        <v>0</v>
      </c>
      <c r="S15" s="154">
        <v>0</v>
      </c>
      <c r="T15" s="154">
        <v>0</v>
      </c>
      <c r="U15" s="154">
        <v>0</v>
      </c>
      <c r="V15" s="154">
        <v>0</v>
      </c>
    </row>
    <row r="16" spans="2:24" ht="16.5" customHeight="1">
      <c r="B16" s="20" t="s">
        <v>7</v>
      </c>
      <c r="C16" s="154">
        <v>0</v>
      </c>
      <c r="D16" s="154">
        <v>0</v>
      </c>
      <c r="E16" s="154">
        <v>0</v>
      </c>
      <c r="F16" s="154">
        <v>0</v>
      </c>
      <c r="G16" s="154">
        <v>0</v>
      </c>
      <c r="H16" s="154">
        <v>0</v>
      </c>
      <c r="I16" s="154">
        <v>0</v>
      </c>
      <c r="J16" s="154">
        <v>0</v>
      </c>
      <c r="K16" s="154">
        <v>0</v>
      </c>
      <c r="L16" s="154">
        <v>0</v>
      </c>
      <c r="M16" s="154">
        <v>0</v>
      </c>
      <c r="N16" s="154">
        <v>0</v>
      </c>
      <c r="O16" s="154">
        <v>0</v>
      </c>
      <c r="P16" s="154">
        <v>0</v>
      </c>
      <c r="Q16" s="154">
        <v>0</v>
      </c>
      <c r="R16" s="154">
        <v>0</v>
      </c>
      <c r="S16" s="154">
        <v>0</v>
      </c>
      <c r="T16" s="154">
        <v>0</v>
      </c>
      <c r="U16" s="154">
        <v>0</v>
      </c>
      <c r="V16" s="154">
        <v>0</v>
      </c>
    </row>
    <row r="17" spans="2:22" ht="16.5" customHeight="1">
      <c r="B17" s="20" t="s">
        <v>8</v>
      </c>
      <c r="C17" s="50">
        <f t="shared" si="1"/>
        <v>13</v>
      </c>
      <c r="D17" s="50">
        <f t="shared" si="1"/>
        <v>2510</v>
      </c>
      <c r="E17" s="50">
        <f t="shared" si="1"/>
        <v>14</v>
      </c>
      <c r="F17" s="50">
        <f t="shared" si="1"/>
        <v>1115</v>
      </c>
      <c r="G17" s="50">
        <f t="shared" si="1"/>
        <v>65</v>
      </c>
      <c r="H17" s="45">
        <v>13</v>
      </c>
      <c r="I17" s="45">
        <v>2510</v>
      </c>
      <c r="J17" s="45">
        <v>14</v>
      </c>
      <c r="K17" s="45">
        <v>1115</v>
      </c>
      <c r="L17" s="45">
        <v>65</v>
      </c>
      <c r="M17" s="154">
        <v>0</v>
      </c>
      <c r="N17" s="154">
        <v>0</v>
      </c>
      <c r="O17" s="154">
        <v>0</v>
      </c>
      <c r="P17" s="154">
        <v>0</v>
      </c>
      <c r="Q17" s="154">
        <v>0</v>
      </c>
      <c r="R17" s="154">
        <v>0</v>
      </c>
      <c r="S17" s="154">
        <v>0</v>
      </c>
      <c r="T17" s="154">
        <v>0</v>
      </c>
      <c r="U17" s="154">
        <v>0</v>
      </c>
      <c r="V17" s="154">
        <v>0</v>
      </c>
    </row>
    <row r="18" spans="2:22" ht="16.5" customHeight="1">
      <c r="B18" s="20" t="s">
        <v>9</v>
      </c>
      <c r="C18" s="50">
        <f t="shared" si="1"/>
        <v>13</v>
      </c>
      <c r="D18" s="50">
        <f t="shared" si="1"/>
        <v>2881</v>
      </c>
      <c r="E18" s="50">
        <f t="shared" si="1"/>
        <v>14</v>
      </c>
      <c r="F18" s="50">
        <f t="shared" si="1"/>
        <v>1364</v>
      </c>
      <c r="G18" s="50">
        <f t="shared" si="1"/>
        <v>72</v>
      </c>
      <c r="H18" s="45">
        <v>13</v>
      </c>
      <c r="I18" s="45">
        <v>2881</v>
      </c>
      <c r="J18" s="45">
        <v>14</v>
      </c>
      <c r="K18" s="45">
        <v>1364</v>
      </c>
      <c r="L18" s="45">
        <v>72</v>
      </c>
      <c r="M18" s="154">
        <v>0</v>
      </c>
      <c r="N18" s="154">
        <v>0</v>
      </c>
      <c r="O18" s="154">
        <v>0</v>
      </c>
      <c r="P18" s="154">
        <v>0</v>
      </c>
      <c r="Q18" s="154">
        <v>0</v>
      </c>
      <c r="R18" s="154">
        <v>0</v>
      </c>
      <c r="S18" s="154">
        <v>0</v>
      </c>
      <c r="T18" s="154">
        <v>0</v>
      </c>
      <c r="U18" s="154">
        <v>0</v>
      </c>
      <c r="V18" s="154">
        <v>0</v>
      </c>
    </row>
    <row r="19" spans="2:22" ht="16.5" customHeight="1">
      <c r="B19" s="20" t="s">
        <v>10</v>
      </c>
      <c r="C19" s="50">
        <f t="shared" si="1"/>
        <v>4</v>
      </c>
      <c r="D19" s="50">
        <f t="shared" si="1"/>
        <v>1034</v>
      </c>
      <c r="E19" s="50">
        <f t="shared" si="1"/>
        <v>4</v>
      </c>
      <c r="F19" s="50">
        <f t="shared" si="1"/>
        <v>468</v>
      </c>
      <c r="G19" s="50">
        <f t="shared" si="1"/>
        <v>27</v>
      </c>
      <c r="H19" s="45">
        <v>4</v>
      </c>
      <c r="I19" s="45">
        <v>1034</v>
      </c>
      <c r="J19" s="45">
        <v>4</v>
      </c>
      <c r="K19" s="45">
        <v>468</v>
      </c>
      <c r="L19" s="45">
        <v>27</v>
      </c>
      <c r="M19" s="154">
        <v>0</v>
      </c>
      <c r="N19" s="154">
        <v>0</v>
      </c>
      <c r="O19" s="154">
        <v>0</v>
      </c>
      <c r="P19" s="154">
        <v>0</v>
      </c>
      <c r="Q19" s="154">
        <v>0</v>
      </c>
      <c r="R19" s="154">
        <v>0</v>
      </c>
      <c r="S19" s="154">
        <v>0</v>
      </c>
      <c r="T19" s="154">
        <v>0</v>
      </c>
      <c r="U19" s="154">
        <v>0</v>
      </c>
      <c r="V19" s="154">
        <v>0</v>
      </c>
    </row>
    <row r="20" spans="2:22" ht="16.5" customHeight="1">
      <c r="B20" s="20" t="s">
        <v>11</v>
      </c>
      <c r="C20" s="50">
        <f t="shared" si="1"/>
        <v>3</v>
      </c>
      <c r="D20" s="50">
        <f t="shared" si="1"/>
        <v>910</v>
      </c>
      <c r="E20" s="50">
        <f t="shared" si="1"/>
        <v>3</v>
      </c>
      <c r="F20" s="50">
        <f t="shared" si="1"/>
        <v>413</v>
      </c>
      <c r="G20" s="50">
        <f t="shared" si="1"/>
        <v>14</v>
      </c>
      <c r="H20" s="45">
        <v>3</v>
      </c>
      <c r="I20" s="45">
        <v>910</v>
      </c>
      <c r="J20" s="45">
        <v>3</v>
      </c>
      <c r="K20" s="45">
        <v>413</v>
      </c>
      <c r="L20" s="45">
        <v>14</v>
      </c>
      <c r="M20" s="154">
        <v>0</v>
      </c>
      <c r="N20" s="154">
        <v>0</v>
      </c>
      <c r="O20" s="154">
        <v>0</v>
      </c>
      <c r="P20" s="154">
        <v>0</v>
      </c>
      <c r="Q20" s="154">
        <v>0</v>
      </c>
      <c r="R20" s="154">
        <v>0</v>
      </c>
      <c r="S20" s="154">
        <v>0</v>
      </c>
      <c r="T20" s="154">
        <v>0</v>
      </c>
      <c r="U20" s="154">
        <v>0</v>
      </c>
      <c r="V20" s="154">
        <v>0</v>
      </c>
    </row>
    <row r="21" spans="2:22" ht="16.5" customHeight="1">
      <c r="B21" s="20" t="s">
        <v>12</v>
      </c>
      <c r="C21" s="50">
        <f t="shared" si="1"/>
        <v>4</v>
      </c>
      <c r="D21" s="50">
        <f t="shared" si="1"/>
        <v>780</v>
      </c>
      <c r="E21" s="50">
        <f t="shared" si="1"/>
        <v>6</v>
      </c>
      <c r="F21" s="50">
        <f t="shared" si="1"/>
        <v>445</v>
      </c>
      <c r="G21" s="50">
        <f t="shared" si="1"/>
        <v>25</v>
      </c>
      <c r="H21" s="45">
        <v>4</v>
      </c>
      <c r="I21" s="45">
        <v>780</v>
      </c>
      <c r="J21" s="45">
        <v>6</v>
      </c>
      <c r="K21" s="45">
        <v>445</v>
      </c>
      <c r="L21" s="45">
        <v>25</v>
      </c>
      <c r="M21" s="154">
        <v>0</v>
      </c>
      <c r="N21" s="154">
        <v>0</v>
      </c>
      <c r="O21" s="154">
        <v>0</v>
      </c>
      <c r="P21" s="154">
        <v>0</v>
      </c>
      <c r="Q21" s="154">
        <v>0</v>
      </c>
      <c r="R21" s="154">
        <v>0</v>
      </c>
      <c r="S21" s="154">
        <v>0</v>
      </c>
      <c r="T21" s="154">
        <v>0</v>
      </c>
      <c r="U21" s="154">
        <v>0</v>
      </c>
      <c r="V21" s="154">
        <v>0</v>
      </c>
    </row>
    <row r="22" spans="2:22" ht="9" customHeight="1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5"/>
      <c r="M22" s="85"/>
      <c r="N22" s="85"/>
      <c r="O22" s="85"/>
      <c r="P22" s="85"/>
      <c r="Q22" s="85"/>
      <c r="R22" s="34"/>
      <c r="S22" s="34"/>
      <c r="T22" s="34"/>
      <c r="U22" s="34"/>
      <c r="V22" s="35"/>
    </row>
    <row r="23" spans="2:22" ht="16.5" customHeight="1"/>
    <row r="24" spans="2:22" ht="12.75" customHeight="1">
      <c r="B24" s="191" t="s">
        <v>55</v>
      </c>
      <c r="C24" s="191"/>
      <c r="D24" s="191"/>
      <c r="E24" s="191"/>
      <c r="F24" s="191"/>
      <c r="G24" s="191"/>
      <c r="H24" s="191"/>
      <c r="I24" s="191"/>
      <c r="J24" s="191"/>
      <c r="K24" s="191"/>
      <c r="L24" s="191"/>
    </row>
    <row r="25" spans="2:22">
      <c r="C25" s="39"/>
      <c r="D25" s="39"/>
      <c r="E25" s="39"/>
      <c r="F25" s="39"/>
      <c r="G25" s="39"/>
      <c r="H25" s="39"/>
      <c r="I25" s="39"/>
      <c r="J25" s="39"/>
      <c r="K25" s="39"/>
      <c r="L25" s="39"/>
    </row>
    <row r="27" spans="2:22" ht="15" customHeight="1">
      <c r="B27" s="116" t="s">
        <v>105</v>
      </c>
    </row>
  </sheetData>
  <mergeCells count="21">
    <mergeCell ref="B24:L24"/>
    <mergeCell ref="J8:L8"/>
    <mergeCell ref="B7:B9"/>
    <mergeCell ref="C7:G7"/>
    <mergeCell ref="H7:L7"/>
    <mergeCell ref="I8:I9"/>
    <mergeCell ref="D8:D9"/>
    <mergeCell ref="E8:G8"/>
    <mergeCell ref="S8:S9"/>
    <mergeCell ref="C8:C9"/>
    <mergeCell ref="B1:V1"/>
    <mergeCell ref="B3:V3"/>
    <mergeCell ref="B5:V5"/>
    <mergeCell ref="M7:Q7"/>
    <mergeCell ref="R7:V7"/>
    <mergeCell ref="T8:V8"/>
    <mergeCell ref="M8:M9"/>
    <mergeCell ref="N8:N9"/>
    <mergeCell ref="H8:H9"/>
    <mergeCell ref="R8:R9"/>
    <mergeCell ref="O8:Q8"/>
  </mergeCells>
  <phoneticPr fontId="0" type="noConversion"/>
  <conditionalFormatting sqref="B24">
    <cfRule type="cellIs" dxfId="13" priority="1" stopIfTrue="1" operator="equal">
      <formula>1</formula>
    </cfRule>
    <cfRule type="cellIs" dxfId="12" priority="2" stopIfTrue="1" operator="equal">
      <formula>2</formula>
    </cfRule>
  </conditionalFormatting>
  <hyperlinks>
    <hyperlink ref="B27" location="Indice!A1" display="Indice!A1"/>
  </hyperlinks>
  <printOptions horizontalCentered="1"/>
  <pageMargins left="0.47244094488188981" right="0.47244094488188981" top="0.6692913385826772" bottom="0.6692913385826772" header="0" footer="0"/>
  <pageSetup paperSize="9" fitToWidth="2" fitToHeight="2" orientation="landscape" horizontalDpi="4294967294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29"/>
  <sheetViews>
    <sheetView showGridLines="0" workbookViewId="0">
      <pane xSplit="2" topLeftCell="C1" activePane="topRight" state="frozen"/>
      <selection sqref="A1:XFD1"/>
      <selection pane="topRight" activeCell="B1" sqref="B1:Q1"/>
    </sheetView>
  </sheetViews>
  <sheetFormatPr defaultRowHeight="11.25"/>
  <cols>
    <col min="1" max="1" width="6.7109375" style="22" customWidth="1"/>
    <col min="2" max="2" width="20.7109375" style="22" customWidth="1"/>
    <col min="3" max="17" width="10.7109375" style="22" customWidth="1"/>
    <col min="18" max="18" width="6.7109375" style="22" customWidth="1"/>
    <col min="19" max="19" width="12.85546875" style="22" bestFit="1" customWidth="1"/>
    <col min="20" max="16384" width="9.140625" style="22"/>
  </cols>
  <sheetData>
    <row r="1" spans="2:22" ht="15" customHeight="1">
      <c r="B1" s="192" t="s">
        <v>167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42"/>
      <c r="S1" s="142"/>
      <c r="T1" s="142"/>
      <c r="U1" s="142"/>
      <c r="V1" s="142"/>
    </row>
    <row r="2" spans="2:22" ht="15" customHeight="1">
      <c r="B2" s="1"/>
      <c r="C2" s="1"/>
      <c r="D2" s="1"/>
      <c r="E2" s="1"/>
      <c r="F2" s="1"/>
      <c r="G2" s="1"/>
      <c r="H2" s="1"/>
    </row>
    <row r="3" spans="2:22" ht="15" customHeight="1">
      <c r="B3" s="192" t="s">
        <v>170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42"/>
      <c r="S3" s="142"/>
      <c r="T3" s="142"/>
      <c r="U3" s="142"/>
      <c r="V3" s="142"/>
    </row>
    <row r="4" spans="2:22" ht="15" customHeight="1"/>
    <row r="5" spans="2:22" ht="33" customHeight="1">
      <c r="B5" s="190" t="s">
        <v>218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</row>
    <row r="6" spans="2:22" ht="21" customHeight="1">
      <c r="B6" s="34"/>
      <c r="C6" s="34"/>
      <c r="D6" s="34"/>
      <c r="E6" s="34"/>
      <c r="F6" s="34"/>
      <c r="G6" s="34"/>
      <c r="H6" s="35"/>
      <c r="I6" s="34"/>
      <c r="J6" s="34"/>
      <c r="K6" s="5" t="s">
        <v>68</v>
      </c>
      <c r="L6" s="34"/>
      <c r="M6" s="34"/>
      <c r="N6" s="34"/>
      <c r="O6" s="34"/>
      <c r="P6" s="34"/>
      <c r="Q6" s="5" t="s">
        <v>106</v>
      </c>
      <c r="S6" s="116"/>
    </row>
    <row r="7" spans="2:22" s="24" customFormat="1" ht="21" customHeight="1">
      <c r="B7" s="194"/>
      <c r="C7" s="198" t="s">
        <v>15</v>
      </c>
      <c r="D7" s="199"/>
      <c r="E7" s="200"/>
      <c r="F7" s="198" t="s">
        <v>34</v>
      </c>
      <c r="G7" s="199"/>
      <c r="H7" s="200"/>
      <c r="I7" s="199" t="s">
        <v>35</v>
      </c>
      <c r="J7" s="199"/>
      <c r="K7" s="199"/>
      <c r="L7" s="198" t="s">
        <v>36</v>
      </c>
      <c r="M7" s="199"/>
      <c r="N7" s="200"/>
      <c r="O7" s="199" t="s">
        <v>37</v>
      </c>
      <c r="P7" s="199"/>
      <c r="Q7" s="199"/>
    </row>
    <row r="8" spans="2:22" s="24" customFormat="1" ht="21" customHeight="1">
      <c r="B8" s="216"/>
      <c r="C8" s="205" t="s">
        <v>0</v>
      </c>
      <c r="D8" s="199" t="s">
        <v>16</v>
      </c>
      <c r="E8" s="200"/>
      <c r="F8" s="205" t="s">
        <v>0</v>
      </c>
      <c r="G8" s="198" t="s">
        <v>16</v>
      </c>
      <c r="H8" s="200"/>
      <c r="I8" s="205" t="s">
        <v>0</v>
      </c>
      <c r="J8" s="199" t="s">
        <v>16</v>
      </c>
      <c r="K8" s="199"/>
      <c r="L8" s="205" t="s">
        <v>0</v>
      </c>
      <c r="M8" s="199" t="s">
        <v>16</v>
      </c>
      <c r="N8" s="200"/>
      <c r="O8" s="205" t="s">
        <v>0</v>
      </c>
      <c r="P8" s="199" t="s">
        <v>16</v>
      </c>
      <c r="Q8" s="199"/>
    </row>
    <row r="9" spans="2:22" s="24" customFormat="1" ht="21" customHeight="1">
      <c r="B9" s="195"/>
      <c r="C9" s="206"/>
      <c r="D9" s="29" t="s">
        <v>0</v>
      </c>
      <c r="E9" s="66" t="s">
        <v>19</v>
      </c>
      <c r="F9" s="206"/>
      <c r="G9" s="29" t="s">
        <v>0</v>
      </c>
      <c r="H9" s="29" t="s">
        <v>19</v>
      </c>
      <c r="I9" s="206"/>
      <c r="J9" s="29" t="s">
        <v>0</v>
      </c>
      <c r="K9" s="54" t="s">
        <v>19</v>
      </c>
      <c r="L9" s="206"/>
      <c r="M9" s="29" t="s">
        <v>0</v>
      </c>
      <c r="N9" s="66" t="s">
        <v>19</v>
      </c>
      <c r="O9" s="206"/>
      <c r="P9" s="29" t="s">
        <v>0</v>
      </c>
      <c r="Q9" s="54" t="s">
        <v>19</v>
      </c>
    </row>
    <row r="10" spans="2:22" s="24" customFormat="1" ht="21" customHeight="1">
      <c r="B10" s="127" t="s">
        <v>1</v>
      </c>
      <c r="C10" s="31">
        <f>F10+I10+L10+O10</f>
        <v>138</v>
      </c>
      <c r="D10" s="31">
        <f>G10+J10+M10+P10</f>
        <v>116</v>
      </c>
      <c r="E10" s="31">
        <f>H10+K10+N10+Q10</f>
        <v>187</v>
      </c>
      <c r="F10" s="31">
        <f t="shared" ref="F10:Q10" si="0">SUM(F11:F21)</f>
        <v>122</v>
      </c>
      <c r="G10" s="31">
        <f t="shared" si="0"/>
        <v>102</v>
      </c>
      <c r="H10" s="31">
        <f t="shared" si="0"/>
        <v>114</v>
      </c>
      <c r="I10" s="31">
        <f t="shared" si="0"/>
        <v>1</v>
      </c>
      <c r="J10" s="31">
        <f t="shared" si="0"/>
        <v>1</v>
      </c>
      <c r="K10" s="31">
        <f t="shared" si="0"/>
        <v>1</v>
      </c>
      <c r="L10" s="31">
        <f>SUM(L11:L21)</f>
        <v>15</v>
      </c>
      <c r="M10" s="31">
        <f>SUM(M11:M21)</f>
        <v>13</v>
      </c>
      <c r="N10" s="31">
        <f>SUM(N11:N21)</f>
        <v>72</v>
      </c>
      <c r="O10" s="61">
        <f t="shared" si="0"/>
        <v>0</v>
      </c>
      <c r="P10" s="61">
        <f t="shared" si="0"/>
        <v>0</v>
      </c>
      <c r="Q10" s="61">
        <f t="shared" si="0"/>
        <v>0</v>
      </c>
    </row>
    <row r="11" spans="2:22" ht="16.5" customHeight="1">
      <c r="B11" s="20" t="s">
        <v>2</v>
      </c>
      <c r="C11" s="45">
        <f t="shared" ref="C11:E21" si="1">F11+I11+L11+O11</f>
        <v>29</v>
      </c>
      <c r="D11" s="45">
        <f t="shared" si="1"/>
        <v>29</v>
      </c>
      <c r="E11" s="45">
        <f t="shared" si="1"/>
        <v>37</v>
      </c>
      <c r="F11" s="45">
        <v>25</v>
      </c>
      <c r="G11" s="45">
        <v>25</v>
      </c>
      <c r="H11" s="45">
        <v>31</v>
      </c>
      <c r="I11" s="43">
        <v>0</v>
      </c>
      <c r="J11" s="43">
        <v>0</v>
      </c>
      <c r="K11" s="43">
        <v>0</v>
      </c>
      <c r="L11" s="22">
        <v>4</v>
      </c>
      <c r="M11" s="43">
        <v>4</v>
      </c>
      <c r="N11" s="43">
        <v>6</v>
      </c>
      <c r="O11" s="43">
        <v>0</v>
      </c>
      <c r="P11" s="43">
        <v>0</v>
      </c>
      <c r="Q11" s="43">
        <v>0</v>
      </c>
    </row>
    <row r="12" spans="2:22" ht="16.5" customHeight="1">
      <c r="B12" s="20" t="s">
        <v>3</v>
      </c>
      <c r="C12" s="45">
        <f t="shared" si="1"/>
        <v>12</v>
      </c>
      <c r="D12" s="45">
        <f t="shared" si="1"/>
        <v>7</v>
      </c>
      <c r="E12" s="45">
        <f t="shared" si="1"/>
        <v>7</v>
      </c>
      <c r="F12" s="45">
        <v>12</v>
      </c>
      <c r="G12" s="45">
        <v>7</v>
      </c>
      <c r="H12" s="45">
        <v>7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</row>
    <row r="13" spans="2:22" ht="16.5" customHeight="1">
      <c r="B13" s="20" t="s">
        <v>4</v>
      </c>
      <c r="C13" s="45">
        <f t="shared" si="1"/>
        <v>30</v>
      </c>
      <c r="D13" s="45">
        <f t="shared" si="1"/>
        <v>26</v>
      </c>
      <c r="E13" s="45">
        <f t="shared" si="1"/>
        <v>82</v>
      </c>
      <c r="F13" s="45">
        <v>25</v>
      </c>
      <c r="G13" s="45">
        <v>22</v>
      </c>
      <c r="H13" s="45">
        <v>23</v>
      </c>
      <c r="I13" s="43">
        <v>0</v>
      </c>
      <c r="J13" s="43">
        <v>0</v>
      </c>
      <c r="K13" s="43">
        <v>0</v>
      </c>
      <c r="L13" s="22">
        <v>5</v>
      </c>
      <c r="M13" s="43">
        <v>4</v>
      </c>
      <c r="N13" s="43">
        <v>59</v>
      </c>
      <c r="O13" s="43">
        <v>0</v>
      </c>
      <c r="P13" s="43">
        <v>0</v>
      </c>
      <c r="Q13" s="43">
        <v>0</v>
      </c>
    </row>
    <row r="14" spans="2:22" ht="16.5" customHeight="1">
      <c r="B14" s="20" t="s">
        <v>5</v>
      </c>
      <c r="C14" s="45">
        <f t="shared" si="1"/>
        <v>8</v>
      </c>
      <c r="D14" s="45">
        <f t="shared" si="1"/>
        <v>5</v>
      </c>
      <c r="E14" s="45">
        <f t="shared" si="1"/>
        <v>5</v>
      </c>
      <c r="F14" s="45">
        <v>8</v>
      </c>
      <c r="G14" s="45">
        <v>5</v>
      </c>
      <c r="H14" s="45">
        <v>5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</row>
    <row r="15" spans="2:22" ht="16.5" customHeight="1">
      <c r="B15" s="20" t="s">
        <v>6</v>
      </c>
      <c r="C15" s="45">
        <f t="shared" si="1"/>
        <v>18</v>
      </c>
      <c r="D15" s="45">
        <f t="shared" si="1"/>
        <v>12</v>
      </c>
      <c r="E15" s="45">
        <f t="shared" si="1"/>
        <v>15</v>
      </c>
      <c r="F15" s="45">
        <v>15</v>
      </c>
      <c r="G15" s="45">
        <v>9</v>
      </c>
      <c r="H15" s="45">
        <v>11</v>
      </c>
      <c r="I15" s="43">
        <v>0</v>
      </c>
      <c r="J15" s="43">
        <v>0</v>
      </c>
      <c r="K15" s="43">
        <v>0</v>
      </c>
      <c r="L15" s="22">
        <v>3</v>
      </c>
      <c r="M15" s="43">
        <v>3</v>
      </c>
      <c r="N15" s="43">
        <v>4</v>
      </c>
      <c r="O15" s="43">
        <v>0</v>
      </c>
      <c r="P15" s="43">
        <v>0</v>
      </c>
      <c r="Q15" s="43">
        <v>0</v>
      </c>
    </row>
    <row r="16" spans="2:22" ht="16.5" customHeight="1">
      <c r="B16" s="20" t="s">
        <v>7</v>
      </c>
      <c r="C16" s="43">
        <f t="shared" si="1"/>
        <v>0</v>
      </c>
      <c r="D16" s="43">
        <f t="shared" si="1"/>
        <v>0</v>
      </c>
      <c r="E16" s="43">
        <f t="shared" si="1"/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</row>
    <row r="17" spans="2:17" ht="16.5" customHeight="1">
      <c r="B17" s="20" t="s">
        <v>8</v>
      </c>
      <c r="C17" s="45">
        <f t="shared" si="1"/>
        <v>13</v>
      </c>
      <c r="D17" s="45">
        <f t="shared" si="1"/>
        <v>13</v>
      </c>
      <c r="E17" s="45">
        <f t="shared" si="1"/>
        <v>14</v>
      </c>
      <c r="F17" s="45">
        <v>12</v>
      </c>
      <c r="G17" s="45">
        <v>12</v>
      </c>
      <c r="H17" s="45">
        <v>12</v>
      </c>
      <c r="I17" s="43">
        <v>0</v>
      </c>
      <c r="J17" s="43">
        <v>0</v>
      </c>
      <c r="K17" s="43">
        <v>0</v>
      </c>
      <c r="L17" s="22">
        <v>1</v>
      </c>
      <c r="M17" s="43">
        <v>1</v>
      </c>
      <c r="N17" s="43">
        <v>2</v>
      </c>
      <c r="O17" s="43">
        <v>0</v>
      </c>
      <c r="P17" s="43">
        <v>0</v>
      </c>
      <c r="Q17" s="43">
        <v>0</v>
      </c>
    </row>
    <row r="18" spans="2:17" ht="16.5" customHeight="1">
      <c r="B18" s="20" t="s">
        <v>9</v>
      </c>
      <c r="C18" s="45">
        <f t="shared" si="1"/>
        <v>15</v>
      </c>
      <c r="D18" s="45">
        <f t="shared" si="1"/>
        <v>13</v>
      </c>
      <c r="E18" s="45">
        <f t="shared" si="1"/>
        <v>14</v>
      </c>
      <c r="F18" s="45">
        <v>12</v>
      </c>
      <c r="G18" s="45">
        <v>11</v>
      </c>
      <c r="H18" s="45">
        <v>12</v>
      </c>
      <c r="I18" s="43">
        <v>1</v>
      </c>
      <c r="J18" s="43">
        <v>1</v>
      </c>
      <c r="K18" s="43">
        <v>1</v>
      </c>
      <c r="L18" s="22">
        <v>2</v>
      </c>
      <c r="M18" s="43">
        <v>1</v>
      </c>
      <c r="N18" s="43">
        <v>1</v>
      </c>
      <c r="O18" s="43">
        <v>0</v>
      </c>
      <c r="P18" s="43">
        <v>0</v>
      </c>
      <c r="Q18" s="43">
        <v>0</v>
      </c>
    </row>
    <row r="19" spans="2:17" ht="16.5" customHeight="1">
      <c r="B19" s="20" t="s">
        <v>10</v>
      </c>
      <c r="C19" s="45">
        <f t="shared" si="1"/>
        <v>4</v>
      </c>
      <c r="D19" s="45">
        <f t="shared" si="1"/>
        <v>4</v>
      </c>
      <c r="E19" s="45">
        <f t="shared" si="1"/>
        <v>4</v>
      </c>
      <c r="F19" s="45">
        <v>4</v>
      </c>
      <c r="G19" s="45">
        <v>4</v>
      </c>
      <c r="H19" s="45">
        <v>4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</row>
    <row r="20" spans="2:17" ht="16.5" customHeight="1">
      <c r="B20" s="20" t="s">
        <v>11</v>
      </c>
      <c r="C20" s="45">
        <f t="shared" si="1"/>
        <v>5</v>
      </c>
      <c r="D20" s="45">
        <f t="shared" si="1"/>
        <v>3</v>
      </c>
      <c r="E20" s="45">
        <f t="shared" si="1"/>
        <v>3</v>
      </c>
      <c r="F20" s="45">
        <v>5</v>
      </c>
      <c r="G20" s="45">
        <v>3</v>
      </c>
      <c r="H20" s="45">
        <v>3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</row>
    <row r="21" spans="2:17" ht="16.5" customHeight="1">
      <c r="B21" s="20" t="s">
        <v>12</v>
      </c>
      <c r="C21" s="45">
        <f t="shared" si="1"/>
        <v>4</v>
      </c>
      <c r="D21" s="45">
        <f t="shared" si="1"/>
        <v>4</v>
      </c>
      <c r="E21" s="45">
        <f t="shared" si="1"/>
        <v>6</v>
      </c>
      <c r="F21" s="45">
        <v>4</v>
      </c>
      <c r="G21" s="45">
        <v>4</v>
      </c>
      <c r="H21" s="45">
        <v>6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</row>
    <row r="22" spans="2:17" ht="9" customHeight="1">
      <c r="B22" s="34"/>
      <c r="C22" s="34"/>
      <c r="D22" s="34"/>
      <c r="E22" s="34"/>
      <c r="F22" s="34"/>
      <c r="G22" s="34"/>
      <c r="H22" s="35"/>
      <c r="I22" s="34"/>
      <c r="J22" s="34"/>
      <c r="K22" s="35" t="s">
        <v>68</v>
      </c>
      <c r="L22" s="51"/>
      <c r="M22" s="51"/>
      <c r="N22" s="51"/>
      <c r="O22" s="51"/>
      <c r="P22" s="51"/>
      <c r="Q22" s="51"/>
    </row>
    <row r="23" spans="2:17" ht="16.5" customHeight="1">
      <c r="B23" s="20"/>
      <c r="C23" s="50"/>
      <c r="D23" s="50"/>
      <c r="E23" s="50"/>
      <c r="F23" s="50"/>
      <c r="G23" s="50"/>
      <c r="H23" s="50"/>
      <c r="I23" s="50"/>
      <c r="J23" s="50"/>
      <c r="K23" s="50"/>
      <c r="L23" s="50"/>
    </row>
    <row r="24" spans="2:17" ht="12.75" customHeight="1">
      <c r="B24" s="191" t="s">
        <v>55</v>
      </c>
      <c r="C24" s="191"/>
      <c r="D24" s="191"/>
      <c r="E24" s="191"/>
      <c r="F24" s="191"/>
      <c r="G24" s="191"/>
      <c r="H24" s="191"/>
      <c r="I24" s="191"/>
      <c r="J24" s="191"/>
      <c r="K24" s="191"/>
      <c r="L24" s="60"/>
    </row>
    <row r="25" spans="2:17" ht="12.75" customHeight="1">
      <c r="B25" s="213" t="s">
        <v>122</v>
      </c>
      <c r="C25" s="213"/>
      <c r="D25" s="213"/>
      <c r="E25" s="213"/>
      <c r="F25" s="213"/>
      <c r="G25" s="213"/>
      <c r="H25" s="213"/>
      <c r="I25" s="213"/>
      <c r="J25" s="213"/>
      <c r="K25" s="213"/>
    </row>
    <row r="26" spans="2:17" ht="12.75" customHeight="1">
      <c r="B26" s="143" t="s">
        <v>163</v>
      </c>
      <c r="C26" s="143"/>
      <c r="D26" s="143"/>
      <c r="E26" s="143"/>
      <c r="F26" s="143"/>
      <c r="G26" s="143"/>
      <c r="H26" s="143"/>
      <c r="I26" s="143"/>
      <c r="J26" s="143"/>
      <c r="K26" s="143"/>
    </row>
    <row r="27" spans="2:17">
      <c r="H27" s="23"/>
      <c r="K27" s="23"/>
    </row>
    <row r="28" spans="2:17">
      <c r="C28" s="37"/>
      <c r="D28" s="37"/>
      <c r="E28" s="37"/>
      <c r="F28" s="37"/>
      <c r="G28" s="37"/>
      <c r="H28" s="37"/>
    </row>
    <row r="29" spans="2:17" ht="15" customHeight="1">
      <c r="B29" s="116" t="s">
        <v>105</v>
      </c>
      <c r="C29" s="39"/>
      <c r="D29" s="39"/>
      <c r="E29" s="39"/>
      <c r="F29" s="39"/>
      <c r="G29" s="39"/>
      <c r="H29" s="39"/>
    </row>
  </sheetData>
  <mergeCells count="21">
    <mergeCell ref="O8:O9"/>
    <mergeCell ref="J8:K8"/>
    <mergeCell ref="L8:L9"/>
    <mergeCell ref="P8:Q8"/>
    <mergeCell ref="C7:E7"/>
    <mergeCell ref="C8:C9"/>
    <mergeCell ref="F7:H7"/>
    <mergeCell ref="I7:K7"/>
    <mergeCell ref="G8:H8"/>
    <mergeCell ref="I8:I9"/>
    <mergeCell ref="M8:N8"/>
    <mergeCell ref="B25:K25"/>
    <mergeCell ref="D8:E8"/>
    <mergeCell ref="F8:F9"/>
    <mergeCell ref="B24:K24"/>
    <mergeCell ref="B7:B9"/>
    <mergeCell ref="B1:Q1"/>
    <mergeCell ref="B3:Q3"/>
    <mergeCell ref="B5:Q5"/>
    <mergeCell ref="L7:N7"/>
    <mergeCell ref="O7:Q7"/>
  </mergeCells>
  <phoneticPr fontId="0" type="noConversion"/>
  <conditionalFormatting sqref="B24">
    <cfRule type="cellIs" dxfId="11" priority="1" stopIfTrue="1" operator="equal">
      <formula>1</formula>
    </cfRule>
    <cfRule type="cellIs" dxfId="10" priority="2" stopIfTrue="1" operator="equal">
      <formula>2</formula>
    </cfRule>
  </conditionalFormatting>
  <hyperlinks>
    <hyperlink ref="B29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7" orientation="landscape" horizontalDpi="4294967294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25"/>
  <sheetViews>
    <sheetView showGridLines="0" workbookViewId="0">
      <selection activeCell="B1" sqref="B1:K1"/>
    </sheetView>
  </sheetViews>
  <sheetFormatPr defaultRowHeight="11.25"/>
  <cols>
    <col min="1" max="1" width="6.7109375" style="22" customWidth="1"/>
    <col min="2" max="2" width="20.7109375" style="22" customWidth="1"/>
    <col min="3" max="11" width="10.7109375" style="22" customWidth="1"/>
    <col min="12" max="12" width="6.7109375" style="22" customWidth="1"/>
    <col min="13" max="13" width="12.85546875" style="22" bestFit="1" customWidth="1"/>
    <col min="14" max="16384" width="9.140625" style="22"/>
  </cols>
  <sheetData>
    <row r="1" spans="2:22" ht="15" customHeight="1">
      <c r="B1" s="192" t="s">
        <v>167</v>
      </c>
      <c r="C1" s="192"/>
      <c r="D1" s="192"/>
      <c r="E1" s="192"/>
      <c r="F1" s="192"/>
      <c r="G1" s="192"/>
      <c r="H1" s="192"/>
      <c r="I1" s="192"/>
      <c r="J1" s="192"/>
      <c r="K1" s="19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2:22" ht="15" customHeight="1">
      <c r="B2" s="1"/>
      <c r="C2" s="1"/>
      <c r="D2" s="1"/>
      <c r="E2" s="1"/>
      <c r="F2" s="1"/>
      <c r="G2" s="1"/>
      <c r="H2" s="1"/>
    </row>
    <row r="3" spans="2:22" ht="15" customHeight="1">
      <c r="B3" s="192" t="s">
        <v>170</v>
      </c>
      <c r="C3" s="192"/>
      <c r="D3" s="192"/>
      <c r="E3" s="192"/>
      <c r="F3" s="192"/>
      <c r="G3" s="192"/>
      <c r="H3" s="192"/>
      <c r="I3" s="192"/>
      <c r="J3" s="192"/>
      <c r="K3" s="19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</row>
    <row r="4" spans="2:22" ht="15" customHeight="1"/>
    <row r="5" spans="2:22" ht="33" customHeight="1">
      <c r="B5" s="190" t="s">
        <v>219</v>
      </c>
      <c r="C5" s="190"/>
      <c r="D5" s="190"/>
      <c r="E5" s="190"/>
      <c r="F5" s="190"/>
      <c r="G5" s="190"/>
      <c r="H5" s="190"/>
      <c r="I5" s="190"/>
      <c r="J5" s="190"/>
      <c r="K5" s="190"/>
    </row>
    <row r="6" spans="2:22" ht="21" customHeight="1">
      <c r="B6" s="34"/>
      <c r="C6" s="34"/>
      <c r="D6" s="34"/>
      <c r="E6" s="34"/>
      <c r="F6" s="35"/>
      <c r="G6" s="34"/>
      <c r="H6" s="34"/>
      <c r="I6" s="34"/>
      <c r="J6" s="34"/>
      <c r="K6" s="5" t="s">
        <v>106</v>
      </c>
      <c r="M6" s="116" t="s">
        <v>105</v>
      </c>
    </row>
    <row r="7" spans="2:22" ht="21" customHeight="1">
      <c r="B7" s="194"/>
      <c r="C7" s="198" t="s">
        <v>19</v>
      </c>
      <c r="D7" s="200"/>
      <c r="E7" s="198" t="s">
        <v>39</v>
      </c>
      <c r="F7" s="200"/>
      <c r="G7" s="198" t="s">
        <v>40</v>
      </c>
      <c r="H7" s="200"/>
      <c r="I7" s="198" t="s">
        <v>41</v>
      </c>
      <c r="J7" s="200"/>
      <c r="K7" s="10" t="s">
        <v>73</v>
      </c>
      <c r="L7" s="47"/>
    </row>
    <row r="8" spans="2:22" ht="31.5" customHeight="1">
      <c r="B8" s="195"/>
      <c r="C8" s="9" t="s">
        <v>15</v>
      </c>
      <c r="D8" s="29" t="s">
        <v>16</v>
      </c>
      <c r="E8" s="9" t="s">
        <v>15</v>
      </c>
      <c r="F8" s="66" t="s">
        <v>16</v>
      </c>
      <c r="G8" s="9" t="s">
        <v>15</v>
      </c>
      <c r="H8" s="66" t="s">
        <v>16</v>
      </c>
      <c r="I8" s="9" t="s">
        <v>15</v>
      </c>
      <c r="J8" s="66" t="s">
        <v>16</v>
      </c>
      <c r="K8" s="65" t="s">
        <v>15</v>
      </c>
    </row>
    <row r="9" spans="2:22" s="24" customFormat="1" ht="21" customHeight="1">
      <c r="B9" s="127" t="s">
        <v>1</v>
      </c>
      <c r="C9" s="41">
        <v>294</v>
      </c>
      <c r="D9" s="61">
        <v>287</v>
      </c>
      <c r="E9" s="41">
        <v>100</v>
      </c>
      <c r="F9" s="41">
        <v>100</v>
      </c>
      <c r="G9" s="41">
        <v>190</v>
      </c>
      <c r="H9" s="41">
        <v>187</v>
      </c>
      <c r="I9" s="41">
        <v>0</v>
      </c>
      <c r="J9" s="41">
        <v>0</v>
      </c>
      <c r="K9" s="41">
        <v>4</v>
      </c>
    </row>
    <row r="10" spans="2:22" ht="16.5" customHeight="1">
      <c r="B10" s="20" t="s">
        <v>2</v>
      </c>
      <c r="C10" s="45">
        <v>43</v>
      </c>
      <c r="D10" s="45">
        <v>43</v>
      </c>
      <c r="E10" s="45">
        <v>6</v>
      </c>
      <c r="F10" s="45">
        <v>6</v>
      </c>
      <c r="G10" s="45">
        <v>37</v>
      </c>
      <c r="H10" s="45">
        <v>37</v>
      </c>
      <c r="I10" s="45">
        <v>0</v>
      </c>
      <c r="J10" s="45">
        <v>0</v>
      </c>
      <c r="K10" s="45">
        <v>0</v>
      </c>
    </row>
    <row r="11" spans="2:22" ht="16.5" customHeight="1">
      <c r="B11" s="20" t="s">
        <v>3</v>
      </c>
      <c r="C11" s="45">
        <v>10</v>
      </c>
      <c r="D11" s="45">
        <v>10</v>
      </c>
      <c r="E11" s="43">
        <v>3</v>
      </c>
      <c r="F11" s="43">
        <v>3</v>
      </c>
      <c r="G11" s="45">
        <v>7</v>
      </c>
      <c r="H11" s="45">
        <v>7</v>
      </c>
      <c r="I11" s="45">
        <v>0</v>
      </c>
      <c r="J11" s="45">
        <v>0</v>
      </c>
      <c r="K11" s="45">
        <v>0</v>
      </c>
    </row>
    <row r="12" spans="2:22" ht="16.5" customHeight="1">
      <c r="B12" s="20" t="s">
        <v>4</v>
      </c>
      <c r="C12" s="45">
        <v>138</v>
      </c>
      <c r="D12" s="45">
        <v>135</v>
      </c>
      <c r="E12" s="45">
        <v>53</v>
      </c>
      <c r="F12" s="45">
        <v>53</v>
      </c>
      <c r="G12" s="45">
        <v>85</v>
      </c>
      <c r="H12" s="45">
        <v>82</v>
      </c>
      <c r="I12" s="45">
        <v>0</v>
      </c>
      <c r="J12" s="45">
        <v>0</v>
      </c>
      <c r="K12" s="45">
        <v>0</v>
      </c>
    </row>
    <row r="13" spans="2:22" ht="16.5" customHeight="1">
      <c r="B13" s="20" t="s">
        <v>5</v>
      </c>
      <c r="C13" s="45">
        <v>9</v>
      </c>
      <c r="D13" s="45">
        <v>9</v>
      </c>
      <c r="E13" s="45">
        <v>4</v>
      </c>
      <c r="F13" s="45">
        <v>4</v>
      </c>
      <c r="G13" s="45">
        <v>5</v>
      </c>
      <c r="H13" s="45">
        <v>5</v>
      </c>
      <c r="I13" s="45">
        <v>0</v>
      </c>
      <c r="J13" s="45">
        <v>0</v>
      </c>
      <c r="K13" s="45">
        <v>0</v>
      </c>
    </row>
    <row r="14" spans="2:22" ht="16.5" customHeight="1">
      <c r="B14" s="20" t="s">
        <v>6</v>
      </c>
      <c r="C14" s="45">
        <v>35</v>
      </c>
      <c r="D14" s="45">
        <v>32</v>
      </c>
      <c r="E14" s="45">
        <v>16</v>
      </c>
      <c r="F14" s="45">
        <v>17</v>
      </c>
      <c r="G14" s="45">
        <v>15</v>
      </c>
      <c r="H14" s="45">
        <v>15</v>
      </c>
      <c r="I14" s="45">
        <v>0</v>
      </c>
      <c r="J14" s="45">
        <v>0</v>
      </c>
      <c r="K14" s="43">
        <v>4</v>
      </c>
    </row>
    <row r="15" spans="2:22" ht="16.5" customHeight="1">
      <c r="B15" s="20" t="s">
        <v>7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</row>
    <row r="16" spans="2:22" ht="16.5" customHeight="1">
      <c r="B16" s="20" t="s">
        <v>8</v>
      </c>
      <c r="C16" s="45">
        <v>15</v>
      </c>
      <c r="D16" s="45">
        <v>15</v>
      </c>
      <c r="E16" s="43">
        <v>1</v>
      </c>
      <c r="F16" s="43">
        <v>1</v>
      </c>
      <c r="G16" s="45">
        <v>14</v>
      </c>
      <c r="H16" s="45">
        <v>14</v>
      </c>
      <c r="I16" s="45">
        <v>0</v>
      </c>
      <c r="J16" s="45">
        <v>0</v>
      </c>
      <c r="K16" s="45">
        <v>0</v>
      </c>
    </row>
    <row r="17" spans="2:12" ht="16.5" customHeight="1">
      <c r="B17" s="20" t="s">
        <v>9</v>
      </c>
      <c r="C17" s="45">
        <v>28</v>
      </c>
      <c r="D17" s="45">
        <v>27</v>
      </c>
      <c r="E17" s="45">
        <v>14</v>
      </c>
      <c r="F17" s="43">
        <v>13</v>
      </c>
      <c r="G17" s="45">
        <v>14</v>
      </c>
      <c r="H17" s="45">
        <v>14</v>
      </c>
      <c r="I17" s="45">
        <v>0</v>
      </c>
      <c r="J17" s="45">
        <v>0</v>
      </c>
      <c r="K17" s="45">
        <v>0</v>
      </c>
    </row>
    <row r="18" spans="2:12" ht="16.5" customHeight="1">
      <c r="B18" s="20" t="s">
        <v>10</v>
      </c>
      <c r="C18" s="45">
        <v>4</v>
      </c>
      <c r="D18" s="45">
        <v>4</v>
      </c>
      <c r="E18" s="45">
        <v>0</v>
      </c>
      <c r="F18" s="43">
        <v>0</v>
      </c>
      <c r="G18" s="45">
        <v>4</v>
      </c>
      <c r="H18" s="45">
        <v>4</v>
      </c>
      <c r="I18" s="45">
        <v>0</v>
      </c>
      <c r="J18" s="45">
        <v>0</v>
      </c>
      <c r="K18" s="45">
        <v>0</v>
      </c>
    </row>
    <row r="19" spans="2:12" ht="16.5" customHeight="1">
      <c r="B19" s="20" t="s">
        <v>11</v>
      </c>
      <c r="C19" s="45">
        <v>5</v>
      </c>
      <c r="D19" s="45">
        <v>5</v>
      </c>
      <c r="E19" s="45">
        <v>2</v>
      </c>
      <c r="F19" s="43">
        <v>2</v>
      </c>
      <c r="G19" s="45">
        <v>3</v>
      </c>
      <c r="H19" s="45">
        <v>3</v>
      </c>
      <c r="I19" s="45">
        <v>0</v>
      </c>
      <c r="J19" s="45">
        <v>0</v>
      </c>
      <c r="K19" s="45">
        <v>0</v>
      </c>
    </row>
    <row r="20" spans="2:12" ht="16.5" customHeight="1">
      <c r="B20" s="20" t="s">
        <v>12</v>
      </c>
      <c r="C20" s="45">
        <v>7</v>
      </c>
      <c r="D20" s="45">
        <v>7</v>
      </c>
      <c r="E20" s="45">
        <v>1</v>
      </c>
      <c r="F20" s="43">
        <v>1</v>
      </c>
      <c r="G20" s="45">
        <v>6</v>
      </c>
      <c r="H20" s="45">
        <v>6</v>
      </c>
      <c r="I20" s="45">
        <v>0</v>
      </c>
      <c r="J20" s="45">
        <v>0</v>
      </c>
      <c r="K20" s="45">
        <v>0</v>
      </c>
    </row>
    <row r="21" spans="2:12" ht="9" customHeight="1"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spans="2:12" ht="16.5" customHeight="1"/>
    <row r="23" spans="2:12" ht="12.75" customHeight="1">
      <c r="B23" s="191" t="s">
        <v>55</v>
      </c>
      <c r="C23" s="191"/>
      <c r="D23" s="191"/>
      <c r="E23" s="191"/>
      <c r="F23" s="191"/>
      <c r="G23" s="191"/>
      <c r="H23" s="191"/>
      <c r="I23" s="191"/>
      <c r="J23" s="191"/>
      <c r="K23" s="191"/>
      <c r="L23" s="95"/>
    </row>
    <row r="24" spans="2:12" ht="12.75" customHeight="1"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95"/>
    </row>
    <row r="25" spans="2:12">
      <c r="C25" s="39"/>
      <c r="D25" s="39"/>
      <c r="E25" s="39"/>
      <c r="F25" s="39"/>
      <c r="G25" s="39"/>
      <c r="H25" s="39"/>
      <c r="I25" s="39"/>
      <c r="J25" s="39"/>
      <c r="K25" s="39"/>
    </row>
  </sheetData>
  <mergeCells count="10">
    <mergeCell ref="B1:K1"/>
    <mergeCell ref="B3:K3"/>
    <mergeCell ref="B24:K24"/>
    <mergeCell ref="B23:K23"/>
    <mergeCell ref="B5:K5"/>
    <mergeCell ref="B7:B8"/>
    <mergeCell ref="C7:D7"/>
    <mergeCell ref="E7:F7"/>
    <mergeCell ref="G7:H7"/>
    <mergeCell ref="I7:J7"/>
  </mergeCells>
  <phoneticPr fontId="0" type="noConversion"/>
  <conditionalFormatting sqref="B23">
    <cfRule type="cellIs" dxfId="9" priority="1" stopIfTrue="1" operator="equal">
      <formula>1</formula>
    </cfRule>
    <cfRule type="cellIs" dxfId="8" priority="2" stopIfTrue="1" operator="equal">
      <formula>2</formula>
    </cfRule>
  </conditionalFormatting>
  <hyperlinks>
    <hyperlink ref="M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X25"/>
  <sheetViews>
    <sheetView showGridLines="0" workbookViewId="0">
      <pane xSplit="2" topLeftCell="C1" activePane="topRight" state="frozen"/>
      <selection sqref="A1:XFD1"/>
      <selection pane="topRight" activeCell="B1" sqref="B1:V1"/>
    </sheetView>
  </sheetViews>
  <sheetFormatPr defaultRowHeight="11.25"/>
  <cols>
    <col min="1" max="1" width="6.7109375" style="22" customWidth="1"/>
    <col min="2" max="2" width="20.7109375" style="22" customWidth="1"/>
    <col min="3" max="22" width="7.140625" style="22" customWidth="1"/>
    <col min="23" max="23" width="6.7109375" style="22" customWidth="1"/>
    <col min="24" max="24" width="12.85546875" style="22" bestFit="1" customWidth="1"/>
    <col min="25" max="16384" width="9.140625" style="22"/>
  </cols>
  <sheetData>
    <row r="1" spans="2:24" ht="15" customHeight="1">
      <c r="B1" s="192" t="s">
        <v>167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</row>
    <row r="2" spans="2:24" ht="15" customHeight="1">
      <c r="B2" s="1"/>
      <c r="C2" s="1"/>
      <c r="D2" s="1"/>
      <c r="E2" s="1"/>
      <c r="F2" s="1"/>
      <c r="G2" s="1"/>
      <c r="H2" s="1"/>
    </row>
    <row r="3" spans="2:24" ht="15" customHeight="1">
      <c r="B3" s="192" t="s">
        <v>170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</row>
    <row r="4" spans="2:24" ht="15" customHeight="1"/>
    <row r="5" spans="2:24" ht="33" customHeight="1">
      <c r="B5" s="190" t="s">
        <v>220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</row>
    <row r="6" spans="2:24" ht="21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5"/>
      <c r="N6" s="34"/>
      <c r="O6" s="34"/>
      <c r="P6" s="34"/>
      <c r="Q6" s="34"/>
      <c r="R6" s="34"/>
      <c r="S6" s="34"/>
      <c r="T6" s="34"/>
      <c r="U6" s="35"/>
      <c r="V6" s="5" t="s">
        <v>106</v>
      </c>
      <c r="X6" s="116"/>
    </row>
    <row r="7" spans="2:24" ht="30" customHeight="1">
      <c r="B7" s="238"/>
      <c r="C7" s="220" t="s">
        <v>15</v>
      </c>
      <c r="D7" s="221"/>
      <c r="E7" s="221"/>
      <c r="F7" s="221"/>
      <c r="G7" s="222"/>
      <c r="H7" s="220" t="s">
        <v>112</v>
      </c>
      <c r="I7" s="221"/>
      <c r="J7" s="221"/>
      <c r="K7" s="221"/>
      <c r="L7" s="222"/>
      <c r="M7" s="220" t="s">
        <v>111</v>
      </c>
      <c r="N7" s="221"/>
      <c r="O7" s="221"/>
      <c r="P7" s="221"/>
      <c r="Q7" s="222"/>
      <c r="R7" s="221" t="s">
        <v>113</v>
      </c>
      <c r="S7" s="221"/>
      <c r="T7" s="221"/>
      <c r="U7" s="221"/>
      <c r="V7" s="221"/>
    </row>
    <row r="8" spans="2:24" ht="21" customHeight="1">
      <c r="B8" s="239"/>
      <c r="C8" s="9" t="s">
        <v>15</v>
      </c>
      <c r="D8" s="9" t="s">
        <v>42</v>
      </c>
      <c r="E8" s="9" t="s">
        <v>43</v>
      </c>
      <c r="F8" s="9" t="s">
        <v>44</v>
      </c>
      <c r="G8" s="64" t="s">
        <v>45</v>
      </c>
      <c r="H8" s="9" t="s">
        <v>15</v>
      </c>
      <c r="I8" s="9" t="s">
        <v>42</v>
      </c>
      <c r="J8" s="9" t="s">
        <v>43</v>
      </c>
      <c r="K8" s="9" t="s">
        <v>44</v>
      </c>
      <c r="L8" s="64" t="s">
        <v>45</v>
      </c>
      <c r="M8" s="9" t="s">
        <v>15</v>
      </c>
      <c r="N8" s="9" t="s">
        <v>42</v>
      </c>
      <c r="O8" s="9" t="s">
        <v>43</v>
      </c>
      <c r="P8" s="9" t="s">
        <v>44</v>
      </c>
      <c r="Q8" s="64" t="s">
        <v>45</v>
      </c>
      <c r="R8" s="9" t="s">
        <v>15</v>
      </c>
      <c r="S8" s="9" t="s">
        <v>42</v>
      </c>
      <c r="T8" s="9" t="s">
        <v>43</v>
      </c>
      <c r="U8" s="9" t="s">
        <v>44</v>
      </c>
      <c r="V8" s="65" t="s">
        <v>45</v>
      </c>
    </row>
    <row r="9" spans="2:24" s="24" customFormat="1" ht="21" customHeight="1">
      <c r="B9" s="127" t="s">
        <v>1</v>
      </c>
      <c r="C9" s="90">
        <f t="shared" ref="C9:V9" si="0">SUM(C10:C20)</f>
        <v>187</v>
      </c>
      <c r="D9" s="91">
        <f t="shared" si="0"/>
        <v>27</v>
      </c>
      <c r="E9" s="91">
        <f t="shared" si="0"/>
        <v>51</v>
      </c>
      <c r="F9" s="91">
        <f t="shared" si="0"/>
        <v>98</v>
      </c>
      <c r="G9" s="91">
        <f t="shared" si="0"/>
        <v>11</v>
      </c>
      <c r="H9" s="91">
        <f t="shared" si="0"/>
        <v>100</v>
      </c>
      <c r="I9" s="91">
        <f t="shared" si="0"/>
        <v>10</v>
      </c>
      <c r="J9" s="91">
        <f t="shared" si="0"/>
        <v>25</v>
      </c>
      <c r="K9" s="91">
        <f t="shared" si="0"/>
        <v>56</v>
      </c>
      <c r="L9" s="91">
        <f t="shared" si="0"/>
        <v>9</v>
      </c>
      <c r="M9" s="90">
        <f t="shared" si="0"/>
        <v>24</v>
      </c>
      <c r="N9" s="90">
        <f t="shared" si="0"/>
        <v>5</v>
      </c>
      <c r="O9" s="90">
        <f t="shared" si="0"/>
        <v>3</v>
      </c>
      <c r="P9" s="90">
        <f t="shared" si="0"/>
        <v>14</v>
      </c>
      <c r="Q9" s="90">
        <f t="shared" si="0"/>
        <v>2</v>
      </c>
      <c r="R9" s="90">
        <f t="shared" si="0"/>
        <v>63</v>
      </c>
      <c r="S9" s="91">
        <f t="shared" si="0"/>
        <v>12</v>
      </c>
      <c r="T9" s="91">
        <f t="shared" si="0"/>
        <v>23</v>
      </c>
      <c r="U9" s="91">
        <f t="shared" si="0"/>
        <v>28</v>
      </c>
      <c r="V9" s="91">
        <f t="shared" si="0"/>
        <v>0</v>
      </c>
    </row>
    <row r="10" spans="2:24" ht="16.5" customHeight="1">
      <c r="B10" s="20" t="s">
        <v>2</v>
      </c>
      <c r="C10" s="93">
        <f>H10+M10+R10</f>
        <v>37</v>
      </c>
      <c r="D10" s="93">
        <f>I10+N10+S10</f>
        <v>10</v>
      </c>
      <c r="E10" s="93">
        <f>J10+O10+T10</f>
        <v>6</v>
      </c>
      <c r="F10" s="93">
        <f>K10+P10+U10</f>
        <v>16</v>
      </c>
      <c r="G10" s="93">
        <f>L10+Q10+V10</f>
        <v>5</v>
      </c>
      <c r="H10" s="93">
        <v>24</v>
      </c>
      <c r="I10" s="93">
        <v>2</v>
      </c>
      <c r="J10" s="93">
        <v>5</v>
      </c>
      <c r="K10" s="93">
        <v>14</v>
      </c>
      <c r="L10" s="93">
        <v>3</v>
      </c>
      <c r="M10" s="93">
        <v>8</v>
      </c>
      <c r="N10" s="93">
        <v>4</v>
      </c>
      <c r="O10" s="93">
        <v>0</v>
      </c>
      <c r="P10" s="93">
        <v>2</v>
      </c>
      <c r="Q10" s="93">
        <v>2</v>
      </c>
      <c r="R10" s="93">
        <v>5</v>
      </c>
      <c r="S10" s="93">
        <v>4</v>
      </c>
      <c r="T10" s="93">
        <v>1</v>
      </c>
      <c r="U10" s="93">
        <v>0</v>
      </c>
      <c r="V10" s="93">
        <v>0</v>
      </c>
    </row>
    <row r="11" spans="2:24" ht="16.5" customHeight="1">
      <c r="B11" s="20" t="s">
        <v>3</v>
      </c>
      <c r="C11" s="93">
        <f t="shared" ref="C11:G20" si="1">H11+M11+R11</f>
        <v>7</v>
      </c>
      <c r="D11" s="93">
        <f t="shared" si="1"/>
        <v>0</v>
      </c>
      <c r="E11" s="93">
        <f t="shared" si="1"/>
        <v>2</v>
      </c>
      <c r="F11" s="93">
        <f t="shared" si="1"/>
        <v>5</v>
      </c>
      <c r="G11" s="93">
        <f t="shared" si="1"/>
        <v>0</v>
      </c>
      <c r="H11" s="93">
        <v>7</v>
      </c>
      <c r="I11" s="93">
        <v>0</v>
      </c>
      <c r="J11" s="93">
        <v>2</v>
      </c>
      <c r="K11" s="93">
        <v>5</v>
      </c>
      <c r="L11" s="93">
        <v>0</v>
      </c>
      <c r="M11" s="93">
        <v>0</v>
      </c>
      <c r="N11" s="93">
        <v>0</v>
      </c>
      <c r="O11" s="93">
        <v>0</v>
      </c>
      <c r="P11" s="93">
        <v>0</v>
      </c>
      <c r="Q11" s="93">
        <v>0</v>
      </c>
      <c r="R11" s="93">
        <v>0</v>
      </c>
      <c r="S11" s="93">
        <v>0</v>
      </c>
      <c r="T11" s="93">
        <v>0</v>
      </c>
      <c r="U11" s="93">
        <v>0</v>
      </c>
      <c r="V11" s="93">
        <v>0</v>
      </c>
    </row>
    <row r="12" spans="2:24" ht="16.5" customHeight="1">
      <c r="B12" s="20" t="s">
        <v>4</v>
      </c>
      <c r="C12" s="93">
        <f t="shared" si="1"/>
        <v>82</v>
      </c>
      <c r="D12" s="93">
        <f t="shared" si="1"/>
        <v>12</v>
      </c>
      <c r="E12" s="93">
        <f t="shared" si="1"/>
        <v>30</v>
      </c>
      <c r="F12" s="93">
        <f t="shared" si="1"/>
        <v>38</v>
      </c>
      <c r="G12" s="93">
        <f t="shared" si="1"/>
        <v>2</v>
      </c>
      <c r="H12" s="93">
        <v>22</v>
      </c>
      <c r="I12" s="93">
        <v>4</v>
      </c>
      <c r="J12" s="93">
        <v>6</v>
      </c>
      <c r="K12" s="93">
        <v>10</v>
      </c>
      <c r="L12" s="93">
        <v>2</v>
      </c>
      <c r="M12" s="93">
        <v>2</v>
      </c>
      <c r="N12" s="92">
        <v>0</v>
      </c>
      <c r="O12" s="92">
        <v>2</v>
      </c>
      <c r="P12" s="93">
        <v>0</v>
      </c>
      <c r="Q12" s="92">
        <v>0</v>
      </c>
      <c r="R12" s="92">
        <v>58</v>
      </c>
      <c r="S12" s="92">
        <v>8</v>
      </c>
      <c r="T12" s="92">
        <v>22</v>
      </c>
      <c r="U12" s="92">
        <v>28</v>
      </c>
      <c r="V12" s="93">
        <v>0</v>
      </c>
    </row>
    <row r="13" spans="2:24" ht="16.5" customHeight="1">
      <c r="B13" s="20" t="s">
        <v>5</v>
      </c>
      <c r="C13" s="93">
        <f t="shared" si="1"/>
        <v>5</v>
      </c>
      <c r="D13" s="93">
        <f t="shared" si="1"/>
        <v>0</v>
      </c>
      <c r="E13" s="93">
        <f t="shared" si="1"/>
        <v>2</v>
      </c>
      <c r="F13" s="93">
        <f t="shared" si="1"/>
        <v>2</v>
      </c>
      <c r="G13" s="93">
        <f t="shared" si="1"/>
        <v>1</v>
      </c>
      <c r="H13" s="93">
        <v>5</v>
      </c>
      <c r="I13" s="93">
        <v>0</v>
      </c>
      <c r="J13" s="93">
        <v>2</v>
      </c>
      <c r="K13" s="93">
        <v>2</v>
      </c>
      <c r="L13" s="93">
        <v>1</v>
      </c>
      <c r="M13" s="93">
        <v>0</v>
      </c>
      <c r="N13" s="93">
        <v>0</v>
      </c>
      <c r="O13" s="93">
        <v>0</v>
      </c>
      <c r="P13" s="93">
        <v>0</v>
      </c>
      <c r="Q13" s="93">
        <v>0</v>
      </c>
      <c r="R13" s="93">
        <v>0</v>
      </c>
      <c r="S13" s="93">
        <v>0</v>
      </c>
      <c r="T13" s="93">
        <v>0</v>
      </c>
      <c r="U13" s="93">
        <v>0</v>
      </c>
      <c r="V13" s="93">
        <v>0</v>
      </c>
    </row>
    <row r="14" spans="2:24" ht="16.5" customHeight="1">
      <c r="B14" s="20" t="s">
        <v>6</v>
      </c>
      <c r="C14" s="93">
        <f t="shared" si="1"/>
        <v>15</v>
      </c>
      <c r="D14" s="93">
        <f t="shared" si="1"/>
        <v>0</v>
      </c>
      <c r="E14" s="93">
        <f t="shared" si="1"/>
        <v>3</v>
      </c>
      <c r="F14" s="93">
        <f t="shared" si="1"/>
        <v>11</v>
      </c>
      <c r="G14" s="93">
        <f t="shared" si="1"/>
        <v>1</v>
      </c>
      <c r="H14" s="93">
        <v>9</v>
      </c>
      <c r="I14" s="93">
        <v>0</v>
      </c>
      <c r="J14" s="93">
        <v>3</v>
      </c>
      <c r="K14" s="93">
        <v>5</v>
      </c>
      <c r="L14" s="93">
        <v>1</v>
      </c>
      <c r="M14" s="93">
        <v>6</v>
      </c>
      <c r="N14" s="93">
        <v>0</v>
      </c>
      <c r="O14" s="93">
        <v>0</v>
      </c>
      <c r="P14" s="93">
        <v>6</v>
      </c>
      <c r="Q14" s="93">
        <v>0</v>
      </c>
      <c r="R14" s="93">
        <v>0</v>
      </c>
      <c r="S14" s="93">
        <v>0</v>
      </c>
      <c r="T14" s="93">
        <v>0</v>
      </c>
      <c r="U14" s="93">
        <v>0</v>
      </c>
      <c r="V14" s="93">
        <v>0</v>
      </c>
    </row>
    <row r="15" spans="2:24" ht="16.5" customHeight="1">
      <c r="B15" s="20" t="s">
        <v>7</v>
      </c>
      <c r="C15" s="93">
        <f t="shared" si="1"/>
        <v>0</v>
      </c>
      <c r="D15" s="93">
        <f t="shared" si="1"/>
        <v>0</v>
      </c>
      <c r="E15" s="93">
        <f t="shared" si="1"/>
        <v>0</v>
      </c>
      <c r="F15" s="93">
        <f t="shared" si="1"/>
        <v>0</v>
      </c>
      <c r="G15" s="93">
        <f t="shared" si="1"/>
        <v>0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93">
        <v>0</v>
      </c>
      <c r="Q15" s="93">
        <v>0</v>
      </c>
      <c r="R15" s="93">
        <v>0</v>
      </c>
      <c r="S15" s="93">
        <v>0</v>
      </c>
      <c r="T15" s="93">
        <v>0</v>
      </c>
      <c r="U15" s="93">
        <v>0</v>
      </c>
      <c r="V15" s="93">
        <v>0</v>
      </c>
    </row>
    <row r="16" spans="2:24" ht="16.5" customHeight="1">
      <c r="B16" s="20" t="s">
        <v>8</v>
      </c>
      <c r="C16" s="93">
        <f t="shared" si="1"/>
        <v>14</v>
      </c>
      <c r="D16" s="93">
        <f t="shared" si="1"/>
        <v>3</v>
      </c>
      <c r="E16" s="93">
        <f t="shared" si="1"/>
        <v>2</v>
      </c>
      <c r="F16" s="93">
        <f t="shared" si="1"/>
        <v>9</v>
      </c>
      <c r="G16" s="93">
        <f t="shared" si="1"/>
        <v>0</v>
      </c>
      <c r="H16" s="93">
        <v>12</v>
      </c>
      <c r="I16" s="93">
        <v>3</v>
      </c>
      <c r="J16" s="93">
        <v>2</v>
      </c>
      <c r="K16" s="93">
        <v>7</v>
      </c>
      <c r="L16" s="93">
        <v>0</v>
      </c>
      <c r="M16" s="93">
        <v>2</v>
      </c>
      <c r="N16" s="93">
        <v>0</v>
      </c>
      <c r="O16" s="93">
        <v>0</v>
      </c>
      <c r="P16" s="93">
        <v>2</v>
      </c>
      <c r="Q16" s="93">
        <v>0</v>
      </c>
      <c r="R16" s="93">
        <v>0</v>
      </c>
      <c r="S16" s="93">
        <v>0</v>
      </c>
      <c r="T16" s="93">
        <v>0</v>
      </c>
      <c r="U16" s="93">
        <v>0</v>
      </c>
      <c r="V16" s="93">
        <v>0</v>
      </c>
    </row>
    <row r="17" spans="2:22" ht="16.5" customHeight="1">
      <c r="B17" s="20" t="s">
        <v>9</v>
      </c>
      <c r="C17" s="93">
        <f t="shared" si="1"/>
        <v>14</v>
      </c>
      <c r="D17" s="93">
        <f t="shared" si="1"/>
        <v>1</v>
      </c>
      <c r="E17" s="93">
        <f t="shared" si="1"/>
        <v>2</v>
      </c>
      <c r="F17" s="93">
        <f t="shared" si="1"/>
        <v>10</v>
      </c>
      <c r="G17" s="93">
        <f t="shared" si="1"/>
        <v>1</v>
      </c>
      <c r="H17" s="93">
        <v>12</v>
      </c>
      <c r="I17" s="93">
        <v>1</v>
      </c>
      <c r="J17" s="93">
        <v>2</v>
      </c>
      <c r="K17" s="93">
        <v>8</v>
      </c>
      <c r="L17" s="93">
        <v>1</v>
      </c>
      <c r="M17" s="93">
        <v>2</v>
      </c>
      <c r="N17" s="93">
        <v>0</v>
      </c>
      <c r="O17" s="93">
        <v>0</v>
      </c>
      <c r="P17" s="93">
        <v>2</v>
      </c>
      <c r="Q17" s="93">
        <v>0</v>
      </c>
      <c r="R17" s="93">
        <v>0</v>
      </c>
      <c r="S17" s="93">
        <v>0</v>
      </c>
      <c r="T17" s="93">
        <v>0</v>
      </c>
      <c r="U17" s="93">
        <v>0</v>
      </c>
      <c r="V17" s="93">
        <v>0</v>
      </c>
    </row>
    <row r="18" spans="2:22" ht="16.5" customHeight="1">
      <c r="B18" s="20" t="s">
        <v>10</v>
      </c>
      <c r="C18" s="93">
        <f t="shared" si="1"/>
        <v>4</v>
      </c>
      <c r="D18" s="93">
        <f t="shared" si="1"/>
        <v>0</v>
      </c>
      <c r="E18" s="93">
        <f t="shared" si="1"/>
        <v>2</v>
      </c>
      <c r="F18" s="93">
        <f t="shared" si="1"/>
        <v>1</v>
      </c>
      <c r="G18" s="93">
        <f t="shared" si="1"/>
        <v>1</v>
      </c>
      <c r="H18" s="93">
        <v>4</v>
      </c>
      <c r="I18" s="93">
        <v>0</v>
      </c>
      <c r="J18" s="93">
        <v>2</v>
      </c>
      <c r="K18" s="93">
        <v>1</v>
      </c>
      <c r="L18" s="93">
        <v>1</v>
      </c>
      <c r="M18" s="93">
        <v>0</v>
      </c>
      <c r="N18" s="93">
        <v>0</v>
      </c>
      <c r="O18" s="93">
        <v>0</v>
      </c>
      <c r="P18" s="93">
        <v>0</v>
      </c>
      <c r="Q18" s="93">
        <v>0</v>
      </c>
      <c r="R18" s="93">
        <v>0</v>
      </c>
      <c r="S18" s="93">
        <v>0</v>
      </c>
      <c r="T18" s="93">
        <v>0</v>
      </c>
      <c r="U18" s="93">
        <v>0</v>
      </c>
      <c r="V18" s="93">
        <v>0</v>
      </c>
    </row>
    <row r="19" spans="2:22" ht="16.5" customHeight="1">
      <c r="B19" s="20" t="s">
        <v>11</v>
      </c>
      <c r="C19" s="93">
        <f t="shared" si="1"/>
        <v>3</v>
      </c>
      <c r="D19" s="93">
        <f t="shared" si="1"/>
        <v>0</v>
      </c>
      <c r="E19" s="93">
        <f t="shared" si="1"/>
        <v>1</v>
      </c>
      <c r="F19" s="93">
        <f t="shared" si="1"/>
        <v>2</v>
      </c>
      <c r="G19" s="93">
        <f t="shared" si="1"/>
        <v>0</v>
      </c>
      <c r="H19" s="93">
        <v>3</v>
      </c>
      <c r="I19" s="93">
        <v>0</v>
      </c>
      <c r="J19" s="93">
        <v>1</v>
      </c>
      <c r="K19" s="93">
        <v>2</v>
      </c>
      <c r="L19" s="93">
        <v>0</v>
      </c>
      <c r="M19" s="93">
        <v>0</v>
      </c>
      <c r="N19" s="93">
        <v>0</v>
      </c>
      <c r="O19" s="93">
        <v>0</v>
      </c>
      <c r="P19" s="93">
        <v>0</v>
      </c>
      <c r="Q19" s="93">
        <v>0</v>
      </c>
      <c r="R19" s="93">
        <v>0</v>
      </c>
      <c r="S19" s="93">
        <v>0</v>
      </c>
      <c r="T19" s="93">
        <v>0</v>
      </c>
      <c r="U19" s="93">
        <v>0</v>
      </c>
      <c r="V19" s="93">
        <v>0</v>
      </c>
    </row>
    <row r="20" spans="2:22" ht="16.5" customHeight="1">
      <c r="B20" s="20" t="s">
        <v>12</v>
      </c>
      <c r="C20" s="93">
        <f t="shared" si="1"/>
        <v>6</v>
      </c>
      <c r="D20" s="93">
        <f t="shared" si="1"/>
        <v>1</v>
      </c>
      <c r="E20" s="93">
        <f t="shared" si="1"/>
        <v>1</v>
      </c>
      <c r="F20" s="93">
        <f t="shared" si="1"/>
        <v>4</v>
      </c>
      <c r="G20" s="93">
        <f t="shared" si="1"/>
        <v>0</v>
      </c>
      <c r="H20" s="93">
        <v>2</v>
      </c>
      <c r="I20" s="93">
        <v>0</v>
      </c>
      <c r="J20" s="93">
        <v>0</v>
      </c>
      <c r="K20" s="93">
        <v>2</v>
      </c>
      <c r="L20" s="93">
        <v>0</v>
      </c>
      <c r="M20" s="93">
        <v>4</v>
      </c>
      <c r="N20" s="93">
        <v>1</v>
      </c>
      <c r="O20" s="93">
        <v>1</v>
      </c>
      <c r="P20" s="93">
        <v>2</v>
      </c>
      <c r="Q20" s="93">
        <v>0</v>
      </c>
      <c r="R20" s="93">
        <v>0</v>
      </c>
      <c r="S20" s="93">
        <v>0</v>
      </c>
      <c r="T20" s="93">
        <v>0</v>
      </c>
      <c r="U20" s="93">
        <v>0</v>
      </c>
      <c r="V20" s="93">
        <v>0</v>
      </c>
    </row>
    <row r="21" spans="2:22" ht="9" customHeight="1">
      <c r="B21" s="34"/>
      <c r="C21" s="56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6"/>
      <c r="S21" s="51"/>
      <c r="T21" s="51"/>
      <c r="U21" s="56"/>
      <c r="V21" s="56"/>
    </row>
    <row r="22" spans="2:22" ht="16.5" customHeight="1">
      <c r="B22" s="20"/>
      <c r="C22" s="32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32"/>
      <c r="S22" s="50"/>
      <c r="T22" s="50"/>
      <c r="U22" s="32"/>
      <c r="V22" s="32"/>
    </row>
    <row r="23" spans="2:22" ht="12.75" customHeight="1">
      <c r="B23" s="191" t="s">
        <v>55</v>
      </c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</row>
    <row r="24" spans="2:22" ht="16.5" customHeight="1">
      <c r="B24" s="20"/>
      <c r="C24" s="32"/>
      <c r="D24" s="32"/>
      <c r="E24" s="32"/>
      <c r="F24" s="50"/>
      <c r="G24" s="50"/>
      <c r="H24" s="50"/>
      <c r="I24" s="50"/>
      <c r="J24" s="50"/>
      <c r="K24" s="50"/>
      <c r="L24" s="50"/>
      <c r="M24" s="50"/>
      <c r="N24" s="20"/>
      <c r="O24" s="32"/>
      <c r="P24" s="32"/>
      <c r="Q24" s="32"/>
      <c r="R24" s="50"/>
      <c r="S24" s="50"/>
      <c r="T24" s="50"/>
      <c r="U24" s="20"/>
    </row>
    <row r="25" spans="2:22" ht="15.75" customHeight="1">
      <c r="B25" s="116" t="s">
        <v>105</v>
      </c>
    </row>
  </sheetData>
  <mergeCells count="9">
    <mergeCell ref="B1:V1"/>
    <mergeCell ref="B3:V3"/>
    <mergeCell ref="B23:V23"/>
    <mergeCell ref="B5:V5"/>
    <mergeCell ref="B7:B8"/>
    <mergeCell ref="C7:G7"/>
    <mergeCell ref="M7:Q7"/>
    <mergeCell ref="R7:V7"/>
    <mergeCell ref="H7:L7"/>
  </mergeCells>
  <phoneticPr fontId="0" type="noConversion"/>
  <conditionalFormatting sqref="B23">
    <cfRule type="cellIs" dxfId="7" priority="1" stopIfTrue="1" operator="equal">
      <formula>1</formula>
    </cfRule>
    <cfRule type="cellIs" dxfId="6" priority="2" stopIfTrue="1" operator="equal">
      <formula>2</formula>
    </cfRule>
  </conditionalFormatting>
  <hyperlinks>
    <hyperlink ref="B25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47"/>
  <sheetViews>
    <sheetView showGridLines="0" workbookViewId="0">
      <pane xSplit="2" ySplit="7" topLeftCell="C8" activePane="bottomRight" state="frozen"/>
      <selection sqref="A1:XFD1"/>
      <selection pane="topRight" sqref="A1:XFD1"/>
      <selection pane="bottomLeft" sqref="A1:XFD1"/>
      <selection pane="bottomRight" activeCell="B1" sqref="B1:R1"/>
    </sheetView>
  </sheetViews>
  <sheetFormatPr defaultRowHeight="11.25"/>
  <cols>
    <col min="1" max="1" width="6.7109375" style="22" customWidth="1"/>
    <col min="2" max="2" width="20.7109375" style="22" customWidth="1"/>
    <col min="3" max="18" width="9.7109375" style="22" customWidth="1"/>
    <col min="19" max="19" width="6.7109375" style="22" customWidth="1"/>
    <col min="20" max="20" width="12.85546875" style="22" bestFit="1" customWidth="1"/>
    <col min="21" max="16384" width="9.140625" style="22"/>
  </cols>
  <sheetData>
    <row r="1" spans="2:20" ht="15" customHeight="1">
      <c r="B1" s="192" t="s">
        <v>167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</row>
    <row r="2" spans="2:20" ht="1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20" ht="15" customHeight="1">
      <c r="B3" s="192" t="s">
        <v>168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</row>
    <row r="4" spans="2:20" ht="15" customHeight="1"/>
    <row r="5" spans="2:20" ht="33" customHeight="1">
      <c r="B5" s="190" t="s">
        <v>225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79"/>
    </row>
    <row r="6" spans="2:20" ht="21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5"/>
      <c r="M6" s="35"/>
      <c r="N6" s="35"/>
      <c r="O6" s="35"/>
      <c r="P6" s="35"/>
      <c r="Q6" s="163"/>
      <c r="R6" s="5" t="s">
        <v>106</v>
      </c>
      <c r="S6" s="23"/>
      <c r="T6" s="116" t="s">
        <v>105</v>
      </c>
    </row>
    <row r="7" spans="2:20" s="24" customFormat="1" ht="31.5" customHeight="1">
      <c r="B7" s="27"/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 t="s">
        <v>173</v>
      </c>
      <c r="R7" s="161" t="s">
        <v>188</v>
      </c>
      <c r="S7" s="47"/>
      <c r="T7" s="47"/>
    </row>
    <row r="8" spans="2:20" s="24" customFormat="1" ht="21" customHeight="1">
      <c r="B8" s="127" t="s">
        <v>1</v>
      </c>
      <c r="C8" s="98">
        <f>SUM(C9:C19)</f>
        <v>108969</v>
      </c>
      <c r="D8" s="36">
        <f>SUM(D9:D19)</f>
        <v>114561</v>
      </c>
      <c r="E8" s="36">
        <f>SUM(E9:E19)</f>
        <v>116816</v>
      </c>
      <c r="F8" s="36">
        <f>SUM(F9:F19)</f>
        <v>118635</v>
      </c>
      <c r="G8" s="36">
        <f t="shared" ref="G8:R8" si="0">SUM(G9:G19)</f>
        <v>120707</v>
      </c>
      <c r="H8" s="36">
        <f t="shared" si="0"/>
        <v>122942</v>
      </c>
      <c r="I8" s="36">
        <f t="shared" si="0"/>
        <v>125264</v>
      </c>
      <c r="J8" s="36">
        <f t="shared" si="0"/>
        <v>126418</v>
      </c>
      <c r="K8" s="36">
        <f t="shared" si="0"/>
        <v>127573</v>
      </c>
      <c r="L8" s="36">
        <f t="shared" si="0"/>
        <v>128905</v>
      </c>
      <c r="M8" s="36">
        <f t="shared" si="0"/>
        <v>129580</v>
      </c>
      <c r="N8" s="36">
        <f t="shared" si="0"/>
        <v>129942</v>
      </c>
      <c r="O8" s="36">
        <f t="shared" si="0"/>
        <v>130332</v>
      </c>
      <c r="P8" s="36">
        <f t="shared" si="0"/>
        <v>130532</v>
      </c>
      <c r="Q8" s="36">
        <f t="shared" ref="Q8" si="1">SUM(Q9:Q19)</f>
        <v>130764</v>
      </c>
      <c r="R8" s="36">
        <f t="shared" si="0"/>
        <v>130897</v>
      </c>
      <c r="S8" s="1"/>
      <c r="T8" s="36"/>
    </row>
    <row r="9" spans="2:20" ht="16.5" customHeight="1">
      <c r="B9" s="20" t="s">
        <v>2</v>
      </c>
      <c r="C9" s="14">
        <v>6960</v>
      </c>
      <c r="D9" s="14">
        <v>6982</v>
      </c>
      <c r="E9" s="14">
        <v>6997</v>
      </c>
      <c r="F9" s="14">
        <v>7016</v>
      </c>
      <c r="G9" s="14">
        <v>7044</v>
      </c>
      <c r="H9" s="15">
        <v>7040</v>
      </c>
      <c r="I9" s="15">
        <v>7103</v>
      </c>
      <c r="J9" s="15">
        <v>7154</v>
      </c>
      <c r="K9" s="15">
        <v>7189</v>
      </c>
      <c r="L9" s="15">
        <v>7223</v>
      </c>
      <c r="M9" s="15">
        <v>7267</v>
      </c>
      <c r="N9" s="15">
        <v>7310</v>
      </c>
      <c r="O9" s="15">
        <v>7342</v>
      </c>
      <c r="P9" s="15">
        <v>7363</v>
      </c>
      <c r="Q9" s="15">
        <v>7377</v>
      </c>
      <c r="R9" s="15">
        <v>7398</v>
      </c>
      <c r="S9" s="16"/>
      <c r="T9" s="32"/>
    </row>
    <row r="10" spans="2:20" ht="16.5" customHeight="1">
      <c r="B10" s="20" t="s">
        <v>3</v>
      </c>
      <c r="C10" s="14">
        <v>11499</v>
      </c>
      <c r="D10" s="14">
        <v>11980</v>
      </c>
      <c r="E10" s="14">
        <v>12312</v>
      </c>
      <c r="F10" s="14">
        <v>12477</v>
      </c>
      <c r="G10" s="14">
        <v>12632</v>
      </c>
      <c r="H10" s="15">
        <v>12802</v>
      </c>
      <c r="I10" s="15">
        <v>12953</v>
      </c>
      <c r="J10" s="15">
        <v>13103</v>
      </c>
      <c r="K10" s="15">
        <v>13193</v>
      </c>
      <c r="L10" s="15">
        <v>13323</v>
      </c>
      <c r="M10" s="15">
        <v>13392</v>
      </c>
      <c r="N10" s="15">
        <v>13439</v>
      </c>
      <c r="O10" s="15">
        <v>13480</v>
      </c>
      <c r="P10" s="15">
        <v>13490</v>
      </c>
      <c r="Q10" s="15">
        <v>13501</v>
      </c>
      <c r="R10" s="15">
        <v>13510</v>
      </c>
      <c r="S10" s="16"/>
      <c r="T10" s="32"/>
    </row>
    <row r="11" spans="2:20" ht="16.5" customHeight="1">
      <c r="B11" s="20" t="s">
        <v>4</v>
      </c>
      <c r="C11" s="14">
        <v>44016</v>
      </c>
      <c r="D11" s="14">
        <v>45660</v>
      </c>
      <c r="E11" s="14">
        <v>46540</v>
      </c>
      <c r="F11" s="14">
        <v>47097</v>
      </c>
      <c r="G11" s="14">
        <v>48035</v>
      </c>
      <c r="H11" s="15">
        <v>49150</v>
      </c>
      <c r="I11" s="15">
        <v>50187</v>
      </c>
      <c r="J11" s="15">
        <v>50561</v>
      </c>
      <c r="K11" s="15">
        <v>51109</v>
      </c>
      <c r="L11" s="15">
        <v>51775</v>
      </c>
      <c r="M11" s="15">
        <v>52020</v>
      </c>
      <c r="N11" s="15">
        <v>52161</v>
      </c>
      <c r="O11" s="15">
        <v>52383</v>
      </c>
      <c r="P11" s="15">
        <v>52467</v>
      </c>
      <c r="Q11" s="15">
        <v>52630</v>
      </c>
      <c r="R11" s="15">
        <v>52692</v>
      </c>
      <c r="S11" s="16"/>
      <c r="T11" s="32"/>
    </row>
    <row r="12" spans="2:20" ht="16.5" customHeight="1">
      <c r="B12" s="20" t="s">
        <v>5</v>
      </c>
      <c r="C12" s="14">
        <v>8810</v>
      </c>
      <c r="D12" s="14">
        <v>8985</v>
      </c>
      <c r="E12" s="14">
        <v>9140</v>
      </c>
      <c r="F12" s="14">
        <v>9211</v>
      </c>
      <c r="G12" s="14">
        <v>9307</v>
      </c>
      <c r="H12" s="15">
        <v>9406</v>
      </c>
      <c r="I12" s="15">
        <v>9608</v>
      </c>
      <c r="J12" s="15">
        <v>9655</v>
      </c>
      <c r="K12" s="15">
        <v>9802</v>
      </c>
      <c r="L12" s="15">
        <v>9841</v>
      </c>
      <c r="M12" s="15">
        <v>9871</v>
      </c>
      <c r="N12" s="15">
        <v>9893</v>
      </c>
      <c r="O12" s="15">
        <v>9908</v>
      </c>
      <c r="P12" s="15">
        <v>9917</v>
      </c>
      <c r="Q12" s="15">
        <v>9921</v>
      </c>
      <c r="R12" s="15">
        <v>9925</v>
      </c>
      <c r="S12" s="16"/>
      <c r="T12" s="32"/>
    </row>
    <row r="13" spans="2:20" ht="16.5" customHeight="1">
      <c r="B13" s="20" t="s">
        <v>6</v>
      </c>
      <c r="C13" s="14">
        <v>4076</v>
      </c>
      <c r="D13" s="14">
        <v>4279</v>
      </c>
      <c r="E13" s="14">
        <v>4330</v>
      </c>
      <c r="F13" s="14">
        <v>4371</v>
      </c>
      <c r="G13" s="14">
        <v>4412</v>
      </c>
      <c r="H13" s="15">
        <v>4462</v>
      </c>
      <c r="I13" s="15">
        <v>4483</v>
      </c>
      <c r="J13" s="15">
        <v>4561</v>
      </c>
      <c r="K13" s="15">
        <v>4616</v>
      </c>
      <c r="L13" s="15">
        <v>4666</v>
      </c>
      <c r="M13" s="15">
        <v>4703</v>
      </c>
      <c r="N13" s="15">
        <v>4724</v>
      </c>
      <c r="O13" s="15">
        <v>4737</v>
      </c>
      <c r="P13" s="15">
        <v>4754</v>
      </c>
      <c r="Q13" s="15">
        <v>4761</v>
      </c>
      <c r="R13" s="15">
        <v>4769</v>
      </c>
      <c r="S13" s="16"/>
      <c r="T13" s="32"/>
    </row>
    <row r="14" spans="2:20" ht="16.5" customHeight="1">
      <c r="B14" s="20" t="s">
        <v>7</v>
      </c>
      <c r="C14" s="14">
        <v>1660</v>
      </c>
      <c r="D14" s="14">
        <v>1920</v>
      </c>
      <c r="E14" s="14">
        <v>1939</v>
      </c>
      <c r="F14" s="14">
        <v>1946</v>
      </c>
      <c r="G14" s="14">
        <v>1964</v>
      </c>
      <c r="H14" s="15">
        <v>1917</v>
      </c>
      <c r="I14" s="15">
        <v>1925</v>
      </c>
      <c r="J14" s="15">
        <v>1946</v>
      </c>
      <c r="K14" s="15">
        <v>1947</v>
      </c>
      <c r="L14" s="15">
        <v>1948</v>
      </c>
      <c r="M14" s="15">
        <v>1950</v>
      </c>
      <c r="N14" s="15">
        <v>1950</v>
      </c>
      <c r="O14" s="15">
        <v>1952</v>
      </c>
      <c r="P14" s="15">
        <v>1952</v>
      </c>
      <c r="Q14" s="15">
        <v>1955</v>
      </c>
      <c r="R14" s="15">
        <v>1955</v>
      </c>
      <c r="S14" s="16"/>
      <c r="T14" s="32"/>
    </row>
    <row r="15" spans="2:20" ht="16.5" customHeight="1">
      <c r="B15" s="20" t="s">
        <v>8</v>
      </c>
      <c r="C15" s="14">
        <v>5953</v>
      </c>
      <c r="D15" s="14">
        <v>6352</v>
      </c>
      <c r="E15" s="14">
        <v>6461</v>
      </c>
      <c r="F15" s="14">
        <v>6542</v>
      </c>
      <c r="G15" s="14">
        <v>6661</v>
      </c>
      <c r="H15" s="15">
        <v>6709</v>
      </c>
      <c r="I15" s="15">
        <v>6744</v>
      </c>
      <c r="J15" s="15">
        <v>6752</v>
      </c>
      <c r="K15" s="15">
        <v>6774</v>
      </c>
      <c r="L15" s="15">
        <v>6799</v>
      </c>
      <c r="M15" s="15">
        <v>6833</v>
      </c>
      <c r="N15" s="15">
        <v>6842</v>
      </c>
      <c r="O15" s="15">
        <v>6862</v>
      </c>
      <c r="P15" s="15">
        <v>6867</v>
      </c>
      <c r="Q15" s="15">
        <v>6873</v>
      </c>
      <c r="R15" s="15">
        <v>6879</v>
      </c>
      <c r="S15" s="16"/>
      <c r="T15" s="32"/>
    </row>
    <row r="16" spans="2:20" ht="16.5" customHeight="1">
      <c r="B16" s="20" t="s">
        <v>9</v>
      </c>
      <c r="C16" s="14">
        <v>14171</v>
      </c>
      <c r="D16" s="14">
        <v>15696</v>
      </c>
      <c r="E16" s="14">
        <v>16302</v>
      </c>
      <c r="F16" s="14">
        <v>17048</v>
      </c>
      <c r="G16" s="14">
        <v>17621</v>
      </c>
      <c r="H16" s="15">
        <v>18365</v>
      </c>
      <c r="I16" s="15">
        <v>19134</v>
      </c>
      <c r="J16" s="15">
        <v>19484</v>
      </c>
      <c r="K16" s="15">
        <v>19683</v>
      </c>
      <c r="L16" s="15">
        <v>20074</v>
      </c>
      <c r="M16" s="15">
        <v>20233</v>
      </c>
      <c r="N16" s="15">
        <v>20271</v>
      </c>
      <c r="O16" s="15">
        <v>20292</v>
      </c>
      <c r="P16" s="15">
        <v>20328</v>
      </c>
      <c r="Q16" s="15">
        <v>20342</v>
      </c>
      <c r="R16" s="15">
        <v>20359</v>
      </c>
      <c r="S16" s="16"/>
      <c r="T16" s="32"/>
    </row>
    <row r="17" spans="2:20" ht="16.5" customHeight="1">
      <c r="B17" s="20" t="s">
        <v>10</v>
      </c>
      <c r="C17" s="14">
        <v>4496</v>
      </c>
      <c r="D17" s="14">
        <v>4838</v>
      </c>
      <c r="E17" s="14">
        <v>4834</v>
      </c>
      <c r="F17" s="14">
        <v>4854</v>
      </c>
      <c r="G17" s="14">
        <v>4859</v>
      </c>
      <c r="H17" s="15">
        <v>4882</v>
      </c>
      <c r="I17" s="15">
        <v>4857</v>
      </c>
      <c r="J17" s="15">
        <v>4872</v>
      </c>
      <c r="K17" s="15">
        <v>4866</v>
      </c>
      <c r="L17" s="15">
        <v>4843</v>
      </c>
      <c r="M17" s="15">
        <v>4861</v>
      </c>
      <c r="N17" s="15">
        <v>4869</v>
      </c>
      <c r="O17" s="15">
        <v>4878</v>
      </c>
      <c r="P17" s="15">
        <v>4883</v>
      </c>
      <c r="Q17" s="15">
        <v>4886</v>
      </c>
      <c r="R17" s="15">
        <v>4888</v>
      </c>
      <c r="S17" s="16"/>
      <c r="T17" s="32"/>
    </row>
    <row r="18" spans="2:20" ht="16.5" customHeight="1">
      <c r="B18" s="20" t="s">
        <v>11</v>
      </c>
      <c r="C18" s="14">
        <v>3943</v>
      </c>
      <c r="D18" s="14">
        <v>3928</v>
      </c>
      <c r="E18" s="14">
        <v>3927</v>
      </c>
      <c r="F18" s="14">
        <v>3946</v>
      </c>
      <c r="G18" s="14">
        <v>3945</v>
      </c>
      <c r="H18" s="15">
        <v>3946</v>
      </c>
      <c r="I18" s="15">
        <v>3954</v>
      </c>
      <c r="J18" s="15">
        <v>3949</v>
      </c>
      <c r="K18" s="15">
        <v>3940</v>
      </c>
      <c r="L18" s="15">
        <v>3944</v>
      </c>
      <c r="M18" s="15">
        <v>3960</v>
      </c>
      <c r="N18" s="15">
        <v>3985</v>
      </c>
      <c r="O18" s="15">
        <v>3992</v>
      </c>
      <c r="P18" s="15">
        <v>4001</v>
      </c>
      <c r="Q18" s="15">
        <v>4005</v>
      </c>
      <c r="R18" s="15">
        <v>4009</v>
      </c>
      <c r="S18" s="16"/>
      <c r="T18" s="32"/>
    </row>
    <row r="19" spans="2:20" ht="16.5" customHeight="1">
      <c r="B19" s="20" t="s">
        <v>12</v>
      </c>
      <c r="C19" s="14">
        <v>3385</v>
      </c>
      <c r="D19" s="14">
        <v>3941</v>
      </c>
      <c r="E19" s="14">
        <v>4034</v>
      </c>
      <c r="F19" s="14">
        <v>4127</v>
      </c>
      <c r="G19" s="14">
        <v>4227</v>
      </c>
      <c r="H19" s="15">
        <v>4263</v>
      </c>
      <c r="I19" s="15">
        <v>4316</v>
      </c>
      <c r="J19" s="15">
        <v>4381</v>
      </c>
      <c r="K19" s="15">
        <v>4454</v>
      </c>
      <c r="L19" s="15">
        <v>4469</v>
      </c>
      <c r="M19" s="15">
        <v>4490</v>
      </c>
      <c r="N19" s="15">
        <v>4498</v>
      </c>
      <c r="O19" s="15">
        <v>4506</v>
      </c>
      <c r="P19" s="15">
        <v>4510</v>
      </c>
      <c r="Q19" s="15">
        <v>4513</v>
      </c>
      <c r="R19" s="15">
        <v>4513</v>
      </c>
      <c r="S19" s="16"/>
      <c r="T19" s="32"/>
    </row>
    <row r="20" spans="2:20" ht="9" customHeight="1">
      <c r="B20" s="34"/>
      <c r="C20" s="18"/>
      <c r="D20" s="18"/>
      <c r="E20" s="18"/>
      <c r="F20" s="18"/>
      <c r="G20" s="18"/>
      <c r="H20" s="18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80"/>
      <c r="T20" s="15"/>
    </row>
    <row r="21" spans="2:20" ht="16.5" customHeight="1">
      <c r="B21" s="20"/>
      <c r="C21" s="14"/>
      <c r="D21" s="14"/>
      <c r="E21" s="14"/>
      <c r="F21" s="14"/>
      <c r="G21" s="14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32"/>
      <c r="S21" s="80"/>
      <c r="T21" s="32"/>
    </row>
    <row r="22" spans="2:20" ht="12.75" customHeight="1">
      <c r="B22" s="191" t="s">
        <v>13</v>
      </c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</row>
    <row r="23" spans="2:20" ht="12.75" customHeight="1">
      <c r="B23" s="191" t="s">
        <v>14</v>
      </c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</row>
    <row r="25" spans="2:20" ht="12.75">
      <c r="B25" s="16"/>
      <c r="C25" s="16"/>
      <c r="D25" s="16"/>
      <c r="E25" s="16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2:20" ht="12.75">
      <c r="B26" s="16"/>
      <c r="C26" s="16"/>
      <c r="D26" s="16"/>
      <c r="E26" s="16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2:20" ht="12.75">
      <c r="B27" s="16"/>
      <c r="C27" s="16"/>
      <c r="D27" s="16"/>
      <c r="E27" s="16"/>
    </row>
    <row r="28" spans="2:20" ht="12.75">
      <c r="B28" s="16"/>
      <c r="C28" s="16"/>
      <c r="D28" s="16"/>
      <c r="E28" s="16"/>
    </row>
    <row r="29" spans="2:20" ht="12.75">
      <c r="B29" s="16"/>
      <c r="C29" s="16"/>
      <c r="D29" s="16"/>
      <c r="E29" s="16"/>
    </row>
    <row r="30" spans="2:20" ht="12.75">
      <c r="B30" s="16"/>
      <c r="C30" s="16"/>
      <c r="D30" s="16"/>
      <c r="E30" s="16"/>
    </row>
    <row r="31" spans="2:20" ht="12.75">
      <c r="B31" s="16"/>
      <c r="C31" s="16"/>
      <c r="D31" s="16"/>
      <c r="E31" s="16"/>
    </row>
    <row r="32" spans="2:20" ht="12.75">
      <c r="B32" s="16"/>
      <c r="C32" s="16"/>
      <c r="D32" s="16"/>
      <c r="E32" s="16"/>
    </row>
    <row r="33" spans="2:6" ht="12.75">
      <c r="B33" s="16"/>
      <c r="C33" s="16"/>
      <c r="D33" s="16"/>
      <c r="E33" s="16"/>
    </row>
    <row r="34" spans="2:6" ht="12.75">
      <c r="B34" s="16"/>
      <c r="C34" s="16"/>
      <c r="D34" s="16"/>
      <c r="E34" s="16"/>
    </row>
    <row r="35" spans="2:6" ht="12.75">
      <c r="B35" s="16"/>
      <c r="C35" s="16"/>
      <c r="D35" s="16"/>
      <c r="E35" s="16"/>
    </row>
    <row r="36" spans="2:6" ht="12.75">
      <c r="B36" s="16"/>
      <c r="C36" s="16"/>
      <c r="D36" s="16"/>
      <c r="E36" s="16"/>
    </row>
    <row r="37" spans="2:6" ht="12.75">
      <c r="C37" s="81"/>
      <c r="D37" s="81"/>
      <c r="E37" s="81"/>
      <c r="F37" s="81"/>
    </row>
    <row r="38" spans="2:6" ht="12.75">
      <c r="C38" s="81"/>
      <c r="D38" s="81"/>
      <c r="E38" s="81"/>
      <c r="F38" s="81"/>
    </row>
    <row r="39" spans="2:6" ht="12.75">
      <c r="C39" s="81"/>
      <c r="D39" s="81"/>
      <c r="E39" s="81"/>
      <c r="F39" s="81"/>
    </row>
    <row r="40" spans="2:6" ht="12.75">
      <c r="C40" s="81"/>
      <c r="D40" s="81"/>
      <c r="E40" s="81"/>
      <c r="F40" s="81"/>
    </row>
    <row r="41" spans="2:6" ht="12.75">
      <c r="C41" s="81"/>
      <c r="D41" s="81"/>
      <c r="E41" s="81"/>
      <c r="F41" s="81"/>
    </row>
    <row r="42" spans="2:6" ht="12.75">
      <c r="C42" s="81"/>
      <c r="D42" s="81"/>
      <c r="E42" s="81"/>
      <c r="F42" s="81"/>
    </row>
    <row r="43" spans="2:6" ht="12.75">
      <c r="C43" s="81"/>
      <c r="D43" s="81"/>
      <c r="E43" s="81"/>
      <c r="F43" s="81"/>
    </row>
    <row r="44" spans="2:6" ht="12.75">
      <c r="C44" s="81"/>
      <c r="D44" s="81"/>
      <c r="E44" s="81"/>
      <c r="F44" s="81"/>
    </row>
    <row r="45" spans="2:6" ht="12.75">
      <c r="C45" s="81"/>
      <c r="D45" s="81"/>
      <c r="E45" s="81"/>
      <c r="F45" s="81"/>
    </row>
    <row r="46" spans="2:6" ht="12.75">
      <c r="C46" s="81"/>
      <c r="D46" s="81"/>
      <c r="E46" s="81"/>
      <c r="F46" s="81"/>
    </row>
    <row r="47" spans="2:6" ht="12.75">
      <c r="C47" s="81"/>
      <c r="D47" s="81"/>
      <c r="E47" s="81"/>
      <c r="F47" s="81"/>
    </row>
  </sheetData>
  <mergeCells count="5">
    <mergeCell ref="B5:R5"/>
    <mergeCell ref="B22:R22"/>
    <mergeCell ref="B23:R23"/>
    <mergeCell ref="B1:R1"/>
    <mergeCell ref="B3:R3"/>
  </mergeCells>
  <phoneticPr fontId="0" type="noConversion"/>
  <hyperlinks>
    <hyperlink ref="T6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79" orientation="landscape" horizontalDpi="4294967294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24"/>
  <sheetViews>
    <sheetView showGridLines="0" workbookViewId="0">
      <selection activeCell="B1" sqref="B1:H1"/>
    </sheetView>
  </sheetViews>
  <sheetFormatPr defaultRowHeight="11.25"/>
  <cols>
    <col min="1" max="1" width="6.7109375" style="22" customWidth="1"/>
    <col min="2" max="2" width="20.7109375" style="22" customWidth="1"/>
    <col min="3" max="8" width="16.7109375" style="22" customWidth="1"/>
    <col min="9" max="9" width="6.7109375" style="22" customWidth="1"/>
    <col min="10" max="10" width="12.85546875" style="22" bestFit="1" customWidth="1"/>
    <col min="11" max="16384" width="9.140625" style="22"/>
  </cols>
  <sheetData>
    <row r="1" spans="2:22" ht="15" customHeight="1">
      <c r="B1" s="192" t="s">
        <v>167</v>
      </c>
      <c r="C1" s="192"/>
      <c r="D1" s="192"/>
      <c r="E1" s="192"/>
      <c r="F1" s="192"/>
      <c r="G1" s="192"/>
      <c r="H1" s="19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2:22" ht="15" customHeight="1">
      <c r="B2" s="1"/>
      <c r="C2" s="1"/>
      <c r="D2" s="1"/>
      <c r="E2" s="1"/>
      <c r="F2" s="1"/>
      <c r="G2" s="1"/>
      <c r="H2" s="1"/>
    </row>
    <row r="3" spans="2:22" ht="15" customHeight="1">
      <c r="B3" s="192" t="s">
        <v>170</v>
      </c>
      <c r="C3" s="192"/>
      <c r="D3" s="192"/>
      <c r="E3" s="192"/>
      <c r="F3" s="192"/>
      <c r="G3" s="192"/>
      <c r="H3" s="19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</row>
    <row r="4" spans="2:22" ht="15" customHeight="1"/>
    <row r="5" spans="2:22" ht="33" customHeight="1">
      <c r="B5" s="190" t="s">
        <v>221</v>
      </c>
      <c r="C5" s="190"/>
      <c r="D5" s="190"/>
      <c r="E5" s="190"/>
      <c r="F5" s="190"/>
      <c r="G5" s="190"/>
      <c r="H5" s="190"/>
    </row>
    <row r="6" spans="2:22" ht="21" customHeight="1">
      <c r="B6" s="34"/>
      <c r="C6" s="34"/>
      <c r="D6" s="34"/>
      <c r="E6" s="34"/>
      <c r="F6" s="34"/>
      <c r="G6" s="34"/>
      <c r="H6" s="5" t="s">
        <v>117</v>
      </c>
      <c r="J6" s="116" t="s">
        <v>105</v>
      </c>
    </row>
    <row r="7" spans="2:22" ht="21" customHeight="1">
      <c r="B7" s="210"/>
      <c r="C7" s="218" t="s">
        <v>123</v>
      </c>
      <c r="D7" s="203"/>
      <c r="E7" s="203"/>
      <c r="F7" s="203"/>
      <c r="G7" s="203"/>
      <c r="H7" s="203"/>
    </row>
    <row r="8" spans="2:22" s="24" customFormat="1" ht="21" customHeight="1">
      <c r="B8" s="210"/>
      <c r="C8" s="9" t="s">
        <v>15</v>
      </c>
      <c r="D8" s="9" t="s">
        <v>40</v>
      </c>
      <c r="E8" s="29" t="s">
        <v>47</v>
      </c>
      <c r="F8" s="9" t="s">
        <v>48</v>
      </c>
      <c r="G8" s="29" t="s">
        <v>41</v>
      </c>
      <c r="H8" s="54" t="s">
        <v>73</v>
      </c>
    </row>
    <row r="9" spans="2:22" s="24" customFormat="1" ht="21" customHeight="1">
      <c r="B9" s="211"/>
      <c r="C9" s="203" t="s">
        <v>118</v>
      </c>
      <c r="D9" s="203"/>
      <c r="E9" s="203"/>
      <c r="F9" s="203"/>
      <c r="G9" s="203"/>
      <c r="H9" s="203"/>
    </row>
    <row r="10" spans="2:22" s="24" customFormat="1" ht="21" customHeight="1">
      <c r="B10" s="127" t="s">
        <v>1</v>
      </c>
      <c r="C10" s="12">
        <v>10.768279569892467</v>
      </c>
      <c r="D10" s="12">
        <v>12.063285024154601</v>
      </c>
      <c r="E10" s="12">
        <v>8.623809523809534</v>
      </c>
      <c r="F10" s="12">
        <v>6.0333333333333332</v>
      </c>
      <c r="G10" s="12" t="s">
        <v>256</v>
      </c>
      <c r="H10" s="12">
        <v>23.566666666666666</v>
      </c>
    </row>
    <row r="11" spans="2:22" ht="16.5" customHeight="1">
      <c r="B11" s="20" t="s">
        <v>2</v>
      </c>
      <c r="C11" s="14">
        <v>13.598039215686267</v>
      </c>
      <c r="D11" s="14">
        <v>13.741379310344835</v>
      </c>
      <c r="E11" s="14">
        <v>12.766666666666667</v>
      </c>
      <c r="F11" s="14">
        <v>0</v>
      </c>
      <c r="G11" s="12" t="s">
        <v>256</v>
      </c>
      <c r="H11" s="14">
        <v>0</v>
      </c>
      <c r="I11" s="20"/>
    </row>
    <row r="12" spans="2:22" ht="16.5" customHeight="1">
      <c r="B12" s="20" t="s">
        <v>3</v>
      </c>
      <c r="C12" s="14">
        <v>7.4377777777777672</v>
      </c>
      <c r="D12" s="14">
        <v>7.2694444444444333</v>
      </c>
      <c r="E12" s="14">
        <v>8.1111111111111001</v>
      </c>
      <c r="F12" s="14">
        <v>0</v>
      </c>
      <c r="G12" s="12" t="s">
        <v>256</v>
      </c>
      <c r="H12" s="14">
        <v>0</v>
      </c>
      <c r="I12" s="20"/>
    </row>
    <row r="13" spans="2:22" ht="16.5" customHeight="1">
      <c r="B13" s="20" t="s">
        <v>4</v>
      </c>
      <c r="C13" s="14">
        <v>8.4037037037037017</v>
      </c>
      <c r="D13" s="14">
        <v>9.6388888888889017</v>
      </c>
      <c r="E13" s="14">
        <v>7.6771241830065344</v>
      </c>
      <c r="F13" s="14">
        <v>0</v>
      </c>
      <c r="G13" s="12" t="s">
        <v>256</v>
      </c>
      <c r="H13" s="14">
        <v>0</v>
      </c>
      <c r="I13" s="20"/>
    </row>
    <row r="14" spans="2:22" ht="16.5" customHeight="1">
      <c r="B14" s="20" t="s">
        <v>5</v>
      </c>
      <c r="C14" s="14">
        <v>8.1904761904762005</v>
      </c>
      <c r="D14" s="14">
        <v>9.3958333333333339</v>
      </c>
      <c r="E14" s="14">
        <v>6.583333333333333</v>
      </c>
      <c r="F14" s="14">
        <v>0</v>
      </c>
      <c r="G14" s="12" t="s">
        <v>256</v>
      </c>
      <c r="H14" s="14">
        <v>0</v>
      </c>
      <c r="I14" s="20"/>
    </row>
    <row r="15" spans="2:22" ht="16.5" customHeight="1">
      <c r="B15" s="20" t="s">
        <v>6</v>
      </c>
      <c r="C15" s="14">
        <v>13.157936507936501</v>
      </c>
      <c r="D15" s="14">
        <v>14.029629629629634</v>
      </c>
      <c r="E15" s="14">
        <v>10.515789473684201</v>
      </c>
      <c r="F15" s="14">
        <v>6.0333333333333332</v>
      </c>
      <c r="G15" s="12" t="s">
        <v>256</v>
      </c>
      <c r="H15" s="14">
        <v>23.566666666666666</v>
      </c>
      <c r="I15" s="20"/>
    </row>
    <row r="16" spans="2:22" ht="16.5" customHeight="1">
      <c r="B16" s="20" t="s">
        <v>7</v>
      </c>
      <c r="C16" s="14">
        <v>0</v>
      </c>
      <c r="D16" s="14">
        <v>0</v>
      </c>
      <c r="E16" s="14">
        <v>0</v>
      </c>
      <c r="F16" s="14">
        <v>0</v>
      </c>
      <c r="G16" s="12" t="s">
        <v>256</v>
      </c>
      <c r="H16" s="14">
        <v>0</v>
      </c>
      <c r="I16" s="20"/>
    </row>
    <row r="17" spans="2:17" ht="16.5" customHeight="1">
      <c r="B17" s="20" t="s">
        <v>8</v>
      </c>
      <c r="C17" s="14">
        <v>19.5595238095238</v>
      </c>
      <c r="D17" s="14">
        <v>19.192307692307701</v>
      </c>
      <c r="E17" s="14">
        <v>24.333333333333332</v>
      </c>
      <c r="F17" s="14">
        <v>0</v>
      </c>
      <c r="G17" s="12" t="s">
        <v>256</v>
      </c>
      <c r="H17" s="14">
        <v>0</v>
      </c>
      <c r="I17" s="20"/>
    </row>
    <row r="18" spans="2:17" ht="16.5" customHeight="1">
      <c r="B18" s="20" t="s">
        <v>9</v>
      </c>
      <c r="C18" s="14">
        <v>9.4468750000000004</v>
      </c>
      <c r="D18" s="14">
        <v>11.775555555555568</v>
      </c>
      <c r="E18" s="14">
        <v>7.3921568627451002</v>
      </c>
      <c r="F18" s="14">
        <v>0</v>
      </c>
      <c r="G18" s="12" t="s">
        <v>256</v>
      </c>
      <c r="H18" s="14">
        <v>0</v>
      </c>
      <c r="I18" s="20"/>
    </row>
    <row r="19" spans="2:17" ht="16.5" customHeight="1">
      <c r="B19" s="20" t="s">
        <v>10</v>
      </c>
      <c r="C19" s="14">
        <v>9.625</v>
      </c>
      <c r="D19" s="14">
        <v>9.625</v>
      </c>
      <c r="E19" s="14">
        <v>0</v>
      </c>
      <c r="F19" s="14">
        <v>0</v>
      </c>
      <c r="G19" s="12" t="s">
        <v>256</v>
      </c>
      <c r="H19" s="14">
        <v>0</v>
      </c>
      <c r="I19" s="20"/>
    </row>
    <row r="20" spans="2:17" ht="16.5" customHeight="1">
      <c r="B20" s="20" t="s">
        <v>11</v>
      </c>
      <c r="C20" s="14">
        <v>12.176190476190467</v>
      </c>
      <c r="D20" s="14">
        <v>12.18</v>
      </c>
      <c r="E20" s="14">
        <v>12.166666666666666</v>
      </c>
      <c r="F20" s="14">
        <v>0</v>
      </c>
      <c r="G20" s="12" t="s">
        <v>256</v>
      </c>
      <c r="H20" s="14">
        <v>0</v>
      </c>
      <c r="I20" s="20"/>
    </row>
    <row r="21" spans="2:17" ht="16.5" customHeight="1">
      <c r="B21" s="20" t="s">
        <v>12</v>
      </c>
      <c r="C21" s="14">
        <v>9.7533333333333339</v>
      </c>
      <c r="D21" s="14">
        <v>9.15</v>
      </c>
      <c r="E21" s="14">
        <v>12.166666666666666</v>
      </c>
      <c r="F21" s="14">
        <v>0</v>
      </c>
      <c r="G21" s="12" t="s">
        <v>256</v>
      </c>
      <c r="H21" s="14">
        <v>0</v>
      </c>
      <c r="I21" s="20"/>
    </row>
    <row r="22" spans="2:17" ht="9" customHeight="1">
      <c r="B22" s="34"/>
      <c r="C22" s="34"/>
      <c r="D22" s="34"/>
      <c r="E22" s="34"/>
      <c r="F22" s="34"/>
      <c r="G22" s="34"/>
      <c r="H22" s="34"/>
    </row>
    <row r="23" spans="2:17" ht="16.5" customHeight="1">
      <c r="F23" s="97"/>
    </row>
    <row r="24" spans="2:17" ht="12.75" customHeight="1">
      <c r="B24" s="191" t="s">
        <v>55</v>
      </c>
      <c r="C24" s="191"/>
      <c r="D24" s="191"/>
      <c r="E24" s="191"/>
      <c r="F24" s="191"/>
      <c r="G24" s="191"/>
      <c r="H24" s="191"/>
      <c r="I24" s="60"/>
      <c r="J24" s="60"/>
      <c r="K24" s="60"/>
      <c r="L24" s="60"/>
      <c r="M24" s="60"/>
      <c r="N24" s="60"/>
      <c r="O24" s="60"/>
      <c r="P24" s="60"/>
      <c r="Q24" s="60"/>
    </row>
  </sheetData>
  <mergeCells count="7">
    <mergeCell ref="B1:H1"/>
    <mergeCell ref="B3:H3"/>
    <mergeCell ref="B24:H24"/>
    <mergeCell ref="B5:H5"/>
    <mergeCell ref="B7:B9"/>
    <mergeCell ref="C7:H7"/>
    <mergeCell ref="C9:H9"/>
  </mergeCells>
  <phoneticPr fontId="0" type="noConversion"/>
  <conditionalFormatting sqref="B24">
    <cfRule type="cellIs" dxfId="5" priority="1" stopIfTrue="1" operator="equal">
      <formula>1</formula>
    </cfRule>
    <cfRule type="cellIs" dxfId="4" priority="2" stopIfTrue="1" operator="equal">
      <formula>2</formula>
    </cfRule>
  </conditionalFormatting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24"/>
  <sheetViews>
    <sheetView showGridLines="0" workbookViewId="0">
      <selection activeCell="B1" sqref="B1:F1"/>
    </sheetView>
  </sheetViews>
  <sheetFormatPr defaultRowHeight="11.25"/>
  <cols>
    <col min="1" max="1" width="6.7109375" style="22" customWidth="1"/>
    <col min="2" max="2" width="20.7109375" style="22" customWidth="1"/>
    <col min="3" max="6" width="22.7109375" style="22" customWidth="1"/>
    <col min="7" max="7" width="6.7109375" style="22" customWidth="1"/>
    <col min="8" max="8" width="12.85546875" style="22" bestFit="1" customWidth="1"/>
    <col min="9" max="16384" width="9.140625" style="22"/>
  </cols>
  <sheetData>
    <row r="1" spans="2:22" ht="15" customHeight="1">
      <c r="B1" s="192" t="s">
        <v>167</v>
      </c>
      <c r="C1" s="192"/>
      <c r="D1" s="192"/>
      <c r="E1" s="192"/>
      <c r="F1" s="19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2:22" ht="15" customHeight="1">
      <c r="B2" s="1"/>
      <c r="C2" s="1"/>
      <c r="D2" s="1"/>
      <c r="E2" s="1"/>
      <c r="F2" s="1"/>
      <c r="G2" s="1"/>
      <c r="H2" s="1"/>
    </row>
    <row r="3" spans="2:22" ht="15" customHeight="1">
      <c r="B3" s="192" t="s">
        <v>170</v>
      </c>
      <c r="C3" s="192"/>
      <c r="D3" s="192"/>
      <c r="E3" s="192"/>
      <c r="F3" s="19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</row>
    <row r="4" spans="2:22" ht="15" customHeight="1"/>
    <row r="5" spans="2:22" ht="33" customHeight="1">
      <c r="B5" s="190" t="s">
        <v>222</v>
      </c>
      <c r="C5" s="190"/>
      <c r="D5" s="190"/>
      <c r="E5" s="190"/>
      <c r="F5" s="190"/>
    </row>
    <row r="6" spans="2:22" ht="21" customHeight="1">
      <c r="B6" s="34"/>
      <c r="C6" s="34"/>
      <c r="D6" s="34"/>
      <c r="E6" s="34"/>
      <c r="F6" s="5" t="s">
        <v>117</v>
      </c>
      <c r="H6" s="116" t="s">
        <v>105</v>
      </c>
    </row>
    <row r="7" spans="2:22" ht="21" customHeight="1">
      <c r="B7" s="209"/>
      <c r="C7" s="199" t="s">
        <v>123</v>
      </c>
      <c r="D7" s="199"/>
      <c r="E7" s="199"/>
      <c r="F7" s="199"/>
    </row>
    <row r="8" spans="2:22" s="24" customFormat="1" ht="39.75" customHeight="1">
      <c r="B8" s="210"/>
      <c r="C8" s="29" t="s">
        <v>112</v>
      </c>
      <c r="D8" s="29" t="s">
        <v>111</v>
      </c>
      <c r="E8" s="29" t="s">
        <v>113</v>
      </c>
      <c r="F8" s="30" t="s">
        <v>49</v>
      </c>
    </row>
    <row r="9" spans="2:22" s="24" customFormat="1" ht="21" customHeight="1">
      <c r="B9" s="211"/>
      <c r="C9" s="203" t="s">
        <v>118</v>
      </c>
      <c r="D9" s="203"/>
      <c r="E9" s="203"/>
      <c r="F9" s="203"/>
    </row>
    <row r="10" spans="2:22" s="24" customFormat="1" ht="21" customHeight="1">
      <c r="B10" s="127" t="s">
        <v>1</v>
      </c>
      <c r="C10" s="96">
        <v>11.922467771639033</v>
      </c>
      <c r="D10" s="12">
        <v>10.318518518518534</v>
      </c>
      <c r="E10" s="96">
        <v>13.185714285714303</v>
      </c>
      <c r="F10" s="12">
        <v>5.4227642276422667</v>
      </c>
    </row>
    <row r="11" spans="2:22" ht="16.5" customHeight="1">
      <c r="B11" s="20" t="s">
        <v>2</v>
      </c>
      <c r="C11" s="14">
        <v>13.469047619047636</v>
      </c>
      <c r="D11" s="14">
        <v>14.606666666666666</v>
      </c>
      <c r="E11" s="14">
        <v>12.166666666666666</v>
      </c>
      <c r="F11" s="14">
        <v>0</v>
      </c>
      <c r="G11" s="20"/>
    </row>
    <row r="12" spans="2:22" ht="16.5" customHeight="1">
      <c r="B12" s="20" t="s">
        <v>3</v>
      </c>
      <c r="C12" s="14">
        <v>9.4366666666666674</v>
      </c>
      <c r="D12" s="14">
        <v>0</v>
      </c>
      <c r="E12" s="14">
        <v>0</v>
      </c>
      <c r="F12" s="14">
        <v>3.44</v>
      </c>
      <c r="G12" s="20"/>
    </row>
    <row r="13" spans="2:22" ht="16.5" customHeight="1">
      <c r="B13" s="20" t="s">
        <v>4</v>
      </c>
      <c r="C13" s="14">
        <v>8.9030864197531017</v>
      </c>
      <c r="D13" s="14">
        <v>6.083333333333333</v>
      </c>
      <c r="E13" s="14">
        <v>13.355555555555567</v>
      </c>
      <c r="F13" s="14">
        <v>5.0785714285714336</v>
      </c>
      <c r="G13" s="20"/>
    </row>
    <row r="14" spans="2:22" ht="16.5" customHeight="1">
      <c r="B14" s="20" t="s">
        <v>5</v>
      </c>
      <c r="C14" s="14">
        <v>10.807407407407402</v>
      </c>
      <c r="D14" s="14">
        <v>0</v>
      </c>
      <c r="E14" s="14">
        <v>0</v>
      </c>
      <c r="F14" s="14">
        <v>3.48</v>
      </c>
      <c r="G14" s="20"/>
    </row>
    <row r="15" spans="2:22" ht="16.5" customHeight="1">
      <c r="B15" s="20" t="s">
        <v>6</v>
      </c>
      <c r="C15" s="14">
        <v>14.974444444444435</v>
      </c>
      <c r="D15" s="14">
        <v>12.177777777777768</v>
      </c>
      <c r="E15" s="14">
        <v>0</v>
      </c>
      <c r="F15" s="14">
        <v>7.4296296296296331</v>
      </c>
      <c r="G15" s="20"/>
    </row>
    <row r="16" spans="2:22" ht="16.5" customHeight="1">
      <c r="B16" s="20" t="s">
        <v>7</v>
      </c>
      <c r="C16" s="14">
        <v>0</v>
      </c>
      <c r="D16" s="14">
        <v>0</v>
      </c>
      <c r="E16" s="14">
        <v>0</v>
      </c>
      <c r="F16" s="14">
        <v>0</v>
      </c>
      <c r="G16" s="20"/>
    </row>
    <row r="17" spans="2:9" ht="16.5" customHeight="1">
      <c r="B17" s="20" t="s">
        <v>8</v>
      </c>
      <c r="C17" s="14">
        <v>20.128205128205135</v>
      </c>
      <c r="D17" s="14">
        <v>12.166666666666666</v>
      </c>
      <c r="E17" s="14">
        <v>0</v>
      </c>
      <c r="F17" s="14">
        <v>0</v>
      </c>
      <c r="G17" s="20"/>
    </row>
    <row r="18" spans="2:9" ht="16.5" customHeight="1">
      <c r="B18" s="20" t="s">
        <v>9</v>
      </c>
      <c r="C18" s="14">
        <v>10.706666666666667</v>
      </c>
      <c r="D18" s="14">
        <v>9.1999999999999993</v>
      </c>
      <c r="E18" s="14">
        <v>0</v>
      </c>
      <c r="F18" s="14">
        <v>4.2388888888888996</v>
      </c>
      <c r="G18" s="20"/>
    </row>
    <row r="19" spans="2:9" ht="16.5" customHeight="1">
      <c r="B19" s="20" t="s">
        <v>10</v>
      </c>
      <c r="C19" s="14">
        <v>9.625</v>
      </c>
      <c r="D19" s="14">
        <v>0</v>
      </c>
      <c r="E19" s="14">
        <v>0</v>
      </c>
      <c r="F19" s="14">
        <v>0</v>
      </c>
      <c r="G19" s="20"/>
    </row>
    <row r="20" spans="2:9" ht="16.5" customHeight="1">
      <c r="B20" s="20" t="s">
        <v>11</v>
      </c>
      <c r="C20" s="14">
        <v>12.18</v>
      </c>
      <c r="D20" s="14">
        <v>0</v>
      </c>
      <c r="E20" s="14">
        <v>0</v>
      </c>
      <c r="F20" s="14">
        <v>12.166666666666666</v>
      </c>
      <c r="G20" s="20"/>
    </row>
    <row r="21" spans="2:9" ht="16.5" customHeight="1">
      <c r="B21" s="20" t="s">
        <v>12</v>
      </c>
      <c r="C21" s="14">
        <v>10.155555555555567</v>
      </c>
      <c r="D21" s="14">
        <v>9.15</v>
      </c>
      <c r="E21" s="14">
        <v>0</v>
      </c>
      <c r="F21" s="14">
        <v>0</v>
      </c>
    </row>
    <row r="22" spans="2:9" ht="9" customHeight="1">
      <c r="B22" s="34"/>
      <c r="C22" s="34"/>
      <c r="D22" s="34"/>
      <c r="E22" s="34"/>
      <c r="F22" s="34"/>
    </row>
    <row r="23" spans="2:9" ht="16.5" customHeight="1"/>
    <row r="24" spans="2:9" ht="12.75" customHeight="1">
      <c r="B24" s="191" t="s">
        <v>55</v>
      </c>
      <c r="C24" s="191"/>
      <c r="D24" s="191"/>
      <c r="E24" s="191"/>
      <c r="F24" s="191"/>
      <c r="G24" s="60"/>
      <c r="H24" s="60"/>
      <c r="I24" s="60"/>
    </row>
  </sheetData>
  <mergeCells count="7">
    <mergeCell ref="B1:F1"/>
    <mergeCell ref="B3:F3"/>
    <mergeCell ref="B24:F24"/>
    <mergeCell ref="B5:F5"/>
    <mergeCell ref="B7:B9"/>
    <mergeCell ref="C7:F7"/>
    <mergeCell ref="C9:F9"/>
  </mergeCells>
  <phoneticPr fontId="0" type="noConversion"/>
  <conditionalFormatting sqref="B24">
    <cfRule type="cellIs" dxfId="3" priority="1" stopIfTrue="1" operator="equal">
      <formula>1</formula>
    </cfRule>
    <cfRule type="cellIs" dxfId="2" priority="2" stopIfTrue="1" operator="equal">
      <formula>2</formula>
    </cfRule>
  </conditionalFormatting>
  <hyperlinks>
    <hyperlink ref="H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24"/>
  <sheetViews>
    <sheetView showGridLines="0" workbookViewId="0">
      <selection activeCell="B1" sqref="B1:H1"/>
    </sheetView>
  </sheetViews>
  <sheetFormatPr defaultRowHeight="11.25"/>
  <cols>
    <col min="1" max="1" width="6.7109375" style="22" customWidth="1"/>
    <col min="2" max="2" width="20.7109375" style="22" customWidth="1"/>
    <col min="3" max="8" width="16.7109375" style="22" customWidth="1"/>
    <col min="9" max="9" width="6.7109375" style="22" customWidth="1"/>
    <col min="10" max="10" width="12.85546875" style="22" bestFit="1" customWidth="1"/>
    <col min="11" max="16384" width="9.140625" style="22"/>
  </cols>
  <sheetData>
    <row r="1" spans="2:22" ht="15" customHeight="1">
      <c r="B1" s="192" t="s">
        <v>167</v>
      </c>
      <c r="C1" s="192"/>
      <c r="D1" s="192"/>
      <c r="E1" s="192"/>
      <c r="F1" s="192"/>
      <c r="G1" s="192"/>
      <c r="H1" s="19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2:22" ht="15" customHeight="1">
      <c r="B2" s="1"/>
      <c r="C2" s="1"/>
      <c r="D2" s="1"/>
      <c r="E2" s="1"/>
      <c r="F2" s="1"/>
      <c r="G2" s="1"/>
      <c r="H2" s="1"/>
    </row>
    <row r="3" spans="2:22" ht="15" customHeight="1">
      <c r="B3" s="192" t="s">
        <v>170</v>
      </c>
      <c r="C3" s="192"/>
      <c r="D3" s="192"/>
      <c r="E3" s="192"/>
      <c r="F3" s="192"/>
      <c r="G3" s="192"/>
      <c r="H3" s="19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</row>
    <row r="4" spans="2:22" ht="15" customHeight="1"/>
    <row r="5" spans="2:22" ht="33" customHeight="1">
      <c r="B5" s="190" t="s">
        <v>223</v>
      </c>
      <c r="C5" s="190"/>
      <c r="D5" s="190"/>
      <c r="E5" s="190"/>
      <c r="F5" s="190"/>
      <c r="G5" s="190"/>
      <c r="H5" s="190"/>
    </row>
    <row r="6" spans="2:22" ht="21" customHeight="1">
      <c r="B6" s="34"/>
      <c r="C6" s="34"/>
      <c r="D6" s="34"/>
      <c r="E6" s="34"/>
      <c r="F6" s="34"/>
      <c r="G6" s="34"/>
      <c r="H6" s="5" t="s">
        <v>117</v>
      </c>
      <c r="J6" s="116" t="s">
        <v>105</v>
      </c>
    </row>
    <row r="7" spans="2:22" ht="21" customHeight="1">
      <c r="B7" s="209"/>
      <c r="C7" s="199" t="s">
        <v>123</v>
      </c>
      <c r="D7" s="199"/>
      <c r="E7" s="199"/>
      <c r="F7" s="199"/>
      <c r="G7" s="199"/>
      <c r="H7" s="199"/>
    </row>
    <row r="8" spans="2:22" s="24" customFormat="1" ht="21" customHeight="1">
      <c r="B8" s="210"/>
      <c r="C8" s="9" t="s">
        <v>119</v>
      </c>
      <c r="D8" s="9" t="s">
        <v>120</v>
      </c>
      <c r="E8" s="9" t="s">
        <v>50</v>
      </c>
      <c r="F8" s="9" t="s">
        <v>51</v>
      </c>
      <c r="G8" s="9" t="s">
        <v>52</v>
      </c>
      <c r="H8" s="10" t="s">
        <v>53</v>
      </c>
    </row>
    <row r="9" spans="2:22" s="24" customFormat="1" ht="21" customHeight="1">
      <c r="B9" s="211"/>
      <c r="C9" s="203" t="s">
        <v>118</v>
      </c>
      <c r="D9" s="203"/>
      <c r="E9" s="203"/>
      <c r="F9" s="203"/>
      <c r="G9" s="203"/>
      <c r="H9" s="203"/>
    </row>
    <row r="10" spans="2:22" s="24" customFormat="1" ht="21" customHeight="1">
      <c r="B10" s="127" t="s">
        <v>1</v>
      </c>
      <c r="C10" s="96">
        <v>13.398</v>
      </c>
      <c r="D10" s="12">
        <v>12.1</v>
      </c>
      <c r="E10" s="12">
        <v>12.166666666666666</v>
      </c>
      <c r="F10" s="12" t="s">
        <v>256</v>
      </c>
      <c r="G10" s="12">
        <v>15.733333333333333</v>
      </c>
      <c r="H10" s="12" t="s">
        <v>256</v>
      </c>
    </row>
    <row r="11" spans="2:22" ht="16.5" customHeight="1">
      <c r="B11" s="20" t="s">
        <v>2</v>
      </c>
      <c r="C11" s="131">
        <v>13.729166666666666</v>
      </c>
      <c r="D11" s="14">
        <v>14.208333333333334</v>
      </c>
      <c r="E11" s="14">
        <v>12.166666666666666</v>
      </c>
      <c r="F11" s="14" t="s">
        <v>256</v>
      </c>
      <c r="G11" s="14">
        <v>0</v>
      </c>
      <c r="H11" s="14" t="s">
        <v>256</v>
      </c>
    </row>
    <row r="12" spans="2:22" ht="16.5" customHeight="1">
      <c r="B12" s="20" t="s">
        <v>3</v>
      </c>
      <c r="C12" s="122">
        <v>10.004761904761899</v>
      </c>
      <c r="D12" s="14">
        <v>0</v>
      </c>
      <c r="E12" s="14">
        <v>0</v>
      </c>
      <c r="F12" s="14" t="s">
        <v>256</v>
      </c>
      <c r="G12" s="14">
        <v>0</v>
      </c>
      <c r="H12" s="14" t="s">
        <v>256</v>
      </c>
      <c r="I12" s="20"/>
    </row>
    <row r="13" spans="2:22" ht="16.5" customHeight="1">
      <c r="B13" s="20" t="s">
        <v>4</v>
      </c>
      <c r="C13" s="122">
        <v>9.5909090909091024</v>
      </c>
      <c r="D13" s="14">
        <v>12.166666666666666</v>
      </c>
      <c r="E13" s="14">
        <v>12.166666666666666</v>
      </c>
      <c r="F13" s="14" t="s">
        <v>256</v>
      </c>
      <c r="G13" s="14">
        <v>15.733333333333333</v>
      </c>
      <c r="H13" s="14" t="s">
        <v>256</v>
      </c>
      <c r="I13" s="20"/>
    </row>
    <row r="14" spans="2:22" ht="16.5" customHeight="1">
      <c r="B14" s="20" t="s">
        <v>5</v>
      </c>
      <c r="C14" s="122">
        <v>12.166666666666666</v>
      </c>
      <c r="D14" s="14">
        <v>0</v>
      </c>
      <c r="E14" s="14">
        <v>0</v>
      </c>
      <c r="F14" s="14" t="s">
        <v>256</v>
      </c>
      <c r="G14" s="14">
        <v>0</v>
      </c>
      <c r="H14" s="14" t="s">
        <v>256</v>
      </c>
      <c r="I14" s="20"/>
    </row>
    <row r="15" spans="2:22" ht="16.5" customHeight="1">
      <c r="B15" s="20" t="s">
        <v>6</v>
      </c>
      <c r="C15" s="122">
        <v>19.944444444444436</v>
      </c>
      <c r="D15" s="14">
        <v>12.177777777777768</v>
      </c>
      <c r="E15" s="14">
        <v>0</v>
      </c>
      <c r="F15" s="14" t="s">
        <v>256</v>
      </c>
      <c r="G15" s="14">
        <v>0</v>
      </c>
      <c r="H15" s="14" t="s">
        <v>256</v>
      </c>
      <c r="I15" s="20"/>
    </row>
    <row r="16" spans="2:22" ht="16.5" customHeight="1">
      <c r="B16" s="20" t="s">
        <v>7</v>
      </c>
      <c r="C16" s="122">
        <v>0</v>
      </c>
      <c r="D16" s="14">
        <v>0</v>
      </c>
      <c r="E16" s="14">
        <v>0</v>
      </c>
      <c r="F16" s="14" t="s">
        <v>256</v>
      </c>
      <c r="G16" s="14">
        <v>0</v>
      </c>
      <c r="H16" s="14" t="s">
        <v>256</v>
      </c>
      <c r="I16" s="48"/>
    </row>
    <row r="17" spans="2:9" ht="16.5" customHeight="1">
      <c r="B17" s="20" t="s">
        <v>8</v>
      </c>
      <c r="C17" s="122">
        <v>19.777777777777768</v>
      </c>
      <c r="D17" s="14">
        <v>12.166666666666666</v>
      </c>
      <c r="E17" s="14">
        <v>0</v>
      </c>
      <c r="F17" s="14" t="s">
        <v>256</v>
      </c>
      <c r="G17" s="14">
        <v>0</v>
      </c>
      <c r="H17" s="14" t="s">
        <v>256</v>
      </c>
      <c r="I17" s="48"/>
    </row>
    <row r="18" spans="2:9" ht="16.5" customHeight="1">
      <c r="B18" s="20" t="s">
        <v>9</v>
      </c>
      <c r="C18" s="122">
        <v>13.186111111111101</v>
      </c>
      <c r="D18" s="14">
        <v>9.1999999999999993</v>
      </c>
      <c r="E18" s="14">
        <v>0</v>
      </c>
      <c r="F18" s="14" t="s">
        <v>256</v>
      </c>
      <c r="G18" s="14">
        <v>0</v>
      </c>
      <c r="H18" s="14" t="s">
        <v>256</v>
      </c>
      <c r="I18" s="48"/>
    </row>
    <row r="19" spans="2:9" ht="16.5" customHeight="1">
      <c r="B19" s="20" t="s">
        <v>10</v>
      </c>
      <c r="C19" s="122">
        <v>9.625</v>
      </c>
      <c r="D19" s="14">
        <v>0</v>
      </c>
      <c r="E19" s="14">
        <v>0</v>
      </c>
      <c r="F19" s="14" t="s">
        <v>256</v>
      </c>
      <c r="G19" s="14">
        <v>0</v>
      </c>
      <c r="H19" s="14" t="s">
        <v>256</v>
      </c>
      <c r="I19" s="48"/>
    </row>
    <row r="20" spans="2:9" ht="16.5" customHeight="1">
      <c r="B20" s="20" t="s">
        <v>11</v>
      </c>
      <c r="C20" s="122">
        <v>12.188888888888901</v>
      </c>
      <c r="D20" s="14">
        <v>0</v>
      </c>
      <c r="E20" s="14">
        <v>0</v>
      </c>
      <c r="F20" s="14" t="s">
        <v>256</v>
      </c>
      <c r="G20" s="14">
        <v>0</v>
      </c>
      <c r="H20" s="14" t="s">
        <v>256</v>
      </c>
      <c r="I20" s="48"/>
    </row>
    <row r="21" spans="2:9" ht="16.5" customHeight="1">
      <c r="B21" s="20" t="s">
        <v>12</v>
      </c>
      <c r="C21" s="122">
        <v>9.15</v>
      </c>
      <c r="D21" s="14">
        <v>9.15</v>
      </c>
      <c r="E21" s="14">
        <v>0</v>
      </c>
      <c r="F21" s="14" t="s">
        <v>256</v>
      </c>
      <c r="G21" s="14">
        <v>0</v>
      </c>
      <c r="H21" s="14" t="s">
        <v>256</v>
      </c>
      <c r="I21" s="48"/>
    </row>
    <row r="22" spans="2:9" ht="9" customHeight="1">
      <c r="B22" s="34"/>
      <c r="C22" s="34"/>
      <c r="D22" s="34"/>
      <c r="E22" s="78"/>
      <c r="F22" s="78"/>
      <c r="G22" s="78"/>
      <c r="H22" s="78"/>
      <c r="I22" s="24"/>
    </row>
    <row r="23" spans="2:9" ht="16.5" customHeight="1"/>
    <row r="24" spans="2:9" ht="12.75" customHeight="1">
      <c r="B24" s="191" t="s">
        <v>55</v>
      </c>
      <c r="C24" s="191"/>
      <c r="D24" s="191"/>
      <c r="E24" s="191"/>
      <c r="F24" s="191"/>
      <c r="G24" s="191"/>
      <c r="H24" s="191"/>
    </row>
  </sheetData>
  <mergeCells count="7">
    <mergeCell ref="B1:H1"/>
    <mergeCell ref="B3:H3"/>
    <mergeCell ref="B24:H24"/>
    <mergeCell ref="B5:H5"/>
    <mergeCell ref="B7:B9"/>
    <mergeCell ref="C7:H7"/>
    <mergeCell ref="C9:H9"/>
  </mergeCells>
  <phoneticPr fontId="0" type="noConversion"/>
  <conditionalFormatting sqref="B24">
    <cfRule type="cellIs" dxfId="1" priority="1" stopIfTrue="1" operator="equal">
      <formula>1</formula>
    </cfRule>
    <cfRule type="cellIs" dxfId="0" priority="2" stopIfTrue="1" operator="equal">
      <formula>2</formula>
    </cfRule>
  </conditionalFormatting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25"/>
  <sheetViews>
    <sheetView showGridLines="0" workbookViewId="0">
      <selection activeCell="B1" sqref="B1:M1"/>
    </sheetView>
  </sheetViews>
  <sheetFormatPr defaultRowHeight="11.25"/>
  <cols>
    <col min="1" max="1" width="6.7109375" style="22" customWidth="1"/>
    <col min="2" max="2" width="20.7109375" style="22" customWidth="1"/>
    <col min="3" max="13" width="10.7109375" style="22" customWidth="1"/>
    <col min="14" max="14" width="6.7109375" style="22" customWidth="1"/>
    <col min="15" max="15" width="12.85546875" style="22" bestFit="1" customWidth="1"/>
    <col min="16" max="16384" width="9.140625" style="22"/>
  </cols>
  <sheetData>
    <row r="1" spans="2:22" ht="15" customHeight="1">
      <c r="B1" s="192" t="s">
        <v>171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42"/>
      <c r="O1" s="142"/>
      <c r="P1" s="142"/>
      <c r="Q1" s="142"/>
      <c r="R1" s="142"/>
      <c r="S1" s="142"/>
      <c r="T1" s="142"/>
      <c r="U1" s="142"/>
      <c r="V1" s="142"/>
    </row>
    <row r="2" spans="2:22" ht="15" customHeight="1">
      <c r="B2" s="1"/>
      <c r="C2" s="1"/>
      <c r="D2" s="1"/>
      <c r="E2" s="1"/>
      <c r="F2" s="1"/>
      <c r="G2" s="1"/>
      <c r="H2" s="1"/>
    </row>
    <row r="3" spans="2:22" ht="33" customHeight="1">
      <c r="B3" s="190" t="s">
        <v>175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</row>
    <row r="4" spans="2:22" ht="21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5" t="s">
        <v>124</v>
      </c>
      <c r="O4" s="116" t="s">
        <v>105</v>
      </c>
    </row>
    <row r="5" spans="2:22" ht="21" customHeight="1">
      <c r="B5" s="194"/>
      <c r="C5" s="198" t="s">
        <v>96</v>
      </c>
      <c r="D5" s="199"/>
      <c r="E5" s="199"/>
      <c r="F5" s="199"/>
      <c r="G5" s="199"/>
      <c r="H5" s="199"/>
      <c r="I5" s="199"/>
      <c r="J5" s="199"/>
      <c r="K5" s="199"/>
      <c r="L5" s="200"/>
      <c r="M5" s="242" t="s">
        <v>99</v>
      </c>
      <c r="O5" s="47"/>
    </row>
    <row r="6" spans="2:22" ht="21" customHeight="1">
      <c r="B6" s="216"/>
      <c r="C6" s="218" t="s">
        <v>100</v>
      </c>
      <c r="D6" s="203"/>
      <c r="E6" s="203"/>
      <c r="F6" s="203"/>
      <c r="G6" s="219"/>
      <c r="H6" s="198" t="s">
        <v>97</v>
      </c>
      <c r="I6" s="199"/>
      <c r="J6" s="199"/>
      <c r="K6" s="199"/>
      <c r="L6" s="200"/>
      <c r="M6" s="214"/>
      <c r="O6" s="47"/>
    </row>
    <row r="7" spans="2:22" ht="21" customHeight="1">
      <c r="B7" s="216"/>
      <c r="C7" s="196" t="s">
        <v>15</v>
      </c>
      <c r="D7" s="199" t="s">
        <v>98</v>
      </c>
      <c r="E7" s="199"/>
      <c r="F7" s="199"/>
      <c r="G7" s="200"/>
      <c r="H7" s="240" t="s">
        <v>15</v>
      </c>
      <c r="I7" s="198" t="s">
        <v>98</v>
      </c>
      <c r="J7" s="199"/>
      <c r="K7" s="199"/>
      <c r="L7" s="200"/>
      <c r="M7" s="214"/>
    </row>
    <row r="8" spans="2:22" ht="21" customHeight="1">
      <c r="B8" s="216"/>
      <c r="C8" s="240"/>
      <c r="D8" s="198" t="s">
        <v>93</v>
      </c>
      <c r="E8" s="200"/>
      <c r="F8" s="196" t="s">
        <v>90</v>
      </c>
      <c r="G8" s="223" t="s">
        <v>92</v>
      </c>
      <c r="H8" s="240"/>
      <c r="I8" s="218" t="s">
        <v>93</v>
      </c>
      <c r="J8" s="219"/>
      <c r="K8" s="223" t="s">
        <v>90</v>
      </c>
      <c r="L8" s="205" t="s">
        <v>92</v>
      </c>
      <c r="M8" s="214"/>
    </row>
    <row r="9" spans="2:22" ht="33.75">
      <c r="B9" s="195"/>
      <c r="C9" s="197"/>
      <c r="D9" s="9" t="s">
        <v>15</v>
      </c>
      <c r="E9" s="66" t="s">
        <v>91</v>
      </c>
      <c r="F9" s="197"/>
      <c r="G9" s="224"/>
      <c r="H9" s="197"/>
      <c r="I9" s="9" t="s">
        <v>15</v>
      </c>
      <c r="J9" s="66" t="s">
        <v>91</v>
      </c>
      <c r="K9" s="224"/>
      <c r="L9" s="206"/>
      <c r="M9" s="215"/>
      <c r="O9" s="24"/>
    </row>
    <row r="10" spans="2:22" ht="21" customHeight="1">
      <c r="B10" s="127" t="s">
        <v>1</v>
      </c>
      <c r="C10" s="12">
        <v>67130</v>
      </c>
      <c r="D10" s="12">
        <v>97484</v>
      </c>
      <c r="E10" s="12">
        <v>88658</v>
      </c>
      <c r="F10" s="12">
        <v>11285</v>
      </c>
      <c r="G10" s="12">
        <v>67646</v>
      </c>
      <c r="H10" s="12">
        <v>196113</v>
      </c>
      <c r="I10" s="12">
        <v>208103</v>
      </c>
      <c r="J10" s="12">
        <v>104375</v>
      </c>
      <c r="K10" s="12">
        <v>61616</v>
      </c>
      <c r="L10" s="12">
        <v>160829</v>
      </c>
      <c r="M10" s="12">
        <v>225.36482583533524</v>
      </c>
    </row>
    <row r="11" spans="2:22" ht="17.25" customHeight="1">
      <c r="B11" s="20" t="s">
        <v>2</v>
      </c>
      <c r="C11" s="14">
        <v>27086</v>
      </c>
      <c r="D11" s="14">
        <v>85570</v>
      </c>
      <c r="E11" s="14">
        <v>67985</v>
      </c>
      <c r="F11" s="14">
        <v>12444</v>
      </c>
      <c r="G11" s="14">
        <v>54896</v>
      </c>
      <c r="H11" s="14">
        <v>77032</v>
      </c>
      <c r="I11" s="14">
        <v>96333</v>
      </c>
      <c r="J11" s="14">
        <v>98333</v>
      </c>
      <c r="K11" s="14">
        <v>26651</v>
      </c>
      <c r="L11" s="14">
        <v>118250</v>
      </c>
      <c r="M11" s="14">
        <v>158.4486970684039</v>
      </c>
    </row>
    <row r="12" spans="2:22" ht="17.25" customHeight="1">
      <c r="B12" s="20" t="s">
        <v>3</v>
      </c>
      <c r="C12" s="14">
        <v>78108</v>
      </c>
      <c r="D12" s="14">
        <v>137156</v>
      </c>
      <c r="E12" s="14">
        <v>78130</v>
      </c>
      <c r="F12" s="14">
        <v>11491</v>
      </c>
      <c r="G12" s="14">
        <v>61923</v>
      </c>
      <c r="H12" s="14">
        <v>89339</v>
      </c>
      <c r="I12" s="14">
        <v>99859</v>
      </c>
      <c r="J12" s="14">
        <v>102105</v>
      </c>
      <c r="K12" s="14">
        <v>13889</v>
      </c>
      <c r="L12" s="14">
        <v>133333</v>
      </c>
      <c r="M12" s="14">
        <v>121.33621649243707</v>
      </c>
    </row>
    <row r="13" spans="2:22" ht="17.25" customHeight="1">
      <c r="B13" s="20" t="s">
        <v>4</v>
      </c>
      <c r="C13" s="14">
        <v>101626</v>
      </c>
      <c r="D13" s="14">
        <v>105936</v>
      </c>
      <c r="E13" s="14">
        <v>94552</v>
      </c>
      <c r="F13" s="14">
        <v>24064</v>
      </c>
      <c r="G13" s="14">
        <v>120076</v>
      </c>
      <c r="H13" s="14">
        <v>302388</v>
      </c>
      <c r="I13" s="14">
        <v>302123</v>
      </c>
      <c r="J13" s="14">
        <v>114733</v>
      </c>
      <c r="K13" s="14">
        <v>344750</v>
      </c>
      <c r="L13" s="14">
        <v>293625</v>
      </c>
      <c r="M13" s="14">
        <v>344.00807307553856</v>
      </c>
    </row>
    <row r="14" spans="2:22" ht="17.25" customHeight="1">
      <c r="B14" s="20" t="s">
        <v>5</v>
      </c>
      <c r="C14" s="14">
        <v>39766</v>
      </c>
      <c r="D14" s="14">
        <v>63670</v>
      </c>
      <c r="E14" s="14">
        <v>70236</v>
      </c>
      <c r="F14" s="14">
        <v>3218</v>
      </c>
      <c r="G14" s="14">
        <v>47934</v>
      </c>
      <c r="H14" s="14">
        <v>77761</v>
      </c>
      <c r="I14" s="14">
        <v>78436</v>
      </c>
      <c r="J14" s="14">
        <v>88418</v>
      </c>
      <c r="K14" s="14">
        <v>70000</v>
      </c>
      <c r="L14" s="14">
        <v>0</v>
      </c>
      <c r="M14" s="14">
        <v>82.259998063329135</v>
      </c>
    </row>
    <row r="15" spans="2:22" ht="17.25" customHeight="1">
      <c r="B15" s="20" t="s">
        <v>6</v>
      </c>
      <c r="C15" s="14">
        <v>29423</v>
      </c>
      <c r="D15" s="14">
        <v>72808</v>
      </c>
      <c r="E15" s="14">
        <v>74065</v>
      </c>
      <c r="F15" s="14">
        <v>6922</v>
      </c>
      <c r="G15" s="14">
        <v>76624</v>
      </c>
      <c r="H15" s="14">
        <v>48719</v>
      </c>
      <c r="I15" s="14">
        <v>47121</v>
      </c>
      <c r="J15" s="14">
        <v>16750</v>
      </c>
      <c r="K15" s="14">
        <v>50583</v>
      </c>
      <c r="L15" s="14">
        <v>0</v>
      </c>
      <c r="M15" s="14">
        <v>54.646710755308042</v>
      </c>
    </row>
    <row r="16" spans="2:22" ht="17.25" customHeight="1">
      <c r="B16" s="20" t="s">
        <v>7</v>
      </c>
      <c r="C16" s="14">
        <v>10449</v>
      </c>
      <c r="D16" s="14">
        <v>40854</v>
      </c>
      <c r="E16" s="14">
        <v>64500</v>
      </c>
      <c r="F16" s="14">
        <v>2158</v>
      </c>
      <c r="G16" s="14">
        <v>17345</v>
      </c>
      <c r="H16" s="14">
        <v>74375</v>
      </c>
      <c r="I16" s="14">
        <v>74167</v>
      </c>
      <c r="J16" s="14">
        <v>60000</v>
      </c>
      <c r="K16" s="14">
        <v>75000</v>
      </c>
      <c r="L16" s="14">
        <v>0</v>
      </c>
      <c r="M16" s="14">
        <v>176.04468349193215</v>
      </c>
    </row>
    <row r="17" spans="2:13" ht="17.25" customHeight="1">
      <c r="B17" s="20" t="s">
        <v>8</v>
      </c>
      <c r="C17" s="14">
        <v>22656</v>
      </c>
      <c r="D17" s="14">
        <v>55287</v>
      </c>
      <c r="E17" s="14">
        <v>50111</v>
      </c>
      <c r="F17" s="14">
        <v>6182</v>
      </c>
      <c r="G17" s="14">
        <v>24029</v>
      </c>
      <c r="H17" s="14">
        <v>97367</v>
      </c>
      <c r="I17" s="14">
        <v>85936</v>
      </c>
      <c r="J17" s="14">
        <v>94556</v>
      </c>
      <c r="K17" s="14">
        <v>197500</v>
      </c>
      <c r="L17" s="14">
        <v>80000</v>
      </c>
      <c r="M17" s="14">
        <v>102.8399840700916</v>
      </c>
    </row>
    <row r="18" spans="2:13" ht="17.25" customHeight="1">
      <c r="B18" s="20" t="s">
        <v>9</v>
      </c>
      <c r="C18" s="14">
        <v>71933</v>
      </c>
      <c r="D18" s="14">
        <v>87175</v>
      </c>
      <c r="E18" s="14">
        <v>79098</v>
      </c>
      <c r="F18" s="14">
        <v>15097</v>
      </c>
      <c r="G18" s="14">
        <v>63988</v>
      </c>
      <c r="H18" s="14">
        <v>83935</v>
      </c>
      <c r="I18" s="14">
        <v>90782</v>
      </c>
      <c r="J18" s="14">
        <v>90618</v>
      </c>
      <c r="K18" s="14">
        <v>10000</v>
      </c>
      <c r="L18" s="14">
        <v>81500</v>
      </c>
      <c r="M18" s="14">
        <v>195.75960887877065</v>
      </c>
    </row>
    <row r="19" spans="2:13" ht="17.25" customHeight="1">
      <c r="B19" s="20" t="s">
        <v>10</v>
      </c>
      <c r="C19" s="14">
        <v>10150</v>
      </c>
      <c r="D19" s="14">
        <v>32715</v>
      </c>
      <c r="E19" s="14">
        <v>39645</v>
      </c>
      <c r="F19" s="14">
        <v>2907</v>
      </c>
      <c r="G19" s="14">
        <v>50167</v>
      </c>
      <c r="H19" s="14">
        <v>61699</v>
      </c>
      <c r="I19" s="14">
        <v>57923</v>
      </c>
      <c r="J19" s="14">
        <v>32250</v>
      </c>
      <c r="K19" s="14">
        <v>90000</v>
      </c>
      <c r="L19" s="14">
        <v>64855</v>
      </c>
      <c r="M19" s="14">
        <v>192.59868421052633</v>
      </c>
    </row>
    <row r="20" spans="2:13" ht="17.25" customHeight="1">
      <c r="B20" s="20" t="s">
        <v>11</v>
      </c>
      <c r="C20" s="14">
        <v>48461</v>
      </c>
      <c r="D20" s="14">
        <v>82375</v>
      </c>
      <c r="E20" s="14">
        <v>116417</v>
      </c>
      <c r="F20" s="14">
        <v>17209</v>
      </c>
      <c r="G20" s="14">
        <v>53392</v>
      </c>
      <c r="H20" s="14">
        <v>83717</v>
      </c>
      <c r="I20" s="14">
        <v>67289</v>
      </c>
      <c r="J20" s="14">
        <v>112500</v>
      </c>
      <c r="K20" s="14">
        <v>190000</v>
      </c>
      <c r="L20" s="14">
        <v>104500</v>
      </c>
      <c r="M20" s="14">
        <v>103.35506134969326</v>
      </c>
    </row>
    <row r="21" spans="2:13" ht="17.25" customHeight="1">
      <c r="B21" s="20" t="s">
        <v>12</v>
      </c>
      <c r="C21" s="14">
        <v>78897</v>
      </c>
      <c r="D21" s="14">
        <v>80781</v>
      </c>
      <c r="E21" s="14">
        <v>72767</v>
      </c>
      <c r="F21" s="14">
        <v>63630</v>
      </c>
      <c r="G21" s="14">
        <v>0</v>
      </c>
      <c r="H21" s="14">
        <v>98303</v>
      </c>
      <c r="I21" s="14">
        <v>96631</v>
      </c>
      <c r="J21" s="14">
        <v>52125</v>
      </c>
      <c r="K21" s="14">
        <v>75027</v>
      </c>
      <c r="L21" s="14">
        <v>150000</v>
      </c>
      <c r="M21" s="14">
        <v>230.84650983416893</v>
      </c>
    </row>
    <row r="22" spans="2:13" ht="9" customHeight="1">
      <c r="B22" s="34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2:13" ht="16.5" customHeight="1">
      <c r="B23" s="2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2:13" ht="12.75" customHeight="1">
      <c r="B24" s="213" t="s">
        <v>95</v>
      </c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</row>
    <row r="25" spans="2:13" ht="12.75" customHeight="1">
      <c r="B25" s="241" t="s">
        <v>68</v>
      </c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</row>
  </sheetData>
  <mergeCells count="19">
    <mergeCell ref="B25:M25"/>
    <mergeCell ref="B5:B9"/>
    <mergeCell ref="C7:C9"/>
    <mergeCell ref="D8:E8"/>
    <mergeCell ref="F8:F9"/>
    <mergeCell ref="C5:L5"/>
    <mergeCell ref="M5:M9"/>
    <mergeCell ref="C6:G6"/>
    <mergeCell ref="H6:L6"/>
    <mergeCell ref="D7:G7"/>
    <mergeCell ref="B1:M1"/>
    <mergeCell ref="B24:M24"/>
    <mergeCell ref="B3:M3"/>
    <mergeCell ref="H7:H9"/>
    <mergeCell ref="I7:L7"/>
    <mergeCell ref="G8:G9"/>
    <mergeCell ref="I8:J8"/>
    <mergeCell ref="K8:K9"/>
    <mergeCell ref="L8:L9"/>
  </mergeCells>
  <phoneticPr fontId="24" type="noConversion"/>
  <hyperlinks>
    <hyperlink ref="O4" location="Indice!A1" display="Indice!A1"/>
  </hyperlinks>
  <printOptions horizontalCentered="1"/>
  <pageMargins left="0.47244094488188981" right="0.47244094488188981" top="0.6692913385826772" bottom="0.6692913385826772" header="0.31496062992125984" footer="0.31496062992125984"/>
  <pageSetup paperSize="9" orientation="landscape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24"/>
  <sheetViews>
    <sheetView showGridLines="0" workbookViewId="0">
      <selection activeCell="B1" sqref="B1:L1"/>
    </sheetView>
  </sheetViews>
  <sheetFormatPr defaultRowHeight="11.25"/>
  <cols>
    <col min="1" max="1" width="6.7109375" style="22" customWidth="1"/>
    <col min="2" max="2" width="20.7109375" style="22" customWidth="1"/>
    <col min="3" max="12" width="9.7109375" style="22" customWidth="1"/>
    <col min="13" max="13" width="6.7109375" style="22" customWidth="1"/>
    <col min="14" max="14" width="12.85546875" style="22" bestFit="1" customWidth="1"/>
    <col min="15" max="16384" width="9.140625" style="22"/>
  </cols>
  <sheetData>
    <row r="1" spans="2:22" ht="15" customHeight="1">
      <c r="B1" s="192" t="s">
        <v>171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2:22" ht="15" customHeight="1">
      <c r="B2" s="1"/>
      <c r="C2" s="1"/>
      <c r="D2" s="1"/>
      <c r="E2" s="1"/>
      <c r="F2" s="1"/>
      <c r="G2" s="1"/>
      <c r="H2" s="1"/>
    </row>
    <row r="3" spans="2:22" s="1" customFormat="1" ht="33" customHeight="1">
      <c r="B3" s="190" t="s">
        <v>176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</row>
    <row r="4" spans="2:22" ht="21" customHeight="1">
      <c r="B4" s="34"/>
      <c r="C4" s="34"/>
      <c r="D4" s="34"/>
      <c r="E4" s="34"/>
      <c r="F4" s="35"/>
      <c r="G4" s="34"/>
      <c r="H4" s="34"/>
      <c r="I4" s="34"/>
      <c r="J4" s="34"/>
      <c r="K4" s="245"/>
      <c r="L4" s="245"/>
      <c r="N4" s="116" t="s">
        <v>105</v>
      </c>
    </row>
    <row r="5" spans="2:22" ht="21" customHeight="1">
      <c r="B5" s="194"/>
      <c r="C5" s="246" t="s">
        <v>15</v>
      </c>
      <c r="D5" s="247"/>
      <c r="E5" s="246" t="s">
        <v>90</v>
      </c>
      <c r="F5" s="247"/>
      <c r="G5" s="198" t="s">
        <v>93</v>
      </c>
      <c r="H5" s="199"/>
      <c r="I5" s="199"/>
      <c r="J5" s="200"/>
      <c r="K5" s="248" t="s">
        <v>92</v>
      </c>
      <c r="L5" s="248"/>
      <c r="M5" s="47"/>
    </row>
    <row r="6" spans="2:22" ht="26.25" customHeight="1">
      <c r="B6" s="216"/>
      <c r="C6" s="218"/>
      <c r="D6" s="219"/>
      <c r="E6" s="218"/>
      <c r="F6" s="219"/>
      <c r="G6" s="198" t="s">
        <v>15</v>
      </c>
      <c r="H6" s="200"/>
      <c r="I6" s="215" t="s">
        <v>91</v>
      </c>
      <c r="J6" s="224"/>
      <c r="K6" s="203"/>
      <c r="L6" s="203"/>
      <c r="M6" s="47"/>
    </row>
    <row r="7" spans="2:22" ht="21" customHeight="1">
      <c r="B7" s="195"/>
      <c r="C7" s="9" t="s">
        <v>82</v>
      </c>
      <c r="D7" s="66" t="s">
        <v>125</v>
      </c>
      <c r="E7" s="9" t="s">
        <v>82</v>
      </c>
      <c r="F7" s="66" t="s">
        <v>125</v>
      </c>
      <c r="G7" s="9" t="s">
        <v>82</v>
      </c>
      <c r="H7" s="66" t="s">
        <v>125</v>
      </c>
      <c r="I7" s="9" t="s">
        <v>82</v>
      </c>
      <c r="J7" s="66" t="s">
        <v>125</v>
      </c>
      <c r="K7" s="9" t="s">
        <v>82</v>
      </c>
      <c r="L7" s="30" t="s">
        <v>125</v>
      </c>
    </row>
    <row r="8" spans="2:22" ht="21" customHeight="1">
      <c r="B8" s="127" t="s">
        <v>1</v>
      </c>
      <c r="C8" s="96">
        <v>3674</v>
      </c>
      <c r="D8" s="12">
        <v>246635</v>
      </c>
      <c r="E8" s="12">
        <v>1255</v>
      </c>
      <c r="F8" s="12">
        <v>14163</v>
      </c>
      <c r="G8" s="12">
        <v>2307</v>
      </c>
      <c r="H8" s="12">
        <v>224896</v>
      </c>
      <c r="I8" s="12">
        <v>1477</v>
      </c>
      <c r="J8" s="12">
        <v>130947</v>
      </c>
      <c r="K8" s="12">
        <v>112</v>
      </c>
      <c r="L8" s="12">
        <v>7576</v>
      </c>
      <c r="M8" s="24"/>
    </row>
    <row r="9" spans="2:22" ht="16.5" customHeight="1">
      <c r="B9" s="20" t="s">
        <v>2</v>
      </c>
      <c r="C9" s="14">
        <v>632</v>
      </c>
      <c r="D9" s="14">
        <v>17118</v>
      </c>
      <c r="E9" s="14">
        <v>500</v>
      </c>
      <c r="F9" s="14">
        <v>6222</v>
      </c>
      <c r="G9" s="14">
        <v>119</v>
      </c>
      <c r="H9" s="14">
        <v>10183</v>
      </c>
      <c r="I9" s="14">
        <v>20</v>
      </c>
      <c r="J9" s="14">
        <v>1360</v>
      </c>
      <c r="K9" s="14">
        <v>13</v>
      </c>
      <c r="L9" s="14">
        <v>714</v>
      </c>
    </row>
    <row r="10" spans="2:22" ht="16.5" customHeight="1">
      <c r="B10" s="20" t="s">
        <v>3</v>
      </c>
      <c r="C10" s="14">
        <v>220</v>
      </c>
      <c r="D10" s="14">
        <v>17184</v>
      </c>
      <c r="E10" s="14">
        <v>92</v>
      </c>
      <c r="F10" s="14">
        <v>1057</v>
      </c>
      <c r="G10" s="14">
        <v>109</v>
      </c>
      <c r="H10" s="14">
        <v>14950</v>
      </c>
      <c r="I10" s="14">
        <v>71</v>
      </c>
      <c r="J10" s="14">
        <v>5547</v>
      </c>
      <c r="K10" s="14">
        <v>19</v>
      </c>
      <c r="L10" s="14">
        <v>1177</v>
      </c>
    </row>
    <row r="11" spans="2:22" ht="16.5" customHeight="1">
      <c r="B11" s="20" t="s">
        <v>4</v>
      </c>
      <c r="C11" s="14">
        <v>1470</v>
      </c>
      <c r="D11" s="14">
        <v>149391</v>
      </c>
      <c r="E11" s="14">
        <v>81</v>
      </c>
      <c r="F11" s="14">
        <v>1949</v>
      </c>
      <c r="G11" s="14">
        <v>1368</v>
      </c>
      <c r="H11" s="14">
        <v>144920</v>
      </c>
      <c r="I11" s="14">
        <v>994</v>
      </c>
      <c r="J11" s="14">
        <v>93985</v>
      </c>
      <c r="K11" s="14">
        <v>21</v>
      </c>
      <c r="L11" s="14">
        <v>2522</v>
      </c>
    </row>
    <row r="12" spans="2:22" ht="16.5" customHeight="1">
      <c r="B12" s="20" t="s">
        <v>5</v>
      </c>
      <c r="C12" s="14">
        <v>126</v>
      </c>
      <c r="D12" s="14">
        <v>5011</v>
      </c>
      <c r="E12" s="14">
        <v>48</v>
      </c>
      <c r="F12" s="14">
        <v>154</v>
      </c>
      <c r="G12" s="14">
        <v>71</v>
      </c>
      <c r="H12" s="14">
        <v>4521</v>
      </c>
      <c r="I12" s="14">
        <v>30</v>
      </c>
      <c r="J12" s="14">
        <v>2107</v>
      </c>
      <c r="K12" s="14">
        <v>7</v>
      </c>
      <c r="L12" s="14">
        <v>336</v>
      </c>
    </row>
    <row r="13" spans="2:22" ht="16.5" customHeight="1">
      <c r="B13" s="20" t="s">
        <v>6</v>
      </c>
      <c r="C13" s="14">
        <v>140</v>
      </c>
      <c r="D13" s="14">
        <v>4119</v>
      </c>
      <c r="E13" s="14">
        <v>93</v>
      </c>
      <c r="F13" s="14">
        <v>644</v>
      </c>
      <c r="G13" s="14">
        <v>33</v>
      </c>
      <c r="H13" s="14">
        <v>2403</v>
      </c>
      <c r="I13" s="14">
        <v>7</v>
      </c>
      <c r="J13" s="14">
        <v>518</v>
      </c>
      <c r="K13" s="14">
        <v>14</v>
      </c>
      <c r="L13" s="14">
        <v>1073</v>
      </c>
    </row>
    <row r="14" spans="2:22" ht="16.5" customHeight="1">
      <c r="B14" s="20" t="s">
        <v>7</v>
      </c>
      <c r="C14" s="14">
        <v>67</v>
      </c>
      <c r="D14" s="14">
        <v>700</v>
      </c>
      <c r="E14" s="14">
        <v>49</v>
      </c>
      <c r="F14" s="14">
        <v>106</v>
      </c>
      <c r="G14" s="14">
        <v>12</v>
      </c>
      <c r="H14" s="14">
        <v>490</v>
      </c>
      <c r="I14" s="14">
        <v>2</v>
      </c>
      <c r="J14" s="14">
        <v>129</v>
      </c>
      <c r="K14" s="14">
        <v>6</v>
      </c>
      <c r="L14" s="14">
        <v>104</v>
      </c>
    </row>
    <row r="15" spans="2:22" ht="16.5" customHeight="1">
      <c r="B15" s="20" t="s">
        <v>8</v>
      </c>
      <c r="C15" s="14">
        <v>252</v>
      </c>
      <c r="D15" s="14">
        <v>5709</v>
      </c>
      <c r="E15" s="14">
        <v>163</v>
      </c>
      <c r="F15" s="14">
        <v>1008</v>
      </c>
      <c r="G15" s="14">
        <v>82</v>
      </c>
      <c r="H15" s="14">
        <v>4534</v>
      </c>
      <c r="I15" s="14">
        <v>18</v>
      </c>
      <c r="J15" s="14">
        <v>902</v>
      </c>
      <c r="K15" s="14">
        <v>7</v>
      </c>
      <c r="L15" s="14">
        <v>168</v>
      </c>
    </row>
    <row r="16" spans="2:22" ht="16.5" customHeight="1">
      <c r="B16" s="20" t="s">
        <v>9</v>
      </c>
      <c r="C16" s="14">
        <v>491</v>
      </c>
      <c r="D16" s="14">
        <v>35319</v>
      </c>
      <c r="E16" s="14">
        <v>99</v>
      </c>
      <c r="F16" s="14">
        <v>1495</v>
      </c>
      <c r="G16" s="14">
        <v>377</v>
      </c>
      <c r="H16" s="14">
        <v>32865</v>
      </c>
      <c r="I16" s="14">
        <v>299</v>
      </c>
      <c r="J16" s="14">
        <v>23650</v>
      </c>
      <c r="K16" s="14">
        <v>15</v>
      </c>
      <c r="L16" s="14">
        <v>960</v>
      </c>
    </row>
    <row r="17" spans="2:12" ht="16.5" customHeight="1">
      <c r="B17" s="20" t="s">
        <v>10</v>
      </c>
      <c r="C17" s="14">
        <v>106</v>
      </c>
      <c r="D17" s="14">
        <v>1076</v>
      </c>
      <c r="E17" s="14">
        <v>82</v>
      </c>
      <c r="F17" s="14">
        <v>238</v>
      </c>
      <c r="G17" s="14">
        <v>21</v>
      </c>
      <c r="H17" s="14">
        <v>687</v>
      </c>
      <c r="I17" s="14">
        <v>4</v>
      </c>
      <c r="J17" s="14">
        <v>159</v>
      </c>
      <c r="K17" s="14">
        <v>3</v>
      </c>
      <c r="L17" s="14">
        <v>151</v>
      </c>
    </row>
    <row r="18" spans="2:12" ht="16.5" customHeight="1">
      <c r="B18" s="20" t="s">
        <v>11</v>
      </c>
      <c r="C18" s="14">
        <v>79</v>
      </c>
      <c r="D18" s="14">
        <v>3828</v>
      </c>
      <c r="E18" s="14">
        <v>38</v>
      </c>
      <c r="F18" s="14">
        <v>654</v>
      </c>
      <c r="G18" s="14">
        <v>34</v>
      </c>
      <c r="H18" s="14">
        <v>2801</v>
      </c>
      <c r="I18" s="14">
        <v>6</v>
      </c>
      <c r="J18" s="14">
        <v>699</v>
      </c>
      <c r="K18" s="14">
        <v>7</v>
      </c>
      <c r="L18" s="14">
        <v>374</v>
      </c>
    </row>
    <row r="19" spans="2:12" ht="16.5" customHeight="1">
      <c r="B19" s="20" t="s">
        <v>12</v>
      </c>
      <c r="C19" s="14">
        <v>91</v>
      </c>
      <c r="D19" s="14">
        <v>7180</v>
      </c>
      <c r="E19" s="14">
        <v>10</v>
      </c>
      <c r="F19" s="14">
        <v>636</v>
      </c>
      <c r="G19" s="14">
        <v>81</v>
      </c>
      <c r="H19" s="14">
        <v>6543</v>
      </c>
      <c r="I19" s="14">
        <v>26</v>
      </c>
      <c r="J19" s="14">
        <v>1892</v>
      </c>
      <c r="K19" s="14">
        <v>0</v>
      </c>
      <c r="L19" s="14">
        <v>0</v>
      </c>
    </row>
    <row r="20" spans="2:12" ht="9" customHeight="1">
      <c r="B20" s="34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2:12" ht="16.5" customHeight="1">
      <c r="B21" s="20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2:12" ht="12.75" customHeight="1">
      <c r="B22" s="213" t="s">
        <v>242</v>
      </c>
      <c r="C22" s="213"/>
      <c r="D22" s="213"/>
      <c r="E22" s="213"/>
      <c r="F22" s="213"/>
      <c r="G22" s="213"/>
      <c r="H22" s="213"/>
      <c r="I22" s="213"/>
      <c r="J22" s="213"/>
      <c r="K22" s="213"/>
      <c r="L22" s="213"/>
    </row>
    <row r="23" spans="2:12" ht="12.75" customHeight="1">
      <c r="B23" s="243" t="s">
        <v>94</v>
      </c>
      <c r="C23" s="244"/>
      <c r="D23" s="244"/>
      <c r="E23" s="244"/>
      <c r="F23" s="244"/>
      <c r="G23" s="244"/>
      <c r="H23" s="244"/>
      <c r="I23" s="244"/>
      <c r="J23" s="244"/>
      <c r="K23" s="244"/>
      <c r="L23" s="244"/>
    </row>
    <row r="24" spans="2:12" ht="12.75" customHeight="1">
      <c r="B24" s="22" t="s">
        <v>68</v>
      </c>
    </row>
  </sheetData>
  <mergeCells count="12">
    <mergeCell ref="G6:H6"/>
    <mergeCell ref="I6:J6"/>
    <mergeCell ref="B1:L1"/>
    <mergeCell ref="B22:L22"/>
    <mergeCell ref="B23:L23"/>
    <mergeCell ref="B3:L3"/>
    <mergeCell ref="K4:L4"/>
    <mergeCell ref="B5:B7"/>
    <mergeCell ref="C5:D6"/>
    <mergeCell ref="E5:F6"/>
    <mergeCell ref="G5:J5"/>
    <mergeCell ref="K5:L6"/>
  </mergeCells>
  <phoneticPr fontId="24" type="noConversion"/>
  <hyperlinks>
    <hyperlink ref="N4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24"/>
  <sheetViews>
    <sheetView showGridLines="0" workbookViewId="0">
      <selection activeCell="B1" sqref="B1:L1"/>
    </sheetView>
  </sheetViews>
  <sheetFormatPr defaultRowHeight="11.25"/>
  <cols>
    <col min="1" max="1" width="6.7109375" style="22" customWidth="1"/>
    <col min="2" max="2" width="20.7109375" style="22" customWidth="1"/>
    <col min="3" max="12" width="9.7109375" style="22" customWidth="1"/>
    <col min="13" max="13" width="6.7109375" style="22" customWidth="1"/>
    <col min="14" max="14" width="12.85546875" style="22" bestFit="1" customWidth="1"/>
    <col min="15" max="16384" width="9.140625" style="22"/>
  </cols>
  <sheetData>
    <row r="1" spans="2:22" ht="15" customHeight="1">
      <c r="B1" s="192" t="s">
        <v>171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2:22" ht="15" customHeight="1">
      <c r="B2" s="1"/>
      <c r="C2" s="1"/>
      <c r="D2" s="1"/>
      <c r="E2" s="1"/>
      <c r="F2" s="1"/>
      <c r="G2" s="1"/>
      <c r="H2" s="1"/>
    </row>
    <row r="3" spans="2:22" s="1" customFormat="1" ht="33" customHeight="1">
      <c r="B3" s="190" t="s">
        <v>177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</row>
    <row r="4" spans="2:22" ht="21" customHeight="1">
      <c r="B4" s="34"/>
      <c r="C4" s="34"/>
      <c r="D4" s="34"/>
      <c r="E4" s="34"/>
      <c r="F4" s="35"/>
      <c r="G4" s="34"/>
      <c r="H4" s="34"/>
      <c r="I4" s="34"/>
      <c r="J4" s="34"/>
      <c r="K4" s="245"/>
      <c r="L4" s="245"/>
      <c r="N4" s="116" t="s">
        <v>105</v>
      </c>
    </row>
    <row r="5" spans="2:22" ht="21" customHeight="1">
      <c r="B5" s="194"/>
      <c r="C5" s="246" t="s">
        <v>15</v>
      </c>
      <c r="D5" s="247"/>
      <c r="E5" s="246" t="s">
        <v>90</v>
      </c>
      <c r="F5" s="247"/>
      <c r="G5" s="198" t="s">
        <v>93</v>
      </c>
      <c r="H5" s="199"/>
      <c r="I5" s="199"/>
      <c r="J5" s="200"/>
      <c r="K5" s="248" t="s">
        <v>92</v>
      </c>
      <c r="L5" s="248"/>
      <c r="M5" s="47"/>
    </row>
    <row r="6" spans="2:22" ht="23.25" customHeight="1">
      <c r="B6" s="216"/>
      <c r="C6" s="218"/>
      <c r="D6" s="219"/>
      <c r="E6" s="218"/>
      <c r="F6" s="219"/>
      <c r="G6" s="198" t="s">
        <v>15</v>
      </c>
      <c r="H6" s="200"/>
      <c r="I6" s="220" t="s">
        <v>91</v>
      </c>
      <c r="J6" s="222"/>
      <c r="K6" s="203"/>
      <c r="L6" s="203"/>
      <c r="M6" s="47"/>
    </row>
    <row r="7" spans="2:22" ht="21" customHeight="1">
      <c r="B7" s="195"/>
      <c r="C7" s="9" t="s">
        <v>82</v>
      </c>
      <c r="D7" s="66" t="s">
        <v>125</v>
      </c>
      <c r="E7" s="9" t="s">
        <v>82</v>
      </c>
      <c r="F7" s="66" t="s">
        <v>125</v>
      </c>
      <c r="G7" s="9" t="s">
        <v>82</v>
      </c>
      <c r="H7" s="66" t="s">
        <v>125</v>
      </c>
      <c r="I7" s="9" t="s">
        <v>82</v>
      </c>
      <c r="J7" s="66" t="s">
        <v>125</v>
      </c>
      <c r="K7" s="9" t="s">
        <v>82</v>
      </c>
      <c r="L7" s="30" t="s">
        <v>125</v>
      </c>
    </row>
    <row r="8" spans="2:22" ht="21" customHeight="1">
      <c r="B8" s="127" t="s">
        <v>1</v>
      </c>
      <c r="C8" s="96">
        <v>750</v>
      </c>
      <c r="D8" s="12">
        <v>147085</v>
      </c>
      <c r="E8" s="12">
        <v>53</v>
      </c>
      <c r="F8" s="12">
        <v>3266</v>
      </c>
      <c r="G8" s="12">
        <v>671</v>
      </c>
      <c r="H8" s="12">
        <v>139637</v>
      </c>
      <c r="I8" s="12">
        <v>411</v>
      </c>
      <c r="J8" s="12">
        <v>42898</v>
      </c>
      <c r="K8" s="12">
        <v>26</v>
      </c>
      <c r="L8" s="12">
        <v>4182</v>
      </c>
      <c r="M8" s="24"/>
    </row>
    <row r="9" spans="2:22" ht="16.5" customHeight="1">
      <c r="B9" s="20" t="s">
        <v>2</v>
      </c>
      <c r="C9" s="14">
        <v>46</v>
      </c>
      <c r="D9" s="14">
        <v>3543</v>
      </c>
      <c r="E9" s="14">
        <v>14</v>
      </c>
      <c r="F9" s="14">
        <v>373</v>
      </c>
      <c r="G9" s="14">
        <v>28</v>
      </c>
      <c r="H9" s="14">
        <v>2697</v>
      </c>
      <c r="I9" s="14">
        <v>3</v>
      </c>
      <c r="J9" s="14">
        <v>295</v>
      </c>
      <c r="K9" s="14">
        <v>4</v>
      </c>
      <c r="L9" s="14">
        <v>473</v>
      </c>
    </row>
    <row r="10" spans="2:22" ht="16.5" customHeight="1">
      <c r="B10" s="20" t="s">
        <v>3</v>
      </c>
      <c r="C10" s="14">
        <v>64</v>
      </c>
      <c r="D10" s="14">
        <v>5718</v>
      </c>
      <c r="E10" s="14">
        <v>9</v>
      </c>
      <c r="F10" s="14">
        <v>125</v>
      </c>
      <c r="G10" s="14">
        <v>52</v>
      </c>
      <c r="H10" s="14">
        <v>5193</v>
      </c>
      <c r="I10" s="14">
        <v>35</v>
      </c>
      <c r="J10" s="14">
        <v>3574</v>
      </c>
      <c r="K10" s="14">
        <v>3</v>
      </c>
      <c r="L10" s="14">
        <v>400</v>
      </c>
    </row>
    <row r="11" spans="2:22" ht="16.5" customHeight="1">
      <c r="B11" s="20" t="s">
        <v>4</v>
      </c>
      <c r="C11" s="14">
        <v>387</v>
      </c>
      <c r="D11" s="14">
        <v>117024</v>
      </c>
      <c r="E11" s="14">
        <v>4</v>
      </c>
      <c r="F11" s="14">
        <v>1379</v>
      </c>
      <c r="G11" s="14">
        <v>375</v>
      </c>
      <c r="H11" s="14">
        <v>113296</v>
      </c>
      <c r="I11" s="14">
        <v>239</v>
      </c>
      <c r="J11" s="14">
        <v>27421</v>
      </c>
      <c r="K11" s="14">
        <v>8</v>
      </c>
      <c r="L11" s="14">
        <v>2349</v>
      </c>
    </row>
    <row r="12" spans="2:22" ht="16.5" customHeight="1">
      <c r="B12" s="20" t="s">
        <v>5</v>
      </c>
      <c r="C12" s="14">
        <v>25</v>
      </c>
      <c r="D12" s="14">
        <v>1944</v>
      </c>
      <c r="E12" s="14">
        <v>2</v>
      </c>
      <c r="F12" s="14">
        <v>140</v>
      </c>
      <c r="G12" s="14">
        <v>23</v>
      </c>
      <c r="H12" s="14">
        <v>1804</v>
      </c>
      <c r="I12" s="14">
        <v>7</v>
      </c>
      <c r="J12" s="14">
        <v>619</v>
      </c>
      <c r="K12" s="14">
        <v>0</v>
      </c>
      <c r="L12" s="14">
        <v>0</v>
      </c>
    </row>
    <row r="13" spans="2:22" ht="16.5" customHeight="1">
      <c r="B13" s="20" t="s">
        <v>6</v>
      </c>
      <c r="C13" s="14">
        <v>13</v>
      </c>
      <c r="D13" s="14">
        <v>633</v>
      </c>
      <c r="E13" s="14">
        <v>6</v>
      </c>
      <c r="F13" s="14">
        <v>304</v>
      </c>
      <c r="G13" s="14">
        <v>7</v>
      </c>
      <c r="H13" s="14">
        <v>330</v>
      </c>
      <c r="I13" s="14">
        <v>4</v>
      </c>
      <c r="J13" s="14">
        <v>67</v>
      </c>
      <c r="K13" s="14">
        <v>0</v>
      </c>
      <c r="L13" s="14">
        <v>0</v>
      </c>
    </row>
    <row r="14" spans="2:22" ht="16.5" customHeight="1">
      <c r="B14" s="20" t="s">
        <v>7</v>
      </c>
      <c r="C14" s="14">
        <v>4</v>
      </c>
      <c r="D14" s="14">
        <v>298</v>
      </c>
      <c r="E14" s="14">
        <v>1</v>
      </c>
      <c r="F14" s="14">
        <v>75</v>
      </c>
      <c r="G14" s="14">
        <v>3</v>
      </c>
      <c r="H14" s="14">
        <v>223</v>
      </c>
      <c r="I14" s="14">
        <v>1</v>
      </c>
      <c r="J14" s="14">
        <v>60</v>
      </c>
      <c r="K14" s="14">
        <v>0</v>
      </c>
      <c r="L14" s="14">
        <v>0</v>
      </c>
    </row>
    <row r="15" spans="2:22" ht="16.5" customHeight="1">
      <c r="B15" s="20" t="s">
        <v>8</v>
      </c>
      <c r="C15" s="14">
        <v>19</v>
      </c>
      <c r="D15" s="14">
        <v>1850</v>
      </c>
      <c r="E15" s="14">
        <v>2</v>
      </c>
      <c r="F15" s="14">
        <v>395</v>
      </c>
      <c r="G15" s="14">
        <v>16</v>
      </c>
      <c r="H15" s="14">
        <v>1375</v>
      </c>
      <c r="I15" s="14">
        <v>3</v>
      </c>
      <c r="J15" s="14">
        <v>284</v>
      </c>
      <c r="K15" s="14">
        <v>1</v>
      </c>
      <c r="L15" s="14">
        <v>80</v>
      </c>
    </row>
    <row r="16" spans="2:22" ht="16.5" customHeight="1">
      <c r="B16" s="20" t="s">
        <v>9</v>
      </c>
      <c r="C16" s="14">
        <v>147</v>
      </c>
      <c r="D16" s="14">
        <v>12338</v>
      </c>
      <c r="E16" s="14">
        <v>12</v>
      </c>
      <c r="F16" s="14">
        <v>120</v>
      </c>
      <c r="G16" s="14">
        <v>131</v>
      </c>
      <c r="H16" s="14">
        <v>11892</v>
      </c>
      <c r="I16" s="14">
        <v>110</v>
      </c>
      <c r="J16" s="14">
        <v>9968</v>
      </c>
      <c r="K16" s="14">
        <v>4</v>
      </c>
      <c r="L16" s="14">
        <v>326</v>
      </c>
    </row>
    <row r="17" spans="2:12" ht="16.5" customHeight="1">
      <c r="B17" s="20" t="s">
        <v>10</v>
      </c>
      <c r="C17" s="14">
        <v>14</v>
      </c>
      <c r="D17" s="14">
        <v>864</v>
      </c>
      <c r="E17" s="14">
        <v>1</v>
      </c>
      <c r="F17" s="14">
        <v>90</v>
      </c>
      <c r="G17" s="14">
        <v>10</v>
      </c>
      <c r="H17" s="14">
        <v>579</v>
      </c>
      <c r="I17" s="14">
        <v>2</v>
      </c>
      <c r="J17" s="14">
        <v>65</v>
      </c>
      <c r="K17" s="14">
        <v>3</v>
      </c>
      <c r="L17" s="14">
        <v>195</v>
      </c>
    </row>
    <row r="18" spans="2:12" ht="16.5" customHeight="1">
      <c r="B18" s="20" t="s">
        <v>11</v>
      </c>
      <c r="C18" s="14">
        <v>12</v>
      </c>
      <c r="D18" s="14">
        <v>1005</v>
      </c>
      <c r="E18" s="14">
        <v>1</v>
      </c>
      <c r="F18" s="14">
        <v>190</v>
      </c>
      <c r="G18" s="14">
        <v>9</v>
      </c>
      <c r="H18" s="14">
        <v>606</v>
      </c>
      <c r="I18" s="14">
        <v>3</v>
      </c>
      <c r="J18" s="14">
        <v>338</v>
      </c>
      <c r="K18" s="14">
        <v>2</v>
      </c>
      <c r="L18" s="14">
        <v>209</v>
      </c>
    </row>
    <row r="19" spans="2:12" ht="16.5" customHeight="1">
      <c r="B19" s="20" t="s">
        <v>12</v>
      </c>
      <c r="C19" s="14">
        <v>19</v>
      </c>
      <c r="D19" s="14">
        <v>1868</v>
      </c>
      <c r="E19" s="14">
        <v>1</v>
      </c>
      <c r="F19" s="14">
        <v>75</v>
      </c>
      <c r="G19" s="14">
        <v>17</v>
      </c>
      <c r="H19" s="14">
        <v>1643</v>
      </c>
      <c r="I19" s="14">
        <v>4</v>
      </c>
      <c r="J19" s="14">
        <v>209</v>
      </c>
      <c r="K19" s="14">
        <v>1</v>
      </c>
      <c r="L19" s="14">
        <v>150</v>
      </c>
    </row>
    <row r="20" spans="2:12" ht="9" customHeight="1">
      <c r="B20" s="34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2:12" ht="16.5" customHeight="1">
      <c r="B21" s="20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2:12" ht="12.75" customHeight="1">
      <c r="B22" s="213" t="s">
        <v>242</v>
      </c>
      <c r="C22" s="213"/>
      <c r="D22" s="213"/>
      <c r="E22" s="213"/>
      <c r="F22" s="213"/>
      <c r="G22" s="213"/>
      <c r="H22" s="213"/>
      <c r="I22" s="213"/>
      <c r="J22" s="213"/>
      <c r="K22" s="213"/>
      <c r="L22" s="213"/>
    </row>
    <row r="23" spans="2:12" ht="12.75" customHeight="1">
      <c r="B23" s="243" t="s">
        <v>101</v>
      </c>
      <c r="C23" s="244"/>
      <c r="D23" s="244"/>
      <c r="E23" s="244"/>
      <c r="F23" s="244"/>
      <c r="G23" s="244"/>
      <c r="H23" s="244"/>
      <c r="I23" s="244"/>
      <c r="J23" s="244"/>
      <c r="K23" s="244"/>
      <c r="L23" s="244"/>
    </row>
    <row r="24" spans="2:12" ht="12.75" customHeight="1">
      <c r="B24" s="22" t="s">
        <v>68</v>
      </c>
    </row>
  </sheetData>
  <mergeCells count="12">
    <mergeCell ref="G6:H6"/>
    <mergeCell ref="I6:J6"/>
    <mergeCell ref="B1:L1"/>
    <mergeCell ref="B22:L22"/>
    <mergeCell ref="B23:L23"/>
    <mergeCell ref="B3:L3"/>
    <mergeCell ref="K4:L4"/>
    <mergeCell ref="B5:B7"/>
    <mergeCell ref="C5:D6"/>
    <mergeCell ref="E5:F6"/>
    <mergeCell ref="G5:J5"/>
    <mergeCell ref="K5:L6"/>
  </mergeCells>
  <phoneticPr fontId="24" type="noConversion"/>
  <hyperlinks>
    <hyperlink ref="N4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23"/>
  <sheetViews>
    <sheetView showGridLines="0" workbookViewId="0">
      <selection activeCell="B1" sqref="B1:H1"/>
    </sheetView>
  </sheetViews>
  <sheetFormatPr defaultRowHeight="11.25"/>
  <cols>
    <col min="1" max="1" width="6.7109375" style="22" customWidth="1"/>
    <col min="2" max="2" width="20.7109375" style="22" customWidth="1"/>
    <col min="3" max="8" width="13.7109375" style="22" customWidth="1"/>
    <col min="9" max="9" width="6.7109375" style="22" customWidth="1"/>
    <col min="10" max="10" width="12.85546875" style="22" bestFit="1" customWidth="1"/>
    <col min="11" max="16384" width="9.140625" style="22"/>
  </cols>
  <sheetData>
    <row r="1" spans="2:22" ht="15" customHeight="1">
      <c r="B1" s="192" t="s">
        <v>171</v>
      </c>
      <c r="C1" s="192"/>
      <c r="D1" s="192"/>
      <c r="E1" s="192"/>
      <c r="F1" s="192"/>
      <c r="G1" s="192"/>
      <c r="H1" s="19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2:22" ht="15" customHeight="1">
      <c r="B2" s="1"/>
      <c r="C2" s="1"/>
      <c r="D2" s="1"/>
      <c r="E2" s="1"/>
      <c r="F2" s="1"/>
      <c r="G2" s="1"/>
      <c r="H2" s="1"/>
    </row>
    <row r="3" spans="2:22" ht="33" customHeight="1">
      <c r="B3" s="190" t="s">
        <v>178</v>
      </c>
      <c r="C3" s="190"/>
      <c r="D3" s="190"/>
      <c r="E3" s="190"/>
      <c r="F3" s="190"/>
      <c r="G3" s="190"/>
      <c r="H3" s="190"/>
    </row>
    <row r="4" spans="2:22" ht="21" customHeight="1">
      <c r="B4" s="34"/>
      <c r="C4" s="34"/>
      <c r="D4" s="34"/>
      <c r="E4" s="34"/>
      <c r="F4" s="34"/>
      <c r="G4" s="34"/>
      <c r="H4" s="35" t="s">
        <v>126</v>
      </c>
      <c r="J4" s="116" t="s">
        <v>105</v>
      </c>
    </row>
    <row r="5" spans="2:22" ht="21" customHeight="1">
      <c r="B5" s="194"/>
      <c r="C5" s="198" t="s">
        <v>102</v>
      </c>
      <c r="D5" s="199"/>
      <c r="E5" s="200"/>
      <c r="F5" s="203" t="s">
        <v>103</v>
      </c>
      <c r="G5" s="203"/>
      <c r="H5" s="203"/>
    </row>
    <row r="6" spans="2:22" ht="21" customHeight="1">
      <c r="B6" s="195"/>
      <c r="C6" s="157">
        <v>2013</v>
      </c>
      <c r="D6" s="157">
        <v>2014</v>
      </c>
      <c r="E6" s="64">
        <v>2015</v>
      </c>
      <c r="F6" s="9">
        <v>2013</v>
      </c>
      <c r="G6" s="9">
        <v>2014</v>
      </c>
      <c r="H6" s="65">
        <v>2015</v>
      </c>
    </row>
    <row r="7" spans="2:22" ht="21" customHeight="1">
      <c r="B7" s="127" t="s">
        <v>1</v>
      </c>
      <c r="C7" s="12">
        <v>55869.82763</v>
      </c>
      <c r="D7" s="96">
        <v>46318.893880000003</v>
      </c>
      <c r="E7" s="96">
        <v>46004.01296</v>
      </c>
      <c r="F7" s="96">
        <v>80191.72834999999</v>
      </c>
      <c r="G7" s="96">
        <v>66564.910069999998</v>
      </c>
      <c r="H7" s="96">
        <v>103092.29300000001</v>
      </c>
    </row>
    <row r="8" spans="2:22" ht="16.5" customHeight="1">
      <c r="B8" s="20" t="s">
        <v>2</v>
      </c>
      <c r="C8" s="14">
        <v>18</v>
      </c>
      <c r="D8" s="14">
        <v>130</v>
      </c>
      <c r="E8" s="14">
        <v>300</v>
      </c>
      <c r="F8" s="14">
        <v>956.5</v>
      </c>
      <c r="G8" s="14">
        <v>1074.7</v>
      </c>
      <c r="H8" s="14">
        <v>2021.175</v>
      </c>
    </row>
    <row r="9" spans="2:22" ht="16.5" customHeight="1">
      <c r="B9" s="20" t="s">
        <v>3</v>
      </c>
      <c r="C9" s="14">
        <v>7</v>
      </c>
      <c r="D9" s="14">
        <v>54</v>
      </c>
      <c r="E9" s="14">
        <v>726.93</v>
      </c>
      <c r="F9" s="14">
        <v>3337.4144999999999</v>
      </c>
      <c r="G9" s="14">
        <v>2252.1430499999997</v>
      </c>
      <c r="H9" s="14">
        <v>4977.5300700000007</v>
      </c>
    </row>
    <row r="10" spans="2:22" ht="16.5" customHeight="1">
      <c r="B10" s="20" t="s">
        <v>4</v>
      </c>
      <c r="C10" s="14">
        <v>54228.402630000004</v>
      </c>
      <c r="D10" s="14">
        <v>45569.393880000003</v>
      </c>
      <c r="E10" s="14">
        <v>44154.952960000002</v>
      </c>
      <c r="F10" s="14">
        <v>58442.593820000002</v>
      </c>
      <c r="G10" s="14">
        <v>44204.486409999998</v>
      </c>
      <c r="H10" s="14">
        <v>79831.24583</v>
      </c>
    </row>
    <row r="11" spans="2:22" ht="16.5" customHeight="1">
      <c r="B11" s="20" t="s">
        <v>5</v>
      </c>
      <c r="C11" s="14">
        <v>181</v>
      </c>
      <c r="D11" s="14">
        <v>113.5</v>
      </c>
      <c r="E11" s="14">
        <v>252.87</v>
      </c>
      <c r="F11" s="14">
        <v>1956.606</v>
      </c>
      <c r="G11" s="14">
        <v>1386.9</v>
      </c>
      <c r="H11" s="14">
        <v>1829.8679999999999</v>
      </c>
    </row>
    <row r="12" spans="2:22" ht="16.5" customHeight="1">
      <c r="B12" s="20" t="s">
        <v>6</v>
      </c>
      <c r="C12" s="14">
        <v>136</v>
      </c>
      <c r="D12" s="14">
        <v>0</v>
      </c>
      <c r="E12" s="14">
        <v>0</v>
      </c>
      <c r="F12" s="14">
        <v>1334.1</v>
      </c>
      <c r="G12" s="14">
        <v>771.49791000000005</v>
      </c>
      <c r="H12" s="14">
        <v>471</v>
      </c>
    </row>
    <row r="13" spans="2:22" ht="16.5" customHeight="1">
      <c r="B13" s="20" t="s">
        <v>7</v>
      </c>
      <c r="C13" s="14">
        <v>55</v>
      </c>
      <c r="D13" s="14">
        <v>0</v>
      </c>
      <c r="E13" s="14">
        <v>0</v>
      </c>
      <c r="F13" s="14">
        <v>525</v>
      </c>
      <c r="G13" s="14">
        <v>137.501</v>
      </c>
      <c r="H13" s="14">
        <v>425.5</v>
      </c>
    </row>
    <row r="14" spans="2:22" ht="16.5" customHeight="1">
      <c r="B14" s="20" t="s">
        <v>8</v>
      </c>
      <c r="C14" s="14">
        <v>669.42399999999998</v>
      </c>
      <c r="D14" s="14">
        <v>150</v>
      </c>
      <c r="E14" s="14">
        <v>290</v>
      </c>
      <c r="F14" s="14">
        <v>1064.39365</v>
      </c>
      <c r="G14" s="14">
        <v>801.39400000000001</v>
      </c>
      <c r="H14" s="14">
        <v>1326.1559999999999</v>
      </c>
    </row>
    <row r="15" spans="2:22" ht="16.5" customHeight="1">
      <c r="B15" s="20" t="s">
        <v>9</v>
      </c>
      <c r="C15" s="14">
        <v>421.00099999999998</v>
      </c>
      <c r="D15" s="14">
        <v>152</v>
      </c>
      <c r="E15" s="14">
        <v>279.26</v>
      </c>
      <c r="F15" s="14">
        <v>9146.5133800000003</v>
      </c>
      <c r="G15" s="14">
        <v>13359.717699999999</v>
      </c>
      <c r="H15" s="14">
        <v>8778.7408200000009</v>
      </c>
    </row>
    <row r="16" spans="2:22" ht="16.5" customHeight="1">
      <c r="B16" s="20" t="s">
        <v>10</v>
      </c>
      <c r="C16" s="14">
        <v>80</v>
      </c>
      <c r="D16" s="14">
        <v>0</v>
      </c>
      <c r="E16" s="14">
        <v>0</v>
      </c>
      <c r="F16" s="14">
        <v>1416.2260000000001</v>
      </c>
      <c r="G16" s="14">
        <v>1024.99</v>
      </c>
      <c r="H16" s="14">
        <v>1397.80728</v>
      </c>
    </row>
    <row r="17" spans="2:11" ht="16.5" customHeight="1">
      <c r="B17" s="20" t="s">
        <v>11</v>
      </c>
      <c r="C17" s="14">
        <v>15</v>
      </c>
      <c r="D17" s="14">
        <v>0</v>
      </c>
      <c r="E17" s="14">
        <v>0</v>
      </c>
      <c r="F17" s="14">
        <v>1146.75</v>
      </c>
      <c r="G17" s="14">
        <v>885.58</v>
      </c>
      <c r="H17" s="14">
        <v>539.1</v>
      </c>
    </row>
    <row r="18" spans="2:11" ht="16.5" customHeight="1">
      <c r="B18" s="20" t="s">
        <v>12</v>
      </c>
      <c r="C18" s="14">
        <v>59</v>
      </c>
      <c r="D18" s="14">
        <v>150</v>
      </c>
      <c r="E18" s="14">
        <v>0</v>
      </c>
      <c r="F18" s="14">
        <v>865.63099999999997</v>
      </c>
      <c r="G18" s="14">
        <v>666</v>
      </c>
      <c r="H18" s="14">
        <v>1494.17</v>
      </c>
    </row>
    <row r="19" spans="2:11" ht="9" customHeight="1">
      <c r="B19" s="34"/>
      <c r="C19" s="18"/>
      <c r="D19" s="18"/>
      <c r="E19" s="18"/>
      <c r="F19" s="18"/>
      <c r="G19" s="18"/>
      <c r="H19" s="18"/>
    </row>
    <row r="20" spans="2:11" ht="16.5" customHeight="1">
      <c r="B20" s="20"/>
      <c r="C20" s="14"/>
      <c r="D20" s="14"/>
      <c r="E20" s="14"/>
      <c r="F20" s="14"/>
      <c r="G20" s="14"/>
      <c r="H20" s="14"/>
    </row>
    <row r="21" spans="2:11" ht="12.75" customHeight="1">
      <c r="B21" s="213" t="s">
        <v>242</v>
      </c>
      <c r="C21" s="213"/>
      <c r="D21" s="213"/>
      <c r="E21" s="213"/>
      <c r="F21" s="213"/>
      <c r="G21" s="213"/>
      <c r="H21" s="213"/>
      <c r="K21" s="23"/>
    </row>
    <row r="22" spans="2:11" ht="12.75" customHeight="1">
      <c r="B22" s="249" t="s">
        <v>104</v>
      </c>
      <c r="C22" s="250"/>
      <c r="D22" s="250"/>
      <c r="E22" s="250"/>
      <c r="F22" s="250"/>
      <c r="G22" s="250"/>
      <c r="H22" s="250"/>
    </row>
    <row r="23" spans="2:11" ht="14.25" customHeight="1">
      <c r="B23" s="22" t="s">
        <v>68</v>
      </c>
    </row>
  </sheetData>
  <mergeCells count="7">
    <mergeCell ref="B1:H1"/>
    <mergeCell ref="B21:H21"/>
    <mergeCell ref="B22:H22"/>
    <mergeCell ref="B3:H3"/>
    <mergeCell ref="B5:B6"/>
    <mergeCell ref="C5:E5"/>
    <mergeCell ref="F5:H5"/>
  </mergeCells>
  <phoneticPr fontId="24" type="noConversion"/>
  <hyperlinks>
    <hyperlink ref="J4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39"/>
  <sheetViews>
    <sheetView showGridLines="0" workbookViewId="0">
      <pane ySplit="5" topLeftCell="A6" activePane="bottomLeft" state="frozen"/>
      <selection sqref="A1:XFD1"/>
      <selection pane="bottomLeft" activeCell="B1" sqref="B1:C1"/>
    </sheetView>
  </sheetViews>
  <sheetFormatPr defaultRowHeight="11.25"/>
  <cols>
    <col min="1" max="1" width="6.7109375" style="22" customWidth="1"/>
    <col min="2" max="2" width="95.28515625" style="22" customWidth="1"/>
    <col min="3" max="3" width="20.85546875" style="22" customWidth="1"/>
    <col min="4" max="4" width="6.7109375" style="22" customWidth="1"/>
    <col min="5" max="5" width="12.85546875" style="22" bestFit="1" customWidth="1"/>
    <col min="6" max="16384" width="9.140625" style="22"/>
  </cols>
  <sheetData>
    <row r="1" spans="2:22" ht="15" customHeight="1">
      <c r="B1" s="192" t="s">
        <v>172</v>
      </c>
      <c r="C1" s="19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2:22" ht="15" customHeight="1">
      <c r="B2" s="1"/>
      <c r="C2" s="1"/>
      <c r="D2" s="1"/>
      <c r="E2" s="1"/>
      <c r="F2" s="1"/>
      <c r="G2" s="1"/>
      <c r="H2" s="1"/>
    </row>
    <row r="3" spans="2:22" ht="33" customHeight="1">
      <c r="B3" s="190" t="s">
        <v>179</v>
      </c>
      <c r="C3" s="190"/>
    </row>
    <row r="4" spans="2:22" ht="21" customHeight="1">
      <c r="B4" s="79"/>
      <c r="C4" s="57" t="s">
        <v>124</v>
      </c>
      <c r="E4" s="116" t="s">
        <v>105</v>
      </c>
    </row>
    <row r="5" spans="2:22" s="24" customFormat="1" ht="27" customHeight="1">
      <c r="B5" s="119"/>
      <c r="C5" s="30">
        <v>2015</v>
      </c>
    </row>
    <row r="6" spans="2:22" s="24" customFormat="1" ht="16.5" customHeight="1">
      <c r="B6" s="129" t="s">
        <v>0</v>
      </c>
      <c r="C6" s="165">
        <v>48690884</v>
      </c>
      <c r="E6" s="164"/>
      <c r="F6" s="120"/>
      <c r="G6" s="120"/>
      <c r="H6" s="120"/>
      <c r="I6" s="120"/>
      <c r="J6" s="120"/>
      <c r="K6" s="120"/>
    </row>
    <row r="7" spans="2:22" s="24" customFormat="1" ht="16.5" customHeight="1">
      <c r="B7" s="134" t="s">
        <v>128</v>
      </c>
      <c r="C7" s="165">
        <v>13175040</v>
      </c>
      <c r="E7" s="164"/>
      <c r="F7" s="120"/>
      <c r="G7" s="120"/>
      <c r="H7" s="120"/>
      <c r="I7" s="120"/>
      <c r="J7" s="120"/>
      <c r="K7" s="120"/>
    </row>
    <row r="8" spans="2:22" s="24" customFormat="1" ht="16.5" customHeight="1">
      <c r="B8" s="135" t="s">
        <v>129</v>
      </c>
      <c r="C8" s="166">
        <v>2698874</v>
      </c>
      <c r="E8" s="164"/>
      <c r="F8" s="120"/>
      <c r="G8" s="121"/>
      <c r="H8" s="121"/>
      <c r="I8" s="121"/>
      <c r="J8" s="121"/>
      <c r="K8" s="121"/>
    </row>
    <row r="9" spans="2:22" s="24" customFormat="1" ht="16.5" customHeight="1">
      <c r="B9" s="135" t="s">
        <v>130</v>
      </c>
      <c r="C9" s="166">
        <v>2129001</v>
      </c>
      <c r="E9" s="164"/>
      <c r="F9" s="120"/>
      <c r="G9" s="121"/>
      <c r="H9" s="121"/>
      <c r="I9" s="121"/>
      <c r="J9" s="121"/>
      <c r="K9" s="121"/>
    </row>
    <row r="10" spans="2:22" s="24" customFormat="1" ht="16.5" customHeight="1">
      <c r="B10" s="135" t="s">
        <v>131</v>
      </c>
      <c r="C10" s="166">
        <v>8347165</v>
      </c>
      <c r="E10" s="164"/>
      <c r="F10" s="120"/>
      <c r="G10" s="121"/>
      <c r="H10" s="121"/>
      <c r="I10" s="121"/>
      <c r="J10" s="121"/>
      <c r="K10" s="121"/>
    </row>
    <row r="11" spans="2:22" s="24" customFormat="1" ht="16.5" customHeight="1">
      <c r="B11" s="134" t="s">
        <v>132</v>
      </c>
      <c r="C11" s="165">
        <v>35515843</v>
      </c>
      <c r="E11" s="164"/>
      <c r="F11" s="120"/>
      <c r="G11" s="120"/>
      <c r="H11" s="120"/>
      <c r="I11" s="120"/>
      <c r="J11" s="120"/>
      <c r="K11" s="120"/>
    </row>
    <row r="12" spans="2:22" s="24" customFormat="1" ht="16.5" customHeight="1">
      <c r="B12" s="135" t="s">
        <v>133</v>
      </c>
      <c r="C12" s="166">
        <v>16194975</v>
      </c>
      <c r="E12" s="164"/>
      <c r="F12" s="120"/>
      <c r="G12" s="121"/>
      <c r="H12" s="121"/>
      <c r="I12" s="121"/>
      <c r="J12" s="121"/>
      <c r="K12" s="121"/>
    </row>
    <row r="13" spans="2:22" s="24" customFormat="1" ht="16.5" customHeight="1">
      <c r="B13" s="135" t="s">
        <v>134</v>
      </c>
      <c r="C13" s="166">
        <v>2111994</v>
      </c>
      <c r="E13" s="164"/>
      <c r="F13" s="120"/>
      <c r="G13" s="121"/>
      <c r="H13" s="121"/>
      <c r="I13" s="121"/>
      <c r="J13" s="121"/>
      <c r="K13" s="121"/>
    </row>
    <row r="14" spans="2:22" s="24" customFormat="1" ht="16.5" customHeight="1">
      <c r="B14" s="135" t="s">
        <v>135</v>
      </c>
      <c r="C14" s="166">
        <v>1606481</v>
      </c>
      <c r="E14" s="164"/>
      <c r="F14" s="120"/>
      <c r="G14" s="121"/>
      <c r="H14" s="121"/>
      <c r="I14" s="121"/>
      <c r="J14" s="121"/>
      <c r="K14" s="121"/>
    </row>
    <row r="15" spans="2:22" s="24" customFormat="1" ht="16.5" customHeight="1">
      <c r="B15" s="135" t="s">
        <v>136</v>
      </c>
      <c r="C15" s="166">
        <v>33474</v>
      </c>
      <c r="E15" s="164"/>
      <c r="F15" s="120"/>
      <c r="G15" s="121"/>
      <c r="H15" s="121"/>
      <c r="I15" s="121"/>
      <c r="J15" s="121"/>
      <c r="K15" s="121"/>
    </row>
    <row r="16" spans="2:22" s="24" customFormat="1" ht="16.5" customHeight="1">
      <c r="B16" s="135" t="s">
        <v>137</v>
      </c>
      <c r="C16" s="166">
        <v>1424226</v>
      </c>
      <c r="E16" s="164"/>
      <c r="F16" s="120"/>
      <c r="G16" s="121"/>
      <c r="H16" s="121"/>
      <c r="I16" s="121"/>
      <c r="J16" s="121"/>
      <c r="K16" s="121"/>
    </row>
    <row r="17" spans="2:11" s="24" customFormat="1" ht="16.5" customHeight="1">
      <c r="B17" s="135" t="s">
        <v>138</v>
      </c>
      <c r="C17" s="166">
        <v>8344735</v>
      </c>
      <c r="E17" s="164"/>
      <c r="F17" s="120"/>
      <c r="G17" s="121"/>
      <c r="H17" s="121"/>
      <c r="I17" s="121"/>
      <c r="J17" s="121"/>
      <c r="K17" s="121"/>
    </row>
    <row r="18" spans="2:11" s="24" customFormat="1" ht="16.5" customHeight="1">
      <c r="B18" s="135" t="s">
        <v>139</v>
      </c>
      <c r="C18" s="166">
        <v>5799958</v>
      </c>
      <c r="E18" s="164"/>
      <c r="F18" s="120"/>
      <c r="G18" s="121"/>
      <c r="H18" s="121"/>
      <c r="I18" s="121"/>
      <c r="J18" s="121"/>
      <c r="K18" s="121"/>
    </row>
    <row r="19" spans="2:11" s="24" customFormat="1" ht="16.5" customHeight="1">
      <c r="B19" s="127" t="s">
        <v>140</v>
      </c>
      <c r="C19" s="165">
        <v>204287757</v>
      </c>
      <c r="E19" s="164"/>
      <c r="F19" s="120"/>
      <c r="G19" s="120"/>
      <c r="H19" s="120"/>
      <c r="I19" s="120"/>
      <c r="J19" s="120"/>
      <c r="K19" s="120"/>
    </row>
    <row r="20" spans="2:11" s="24" customFormat="1" ht="16.5" customHeight="1">
      <c r="B20" s="134" t="s">
        <v>141</v>
      </c>
      <c r="C20" s="165">
        <v>156014879</v>
      </c>
      <c r="E20" s="164"/>
      <c r="F20" s="120"/>
      <c r="G20" s="120"/>
      <c r="H20" s="120"/>
      <c r="I20" s="120"/>
      <c r="J20" s="120"/>
      <c r="K20" s="120"/>
    </row>
    <row r="21" spans="2:11" s="24" customFormat="1" ht="16.5" customHeight="1">
      <c r="B21" s="135" t="s">
        <v>142</v>
      </c>
      <c r="C21" s="166">
        <v>112383825</v>
      </c>
      <c r="E21" s="164"/>
      <c r="F21" s="120"/>
      <c r="G21" s="121"/>
      <c r="H21" s="121"/>
      <c r="I21" s="121"/>
      <c r="J21" s="121"/>
      <c r="K21" s="121"/>
    </row>
    <row r="22" spans="2:11" s="24" customFormat="1" ht="16.5" customHeight="1">
      <c r="B22" s="135" t="s">
        <v>153</v>
      </c>
      <c r="C22" s="33">
        <v>53054</v>
      </c>
      <c r="E22" s="164"/>
      <c r="F22" s="120"/>
      <c r="G22" s="121"/>
      <c r="H22" s="121"/>
      <c r="I22" s="121"/>
      <c r="J22" s="121"/>
      <c r="K22" s="121"/>
    </row>
    <row r="23" spans="2:11" s="24" customFormat="1" ht="16.5" customHeight="1">
      <c r="B23" s="135" t="s">
        <v>143</v>
      </c>
      <c r="C23" s="33">
        <v>1466305</v>
      </c>
      <c r="E23" s="164"/>
      <c r="F23" s="120"/>
      <c r="G23" s="121"/>
      <c r="H23" s="121"/>
      <c r="I23" s="121"/>
      <c r="J23" s="121"/>
      <c r="K23" s="121"/>
    </row>
    <row r="24" spans="2:11" s="24" customFormat="1" ht="16.5" customHeight="1">
      <c r="B24" s="135" t="s">
        <v>144</v>
      </c>
      <c r="C24" s="167">
        <v>33154133</v>
      </c>
      <c r="E24" s="164"/>
      <c r="F24" s="120"/>
      <c r="G24" s="121"/>
      <c r="H24" s="121"/>
      <c r="I24" s="121"/>
      <c r="J24" s="121"/>
      <c r="K24" s="121"/>
    </row>
    <row r="25" spans="2:11" s="24" customFormat="1" ht="16.5" customHeight="1">
      <c r="B25" s="135" t="s">
        <v>145</v>
      </c>
      <c r="C25" s="167">
        <v>8957562</v>
      </c>
      <c r="E25" s="164"/>
      <c r="F25" s="120"/>
      <c r="G25" s="121"/>
      <c r="H25" s="121"/>
      <c r="I25" s="121"/>
      <c r="J25" s="121"/>
      <c r="K25" s="121"/>
    </row>
    <row r="26" spans="2:11" s="24" customFormat="1" ht="16.5" customHeight="1">
      <c r="B26" s="134" t="s">
        <v>146</v>
      </c>
      <c r="C26" s="168">
        <v>12238118</v>
      </c>
      <c r="E26" s="164"/>
      <c r="F26" s="120"/>
      <c r="G26" s="120"/>
      <c r="H26" s="120"/>
      <c r="I26" s="120"/>
      <c r="J26" s="120"/>
      <c r="K26" s="120"/>
    </row>
    <row r="27" spans="2:11" s="24" customFormat="1" ht="16.5" customHeight="1">
      <c r="B27" s="135" t="s">
        <v>147</v>
      </c>
      <c r="C27" s="167">
        <v>8400750</v>
      </c>
      <c r="E27" s="164"/>
      <c r="F27" s="120"/>
      <c r="G27" s="121"/>
      <c r="H27" s="121"/>
      <c r="I27" s="121"/>
      <c r="J27" s="121"/>
      <c r="K27" s="121"/>
    </row>
    <row r="28" spans="2:11" s="24" customFormat="1" ht="16.5" customHeight="1">
      <c r="B28" s="135" t="s">
        <v>148</v>
      </c>
      <c r="C28" s="167">
        <v>3837368</v>
      </c>
      <c r="E28" s="164"/>
      <c r="F28" s="120"/>
      <c r="G28" s="121"/>
      <c r="H28" s="121"/>
      <c r="I28" s="121"/>
      <c r="J28" s="121"/>
      <c r="K28" s="121"/>
    </row>
    <row r="29" spans="2:11" ht="16.5" customHeight="1">
      <c r="B29" s="134" t="s">
        <v>149</v>
      </c>
      <c r="C29" s="168">
        <v>2375962</v>
      </c>
      <c r="E29" s="164"/>
      <c r="F29" s="120"/>
      <c r="G29" s="120"/>
      <c r="H29" s="120"/>
      <c r="I29" s="120"/>
      <c r="J29" s="120"/>
      <c r="K29" s="120"/>
    </row>
    <row r="30" spans="2:11" ht="16.5" customHeight="1">
      <c r="B30" s="134" t="s">
        <v>150</v>
      </c>
      <c r="C30" s="165">
        <v>33658798</v>
      </c>
      <c r="E30" s="164"/>
      <c r="F30" s="120"/>
      <c r="G30" s="120"/>
      <c r="H30" s="120"/>
      <c r="I30" s="120"/>
      <c r="J30" s="120"/>
      <c r="K30" s="120"/>
    </row>
    <row r="31" spans="2:11" ht="16.5" customHeight="1">
      <c r="B31" s="135" t="s">
        <v>151</v>
      </c>
      <c r="C31" s="166">
        <v>9203608</v>
      </c>
      <c r="E31" s="164"/>
      <c r="F31" s="120"/>
      <c r="G31" s="121"/>
      <c r="H31" s="121"/>
      <c r="I31" s="121"/>
      <c r="J31" s="121"/>
      <c r="K31" s="121"/>
    </row>
    <row r="32" spans="2:11" ht="16.5" customHeight="1">
      <c r="B32" s="135" t="s">
        <v>152</v>
      </c>
      <c r="C32" s="166">
        <v>24455190</v>
      </c>
      <c r="E32" s="164"/>
      <c r="F32" s="120"/>
      <c r="G32" s="121"/>
      <c r="H32" s="121"/>
      <c r="I32" s="121"/>
      <c r="J32" s="121"/>
      <c r="K32" s="121"/>
    </row>
    <row r="33" spans="2:6" ht="16.5" customHeight="1">
      <c r="B33" s="48" t="s">
        <v>15</v>
      </c>
      <c r="C33" s="165">
        <v>252978641</v>
      </c>
      <c r="E33" s="164"/>
      <c r="F33" s="120"/>
    </row>
    <row r="34" spans="2:6" ht="9" customHeight="1">
      <c r="B34" s="34"/>
      <c r="C34" s="18"/>
      <c r="F34" s="120"/>
    </row>
    <row r="35" spans="2:6" ht="16.5" customHeight="1">
      <c r="B35" s="52"/>
      <c r="C35" s="14"/>
    </row>
    <row r="36" spans="2:6" ht="12.75" customHeight="1">
      <c r="B36" s="213" t="s">
        <v>127</v>
      </c>
      <c r="C36" s="213"/>
      <c r="F36" s="23"/>
    </row>
    <row r="37" spans="2:6" ht="12.75" customHeight="1">
      <c r="B37" s="213" t="s">
        <v>154</v>
      </c>
      <c r="C37" s="213"/>
    </row>
    <row r="38" spans="2:6" ht="12.75" customHeight="1">
      <c r="B38" s="144" t="s">
        <v>156</v>
      </c>
      <c r="C38" s="144"/>
    </row>
    <row r="39" spans="2:6" ht="12.75" customHeight="1">
      <c r="B39" s="144" t="s">
        <v>155</v>
      </c>
      <c r="C39" s="144"/>
    </row>
  </sheetData>
  <mergeCells count="4">
    <mergeCell ref="B36:C36"/>
    <mergeCell ref="B3:C3"/>
    <mergeCell ref="B37:C37"/>
    <mergeCell ref="B1:C1"/>
  </mergeCells>
  <phoneticPr fontId="0" type="noConversion"/>
  <hyperlinks>
    <hyperlink ref="E4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39"/>
  <sheetViews>
    <sheetView showGridLines="0" workbookViewId="0">
      <pane ySplit="5" topLeftCell="A6" activePane="bottomLeft" state="frozen"/>
      <selection sqref="A1:XFD1"/>
      <selection pane="bottomLeft" activeCell="B1" sqref="B1:C1"/>
    </sheetView>
  </sheetViews>
  <sheetFormatPr defaultRowHeight="11.25"/>
  <cols>
    <col min="1" max="1" width="6.7109375" style="22" customWidth="1"/>
    <col min="2" max="2" width="95.28515625" style="22" customWidth="1"/>
    <col min="3" max="3" width="20.85546875" style="22" customWidth="1"/>
    <col min="4" max="4" width="6.7109375" style="22" customWidth="1"/>
    <col min="5" max="5" width="12.85546875" style="22" bestFit="1" customWidth="1"/>
    <col min="6" max="16384" width="9.140625" style="22"/>
  </cols>
  <sheetData>
    <row r="1" spans="2:22" ht="15" customHeight="1">
      <c r="B1" s="192" t="s">
        <v>172</v>
      </c>
      <c r="C1" s="19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2:22" ht="15" customHeight="1">
      <c r="B2" s="1"/>
      <c r="C2" s="1"/>
      <c r="D2" s="1"/>
      <c r="E2" s="1"/>
      <c r="F2" s="1"/>
      <c r="G2" s="1"/>
      <c r="H2" s="1"/>
    </row>
    <row r="3" spans="2:22" ht="33" customHeight="1">
      <c r="B3" s="190" t="s">
        <v>180</v>
      </c>
      <c r="C3" s="190"/>
    </row>
    <row r="4" spans="2:22" ht="21" customHeight="1">
      <c r="B4" s="79"/>
      <c r="C4" s="57" t="s">
        <v>164</v>
      </c>
      <c r="E4" s="116" t="s">
        <v>105</v>
      </c>
    </row>
    <row r="5" spans="2:22" s="24" customFormat="1" ht="27" customHeight="1">
      <c r="B5" s="119"/>
      <c r="C5" s="30">
        <v>2015</v>
      </c>
    </row>
    <row r="6" spans="2:22" s="24" customFormat="1" ht="16.5" customHeight="1">
      <c r="B6" s="129" t="s">
        <v>0</v>
      </c>
      <c r="C6" s="153">
        <v>19.247033586523219</v>
      </c>
      <c r="D6" s="120"/>
      <c r="E6" s="120"/>
    </row>
    <row r="7" spans="2:22" s="24" customFormat="1" ht="16.5" customHeight="1">
      <c r="B7" s="134" t="s">
        <v>128</v>
      </c>
      <c r="C7" s="153">
        <v>5.2079653633683645</v>
      </c>
      <c r="D7" s="120"/>
      <c r="E7" s="120"/>
    </row>
    <row r="8" spans="2:22" s="24" customFormat="1" ht="16.5" customHeight="1">
      <c r="B8" s="135" t="s">
        <v>129</v>
      </c>
      <c r="C8" s="97">
        <v>1.0668386822427431</v>
      </c>
      <c r="D8" s="120"/>
      <c r="E8" s="121"/>
    </row>
    <row r="9" spans="2:22" s="24" customFormat="1" ht="16.5" customHeight="1">
      <c r="B9" s="135" t="s">
        <v>130</v>
      </c>
      <c r="C9" s="97">
        <v>0.84157341963110643</v>
      </c>
      <c r="D9" s="120"/>
      <c r="E9" s="121"/>
    </row>
    <row r="10" spans="2:22" s="24" customFormat="1" ht="16.5" customHeight="1">
      <c r="B10" s="135" t="s">
        <v>131</v>
      </c>
      <c r="C10" s="97">
        <v>3.2995532614945153</v>
      </c>
      <c r="D10" s="120"/>
      <c r="E10" s="121"/>
    </row>
    <row r="11" spans="2:22" s="24" customFormat="1" ht="16.5" customHeight="1">
      <c r="B11" s="134" t="s">
        <v>132</v>
      </c>
      <c r="C11" s="153">
        <v>14.039067827864566</v>
      </c>
      <c r="D11" s="120"/>
      <c r="E11" s="120"/>
    </row>
    <row r="12" spans="2:22" s="24" customFormat="1" ht="16.5" customHeight="1">
      <c r="B12" s="135" t="s">
        <v>133</v>
      </c>
      <c r="C12" s="97">
        <v>6.4017163409459537</v>
      </c>
      <c r="D12" s="120"/>
      <c r="E12" s="121"/>
    </row>
    <row r="13" spans="2:22" s="24" customFormat="1" ht="16.5" customHeight="1">
      <c r="B13" s="135" t="s">
        <v>134</v>
      </c>
      <c r="C13" s="97">
        <v>0.83485071769359376</v>
      </c>
      <c r="D13" s="120"/>
      <c r="E13" s="121"/>
    </row>
    <row r="14" spans="2:22" s="24" customFormat="1" ht="16.5" customHeight="1">
      <c r="B14" s="135" t="s">
        <v>135</v>
      </c>
      <c r="C14" s="97">
        <v>0.635026338053575</v>
      </c>
      <c r="D14" s="120"/>
      <c r="E14" s="121"/>
    </row>
    <row r="15" spans="2:22" s="24" customFormat="1" ht="16.5" customHeight="1">
      <c r="B15" s="135" t="s">
        <v>136</v>
      </c>
      <c r="C15" s="97">
        <v>1.3231947119203634E-2</v>
      </c>
      <c r="D15" s="120"/>
      <c r="E15" s="121"/>
    </row>
    <row r="16" spans="2:22" s="24" customFormat="1" ht="16.5" customHeight="1">
      <c r="B16" s="135" t="s">
        <v>137</v>
      </c>
      <c r="C16" s="97">
        <v>0.56298270651236515</v>
      </c>
      <c r="D16" s="120"/>
      <c r="E16" s="121"/>
    </row>
    <row r="17" spans="2:5" s="24" customFormat="1" ht="16.5" customHeight="1">
      <c r="B17" s="135" t="s">
        <v>138</v>
      </c>
      <c r="C17" s="97">
        <v>3.2985927060933182</v>
      </c>
      <c r="D17" s="120"/>
      <c r="E17" s="121"/>
    </row>
    <row r="18" spans="2:5" s="24" customFormat="1" ht="16.5" customHeight="1">
      <c r="B18" s="135" t="s">
        <v>139</v>
      </c>
      <c r="C18" s="97">
        <v>2.2926670714465573</v>
      </c>
      <c r="D18" s="120"/>
      <c r="E18" s="121"/>
    </row>
    <row r="19" spans="2:5" s="24" customFormat="1" ht="16.5" customHeight="1">
      <c r="B19" s="127" t="s">
        <v>140</v>
      </c>
      <c r="C19" s="153">
        <v>80.752966413476784</v>
      </c>
      <c r="D19" s="120"/>
      <c r="E19" s="120"/>
    </row>
    <row r="20" spans="2:5" s="24" customFormat="1" ht="16.5" customHeight="1">
      <c r="B20" s="134" t="s">
        <v>141</v>
      </c>
      <c r="C20" s="153">
        <v>61.671166539312708</v>
      </c>
      <c r="D20" s="120"/>
      <c r="E20" s="120"/>
    </row>
    <row r="21" spans="2:5" s="24" customFormat="1" ht="16.5" customHeight="1">
      <c r="B21" s="135" t="s">
        <v>142</v>
      </c>
      <c r="C21" s="97">
        <v>44.424234613545892</v>
      </c>
      <c r="D21" s="120"/>
      <c r="E21" s="121"/>
    </row>
    <row r="22" spans="2:5" s="24" customFormat="1" ht="16.5" customHeight="1">
      <c r="B22" s="135" t="s">
        <v>153</v>
      </c>
      <c r="C22" s="97">
        <v>2.0971730969176958E-2</v>
      </c>
      <c r="D22" s="120"/>
      <c r="E22" s="121"/>
    </row>
    <row r="23" spans="2:5" s="24" customFormat="1" ht="16.5" customHeight="1">
      <c r="B23" s="135" t="s">
        <v>143</v>
      </c>
      <c r="C23" s="97">
        <v>0.57961612656461381</v>
      </c>
      <c r="D23" s="120"/>
      <c r="E23" s="121"/>
    </row>
    <row r="24" spans="2:5" s="24" customFormat="1" ht="16.5" customHeight="1">
      <c r="B24" s="135" t="s">
        <v>144</v>
      </c>
      <c r="C24" s="97">
        <v>13.105506800473327</v>
      </c>
      <c r="D24" s="120"/>
      <c r="E24" s="121"/>
    </row>
    <row r="25" spans="2:5" s="24" customFormat="1" ht="16.5" customHeight="1">
      <c r="B25" s="135" t="s">
        <v>145</v>
      </c>
      <c r="C25" s="97">
        <v>3.5408372677596924</v>
      </c>
      <c r="D25" s="120"/>
      <c r="E25" s="121"/>
    </row>
    <row r="26" spans="2:5" s="24" customFormat="1" ht="16.5" customHeight="1">
      <c r="B26" s="134" t="s">
        <v>146</v>
      </c>
      <c r="C26" s="153">
        <v>4.837609195631658</v>
      </c>
      <c r="D26" s="120"/>
      <c r="E26" s="120"/>
    </row>
    <row r="27" spans="2:5" s="24" customFormat="1" ht="16.5" customHeight="1">
      <c r="B27" s="135" t="s">
        <v>147</v>
      </c>
      <c r="C27" s="97">
        <v>3.3207348916069162</v>
      </c>
      <c r="E27" s="121"/>
    </row>
    <row r="28" spans="2:5" s="24" customFormat="1" ht="16.5" customHeight="1">
      <c r="B28" s="135" t="s">
        <v>148</v>
      </c>
      <c r="C28" s="97">
        <v>1.5168743040247419</v>
      </c>
      <c r="E28" s="121"/>
    </row>
    <row r="29" spans="2:5" ht="16.5" customHeight="1">
      <c r="B29" s="134" t="s">
        <v>149</v>
      </c>
      <c r="C29" s="153">
        <v>0.93919470458377552</v>
      </c>
      <c r="E29" s="120"/>
    </row>
    <row r="30" spans="2:5" ht="16.5" customHeight="1">
      <c r="B30" s="134" t="s">
        <v>150</v>
      </c>
      <c r="C30" s="153">
        <v>13.304995973948646</v>
      </c>
      <c r="E30" s="120"/>
    </row>
    <row r="31" spans="2:5" ht="16.5" customHeight="1">
      <c r="B31" s="135" t="s">
        <v>151</v>
      </c>
      <c r="C31" s="97">
        <v>3.6380968620983305</v>
      </c>
      <c r="E31" s="121"/>
    </row>
    <row r="32" spans="2:5" ht="16.5" customHeight="1">
      <c r="B32" s="135" t="s">
        <v>152</v>
      </c>
      <c r="C32" s="97">
        <v>9.6668991118503165</v>
      </c>
      <c r="E32" s="121"/>
    </row>
    <row r="33" spans="2:6" ht="16.5" customHeight="1">
      <c r="B33" s="48" t="s">
        <v>15</v>
      </c>
      <c r="C33" s="153">
        <v>100</v>
      </c>
      <c r="E33" s="120"/>
    </row>
    <row r="34" spans="2:6" ht="9" customHeight="1">
      <c r="B34" s="34"/>
      <c r="C34" s="18"/>
    </row>
    <row r="35" spans="2:6" ht="16.5" customHeight="1">
      <c r="B35" s="52"/>
      <c r="C35" s="14"/>
    </row>
    <row r="36" spans="2:6" ht="12.75" customHeight="1">
      <c r="B36" s="213" t="s">
        <v>127</v>
      </c>
      <c r="C36" s="213"/>
      <c r="F36" s="23"/>
    </row>
    <row r="37" spans="2:6" ht="12.75" customHeight="1">
      <c r="B37" s="213" t="s">
        <v>154</v>
      </c>
      <c r="C37" s="213"/>
    </row>
    <row r="38" spans="2:6" ht="12.75" customHeight="1">
      <c r="B38" s="144" t="s">
        <v>156</v>
      </c>
      <c r="C38" s="144"/>
    </row>
    <row r="39" spans="2:6" ht="12.75" customHeight="1">
      <c r="B39" s="144" t="s">
        <v>155</v>
      </c>
      <c r="C39" s="144"/>
    </row>
  </sheetData>
  <mergeCells count="4">
    <mergeCell ref="B36:C36"/>
    <mergeCell ref="B37:C37"/>
    <mergeCell ref="B3:C3"/>
    <mergeCell ref="B1:C1"/>
  </mergeCells>
  <phoneticPr fontId="0" type="noConversion"/>
  <hyperlinks>
    <hyperlink ref="E4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82" orientation="portrait" horizontalDpi="4294967294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dimension ref="B1:O22"/>
  <sheetViews>
    <sheetView showGridLines="0" workbookViewId="0">
      <selection activeCell="B1" sqref="B1:E1"/>
    </sheetView>
  </sheetViews>
  <sheetFormatPr defaultRowHeight="11.25"/>
  <cols>
    <col min="1" max="1" width="6.7109375" style="22" customWidth="1"/>
    <col min="2" max="2" width="20.7109375" style="22" customWidth="1"/>
    <col min="3" max="5" width="31" style="22" customWidth="1"/>
    <col min="6" max="6" width="6.7109375" style="22" customWidth="1"/>
    <col min="7" max="7" width="12.85546875" style="22" bestFit="1" customWidth="1"/>
    <col min="8" max="16384" width="9.140625" style="22"/>
  </cols>
  <sheetData>
    <row r="1" spans="2:15" ht="15" customHeight="1">
      <c r="B1" s="192" t="s">
        <v>226</v>
      </c>
      <c r="C1" s="192"/>
      <c r="D1" s="192"/>
      <c r="E1" s="19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2:15" ht="15" customHeight="1">
      <c r="B2" s="1"/>
      <c r="C2" s="1"/>
      <c r="D2" s="1"/>
    </row>
    <row r="3" spans="2:15" s="1" customFormat="1" ht="33" customHeight="1">
      <c r="B3" s="190" t="s">
        <v>227</v>
      </c>
      <c r="C3" s="190"/>
      <c r="D3" s="190"/>
      <c r="E3" s="190"/>
    </row>
    <row r="4" spans="2:15" ht="21" customHeight="1">
      <c r="B4" s="34"/>
      <c r="C4" s="34"/>
      <c r="D4" s="34"/>
      <c r="E4" s="169" t="s">
        <v>106</v>
      </c>
      <c r="G4" s="116" t="s">
        <v>105</v>
      </c>
    </row>
    <row r="5" spans="2:15" ht="21" customHeight="1">
      <c r="B5" s="194"/>
      <c r="C5" s="198" t="s">
        <v>231</v>
      </c>
      <c r="D5" s="199"/>
      <c r="E5" s="199"/>
      <c r="F5" s="173"/>
    </row>
    <row r="6" spans="2:15" ht="21" customHeight="1">
      <c r="B6" s="195"/>
      <c r="C6" s="9" t="s">
        <v>15</v>
      </c>
      <c r="D6" s="9" t="s">
        <v>236</v>
      </c>
      <c r="E6" s="172" t="s">
        <v>237</v>
      </c>
    </row>
    <row r="7" spans="2:15" ht="21" customHeight="1">
      <c r="B7" s="129" t="s">
        <v>1</v>
      </c>
      <c r="C7" s="96">
        <f>SUM(C8:C19)</f>
        <v>1642</v>
      </c>
      <c r="D7" s="96">
        <f>SUM(D8:D19)</f>
        <v>1085</v>
      </c>
      <c r="E7" s="96">
        <f>SUM(E8:E19)</f>
        <v>557</v>
      </c>
      <c r="F7" s="24"/>
    </row>
    <row r="8" spans="2:15" ht="16.5" customHeight="1">
      <c r="B8" s="20" t="s">
        <v>2</v>
      </c>
      <c r="C8" s="14">
        <v>9</v>
      </c>
      <c r="D8" s="14">
        <v>2</v>
      </c>
      <c r="E8" s="14">
        <v>7</v>
      </c>
    </row>
    <row r="9" spans="2:15" ht="16.5" customHeight="1">
      <c r="B9" s="20" t="s">
        <v>3</v>
      </c>
      <c r="C9" s="14">
        <v>278</v>
      </c>
      <c r="D9" s="14">
        <v>195</v>
      </c>
      <c r="E9" s="14">
        <v>83</v>
      </c>
    </row>
    <row r="10" spans="2:15" ht="16.5" customHeight="1">
      <c r="B10" s="20" t="s">
        <v>4</v>
      </c>
      <c r="C10" s="14">
        <v>719</v>
      </c>
      <c r="D10" s="14">
        <v>350</v>
      </c>
      <c r="E10" s="14">
        <v>369</v>
      </c>
    </row>
    <row r="11" spans="2:15" ht="16.5" customHeight="1">
      <c r="B11" s="20" t="s">
        <v>5</v>
      </c>
      <c r="C11" s="14">
        <v>103</v>
      </c>
      <c r="D11" s="14">
        <v>53</v>
      </c>
      <c r="E11" s="14">
        <v>50</v>
      </c>
    </row>
    <row r="12" spans="2:15" ht="16.5" customHeight="1">
      <c r="B12" s="20" t="s">
        <v>6</v>
      </c>
      <c r="C12" s="14">
        <v>2</v>
      </c>
      <c r="D12" s="14">
        <v>2</v>
      </c>
      <c r="E12" s="14">
        <v>0</v>
      </c>
    </row>
    <row r="13" spans="2:15" ht="16.5" customHeight="1">
      <c r="B13" s="20" t="s">
        <v>7</v>
      </c>
      <c r="C13" s="14">
        <v>49</v>
      </c>
      <c r="D13" s="14">
        <v>49</v>
      </c>
      <c r="E13" s="14">
        <v>0</v>
      </c>
    </row>
    <row r="14" spans="2:15" ht="16.5" customHeight="1">
      <c r="B14" s="20" t="s">
        <v>8</v>
      </c>
      <c r="C14" s="14">
        <v>21</v>
      </c>
      <c r="D14" s="14">
        <v>19</v>
      </c>
      <c r="E14" s="14">
        <v>2</v>
      </c>
    </row>
    <row r="15" spans="2:15" ht="16.5" customHeight="1">
      <c r="B15" s="20" t="s">
        <v>9</v>
      </c>
      <c r="C15" s="14">
        <v>362</v>
      </c>
      <c r="D15" s="14">
        <v>327</v>
      </c>
      <c r="E15" s="14">
        <v>35</v>
      </c>
    </row>
    <row r="16" spans="2:15" ht="16.5" customHeight="1">
      <c r="B16" s="20" t="s">
        <v>10</v>
      </c>
      <c r="C16" s="14">
        <v>64</v>
      </c>
      <c r="D16" s="14">
        <v>54</v>
      </c>
      <c r="E16" s="14">
        <v>10</v>
      </c>
    </row>
    <row r="17" spans="2:5" ht="16.5" customHeight="1">
      <c r="B17" s="20" t="s">
        <v>11</v>
      </c>
      <c r="C17" s="14">
        <v>16</v>
      </c>
      <c r="D17" s="14">
        <v>16</v>
      </c>
      <c r="E17" s="14">
        <v>0</v>
      </c>
    </row>
    <row r="18" spans="2:5" ht="16.5" customHeight="1">
      <c r="B18" s="20" t="s">
        <v>12</v>
      </c>
      <c r="C18" s="14">
        <v>19</v>
      </c>
      <c r="D18" s="14">
        <v>18</v>
      </c>
      <c r="E18" s="14">
        <v>1</v>
      </c>
    </row>
    <row r="19" spans="2:5" ht="9" customHeight="1">
      <c r="B19" s="34"/>
      <c r="C19" s="18"/>
      <c r="D19" s="18"/>
      <c r="E19" s="18"/>
    </row>
    <row r="20" spans="2:5" ht="16.5" customHeight="1">
      <c r="B20" s="20"/>
      <c r="C20" s="14"/>
      <c r="D20" s="14"/>
      <c r="E20" s="14"/>
    </row>
    <row r="21" spans="2:5" ht="12.75" customHeight="1">
      <c r="B21" s="213" t="s">
        <v>243</v>
      </c>
      <c r="C21" s="213"/>
      <c r="D21" s="213"/>
      <c r="E21" s="213"/>
    </row>
    <row r="22" spans="2:5" ht="12.75" customHeight="1">
      <c r="B22" s="22" t="s">
        <v>68</v>
      </c>
    </row>
  </sheetData>
  <mergeCells count="5">
    <mergeCell ref="B21:E21"/>
    <mergeCell ref="C5:E5"/>
    <mergeCell ref="B1:E1"/>
    <mergeCell ref="B3:E3"/>
    <mergeCell ref="B5:B6"/>
  </mergeCells>
  <hyperlinks>
    <hyperlink ref="G4" location="Indice!A1" display="Indice!A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25"/>
  <sheetViews>
    <sheetView showGridLines="0" workbookViewId="0">
      <selection activeCell="B1" sqref="B1:Q1"/>
    </sheetView>
  </sheetViews>
  <sheetFormatPr defaultRowHeight="11.25"/>
  <cols>
    <col min="1" max="1" width="6.7109375" style="22" customWidth="1"/>
    <col min="2" max="2" width="16.7109375" style="22" customWidth="1"/>
    <col min="3" max="3" width="9.7109375" style="22" customWidth="1"/>
    <col min="4" max="17" width="7.7109375" style="22" customWidth="1"/>
    <col min="18" max="18" width="6.7109375" style="22" customWidth="1"/>
    <col min="19" max="19" width="12.85546875" style="22" bestFit="1" customWidth="1"/>
    <col min="20" max="16384" width="9.140625" style="22"/>
  </cols>
  <sheetData>
    <row r="1" spans="2:19" ht="15" customHeight="1">
      <c r="B1" s="192" t="s">
        <v>167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2:19" ht="1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9" ht="15" customHeight="1">
      <c r="B3" s="192" t="s">
        <v>168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</row>
    <row r="4" spans="2:19" ht="15" customHeight="1"/>
    <row r="5" spans="2:19" ht="33" customHeight="1">
      <c r="B5" s="190" t="s">
        <v>186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</row>
    <row r="6" spans="2:19" ht="21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193" t="s">
        <v>106</v>
      </c>
      <c r="Q6" s="193"/>
      <c r="S6" s="116" t="s">
        <v>105</v>
      </c>
    </row>
    <row r="7" spans="2:19" s="24" customFormat="1" ht="20.25" customHeight="1">
      <c r="B7" s="194"/>
      <c r="C7" s="196" t="s">
        <v>15</v>
      </c>
      <c r="D7" s="198" t="s">
        <v>74</v>
      </c>
      <c r="E7" s="199"/>
      <c r="F7" s="199"/>
      <c r="G7" s="199"/>
      <c r="H7" s="199"/>
      <c r="I7" s="199"/>
      <c r="J7" s="200"/>
      <c r="K7" s="199" t="s">
        <v>75</v>
      </c>
      <c r="L7" s="199"/>
      <c r="M7" s="199"/>
      <c r="N7" s="199"/>
      <c r="O7" s="199"/>
      <c r="P7" s="199"/>
      <c r="Q7" s="199"/>
    </row>
    <row r="8" spans="2:19" s="24" customFormat="1" ht="20.25" customHeight="1">
      <c r="B8" s="195"/>
      <c r="C8" s="197"/>
      <c r="D8" s="9" t="s">
        <v>76</v>
      </c>
      <c r="E8" s="9" t="s">
        <v>77</v>
      </c>
      <c r="F8" s="9" t="s">
        <v>43</v>
      </c>
      <c r="G8" s="9" t="s">
        <v>44</v>
      </c>
      <c r="H8" s="9" t="s">
        <v>78</v>
      </c>
      <c r="I8" s="9" t="s">
        <v>79</v>
      </c>
      <c r="J8" s="9" t="s">
        <v>80</v>
      </c>
      <c r="K8" s="9" t="s">
        <v>76</v>
      </c>
      <c r="L8" s="9" t="s">
        <v>77</v>
      </c>
      <c r="M8" s="9" t="s">
        <v>43</v>
      </c>
      <c r="N8" s="9" t="s">
        <v>44</v>
      </c>
      <c r="O8" s="9" t="s">
        <v>78</v>
      </c>
      <c r="P8" s="9" t="s">
        <v>79</v>
      </c>
      <c r="Q8" s="65" t="s">
        <v>80</v>
      </c>
    </row>
    <row r="9" spans="2:19" s="24" customFormat="1" ht="21" customHeight="1">
      <c r="B9" s="127" t="s">
        <v>1</v>
      </c>
      <c r="C9" s="36">
        <f>SUM(C10:C20)</f>
        <v>130897</v>
      </c>
      <c r="D9" s="36">
        <f t="shared" ref="D9:Q9" si="0">SUM(D10:D20)</f>
        <v>2697</v>
      </c>
      <c r="E9" s="36">
        <f t="shared" si="0"/>
        <v>14073</v>
      </c>
      <c r="F9" s="36">
        <f t="shared" si="0"/>
        <v>29718</v>
      </c>
      <c r="G9" s="36">
        <f t="shared" si="0"/>
        <v>25992</v>
      </c>
      <c r="H9" s="36">
        <f t="shared" si="0"/>
        <v>11013</v>
      </c>
      <c r="I9" s="36">
        <f t="shared" si="0"/>
        <v>9755</v>
      </c>
      <c r="J9" s="36">
        <f t="shared" si="0"/>
        <v>36674</v>
      </c>
      <c r="K9" s="36">
        <f t="shared" si="0"/>
        <v>44</v>
      </c>
      <c r="L9" s="36">
        <f t="shared" si="0"/>
        <v>196</v>
      </c>
      <c r="M9" s="36">
        <f t="shared" si="0"/>
        <v>193</v>
      </c>
      <c r="N9" s="36">
        <f t="shared" si="0"/>
        <v>114</v>
      </c>
      <c r="O9" s="36">
        <f t="shared" si="0"/>
        <v>61</v>
      </c>
      <c r="P9" s="36">
        <f t="shared" si="0"/>
        <v>49</v>
      </c>
      <c r="Q9" s="36">
        <f t="shared" si="0"/>
        <v>318</v>
      </c>
    </row>
    <row r="10" spans="2:19" ht="16.5" customHeight="1">
      <c r="B10" s="20" t="s">
        <v>2</v>
      </c>
      <c r="C10" s="13">
        <f>SUM(D10:Q10)</f>
        <v>7398</v>
      </c>
      <c r="D10" s="14">
        <v>65</v>
      </c>
      <c r="E10" s="14">
        <v>393</v>
      </c>
      <c r="F10" s="14">
        <v>1010</v>
      </c>
      <c r="G10" s="14">
        <v>1433</v>
      </c>
      <c r="H10" s="15">
        <v>769</v>
      </c>
      <c r="I10" s="15">
        <v>717</v>
      </c>
      <c r="J10" s="15">
        <v>2947</v>
      </c>
      <c r="K10" s="15">
        <v>4</v>
      </c>
      <c r="L10" s="15">
        <v>11</v>
      </c>
      <c r="M10" s="15">
        <v>10</v>
      </c>
      <c r="N10" s="13">
        <v>8</v>
      </c>
      <c r="O10" s="13">
        <v>6</v>
      </c>
      <c r="P10" s="13">
        <v>4</v>
      </c>
      <c r="Q10" s="13">
        <v>21</v>
      </c>
    </row>
    <row r="11" spans="2:19" ht="16.5" customHeight="1">
      <c r="B11" s="20" t="s">
        <v>3</v>
      </c>
      <c r="C11" s="13">
        <f t="shared" ref="C11:C20" si="1">SUM(D11:Q11)</f>
        <v>13510</v>
      </c>
      <c r="D11" s="14">
        <v>255</v>
      </c>
      <c r="E11" s="14">
        <v>1608</v>
      </c>
      <c r="F11" s="14">
        <v>3150</v>
      </c>
      <c r="G11" s="14">
        <v>3239</v>
      </c>
      <c r="H11" s="15">
        <v>1311</v>
      </c>
      <c r="I11" s="15">
        <v>993</v>
      </c>
      <c r="J11" s="15">
        <v>2905</v>
      </c>
      <c r="K11" s="15">
        <v>1</v>
      </c>
      <c r="L11" s="15">
        <v>1</v>
      </c>
      <c r="M11" s="15">
        <v>7</v>
      </c>
      <c r="N11" s="13">
        <v>9</v>
      </c>
      <c r="O11" s="13">
        <v>11</v>
      </c>
      <c r="P11" s="13">
        <v>4</v>
      </c>
      <c r="Q11" s="13">
        <v>16</v>
      </c>
    </row>
    <row r="12" spans="2:19" ht="16.5" customHeight="1">
      <c r="B12" s="20" t="s">
        <v>4</v>
      </c>
      <c r="C12" s="13">
        <f t="shared" si="1"/>
        <v>52692</v>
      </c>
      <c r="D12" s="14">
        <v>1493</v>
      </c>
      <c r="E12" s="14">
        <v>6859</v>
      </c>
      <c r="F12" s="14">
        <v>13606</v>
      </c>
      <c r="G12" s="14">
        <v>10259</v>
      </c>
      <c r="H12" s="15">
        <v>3980</v>
      </c>
      <c r="I12" s="15">
        <v>3618</v>
      </c>
      <c r="J12" s="15">
        <v>12375</v>
      </c>
      <c r="K12" s="15">
        <v>28</v>
      </c>
      <c r="L12" s="15">
        <v>154</v>
      </c>
      <c r="M12" s="15">
        <v>115</v>
      </c>
      <c r="N12" s="13">
        <v>55</v>
      </c>
      <c r="O12" s="13">
        <v>15</v>
      </c>
      <c r="P12" s="13">
        <v>14</v>
      </c>
      <c r="Q12" s="13">
        <v>121</v>
      </c>
    </row>
    <row r="13" spans="2:19" ht="16.5" customHeight="1">
      <c r="B13" s="20" t="s">
        <v>5</v>
      </c>
      <c r="C13" s="13">
        <f t="shared" si="1"/>
        <v>9925</v>
      </c>
      <c r="D13" s="14">
        <v>149</v>
      </c>
      <c r="E13" s="14">
        <v>833</v>
      </c>
      <c r="F13" s="14">
        <v>2214</v>
      </c>
      <c r="G13" s="14">
        <v>2307</v>
      </c>
      <c r="H13" s="15">
        <v>939</v>
      </c>
      <c r="I13" s="15">
        <v>869</v>
      </c>
      <c r="J13" s="15">
        <v>2576</v>
      </c>
      <c r="K13" s="15">
        <v>0</v>
      </c>
      <c r="L13" s="15">
        <v>1</v>
      </c>
      <c r="M13" s="15">
        <v>9</v>
      </c>
      <c r="N13" s="13">
        <v>6</v>
      </c>
      <c r="O13" s="13">
        <v>2</v>
      </c>
      <c r="P13" s="13">
        <v>4</v>
      </c>
      <c r="Q13" s="13">
        <v>16</v>
      </c>
    </row>
    <row r="14" spans="2:19" ht="16.5" customHeight="1">
      <c r="B14" s="20" t="s">
        <v>6</v>
      </c>
      <c r="C14" s="13">
        <f t="shared" si="1"/>
        <v>4769</v>
      </c>
      <c r="D14" s="14">
        <v>63</v>
      </c>
      <c r="E14" s="14">
        <v>393</v>
      </c>
      <c r="F14" s="14">
        <v>1028</v>
      </c>
      <c r="G14" s="14">
        <v>949</v>
      </c>
      <c r="H14" s="15">
        <v>393</v>
      </c>
      <c r="I14" s="15">
        <v>350</v>
      </c>
      <c r="J14" s="15">
        <v>1559</v>
      </c>
      <c r="K14" s="15">
        <v>0</v>
      </c>
      <c r="L14" s="15">
        <v>2</v>
      </c>
      <c r="M14" s="15">
        <v>5</v>
      </c>
      <c r="N14" s="13">
        <v>3</v>
      </c>
      <c r="O14" s="13">
        <v>1</v>
      </c>
      <c r="P14" s="13">
        <v>1</v>
      </c>
      <c r="Q14" s="13">
        <v>22</v>
      </c>
    </row>
    <row r="15" spans="2:19" ht="16.5" customHeight="1">
      <c r="B15" s="20" t="s">
        <v>7</v>
      </c>
      <c r="C15" s="13">
        <f t="shared" si="1"/>
        <v>1955</v>
      </c>
      <c r="D15" s="14">
        <v>20</v>
      </c>
      <c r="E15" s="14">
        <v>92</v>
      </c>
      <c r="F15" s="14">
        <v>255</v>
      </c>
      <c r="G15" s="14">
        <v>361</v>
      </c>
      <c r="H15" s="15">
        <v>202</v>
      </c>
      <c r="I15" s="15">
        <v>128</v>
      </c>
      <c r="J15" s="15">
        <v>889</v>
      </c>
      <c r="K15" s="15">
        <v>0</v>
      </c>
      <c r="L15" s="15">
        <v>0</v>
      </c>
      <c r="M15" s="15">
        <v>0</v>
      </c>
      <c r="N15" s="14">
        <v>1</v>
      </c>
      <c r="O15" s="14">
        <v>2</v>
      </c>
      <c r="P15" s="14">
        <v>0</v>
      </c>
      <c r="Q15" s="13">
        <v>5</v>
      </c>
    </row>
    <row r="16" spans="2:19" ht="16.5" customHeight="1">
      <c r="B16" s="20" t="s">
        <v>8</v>
      </c>
      <c r="C16" s="13">
        <f t="shared" si="1"/>
        <v>6879</v>
      </c>
      <c r="D16" s="14">
        <v>146</v>
      </c>
      <c r="E16" s="14">
        <v>627</v>
      </c>
      <c r="F16" s="14">
        <v>1321</v>
      </c>
      <c r="G16" s="14">
        <v>1340</v>
      </c>
      <c r="H16" s="15">
        <v>644</v>
      </c>
      <c r="I16" s="15">
        <v>503</v>
      </c>
      <c r="J16" s="15">
        <v>2288</v>
      </c>
      <c r="K16" s="15">
        <v>0</v>
      </c>
      <c r="L16" s="15">
        <v>1</v>
      </c>
      <c r="M16" s="15">
        <v>0</v>
      </c>
      <c r="N16" s="14">
        <v>1</v>
      </c>
      <c r="O16" s="14">
        <v>3</v>
      </c>
      <c r="P16" s="14">
        <v>0</v>
      </c>
      <c r="Q16" s="13">
        <v>5</v>
      </c>
    </row>
    <row r="17" spans="2:17" ht="16.5" customHeight="1">
      <c r="B17" s="20" t="s">
        <v>9</v>
      </c>
      <c r="C17" s="13">
        <f t="shared" si="1"/>
        <v>20359</v>
      </c>
      <c r="D17" s="14">
        <v>349</v>
      </c>
      <c r="E17" s="14">
        <v>2467</v>
      </c>
      <c r="F17" s="14">
        <v>5200</v>
      </c>
      <c r="G17" s="14">
        <v>4019</v>
      </c>
      <c r="H17" s="15">
        <v>1645</v>
      </c>
      <c r="I17" s="15">
        <v>1411</v>
      </c>
      <c r="J17" s="15">
        <v>5127</v>
      </c>
      <c r="K17" s="15">
        <v>9</v>
      </c>
      <c r="L17" s="15">
        <v>15</v>
      </c>
      <c r="M17" s="15">
        <v>26</v>
      </c>
      <c r="N17" s="14">
        <v>19</v>
      </c>
      <c r="O17" s="14">
        <v>10</v>
      </c>
      <c r="P17" s="14">
        <v>10</v>
      </c>
      <c r="Q17" s="13">
        <v>52</v>
      </c>
    </row>
    <row r="18" spans="2:17" ht="16.5" customHeight="1">
      <c r="B18" s="20" t="s">
        <v>10</v>
      </c>
      <c r="C18" s="13">
        <f t="shared" si="1"/>
        <v>4888</v>
      </c>
      <c r="D18" s="14">
        <v>54</v>
      </c>
      <c r="E18" s="14">
        <v>278</v>
      </c>
      <c r="F18" s="14">
        <v>687</v>
      </c>
      <c r="G18" s="14">
        <v>901</v>
      </c>
      <c r="H18" s="15">
        <v>492</v>
      </c>
      <c r="I18" s="15">
        <v>568</v>
      </c>
      <c r="J18" s="15">
        <v>1862</v>
      </c>
      <c r="K18" s="15">
        <v>2</v>
      </c>
      <c r="L18" s="15">
        <v>7</v>
      </c>
      <c r="M18" s="15">
        <v>7</v>
      </c>
      <c r="N18" s="14">
        <v>4</v>
      </c>
      <c r="O18" s="14">
        <v>7</v>
      </c>
      <c r="P18" s="14">
        <v>7</v>
      </c>
      <c r="Q18" s="13">
        <v>12</v>
      </c>
    </row>
    <row r="19" spans="2:17" ht="16.5" customHeight="1">
      <c r="B19" s="20" t="s">
        <v>11</v>
      </c>
      <c r="C19" s="13">
        <f t="shared" si="1"/>
        <v>4009</v>
      </c>
      <c r="D19" s="14">
        <v>41</v>
      </c>
      <c r="E19" s="14">
        <v>241</v>
      </c>
      <c r="F19" s="14">
        <v>568</v>
      </c>
      <c r="G19" s="14">
        <v>593</v>
      </c>
      <c r="H19" s="15">
        <v>385</v>
      </c>
      <c r="I19" s="15">
        <v>411</v>
      </c>
      <c r="J19" s="15">
        <v>1704</v>
      </c>
      <c r="K19" s="15">
        <v>0</v>
      </c>
      <c r="L19" s="15">
        <v>4</v>
      </c>
      <c r="M19" s="15">
        <v>10</v>
      </c>
      <c r="N19" s="14">
        <v>6</v>
      </c>
      <c r="O19" s="14">
        <v>3</v>
      </c>
      <c r="P19" s="14">
        <v>1</v>
      </c>
      <c r="Q19" s="13">
        <v>42</v>
      </c>
    </row>
    <row r="20" spans="2:17" ht="16.5" customHeight="1">
      <c r="B20" s="20" t="s">
        <v>12</v>
      </c>
      <c r="C20" s="13">
        <f t="shared" si="1"/>
        <v>4513</v>
      </c>
      <c r="D20" s="14">
        <v>62</v>
      </c>
      <c r="E20" s="14">
        <v>282</v>
      </c>
      <c r="F20" s="14">
        <v>679</v>
      </c>
      <c r="G20" s="14">
        <v>591</v>
      </c>
      <c r="H20" s="15">
        <v>253</v>
      </c>
      <c r="I20" s="15">
        <v>187</v>
      </c>
      <c r="J20" s="15">
        <v>2442</v>
      </c>
      <c r="K20" s="15">
        <v>0</v>
      </c>
      <c r="L20" s="15">
        <v>0</v>
      </c>
      <c r="M20" s="15">
        <v>4</v>
      </c>
      <c r="N20" s="14">
        <v>2</v>
      </c>
      <c r="O20" s="14">
        <v>1</v>
      </c>
      <c r="P20" s="14">
        <v>4</v>
      </c>
      <c r="Q20" s="13">
        <v>6</v>
      </c>
    </row>
    <row r="21" spans="2:17" ht="9" customHeight="1">
      <c r="B21" s="34"/>
      <c r="C21" s="17"/>
      <c r="D21" s="18"/>
      <c r="E21" s="18"/>
      <c r="F21" s="18"/>
      <c r="G21" s="18"/>
      <c r="H21" s="19"/>
      <c r="I21" s="19"/>
      <c r="J21" s="19"/>
      <c r="K21" s="19"/>
      <c r="L21" s="19"/>
      <c r="M21" s="19"/>
      <c r="N21" s="18"/>
      <c r="O21" s="18"/>
      <c r="P21" s="18"/>
      <c r="Q21" s="17"/>
    </row>
    <row r="22" spans="2:17" ht="16.5" customHeight="1">
      <c r="B22" s="20"/>
      <c r="C22" s="13"/>
      <c r="D22" s="14"/>
      <c r="E22" s="14"/>
      <c r="F22" s="14"/>
      <c r="G22" s="14"/>
      <c r="H22" s="15"/>
      <c r="I22" s="15"/>
      <c r="J22" s="15"/>
      <c r="K22" s="15"/>
      <c r="L22" s="15"/>
      <c r="M22" s="15"/>
      <c r="N22" s="14"/>
      <c r="O22" s="14"/>
      <c r="P22" s="14"/>
      <c r="Q22" s="13"/>
    </row>
    <row r="23" spans="2:17" ht="12.75" customHeight="1">
      <c r="B23" s="191" t="s">
        <v>13</v>
      </c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</row>
    <row r="24" spans="2:17" ht="12.75" customHeight="1">
      <c r="B24" s="191" t="s">
        <v>81</v>
      </c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</row>
    <row r="25" spans="2:17" ht="12.75" customHeight="1">
      <c r="B25" s="145" t="s">
        <v>157</v>
      </c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</row>
  </sheetData>
  <mergeCells count="10">
    <mergeCell ref="B1:Q1"/>
    <mergeCell ref="B3:Q3"/>
    <mergeCell ref="B23:Q23"/>
    <mergeCell ref="B24:Q24"/>
    <mergeCell ref="B5:Q5"/>
    <mergeCell ref="P6:Q6"/>
    <mergeCell ref="B7:B8"/>
    <mergeCell ref="C7:C8"/>
    <mergeCell ref="D7:J7"/>
    <mergeCell ref="K7:Q7"/>
  </mergeCells>
  <phoneticPr fontId="0" type="noConversion"/>
  <hyperlinks>
    <hyperlink ref="S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dimension ref="B1:P22"/>
  <sheetViews>
    <sheetView showGridLines="0" workbookViewId="0">
      <selection activeCell="B1" sqref="B1:F1"/>
    </sheetView>
  </sheetViews>
  <sheetFormatPr defaultRowHeight="11.25"/>
  <cols>
    <col min="1" max="1" width="6.7109375" style="22" customWidth="1"/>
    <col min="2" max="2" width="20.7109375" style="22" customWidth="1"/>
    <col min="3" max="6" width="21" style="22" customWidth="1"/>
    <col min="7" max="7" width="6.7109375" style="22" customWidth="1"/>
    <col min="8" max="8" width="12.85546875" style="22" bestFit="1" customWidth="1"/>
    <col min="9" max="16384" width="9.140625" style="22"/>
  </cols>
  <sheetData>
    <row r="1" spans="2:16" ht="15" customHeight="1">
      <c r="B1" s="192" t="s">
        <v>226</v>
      </c>
      <c r="C1" s="192"/>
      <c r="D1" s="192"/>
      <c r="E1" s="192"/>
      <c r="F1" s="19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2:16" ht="15" customHeight="1">
      <c r="B2" s="1"/>
      <c r="C2" s="1"/>
      <c r="D2" s="1"/>
      <c r="E2" s="1"/>
    </row>
    <row r="3" spans="2:16" s="1" customFormat="1" ht="33" customHeight="1">
      <c r="B3" s="190" t="s">
        <v>228</v>
      </c>
      <c r="C3" s="190"/>
      <c r="D3" s="190"/>
      <c r="E3" s="190"/>
      <c r="F3" s="190"/>
    </row>
    <row r="4" spans="2:16" ht="21" customHeight="1">
      <c r="B4" s="34"/>
      <c r="C4" s="34"/>
      <c r="D4" s="34"/>
      <c r="E4" s="34"/>
      <c r="F4" s="169" t="s">
        <v>106</v>
      </c>
      <c r="H4" s="116" t="s">
        <v>105</v>
      </c>
    </row>
    <row r="5" spans="2:16" ht="21" customHeight="1">
      <c r="B5" s="194"/>
      <c r="C5" s="198" t="s">
        <v>232</v>
      </c>
      <c r="D5" s="199"/>
      <c r="E5" s="199"/>
      <c r="F5" s="199"/>
      <c r="G5" s="173"/>
    </row>
    <row r="6" spans="2:16" ht="21" customHeight="1">
      <c r="B6" s="195"/>
      <c r="C6" s="9" t="s">
        <v>15</v>
      </c>
      <c r="D6" s="9" t="s">
        <v>233</v>
      </c>
      <c r="E6" s="9" t="s">
        <v>234</v>
      </c>
      <c r="F6" s="172" t="s">
        <v>235</v>
      </c>
    </row>
    <row r="7" spans="2:16" ht="21" customHeight="1">
      <c r="B7" s="129" t="s">
        <v>1</v>
      </c>
      <c r="C7" s="96">
        <f>SUM(C8:C19)</f>
        <v>5494</v>
      </c>
      <c r="D7" s="96">
        <f>SUM(D8:D19)</f>
        <v>660</v>
      </c>
      <c r="E7" s="96">
        <f>SUM(E8:E19)</f>
        <v>4371</v>
      </c>
      <c r="F7" s="96">
        <f>SUM(F8:F19)</f>
        <v>463</v>
      </c>
      <c r="G7" s="24"/>
    </row>
    <row r="8" spans="2:16" ht="16.5" customHeight="1">
      <c r="B8" s="20" t="s">
        <v>2</v>
      </c>
      <c r="C8" s="14">
        <v>58</v>
      </c>
      <c r="D8" s="14">
        <v>14</v>
      </c>
      <c r="E8" s="122">
        <v>39</v>
      </c>
      <c r="F8" s="15">
        <v>5</v>
      </c>
    </row>
    <row r="9" spans="2:16" ht="16.5" customHeight="1">
      <c r="B9" s="20" t="s">
        <v>3</v>
      </c>
      <c r="C9" s="14">
        <v>897</v>
      </c>
      <c r="D9" s="14">
        <v>69</v>
      </c>
      <c r="E9" s="122">
        <v>603</v>
      </c>
      <c r="F9" s="15">
        <v>225</v>
      </c>
    </row>
    <row r="10" spans="2:16" ht="16.5" customHeight="1">
      <c r="B10" s="20" t="s">
        <v>4</v>
      </c>
      <c r="C10" s="14">
        <v>3434</v>
      </c>
      <c r="D10" s="14">
        <v>421</v>
      </c>
      <c r="E10" s="14">
        <v>2834</v>
      </c>
      <c r="F10" s="15">
        <v>179</v>
      </c>
    </row>
    <row r="11" spans="2:16" ht="16.5" customHeight="1">
      <c r="B11" s="20" t="s">
        <v>5</v>
      </c>
      <c r="C11" s="14">
        <v>287</v>
      </c>
      <c r="D11" s="14">
        <v>19</v>
      </c>
      <c r="E11" s="122">
        <v>268</v>
      </c>
      <c r="F11" s="15">
        <v>0</v>
      </c>
    </row>
    <row r="12" spans="2:16" ht="16.5" customHeight="1">
      <c r="B12" s="20" t="s">
        <v>6</v>
      </c>
      <c r="C12" s="14">
        <v>2</v>
      </c>
      <c r="D12" s="14">
        <v>0</v>
      </c>
      <c r="E12" s="122">
        <v>2</v>
      </c>
      <c r="F12" s="15">
        <v>0</v>
      </c>
    </row>
    <row r="13" spans="2:16" ht="16.5" customHeight="1">
      <c r="B13" s="20" t="s">
        <v>7</v>
      </c>
      <c r="C13" s="14">
        <v>49</v>
      </c>
      <c r="D13" s="14">
        <v>5</v>
      </c>
      <c r="E13" s="122">
        <v>35</v>
      </c>
      <c r="F13" s="15">
        <v>9</v>
      </c>
    </row>
    <row r="14" spans="2:16" ht="16.5" customHeight="1">
      <c r="B14" s="20" t="s">
        <v>8</v>
      </c>
      <c r="C14" s="14">
        <v>21</v>
      </c>
      <c r="D14" s="14">
        <v>12</v>
      </c>
      <c r="E14" s="122">
        <v>9</v>
      </c>
      <c r="F14" s="15">
        <v>0</v>
      </c>
    </row>
    <row r="15" spans="2:16" ht="16.5" customHeight="1">
      <c r="B15" s="20" t="s">
        <v>9</v>
      </c>
      <c r="C15" s="14">
        <v>598</v>
      </c>
      <c r="D15" s="14">
        <v>105</v>
      </c>
      <c r="E15" s="122">
        <v>448</v>
      </c>
      <c r="F15" s="15">
        <v>45</v>
      </c>
    </row>
    <row r="16" spans="2:16" ht="16.5" customHeight="1">
      <c r="B16" s="20" t="s">
        <v>10</v>
      </c>
      <c r="C16" s="14">
        <v>82</v>
      </c>
      <c r="D16" s="14">
        <v>0</v>
      </c>
      <c r="E16" s="122">
        <v>82</v>
      </c>
      <c r="F16" s="15">
        <v>0</v>
      </c>
    </row>
    <row r="17" spans="2:6" ht="16.5" customHeight="1">
      <c r="B17" s="20" t="s">
        <v>11</v>
      </c>
      <c r="C17" s="14">
        <v>16</v>
      </c>
      <c r="D17" s="14">
        <v>5</v>
      </c>
      <c r="E17" s="122">
        <v>11</v>
      </c>
      <c r="F17" s="15">
        <v>0</v>
      </c>
    </row>
    <row r="18" spans="2:6" ht="16.5" customHeight="1">
      <c r="B18" s="20" t="s">
        <v>12</v>
      </c>
      <c r="C18" s="14">
        <v>50</v>
      </c>
      <c r="D18" s="14">
        <v>10</v>
      </c>
      <c r="E18" s="122">
        <v>40</v>
      </c>
      <c r="F18" s="15">
        <v>0</v>
      </c>
    </row>
    <row r="19" spans="2:6" ht="9" customHeight="1">
      <c r="B19" s="34"/>
      <c r="C19" s="18"/>
      <c r="D19" s="18"/>
      <c r="E19" s="18"/>
      <c r="F19" s="18"/>
    </row>
    <row r="20" spans="2:6" ht="16.5" customHeight="1">
      <c r="B20" s="20"/>
      <c r="C20" s="14"/>
      <c r="D20" s="14"/>
      <c r="E20" s="14"/>
      <c r="F20" s="14"/>
    </row>
    <row r="21" spans="2:6" ht="12.75" customHeight="1">
      <c r="B21" s="213" t="s">
        <v>243</v>
      </c>
      <c r="C21" s="213"/>
      <c r="D21" s="213"/>
      <c r="E21" s="213"/>
      <c r="F21" s="213"/>
    </row>
    <row r="22" spans="2:6" ht="12.75" customHeight="1">
      <c r="B22" s="22" t="s">
        <v>68</v>
      </c>
    </row>
  </sheetData>
  <mergeCells count="5">
    <mergeCell ref="B1:F1"/>
    <mergeCell ref="B3:F3"/>
    <mergeCell ref="B5:B6"/>
    <mergeCell ref="C5:F5"/>
    <mergeCell ref="B21:F21"/>
  </mergeCells>
  <hyperlinks>
    <hyperlink ref="H4" location="Indice!A1" display="Indice!A1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B1:O21"/>
  <sheetViews>
    <sheetView showGridLines="0" workbookViewId="0">
      <selection activeCell="B1" sqref="B1:E1"/>
    </sheetView>
  </sheetViews>
  <sheetFormatPr defaultRowHeight="11.25"/>
  <cols>
    <col min="1" max="1" width="6.7109375" style="22" customWidth="1"/>
    <col min="2" max="2" width="20.7109375" style="22" customWidth="1"/>
    <col min="3" max="5" width="31" style="22" customWidth="1"/>
    <col min="6" max="6" width="6.7109375" style="22" customWidth="1"/>
    <col min="7" max="7" width="12.85546875" style="22" bestFit="1" customWidth="1"/>
    <col min="8" max="16384" width="9.140625" style="22"/>
  </cols>
  <sheetData>
    <row r="1" spans="2:15" ht="15" customHeight="1">
      <c r="B1" s="192" t="s">
        <v>226</v>
      </c>
      <c r="C1" s="192"/>
      <c r="D1" s="192"/>
      <c r="E1" s="19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2:15" ht="15" customHeight="1">
      <c r="B2" s="1"/>
      <c r="C2" s="1"/>
      <c r="D2" s="1"/>
    </row>
    <row r="3" spans="2:15" s="1" customFormat="1" ht="33" customHeight="1">
      <c r="B3" s="190" t="s">
        <v>240</v>
      </c>
      <c r="C3" s="190"/>
      <c r="D3" s="190"/>
      <c r="E3" s="190"/>
    </row>
    <row r="4" spans="2:15" ht="21" customHeight="1">
      <c r="B4" s="34"/>
      <c r="C4" s="34"/>
      <c r="D4" s="34"/>
      <c r="E4" s="169" t="s">
        <v>106</v>
      </c>
      <c r="G4" s="116" t="s">
        <v>105</v>
      </c>
    </row>
    <row r="5" spans="2:15" ht="27" customHeight="1">
      <c r="B5" s="170"/>
      <c r="C5" s="9" t="s">
        <v>238</v>
      </c>
      <c r="D5" s="29" t="s">
        <v>239</v>
      </c>
      <c r="E5" s="172" t="s">
        <v>241</v>
      </c>
    </row>
    <row r="6" spans="2:15" ht="21" customHeight="1">
      <c r="B6" s="129" t="s">
        <v>1</v>
      </c>
      <c r="C6" s="179">
        <v>3.3459196102314253</v>
      </c>
      <c r="D6" s="176">
        <v>42.01462176134104</v>
      </c>
      <c r="E6" s="177">
        <v>2142.5451595794466</v>
      </c>
      <c r="F6" s="24"/>
    </row>
    <row r="7" spans="2:15" ht="16.5" customHeight="1">
      <c r="B7" s="20" t="s">
        <v>2</v>
      </c>
      <c r="C7" s="122">
        <v>6.4444444444444446</v>
      </c>
      <c r="D7" s="122">
        <v>7.8622746373864709</v>
      </c>
      <c r="E7" s="178">
        <v>524.79189287006875</v>
      </c>
    </row>
    <row r="8" spans="2:15" ht="16.5" customHeight="1">
      <c r="B8" s="20" t="s">
        <v>3</v>
      </c>
      <c r="C8" s="122">
        <v>3.2266187050359711</v>
      </c>
      <c r="D8" s="122">
        <v>66.439522998296425</v>
      </c>
      <c r="E8" s="178">
        <v>2619.2840039712664</v>
      </c>
    </row>
    <row r="9" spans="2:15" ht="16.5" customHeight="1">
      <c r="B9" s="20" t="s">
        <v>4</v>
      </c>
      <c r="C9" s="122">
        <v>4.776077885952712</v>
      </c>
      <c r="D9" s="122">
        <v>65.247957438723162</v>
      </c>
      <c r="E9" s="178">
        <v>3253.0645497432788</v>
      </c>
    </row>
    <row r="10" spans="2:15" ht="16.5" customHeight="1">
      <c r="B10" s="20" t="s">
        <v>5</v>
      </c>
      <c r="C10" s="122">
        <v>2.7864077669902914</v>
      </c>
      <c r="D10" s="122">
        <v>28.928535429896179</v>
      </c>
      <c r="E10" s="178">
        <v>1389.5613440495788</v>
      </c>
    </row>
    <row r="11" spans="2:15" ht="16.5" customHeight="1">
      <c r="B11" s="20" t="s">
        <v>6</v>
      </c>
      <c r="C11" s="122">
        <v>1</v>
      </c>
      <c r="D11" s="122">
        <v>0.4200798151648813</v>
      </c>
      <c r="E11" s="178">
        <v>23.20454809142592</v>
      </c>
    </row>
    <row r="12" spans="2:15" ht="16.5" customHeight="1">
      <c r="B12" s="20" t="s">
        <v>7</v>
      </c>
      <c r="C12" s="122">
        <v>1</v>
      </c>
      <c r="D12" s="122">
        <v>25.063938618925832</v>
      </c>
      <c r="E12" s="178">
        <v>2027.3065784029789</v>
      </c>
    </row>
    <row r="13" spans="2:15" ht="16.5" customHeight="1">
      <c r="B13" s="20" t="s">
        <v>8</v>
      </c>
      <c r="C13" s="122">
        <v>1</v>
      </c>
      <c r="D13" s="122">
        <v>3.0554343081623747</v>
      </c>
      <c r="E13" s="178">
        <v>167.26403823178018</v>
      </c>
    </row>
    <row r="14" spans="2:15" ht="16.5" customHeight="1">
      <c r="B14" s="20" t="s">
        <v>9</v>
      </c>
      <c r="C14" s="122">
        <v>1.6519337016574585</v>
      </c>
      <c r="D14" s="122">
        <v>29.397306066266836</v>
      </c>
      <c r="E14" s="178">
        <v>1361.4114968696642</v>
      </c>
    </row>
    <row r="15" spans="2:15" ht="16.5" customHeight="1">
      <c r="B15" s="20" t="s">
        <v>10</v>
      </c>
      <c r="C15" s="122">
        <v>1.28125</v>
      </c>
      <c r="D15" s="122">
        <v>16.782644289807614</v>
      </c>
      <c r="E15" s="178">
        <v>1172.7688787185355</v>
      </c>
    </row>
    <row r="16" spans="2:15" ht="16.5" customHeight="1">
      <c r="B16" s="20" t="s">
        <v>11</v>
      </c>
      <c r="C16" s="122">
        <v>1</v>
      </c>
      <c r="D16" s="122">
        <v>3.9950062421972534</v>
      </c>
      <c r="E16" s="178">
        <v>306.74846625766872</v>
      </c>
    </row>
    <row r="17" spans="2:5" ht="16.5" customHeight="1">
      <c r="B17" s="20" t="s">
        <v>12</v>
      </c>
      <c r="C17" s="122">
        <v>2.6315789473684212</v>
      </c>
      <c r="D17" s="122">
        <v>11.079104808331486</v>
      </c>
      <c r="E17" s="178">
        <v>964.13420748168153</v>
      </c>
    </row>
    <row r="18" spans="2:5" ht="9" customHeight="1">
      <c r="B18" s="34"/>
      <c r="C18" s="18"/>
      <c r="D18" s="18"/>
      <c r="E18" s="18"/>
    </row>
    <row r="19" spans="2:5" ht="16.5" customHeight="1">
      <c r="B19" s="20"/>
      <c r="C19" s="14"/>
      <c r="D19" s="14"/>
      <c r="E19" s="14"/>
    </row>
    <row r="20" spans="2:5" ht="12.75" customHeight="1">
      <c r="B20" s="213" t="s">
        <v>246</v>
      </c>
      <c r="C20" s="213"/>
      <c r="D20" s="213"/>
      <c r="E20" s="213"/>
    </row>
    <row r="21" spans="2:5" ht="12.75" customHeight="1">
      <c r="B21" s="22" t="s">
        <v>68</v>
      </c>
    </row>
  </sheetData>
  <mergeCells count="3">
    <mergeCell ref="B1:E1"/>
    <mergeCell ref="B3:E3"/>
    <mergeCell ref="B20:E20"/>
  </mergeCells>
  <hyperlinks>
    <hyperlink ref="G4" location="Indice!A1" display="Indice!A1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B1:O21"/>
  <sheetViews>
    <sheetView showGridLines="0" workbookViewId="0">
      <selection activeCell="B1" sqref="B1:E1"/>
    </sheetView>
  </sheetViews>
  <sheetFormatPr defaultRowHeight="11.25"/>
  <cols>
    <col min="1" max="1" width="6.7109375" style="22" customWidth="1"/>
    <col min="2" max="2" width="20.7109375" style="22" customWidth="1"/>
    <col min="3" max="5" width="31" style="22" customWidth="1"/>
    <col min="6" max="6" width="6.7109375" style="22" customWidth="1"/>
    <col min="7" max="7" width="12.85546875" style="22" bestFit="1" customWidth="1"/>
    <col min="8" max="16384" width="9.140625" style="22"/>
  </cols>
  <sheetData>
    <row r="1" spans="2:15" ht="15" customHeight="1">
      <c r="B1" s="192" t="s">
        <v>226</v>
      </c>
      <c r="C1" s="192"/>
      <c r="D1" s="192"/>
      <c r="E1" s="19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2:15" ht="15" customHeight="1">
      <c r="B2" s="1"/>
      <c r="C2" s="1"/>
      <c r="D2" s="1"/>
    </row>
    <row r="3" spans="2:15" s="1" customFormat="1" ht="33" customHeight="1">
      <c r="B3" s="190" t="s">
        <v>229</v>
      </c>
      <c r="C3" s="190"/>
      <c r="D3" s="190"/>
      <c r="E3" s="190"/>
    </row>
    <row r="4" spans="2:15" ht="21" customHeight="1">
      <c r="B4" s="34"/>
      <c r="C4" s="34"/>
      <c r="D4" s="34"/>
      <c r="E4" s="169" t="s">
        <v>106</v>
      </c>
      <c r="G4" s="116" t="s">
        <v>105</v>
      </c>
    </row>
    <row r="5" spans="2:15" ht="27" customHeight="1">
      <c r="B5" s="170"/>
      <c r="C5" s="9" t="s">
        <v>15</v>
      </c>
      <c r="D5" s="29" t="s">
        <v>244</v>
      </c>
      <c r="E5" s="172" t="s">
        <v>245</v>
      </c>
    </row>
    <row r="6" spans="2:15" ht="21" customHeight="1">
      <c r="B6" s="129" t="s">
        <v>1</v>
      </c>
      <c r="C6" s="96">
        <f>SUM(C7:C18)</f>
        <v>124</v>
      </c>
      <c r="D6" s="96">
        <f>SUM(D7:D18)</f>
        <v>124</v>
      </c>
      <c r="E6" s="96">
        <f>SUM(E7:E18)</f>
        <v>0</v>
      </c>
      <c r="F6" s="24"/>
    </row>
    <row r="7" spans="2:15" ht="16.5" customHeight="1">
      <c r="B7" s="20" t="s">
        <v>2</v>
      </c>
      <c r="C7" s="14">
        <v>1</v>
      </c>
      <c r="D7" s="14">
        <v>1</v>
      </c>
      <c r="E7" s="14">
        <v>0</v>
      </c>
    </row>
    <row r="8" spans="2:15" ht="16.5" customHeight="1">
      <c r="B8" s="20" t="s">
        <v>3</v>
      </c>
      <c r="C8" s="14">
        <v>13</v>
      </c>
      <c r="D8" s="14">
        <v>13</v>
      </c>
      <c r="E8" s="14">
        <v>0</v>
      </c>
    </row>
    <row r="9" spans="2:15" ht="16.5" customHeight="1">
      <c r="B9" s="20" t="s">
        <v>4</v>
      </c>
      <c r="C9" s="14">
        <v>42</v>
      </c>
      <c r="D9" s="14">
        <v>42</v>
      </c>
      <c r="E9" s="14">
        <v>0</v>
      </c>
    </row>
    <row r="10" spans="2:15" ht="16.5" customHeight="1">
      <c r="B10" s="20" t="s">
        <v>5</v>
      </c>
      <c r="C10" s="14">
        <v>49</v>
      </c>
      <c r="D10" s="14">
        <v>49</v>
      </c>
      <c r="E10" s="14">
        <v>0</v>
      </c>
    </row>
    <row r="11" spans="2:15" ht="16.5" customHeight="1">
      <c r="B11" s="20" t="s">
        <v>6</v>
      </c>
      <c r="C11" s="14">
        <v>0</v>
      </c>
      <c r="D11" s="14">
        <v>0</v>
      </c>
      <c r="E11" s="14">
        <v>0</v>
      </c>
    </row>
    <row r="12" spans="2:15" ht="16.5" customHeight="1">
      <c r="B12" s="20" t="s">
        <v>7</v>
      </c>
      <c r="C12" s="14">
        <v>2</v>
      </c>
      <c r="D12" s="14">
        <v>2</v>
      </c>
      <c r="E12" s="14">
        <v>0</v>
      </c>
    </row>
    <row r="13" spans="2:15" ht="16.5" customHeight="1">
      <c r="B13" s="20" t="s">
        <v>8</v>
      </c>
      <c r="C13" s="14">
        <v>1</v>
      </c>
      <c r="D13" s="14">
        <v>1</v>
      </c>
      <c r="E13" s="14">
        <v>0</v>
      </c>
    </row>
    <row r="14" spans="2:15" ht="16.5" customHeight="1">
      <c r="B14" s="20" t="s">
        <v>9</v>
      </c>
      <c r="C14" s="14">
        <v>9</v>
      </c>
      <c r="D14" s="14">
        <v>9</v>
      </c>
      <c r="E14" s="14">
        <v>0</v>
      </c>
    </row>
    <row r="15" spans="2:15" ht="16.5" customHeight="1">
      <c r="B15" s="20" t="s">
        <v>10</v>
      </c>
      <c r="C15" s="14">
        <v>5</v>
      </c>
      <c r="D15" s="14">
        <v>5</v>
      </c>
      <c r="E15" s="14">
        <v>0</v>
      </c>
    </row>
    <row r="16" spans="2:15" ht="16.5" customHeight="1">
      <c r="B16" s="20" t="s">
        <v>11</v>
      </c>
      <c r="C16" s="14">
        <v>2</v>
      </c>
      <c r="D16" s="14">
        <v>2</v>
      </c>
      <c r="E16" s="14">
        <v>0</v>
      </c>
    </row>
    <row r="17" spans="2:5" ht="16.5" customHeight="1">
      <c r="B17" s="20" t="s">
        <v>12</v>
      </c>
      <c r="C17" s="14">
        <v>0</v>
      </c>
      <c r="D17" s="14">
        <v>0</v>
      </c>
      <c r="E17" s="14">
        <v>0</v>
      </c>
    </row>
    <row r="18" spans="2:5" ht="9" customHeight="1">
      <c r="B18" s="34"/>
      <c r="C18" s="18"/>
      <c r="D18" s="18"/>
      <c r="E18" s="18"/>
    </row>
    <row r="19" spans="2:5" ht="16.5" customHeight="1">
      <c r="B19" s="20"/>
      <c r="C19" s="14"/>
      <c r="D19" s="14"/>
      <c r="E19" s="14"/>
    </row>
    <row r="20" spans="2:5" ht="12.75" customHeight="1">
      <c r="B20" s="213" t="s">
        <v>243</v>
      </c>
      <c r="C20" s="213"/>
      <c r="D20" s="213"/>
      <c r="E20" s="213"/>
    </row>
    <row r="21" spans="2:5" ht="12.75" customHeight="1">
      <c r="B21" s="22" t="s">
        <v>68</v>
      </c>
    </row>
  </sheetData>
  <mergeCells count="3">
    <mergeCell ref="B1:E1"/>
    <mergeCell ref="B3:E3"/>
    <mergeCell ref="B20:E20"/>
  </mergeCells>
  <hyperlinks>
    <hyperlink ref="G4" location="Indice!A1" display="Indice!A1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B1:P22"/>
  <sheetViews>
    <sheetView showGridLines="0" workbookViewId="0">
      <selection activeCell="B1" sqref="B1:F1"/>
    </sheetView>
  </sheetViews>
  <sheetFormatPr defaultRowHeight="11.25"/>
  <cols>
    <col min="1" max="1" width="6.7109375" style="22" customWidth="1"/>
    <col min="2" max="2" width="20.7109375" style="22" customWidth="1"/>
    <col min="3" max="6" width="21" style="22" customWidth="1"/>
    <col min="7" max="7" width="6.7109375" style="22" customWidth="1"/>
    <col min="8" max="8" width="12.85546875" style="22" bestFit="1" customWidth="1"/>
    <col min="9" max="16384" width="9.140625" style="22"/>
  </cols>
  <sheetData>
    <row r="1" spans="2:16" ht="15" customHeight="1">
      <c r="B1" s="192" t="s">
        <v>226</v>
      </c>
      <c r="C1" s="192"/>
      <c r="D1" s="192"/>
      <c r="E1" s="192"/>
      <c r="F1" s="19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2:16" ht="15" customHeight="1">
      <c r="B2" s="1"/>
      <c r="C2" s="1"/>
      <c r="D2" s="1"/>
      <c r="E2" s="1"/>
    </row>
    <row r="3" spans="2:16" s="1" customFormat="1" ht="33" customHeight="1">
      <c r="B3" s="190" t="s">
        <v>230</v>
      </c>
      <c r="C3" s="190"/>
      <c r="D3" s="190"/>
      <c r="E3" s="190"/>
      <c r="F3" s="190"/>
    </row>
    <row r="4" spans="2:16" ht="21" customHeight="1">
      <c r="B4" s="34"/>
      <c r="C4" s="34"/>
      <c r="D4" s="34"/>
      <c r="E4" s="34"/>
      <c r="F4" s="169" t="s">
        <v>106</v>
      </c>
      <c r="H4" s="116" t="s">
        <v>105</v>
      </c>
    </row>
    <row r="5" spans="2:16" ht="21" customHeight="1">
      <c r="B5" s="194"/>
      <c r="C5" s="251" t="s">
        <v>0</v>
      </c>
      <c r="D5" s="251"/>
      <c r="E5" s="199" t="s">
        <v>19</v>
      </c>
      <c r="F5" s="199"/>
      <c r="G5" s="173"/>
    </row>
    <row r="6" spans="2:16" ht="21" customHeight="1">
      <c r="B6" s="195"/>
      <c r="C6" s="9" t="s">
        <v>82</v>
      </c>
      <c r="D6" s="9" t="s">
        <v>247</v>
      </c>
      <c r="E6" s="9" t="s">
        <v>82</v>
      </c>
      <c r="F6" s="172" t="s">
        <v>247</v>
      </c>
    </row>
    <row r="7" spans="2:16" ht="21" customHeight="1">
      <c r="B7" s="129" t="s">
        <v>1</v>
      </c>
      <c r="C7" s="96">
        <f>SUM(C8:C18)</f>
        <v>71</v>
      </c>
      <c r="D7" s="180">
        <v>4.3239951278928137</v>
      </c>
      <c r="E7" s="96">
        <f>SUM(E8:E18)</f>
        <v>363</v>
      </c>
      <c r="F7" s="180">
        <v>6.6072078631234072</v>
      </c>
      <c r="G7" s="24"/>
    </row>
    <row r="8" spans="2:16" ht="16.5" customHeight="1">
      <c r="B8" s="20" t="s">
        <v>2</v>
      </c>
      <c r="C8" s="14">
        <v>0</v>
      </c>
      <c r="D8" s="181">
        <v>0</v>
      </c>
      <c r="E8" s="14">
        <v>0</v>
      </c>
      <c r="F8" s="181">
        <v>0</v>
      </c>
    </row>
    <row r="9" spans="2:16" ht="16.5" customHeight="1">
      <c r="B9" s="20" t="s">
        <v>3</v>
      </c>
      <c r="C9" s="14">
        <v>6</v>
      </c>
      <c r="D9" s="181">
        <v>2.1582733812949639</v>
      </c>
      <c r="E9" s="14">
        <v>47</v>
      </c>
      <c r="F9" s="181">
        <v>5.2396878483835003</v>
      </c>
    </row>
    <row r="10" spans="2:16" ht="16.5" customHeight="1">
      <c r="B10" s="20" t="s">
        <v>4</v>
      </c>
      <c r="C10" s="14">
        <v>64</v>
      </c>
      <c r="D10" s="181">
        <v>8.9012517385257297</v>
      </c>
      <c r="E10" s="14">
        <v>254</v>
      </c>
      <c r="F10" s="181">
        <v>7.3966220151426914</v>
      </c>
    </row>
    <row r="11" spans="2:16" ht="16.5" customHeight="1">
      <c r="B11" s="20" t="s">
        <v>5</v>
      </c>
      <c r="C11" s="14">
        <v>0</v>
      </c>
      <c r="D11" s="181">
        <v>0</v>
      </c>
      <c r="E11" s="14">
        <v>16</v>
      </c>
      <c r="F11" s="181">
        <v>5.5749128919860631</v>
      </c>
    </row>
    <row r="12" spans="2:16" ht="16.5" customHeight="1">
      <c r="B12" s="20" t="s">
        <v>6</v>
      </c>
      <c r="C12" s="14">
        <v>0</v>
      </c>
      <c r="D12" s="181">
        <v>0</v>
      </c>
      <c r="E12" s="14">
        <v>0</v>
      </c>
      <c r="F12" s="181">
        <v>0</v>
      </c>
    </row>
    <row r="13" spans="2:16" ht="16.5" customHeight="1">
      <c r="B13" s="20" t="s">
        <v>7</v>
      </c>
      <c r="C13" s="14">
        <v>0</v>
      </c>
      <c r="D13" s="181">
        <v>0</v>
      </c>
      <c r="E13" s="14">
        <v>3</v>
      </c>
      <c r="F13" s="181">
        <v>6.1224489795918364</v>
      </c>
    </row>
    <row r="14" spans="2:16" ht="16.5" customHeight="1">
      <c r="B14" s="20" t="s">
        <v>8</v>
      </c>
      <c r="C14" s="14">
        <v>0</v>
      </c>
      <c r="D14" s="181">
        <v>0</v>
      </c>
      <c r="E14" s="14">
        <v>0</v>
      </c>
      <c r="F14" s="181">
        <v>0</v>
      </c>
    </row>
    <row r="15" spans="2:16" ht="16.5" customHeight="1">
      <c r="B15" s="20" t="s">
        <v>9</v>
      </c>
      <c r="C15" s="14">
        <v>0</v>
      </c>
      <c r="D15" s="181">
        <v>0</v>
      </c>
      <c r="E15" s="14">
        <v>28</v>
      </c>
      <c r="F15" s="181">
        <v>4.6822742474916383</v>
      </c>
    </row>
    <row r="16" spans="2:16" ht="16.5" customHeight="1">
      <c r="B16" s="20" t="s">
        <v>10</v>
      </c>
      <c r="C16" s="14">
        <v>0</v>
      </c>
      <c r="D16" s="181">
        <v>0</v>
      </c>
      <c r="E16" s="14">
        <v>5</v>
      </c>
      <c r="F16" s="181">
        <v>6.0975609756097562</v>
      </c>
    </row>
    <row r="17" spans="2:6" ht="16.5" customHeight="1">
      <c r="B17" s="20" t="s">
        <v>11</v>
      </c>
      <c r="C17" s="14">
        <v>0</v>
      </c>
      <c r="D17" s="181">
        <v>0</v>
      </c>
      <c r="E17" s="14">
        <v>0</v>
      </c>
      <c r="F17" s="181">
        <v>0</v>
      </c>
    </row>
    <row r="18" spans="2:6" ht="16.5" customHeight="1">
      <c r="B18" s="20" t="s">
        <v>12</v>
      </c>
      <c r="C18" s="14">
        <v>1</v>
      </c>
      <c r="D18" s="181">
        <v>5.2631578947368416</v>
      </c>
      <c r="E18" s="14">
        <v>10</v>
      </c>
      <c r="F18" s="181">
        <v>20</v>
      </c>
    </row>
    <row r="19" spans="2:6" ht="9" customHeight="1">
      <c r="B19" s="34"/>
      <c r="C19" s="18"/>
      <c r="D19" s="18"/>
      <c r="E19" s="18"/>
      <c r="F19" s="18"/>
    </row>
    <row r="20" spans="2:6" ht="16.5" customHeight="1">
      <c r="B20" s="20"/>
      <c r="C20" s="14"/>
      <c r="D20" s="14"/>
      <c r="E20" s="14"/>
      <c r="F20" s="14"/>
    </row>
    <row r="21" spans="2:6" ht="12.75" customHeight="1">
      <c r="B21" s="213" t="s">
        <v>243</v>
      </c>
      <c r="C21" s="213"/>
      <c r="D21" s="213"/>
      <c r="E21" s="213"/>
      <c r="F21" s="213"/>
    </row>
    <row r="22" spans="2:6" ht="12.75" customHeight="1">
      <c r="B22" s="22" t="s">
        <v>68</v>
      </c>
    </row>
  </sheetData>
  <mergeCells count="6">
    <mergeCell ref="B1:F1"/>
    <mergeCell ref="B3:F3"/>
    <mergeCell ref="B5:B6"/>
    <mergeCell ref="B21:F21"/>
    <mergeCell ref="C5:D5"/>
    <mergeCell ref="E5:F5"/>
  </mergeCells>
  <hyperlinks>
    <hyperlink ref="H4" location="Indice!A1" display="Indice!A1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B1:P23"/>
  <sheetViews>
    <sheetView showGridLines="0" workbookViewId="0">
      <selection activeCell="B1" sqref="B1:F1"/>
    </sheetView>
  </sheetViews>
  <sheetFormatPr defaultRowHeight="11.25"/>
  <cols>
    <col min="1" max="1" width="6.7109375" style="22" customWidth="1"/>
    <col min="2" max="2" width="20.7109375" style="22" customWidth="1"/>
    <col min="3" max="6" width="23.42578125" style="22" customWidth="1"/>
    <col min="7" max="7" width="6.7109375" style="22" customWidth="1"/>
    <col min="8" max="8" width="12.85546875" style="22" bestFit="1" customWidth="1"/>
    <col min="9" max="16384" width="9.140625" style="22"/>
  </cols>
  <sheetData>
    <row r="1" spans="2:16" ht="15" customHeight="1">
      <c r="B1" s="192" t="s">
        <v>226</v>
      </c>
      <c r="C1" s="192"/>
      <c r="D1" s="192"/>
      <c r="E1" s="192"/>
      <c r="F1" s="19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2:16" ht="15" customHeight="1">
      <c r="B2" s="1"/>
      <c r="C2" s="1"/>
      <c r="D2" s="1"/>
      <c r="E2" s="1"/>
    </row>
    <row r="3" spans="2:16" s="1" customFormat="1" ht="33" customHeight="1">
      <c r="B3" s="190" t="s">
        <v>252</v>
      </c>
      <c r="C3" s="190"/>
      <c r="D3" s="190"/>
      <c r="E3" s="190"/>
      <c r="F3" s="190"/>
    </row>
    <row r="4" spans="2:16" ht="21" customHeight="1">
      <c r="B4" s="34"/>
      <c r="C4" s="34"/>
      <c r="D4" s="34"/>
      <c r="E4" s="34"/>
      <c r="F4" s="174" t="s">
        <v>124</v>
      </c>
      <c r="H4" s="116" t="s">
        <v>105</v>
      </c>
    </row>
    <row r="5" spans="2:16" ht="27" customHeight="1">
      <c r="B5" s="175"/>
      <c r="C5" s="9" t="s">
        <v>248</v>
      </c>
      <c r="D5" s="9" t="s">
        <v>249</v>
      </c>
      <c r="E5" s="9" t="s">
        <v>250</v>
      </c>
      <c r="F5" s="171" t="s">
        <v>251</v>
      </c>
      <c r="G5" s="173"/>
    </row>
    <row r="6" spans="2:16" ht="21" customHeight="1">
      <c r="B6" s="129" t="s">
        <v>1</v>
      </c>
      <c r="C6" s="96">
        <f>SUM(C7:C18)</f>
        <v>3317445</v>
      </c>
      <c r="D6" s="96">
        <f>SUM(D7:D18)</f>
        <v>2187144</v>
      </c>
      <c r="E6" s="96">
        <v>603.83054240990168</v>
      </c>
      <c r="F6" s="96">
        <v>398.09683290862762</v>
      </c>
      <c r="G6" s="24"/>
    </row>
    <row r="7" spans="2:16" ht="16.5" customHeight="1">
      <c r="B7" s="20" t="s">
        <v>2</v>
      </c>
      <c r="C7" s="14">
        <v>19621</v>
      </c>
      <c r="D7" s="14">
        <v>0</v>
      </c>
      <c r="E7" s="14">
        <v>338.29310344827587</v>
      </c>
      <c r="F7" s="14">
        <v>0</v>
      </c>
    </row>
    <row r="8" spans="2:16" ht="16.5" customHeight="1">
      <c r="B8" s="20" t="s">
        <v>3</v>
      </c>
      <c r="C8" s="14">
        <v>542644</v>
      </c>
      <c r="D8" s="14">
        <v>202240</v>
      </c>
      <c r="E8" s="14">
        <v>604.95429208472683</v>
      </c>
      <c r="F8" s="14">
        <v>225.46265328874026</v>
      </c>
    </row>
    <row r="9" spans="2:16" ht="16.5" customHeight="1">
      <c r="B9" s="20" t="s">
        <v>4</v>
      </c>
      <c r="C9" s="14">
        <v>2211734</v>
      </c>
      <c r="D9" s="14">
        <v>1685784</v>
      </c>
      <c r="E9" s="14">
        <v>644.06930693069307</v>
      </c>
      <c r="F9" s="14">
        <v>490.90972626674431</v>
      </c>
    </row>
    <row r="10" spans="2:16" ht="16.5" customHeight="1">
      <c r="B10" s="20" t="s">
        <v>5</v>
      </c>
      <c r="C10" s="14">
        <v>176919</v>
      </c>
      <c r="D10" s="14">
        <v>87928</v>
      </c>
      <c r="E10" s="14">
        <v>616.44250871080135</v>
      </c>
      <c r="F10" s="14">
        <v>306.3693379790941</v>
      </c>
    </row>
    <row r="11" spans="2:16" ht="16.5" customHeight="1">
      <c r="B11" s="20" t="s">
        <v>6</v>
      </c>
      <c r="C11" s="14">
        <v>667</v>
      </c>
      <c r="D11" s="14">
        <v>0</v>
      </c>
      <c r="E11" s="14">
        <v>333.5</v>
      </c>
      <c r="F11" s="14">
        <v>0</v>
      </c>
    </row>
    <row r="12" spans="2:16" ht="16.5" customHeight="1">
      <c r="B12" s="20" t="s">
        <v>7</v>
      </c>
      <c r="C12" s="14">
        <v>23817</v>
      </c>
      <c r="D12" s="14">
        <v>17585</v>
      </c>
      <c r="E12" s="14">
        <v>486.0612244897959</v>
      </c>
      <c r="F12" s="14">
        <v>358.87755102040819</v>
      </c>
    </row>
    <row r="13" spans="2:16" ht="16.5" customHeight="1">
      <c r="B13" s="20" t="s">
        <v>8</v>
      </c>
      <c r="C13" s="14">
        <v>4214</v>
      </c>
      <c r="D13" s="14">
        <v>0</v>
      </c>
      <c r="E13" s="14">
        <v>200.66666666666666</v>
      </c>
      <c r="F13" s="14">
        <v>0</v>
      </c>
    </row>
    <row r="14" spans="2:16" ht="16.5" customHeight="1">
      <c r="B14" s="20" t="s">
        <v>9</v>
      </c>
      <c r="C14" s="14">
        <v>273896</v>
      </c>
      <c r="D14" s="14">
        <v>154753</v>
      </c>
      <c r="E14" s="14">
        <v>458.02006688963212</v>
      </c>
      <c r="F14" s="14">
        <v>258.78428093645488</v>
      </c>
    </row>
    <row r="15" spans="2:16" ht="16.5" customHeight="1">
      <c r="B15" s="20" t="s">
        <v>10</v>
      </c>
      <c r="C15" s="14">
        <v>31133</v>
      </c>
      <c r="D15" s="14">
        <v>32826</v>
      </c>
      <c r="E15" s="14">
        <v>379.67073170731709</v>
      </c>
      <c r="F15" s="14">
        <v>400.3170731707317</v>
      </c>
    </row>
    <row r="16" spans="2:16" ht="16.5" customHeight="1">
      <c r="B16" s="20" t="s">
        <v>11</v>
      </c>
      <c r="C16" s="14">
        <v>6364</v>
      </c>
      <c r="D16" s="14">
        <v>0</v>
      </c>
      <c r="E16" s="14">
        <v>397.75</v>
      </c>
      <c r="F16" s="14">
        <v>0</v>
      </c>
    </row>
    <row r="17" spans="2:6" ht="16.5" customHeight="1">
      <c r="B17" s="20" t="s">
        <v>12</v>
      </c>
      <c r="C17" s="14">
        <v>26436</v>
      </c>
      <c r="D17" s="14">
        <v>6028</v>
      </c>
      <c r="E17" s="14">
        <v>528.72</v>
      </c>
      <c r="F17" s="14">
        <v>120.56</v>
      </c>
    </row>
    <row r="18" spans="2:6" ht="9" customHeight="1">
      <c r="B18" s="34"/>
      <c r="C18" s="18"/>
      <c r="D18" s="18"/>
      <c r="E18" s="18"/>
      <c r="F18" s="18"/>
    </row>
    <row r="19" spans="2:6" ht="16.5" customHeight="1">
      <c r="B19" s="20"/>
      <c r="C19" s="14"/>
      <c r="D19" s="14"/>
      <c r="E19" s="14"/>
      <c r="F19" s="14"/>
    </row>
    <row r="20" spans="2:6" ht="12.75" customHeight="1">
      <c r="B20" s="213" t="s">
        <v>243</v>
      </c>
      <c r="C20" s="213"/>
      <c r="D20" s="213"/>
      <c r="E20" s="213"/>
      <c r="F20" s="213"/>
    </row>
    <row r="21" spans="2:6" ht="12.75" customHeight="1">
      <c r="B21" s="213" t="s">
        <v>253</v>
      </c>
      <c r="C21" s="213"/>
      <c r="D21" s="213"/>
      <c r="E21" s="213"/>
      <c r="F21" s="213"/>
    </row>
    <row r="22" spans="2:6" ht="22.5" customHeight="1">
      <c r="B22" s="252" t="s">
        <v>254</v>
      </c>
      <c r="C22" s="252"/>
      <c r="D22" s="252"/>
      <c r="E22" s="252"/>
      <c r="F22" s="252"/>
    </row>
    <row r="23" spans="2:6">
      <c r="B23" s="182" t="s">
        <v>255</v>
      </c>
    </row>
  </sheetData>
  <mergeCells count="5">
    <mergeCell ref="B21:F21"/>
    <mergeCell ref="B22:F22"/>
    <mergeCell ref="B1:F1"/>
    <mergeCell ref="B3:F3"/>
    <mergeCell ref="B20:F20"/>
  </mergeCells>
  <hyperlinks>
    <hyperlink ref="H4" location="Indice!A1" display="Indice!A1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 tint="0.59999389629810485"/>
    <pageSetUpPr fitToPage="1"/>
  </sheetPr>
  <dimension ref="B1:P25"/>
  <sheetViews>
    <sheetView showGridLines="0" workbookViewId="0">
      <selection activeCell="B1" sqref="B1:H1"/>
    </sheetView>
  </sheetViews>
  <sheetFormatPr defaultRowHeight="11.25"/>
  <cols>
    <col min="1" max="1" width="6.7109375" style="22" customWidth="1"/>
    <col min="2" max="2" width="23.42578125" style="22" customWidth="1"/>
    <col min="3" max="8" width="16.7109375" style="22" customWidth="1"/>
    <col min="9" max="9" width="6.7109375" style="22" customWidth="1"/>
    <col min="10" max="10" width="12.85546875" style="22" bestFit="1" customWidth="1"/>
    <col min="11" max="16384" width="9.140625" style="22"/>
  </cols>
  <sheetData>
    <row r="1" spans="2:16" ht="15" customHeight="1">
      <c r="B1" s="192" t="s">
        <v>167</v>
      </c>
      <c r="C1" s="192"/>
      <c r="D1" s="192"/>
      <c r="E1" s="192"/>
      <c r="F1" s="192"/>
      <c r="G1" s="192"/>
      <c r="H1" s="192"/>
      <c r="I1" s="142"/>
      <c r="J1" s="142"/>
      <c r="K1" s="142"/>
      <c r="L1" s="142"/>
      <c r="M1" s="142"/>
      <c r="N1" s="142"/>
      <c r="O1" s="142"/>
      <c r="P1" s="142"/>
    </row>
    <row r="2" spans="2:16" ht="1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5" customHeight="1">
      <c r="B3" s="192" t="s">
        <v>168</v>
      </c>
      <c r="C3" s="192"/>
      <c r="D3" s="192"/>
      <c r="E3" s="192"/>
      <c r="F3" s="192"/>
      <c r="G3" s="192"/>
      <c r="H3" s="192"/>
      <c r="I3" s="142"/>
      <c r="J3" s="142"/>
      <c r="K3" s="142"/>
      <c r="L3" s="142"/>
      <c r="M3" s="142"/>
      <c r="N3" s="142"/>
      <c r="O3" s="142"/>
      <c r="P3" s="142"/>
    </row>
    <row r="4" spans="2:16" ht="15" customHeight="1"/>
    <row r="5" spans="2:16" ht="33" customHeight="1">
      <c r="B5" s="190" t="s">
        <v>187</v>
      </c>
      <c r="C5" s="190"/>
      <c r="D5" s="190"/>
      <c r="E5" s="190"/>
      <c r="F5" s="190"/>
      <c r="G5" s="190"/>
      <c r="H5" s="190"/>
    </row>
    <row r="6" spans="2:16" ht="21" customHeight="1">
      <c r="B6" s="34"/>
      <c r="C6" s="34"/>
      <c r="D6" s="34"/>
      <c r="E6" s="34"/>
      <c r="F6" s="34"/>
      <c r="G6" s="34"/>
      <c r="H6" s="5" t="s">
        <v>107</v>
      </c>
      <c r="J6" s="116" t="s">
        <v>105</v>
      </c>
    </row>
    <row r="7" spans="2:16" s="24" customFormat="1" ht="19.5" customHeight="1">
      <c r="B7" s="194"/>
      <c r="C7" s="198" t="s">
        <v>0</v>
      </c>
      <c r="D7" s="199"/>
      <c r="E7" s="200"/>
      <c r="F7" s="203" t="s">
        <v>56</v>
      </c>
      <c r="G7" s="203"/>
      <c r="H7" s="203"/>
    </row>
    <row r="8" spans="2:16" s="24" customFormat="1" ht="19.5" customHeight="1">
      <c r="B8" s="195"/>
      <c r="C8" s="9">
        <v>2001</v>
      </c>
      <c r="D8" s="9">
        <v>2011</v>
      </c>
      <c r="E8" s="162" t="s">
        <v>188</v>
      </c>
      <c r="F8" s="9">
        <v>2001</v>
      </c>
      <c r="G8" s="9">
        <v>2011</v>
      </c>
      <c r="H8" s="161" t="s">
        <v>188</v>
      </c>
    </row>
    <row r="9" spans="2:16" s="24" customFormat="1" ht="21" customHeight="1">
      <c r="B9" s="127" t="s">
        <v>1</v>
      </c>
      <c r="C9" s="120">
        <v>96.066945109803626</v>
      </c>
      <c r="D9" s="120">
        <v>115.10731557402117</v>
      </c>
      <c r="E9" s="186">
        <v>115.8</v>
      </c>
      <c r="F9" s="141">
        <v>136.63002090462021</v>
      </c>
      <c r="G9" s="120">
        <v>161.74916484064627</v>
      </c>
      <c r="H9" s="100">
        <v>163.3150343106675</v>
      </c>
    </row>
    <row r="10" spans="2:16" ht="16.5" customHeight="1">
      <c r="B10" s="20" t="s">
        <v>2</v>
      </c>
      <c r="C10" s="121">
        <v>53.947254647643753</v>
      </c>
      <c r="D10" s="121">
        <v>62.400397468470224</v>
      </c>
      <c r="E10" s="102">
        <v>63.542600896860989</v>
      </c>
      <c r="F10" s="140">
        <v>60.181582360570687</v>
      </c>
      <c r="G10" s="121">
        <v>65.171556252281277</v>
      </c>
      <c r="H10" s="103">
        <v>66.349775784753362</v>
      </c>
    </row>
    <row r="11" spans="2:16" ht="16.5" customHeight="1">
      <c r="B11" s="20" t="s">
        <v>3</v>
      </c>
      <c r="C11" s="121">
        <v>172.32728371728405</v>
      </c>
      <c r="D11" s="121">
        <v>198.63723608445298</v>
      </c>
      <c r="E11" s="102">
        <v>200</v>
      </c>
      <c r="F11" s="140">
        <v>221.90273633427205</v>
      </c>
      <c r="G11" s="121">
        <v>257.04414587332053</v>
      </c>
      <c r="H11" s="103">
        <v>258.81226053639847</v>
      </c>
    </row>
    <row r="12" spans="2:16" ht="16.5" customHeight="1">
      <c r="B12" s="20" t="s">
        <v>4</v>
      </c>
      <c r="C12" s="121">
        <v>333.56501870885569</v>
      </c>
      <c r="D12" s="121">
        <v>384.9671484888305</v>
      </c>
      <c r="E12" s="102">
        <v>386.40419947506558</v>
      </c>
      <c r="F12" s="140">
        <v>577.24387118101015</v>
      </c>
      <c r="G12" s="121">
        <v>683.57424441524313</v>
      </c>
      <c r="H12" s="103">
        <v>691.49606299212599</v>
      </c>
    </row>
    <row r="13" spans="2:16" ht="16.5" customHeight="1">
      <c r="B13" s="20" t="s">
        <v>5</v>
      </c>
      <c r="C13" s="121">
        <v>101.02322450438349</v>
      </c>
      <c r="D13" s="121">
        <v>124.97838884835271</v>
      </c>
      <c r="E13" s="102">
        <v>125.63689604685213</v>
      </c>
      <c r="F13" s="140">
        <v>130.08105932236461</v>
      </c>
      <c r="G13" s="121">
        <v>144.62622231208553</v>
      </c>
      <c r="H13" s="103">
        <v>145.31478770131773</v>
      </c>
    </row>
    <row r="14" spans="2:16" ht="16.5" customHeight="1">
      <c r="B14" s="20" t="s">
        <v>6</v>
      </c>
      <c r="C14" s="121">
        <v>84.041095890410958</v>
      </c>
      <c r="D14" s="121">
        <v>93.788943505954038</v>
      </c>
      <c r="E14" s="102">
        <v>94.978354978354972</v>
      </c>
      <c r="F14" s="140">
        <v>93.05936073059361</v>
      </c>
      <c r="G14" s="121">
        <v>101.75072694544448</v>
      </c>
      <c r="H14" s="103">
        <v>103.22510822510822</v>
      </c>
    </row>
    <row r="15" spans="2:16" ht="16.5" customHeight="1">
      <c r="B15" s="20" t="s">
        <v>7</v>
      </c>
      <c r="C15" s="121">
        <v>17.972636815920396</v>
      </c>
      <c r="D15" s="121">
        <v>21.993153666309357</v>
      </c>
      <c r="E15" s="102">
        <v>22.062726176115799</v>
      </c>
      <c r="F15" s="140">
        <v>20.646766169154226</v>
      </c>
      <c r="G15" s="121">
        <v>23.512417570889941</v>
      </c>
      <c r="H15" s="103">
        <v>23.582629674306393</v>
      </c>
    </row>
    <row r="16" spans="2:16" ht="16.5" customHeight="1">
      <c r="B16" s="20" t="s">
        <v>8</v>
      </c>
      <c r="C16" s="121">
        <v>80.230414746543786</v>
      </c>
      <c r="D16" s="121">
        <v>93.277880995452989</v>
      </c>
      <c r="E16" s="102">
        <v>94.036697247706414</v>
      </c>
      <c r="F16" s="140">
        <v>91.443932411674353</v>
      </c>
      <c r="G16" s="121">
        <v>104.4009436268518</v>
      </c>
      <c r="H16" s="103">
        <v>105.1834862385321</v>
      </c>
    </row>
    <row r="17" spans="2:8" ht="16.5" customHeight="1">
      <c r="B17" s="20" t="s">
        <v>9</v>
      </c>
      <c r="C17" s="121">
        <v>118.50225359227684</v>
      </c>
      <c r="D17" s="121">
        <v>153.25665797177555</v>
      </c>
      <c r="E17" s="102">
        <v>154.42944785276075</v>
      </c>
      <c r="F17" s="140">
        <v>173.85810494421318</v>
      </c>
      <c r="G17" s="121">
        <v>248.25836341373042</v>
      </c>
      <c r="H17" s="103">
        <v>249.80368098159508</v>
      </c>
    </row>
    <row r="18" spans="2:8" ht="16.5" customHeight="1">
      <c r="B18" s="20" t="s">
        <v>10</v>
      </c>
      <c r="C18" s="121">
        <v>42.024283022817663</v>
      </c>
      <c r="D18" s="121">
        <v>49.163179916317993</v>
      </c>
      <c r="E18" s="102">
        <v>49.507853403141361</v>
      </c>
      <c r="F18" s="140">
        <v>47.058823529411761</v>
      </c>
      <c r="G18" s="121">
        <v>50.81589958158996</v>
      </c>
      <c r="H18" s="103">
        <v>51.183246073298427</v>
      </c>
    </row>
    <row r="19" spans="2:8" ht="16.5" customHeight="1">
      <c r="B19" s="20" t="s">
        <v>11</v>
      </c>
      <c r="C19" s="121">
        <v>38.843710292249042</v>
      </c>
      <c r="D19" s="121">
        <v>49.26558258707729</v>
      </c>
      <c r="E19" s="102">
        <v>49.771573604060919</v>
      </c>
      <c r="F19" s="140">
        <v>50.101651842439644</v>
      </c>
      <c r="G19" s="121">
        <v>50.229584718029372</v>
      </c>
      <c r="H19" s="103">
        <v>50.8756345177665</v>
      </c>
    </row>
    <row r="20" spans="2:8" ht="16.5" customHeight="1">
      <c r="B20" s="20" t="s">
        <v>12</v>
      </c>
      <c r="C20" s="121">
        <v>50.962241169305727</v>
      </c>
      <c r="D20" s="121">
        <v>87.816901408450704</v>
      </c>
      <c r="E20" s="102">
        <v>87.465116279069761</v>
      </c>
      <c r="F20" s="140">
        <v>82.460414129110845</v>
      </c>
      <c r="G20" s="121">
        <v>105.39906103286384</v>
      </c>
      <c r="H20" s="103">
        <v>104.95348837209302</v>
      </c>
    </row>
    <row r="21" spans="2:8" ht="9" customHeight="1">
      <c r="B21" s="34"/>
      <c r="C21" s="104"/>
      <c r="D21" s="104"/>
      <c r="E21" s="105"/>
      <c r="F21" s="104"/>
      <c r="G21" s="104"/>
      <c r="H21" s="106"/>
    </row>
    <row r="22" spans="2:8" ht="16.5" customHeight="1">
      <c r="B22" s="20"/>
      <c r="C22" s="101"/>
      <c r="D22" s="101"/>
      <c r="E22" s="102"/>
      <c r="F22" s="101"/>
      <c r="G22" s="101"/>
      <c r="H22" s="103"/>
    </row>
    <row r="23" spans="2:8" ht="12.75" customHeight="1">
      <c r="B23" s="201" t="s">
        <v>165</v>
      </c>
      <c r="C23" s="201"/>
      <c r="D23" s="201"/>
      <c r="E23" s="201"/>
      <c r="F23" s="201"/>
      <c r="G23" s="201"/>
      <c r="H23" s="201"/>
    </row>
    <row r="24" spans="2:8" ht="12.75" customHeight="1">
      <c r="B24" s="202" t="s">
        <v>108</v>
      </c>
      <c r="C24" s="202"/>
      <c r="D24" s="202"/>
      <c r="E24" s="202"/>
      <c r="F24" s="202"/>
      <c r="G24" s="202"/>
      <c r="H24" s="202"/>
    </row>
    <row r="25" spans="2:8" ht="12.75" customHeight="1">
      <c r="B25" s="146" t="s">
        <v>158</v>
      </c>
      <c r="C25" s="146"/>
      <c r="D25" s="146"/>
      <c r="E25" s="146"/>
      <c r="F25" s="146"/>
      <c r="G25" s="146"/>
      <c r="H25" s="146"/>
    </row>
  </sheetData>
  <mergeCells count="8">
    <mergeCell ref="B1:H1"/>
    <mergeCell ref="B3:H3"/>
    <mergeCell ref="B23:H23"/>
    <mergeCell ref="B24:H24"/>
    <mergeCell ref="B5:H5"/>
    <mergeCell ref="B7:B8"/>
    <mergeCell ref="C7:E7"/>
    <mergeCell ref="F7:H7"/>
  </mergeCells>
  <phoneticPr fontId="0" type="noConversion"/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24"/>
  <sheetViews>
    <sheetView showGridLines="0" workbookViewId="0">
      <selection activeCell="B1" sqref="B1:H1"/>
    </sheetView>
  </sheetViews>
  <sheetFormatPr defaultRowHeight="11.25"/>
  <cols>
    <col min="1" max="1" width="6.7109375" style="22" customWidth="1"/>
    <col min="2" max="2" width="20.7109375" style="22" customWidth="1"/>
    <col min="3" max="8" width="16.7109375" style="22" customWidth="1"/>
    <col min="9" max="9" width="6.7109375" style="22" customWidth="1"/>
    <col min="10" max="10" width="12.85546875" style="22" bestFit="1" customWidth="1"/>
    <col min="11" max="16384" width="9.140625" style="22"/>
  </cols>
  <sheetData>
    <row r="1" spans="2:16" ht="15" customHeight="1">
      <c r="B1" s="192" t="s">
        <v>167</v>
      </c>
      <c r="C1" s="192"/>
      <c r="D1" s="192"/>
      <c r="E1" s="192"/>
      <c r="F1" s="192"/>
      <c r="G1" s="192"/>
      <c r="H1" s="192"/>
      <c r="I1" s="142"/>
      <c r="J1" s="142"/>
      <c r="K1" s="142"/>
      <c r="L1" s="142"/>
      <c r="M1" s="142"/>
      <c r="N1" s="142"/>
      <c r="O1" s="142"/>
      <c r="P1" s="142"/>
    </row>
    <row r="2" spans="2:16" ht="1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5" customHeight="1">
      <c r="B3" s="192" t="s">
        <v>168</v>
      </c>
      <c r="C3" s="192"/>
      <c r="D3" s="192"/>
      <c r="E3" s="192"/>
      <c r="F3" s="192"/>
      <c r="G3" s="192"/>
      <c r="H3" s="192"/>
      <c r="I3" s="142"/>
      <c r="J3" s="142"/>
      <c r="K3" s="142"/>
      <c r="L3" s="142"/>
      <c r="M3" s="142"/>
      <c r="N3" s="142"/>
      <c r="O3" s="142"/>
      <c r="P3" s="142"/>
    </row>
    <row r="4" spans="2:16" ht="15" customHeight="1"/>
    <row r="5" spans="2:16" ht="33" customHeight="1">
      <c r="B5" s="190" t="s">
        <v>185</v>
      </c>
      <c r="C5" s="190"/>
      <c r="D5" s="190"/>
      <c r="E5" s="190"/>
      <c r="F5" s="190"/>
      <c r="G5" s="190"/>
      <c r="H5" s="190"/>
    </row>
    <row r="6" spans="2:16" ht="21" customHeight="1">
      <c r="H6" s="5"/>
      <c r="J6" s="116" t="s">
        <v>105</v>
      </c>
    </row>
    <row r="7" spans="2:16" ht="24" customHeight="1">
      <c r="B7" s="107"/>
      <c r="C7" s="9">
        <v>2001</v>
      </c>
      <c r="D7" s="9">
        <v>2011</v>
      </c>
      <c r="E7" s="160" t="s">
        <v>188</v>
      </c>
      <c r="F7" s="9">
        <v>2001</v>
      </c>
      <c r="G7" s="9">
        <v>2011</v>
      </c>
      <c r="H7" s="158" t="s">
        <v>188</v>
      </c>
    </row>
    <row r="8" spans="2:16" ht="24" customHeight="1">
      <c r="B8" s="108"/>
      <c r="C8" s="198" t="s">
        <v>83</v>
      </c>
      <c r="D8" s="199"/>
      <c r="E8" s="200"/>
      <c r="F8" s="198" t="s">
        <v>84</v>
      </c>
      <c r="G8" s="199"/>
      <c r="H8" s="199"/>
    </row>
    <row r="9" spans="2:16" s="24" customFormat="1" ht="21" customHeight="1">
      <c r="B9" s="127" t="s">
        <v>1</v>
      </c>
      <c r="C9" s="136">
        <v>1.4222375942989898</v>
      </c>
      <c r="D9" s="99">
        <v>1.4098455910044654</v>
      </c>
      <c r="E9" s="99">
        <v>1.4087973825257765</v>
      </c>
      <c r="F9" s="84">
        <v>2.2759867485248098</v>
      </c>
      <c r="G9" s="84">
        <v>2.0392041858957537</v>
      </c>
      <c r="H9" s="118">
        <v>1.9471492853159353</v>
      </c>
      <c r="K9" s="138"/>
      <c r="L9" s="36"/>
      <c r="M9" s="120"/>
    </row>
    <row r="10" spans="2:16" s="24" customFormat="1" ht="16.5" customHeight="1">
      <c r="B10" s="20" t="s">
        <v>2</v>
      </c>
      <c r="C10" s="137">
        <v>1.1155633915691616</v>
      </c>
      <c r="D10" s="102">
        <v>1.0452744765138653</v>
      </c>
      <c r="E10" s="102">
        <v>1.0441778405081157</v>
      </c>
      <c r="F10" s="83">
        <v>1.7158045977011493</v>
      </c>
      <c r="G10" s="83">
        <v>1.569148204210816</v>
      </c>
      <c r="H10" s="102">
        <v>1.479589078129224</v>
      </c>
      <c r="K10" s="139"/>
      <c r="L10" s="15"/>
      <c r="M10" s="121"/>
    </row>
    <row r="11" spans="2:16" s="24" customFormat="1" ht="16.5" customHeight="1">
      <c r="B11" s="20" t="s">
        <v>3</v>
      </c>
      <c r="C11" s="137">
        <v>1.2876819708846585</v>
      </c>
      <c r="D11" s="102">
        <v>1.29268059015137</v>
      </c>
      <c r="E11" s="102">
        <v>1.2940613026819923</v>
      </c>
      <c r="F11" s="83">
        <v>3.0321767110183493</v>
      </c>
      <c r="G11" s="83">
        <v>2.627837514934289</v>
      </c>
      <c r="H11" s="102">
        <v>2.5201332346410066</v>
      </c>
      <c r="K11" s="139"/>
      <c r="L11" s="15"/>
      <c r="M11" s="121"/>
    </row>
    <row r="12" spans="2:16" ht="16.5" customHeight="1">
      <c r="B12" s="20" t="s">
        <v>4</v>
      </c>
      <c r="C12" s="137">
        <v>1.7305287988991547</v>
      </c>
      <c r="D12" s="102">
        <v>1.7888983194703785</v>
      </c>
      <c r="E12" s="102">
        <v>1.789566634968075</v>
      </c>
      <c r="F12" s="83">
        <v>2.3883360596146854</v>
      </c>
      <c r="G12" s="83">
        <v>2.1143790849673203</v>
      </c>
      <c r="H12" s="102">
        <v>1.9891634403704548</v>
      </c>
      <c r="K12" s="139"/>
      <c r="L12" s="15"/>
      <c r="M12" s="121"/>
    </row>
    <row r="13" spans="2:16" ht="16.5" customHeight="1">
      <c r="B13" s="20" t="s">
        <v>5</v>
      </c>
      <c r="C13" s="137">
        <v>1.2876351943876059</v>
      </c>
      <c r="D13" s="102">
        <v>1.1567120735824892</v>
      </c>
      <c r="E13" s="102">
        <v>1.1566251019694673</v>
      </c>
      <c r="F13" s="83">
        <v>2.4785471055618613</v>
      </c>
      <c r="G13" s="83">
        <v>2.1733360348495592</v>
      </c>
      <c r="H13" s="102">
        <v>2.0607556675062972</v>
      </c>
      <c r="K13" s="139"/>
      <c r="L13" s="15"/>
      <c r="M13" s="121"/>
    </row>
    <row r="14" spans="2:16" ht="16.5" customHeight="1">
      <c r="B14" s="20" t="s">
        <v>6</v>
      </c>
      <c r="C14" s="137">
        <v>1.1073077967943494</v>
      </c>
      <c r="D14" s="102">
        <v>1.0875912408759123</v>
      </c>
      <c r="E14" s="102">
        <v>1.0868277119416592</v>
      </c>
      <c r="F14" s="83">
        <v>2.0164376840039253</v>
      </c>
      <c r="G14" s="83">
        <v>1.872847118860302</v>
      </c>
      <c r="H14" s="102">
        <v>1.7942964982176557</v>
      </c>
      <c r="K14" s="139"/>
      <c r="L14" s="15"/>
      <c r="M14" s="121"/>
    </row>
    <row r="15" spans="2:16" ht="16.5" customHeight="1">
      <c r="B15" s="20" t="s">
        <v>7</v>
      </c>
      <c r="C15" s="137">
        <v>1.1487889273356402</v>
      </c>
      <c r="D15" s="102">
        <v>1.0689277899343546</v>
      </c>
      <c r="E15" s="102">
        <v>1.0688901038819028</v>
      </c>
      <c r="F15" s="83">
        <v>1.7518072289156625</v>
      </c>
      <c r="G15" s="83">
        <v>1.3553846153846154</v>
      </c>
      <c r="H15" s="102">
        <v>1.2225063938618925</v>
      </c>
      <c r="K15" s="139"/>
      <c r="L15" s="15"/>
      <c r="M15" s="121"/>
    </row>
    <row r="16" spans="2:16" ht="16.5" customHeight="1">
      <c r="B16" s="20" t="s">
        <v>8</v>
      </c>
      <c r="C16" s="137">
        <v>1.1397664177675666</v>
      </c>
      <c r="D16" s="102">
        <v>1.1190050398309217</v>
      </c>
      <c r="E16" s="102">
        <v>1.1185365853658538</v>
      </c>
      <c r="F16" s="83">
        <v>2.1177557534016462</v>
      </c>
      <c r="G16" s="83">
        <v>1.9236060295624178</v>
      </c>
      <c r="H16" s="102">
        <v>1.809274603866841</v>
      </c>
      <c r="K16" s="139"/>
      <c r="L16" s="15"/>
      <c r="M16" s="121"/>
    </row>
    <row r="17" spans="2:13" ht="16.5" customHeight="1">
      <c r="B17" s="20" t="s">
        <v>9</v>
      </c>
      <c r="C17" s="137">
        <v>1.467129102391552</v>
      </c>
      <c r="D17" s="102">
        <v>1.6245335450575624</v>
      </c>
      <c r="E17" s="102">
        <v>1.6175909740982044</v>
      </c>
      <c r="F17" s="83">
        <v>2.1895420224401949</v>
      </c>
      <c r="G17" s="83">
        <v>2.1293861816744095</v>
      </c>
      <c r="H17" s="102">
        <v>2.162483422564959</v>
      </c>
      <c r="K17" s="139"/>
      <c r="L17" s="15"/>
      <c r="M17" s="121"/>
    </row>
    <row r="18" spans="2:13" ht="16.5" customHeight="1">
      <c r="B18" s="20" t="s">
        <v>10</v>
      </c>
      <c r="C18" s="137">
        <v>1.1198007471980074</v>
      </c>
      <c r="D18" s="102">
        <v>1.0338481066215359</v>
      </c>
      <c r="E18" s="102">
        <v>1.0338409475465313</v>
      </c>
      <c r="F18" s="83">
        <v>1.9399466192170818</v>
      </c>
      <c r="G18" s="83">
        <v>1.5526965829559489</v>
      </c>
      <c r="H18" s="102">
        <v>1.40671031096563</v>
      </c>
      <c r="K18" s="139"/>
      <c r="L18" s="15"/>
      <c r="M18" s="121"/>
    </row>
    <row r="19" spans="2:13" ht="16.5" customHeight="1">
      <c r="B19" s="20" t="s">
        <v>11</v>
      </c>
      <c r="C19" s="137">
        <v>1.2898266274124959</v>
      </c>
      <c r="D19" s="102">
        <v>1.0199131988766914</v>
      </c>
      <c r="E19" s="102">
        <v>1.0221825599184089</v>
      </c>
      <c r="F19" s="83">
        <v>1.5686025868627949</v>
      </c>
      <c r="G19" s="83">
        <v>1.4113636363636364</v>
      </c>
      <c r="H19" s="102">
        <v>1.2871040159640807</v>
      </c>
      <c r="K19" s="139"/>
      <c r="L19" s="15"/>
      <c r="M19" s="121"/>
    </row>
    <row r="20" spans="2:13" ht="16.5" customHeight="1">
      <c r="B20" s="20" t="s">
        <v>12</v>
      </c>
      <c r="C20" s="137">
        <v>1.6180688336520077</v>
      </c>
      <c r="D20" s="102">
        <v>1.2075072693629394</v>
      </c>
      <c r="E20" s="102">
        <v>1.1999468226535497</v>
      </c>
      <c r="F20" s="83">
        <v>1.3509601181683899</v>
      </c>
      <c r="G20" s="83">
        <v>1.1993318485523385</v>
      </c>
      <c r="H20" s="102">
        <v>1.1438067804121428</v>
      </c>
      <c r="K20" s="139"/>
      <c r="L20" s="15"/>
      <c r="M20" s="121"/>
    </row>
    <row r="21" spans="2:13" ht="9" customHeight="1">
      <c r="B21" s="34"/>
      <c r="C21" s="104"/>
      <c r="D21" s="104"/>
      <c r="E21" s="105"/>
      <c r="F21" s="110"/>
      <c r="G21" s="110"/>
      <c r="H21" s="111"/>
    </row>
    <row r="22" spans="2:13" ht="16.5" customHeight="1">
      <c r="B22" s="20"/>
      <c r="C22" s="101"/>
      <c r="D22" s="101"/>
      <c r="E22" s="102"/>
      <c r="F22" s="109"/>
      <c r="G22" s="109"/>
      <c r="H22" s="112"/>
    </row>
    <row r="23" spans="2:13" ht="12.75" customHeight="1">
      <c r="B23" s="202" t="s">
        <v>85</v>
      </c>
      <c r="C23" s="202"/>
      <c r="D23" s="202"/>
      <c r="E23" s="202"/>
      <c r="F23" s="202"/>
      <c r="G23" s="202"/>
      <c r="H23" s="202"/>
    </row>
    <row r="24" spans="2:13" ht="12.75" customHeight="1">
      <c r="B24" s="204" t="s">
        <v>86</v>
      </c>
      <c r="C24" s="204"/>
      <c r="D24" s="204"/>
      <c r="E24" s="204"/>
      <c r="F24" s="204"/>
      <c r="G24" s="204"/>
      <c r="H24" s="204"/>
    </row>
  </sheetData>
  <mergeCells count="7">
    <mergeCell ref="B1:H1"/>
    <mergeCell ref="B3:H3"/>
    <mergeCell ref="B24:H24"/>
    <mergeCell ref="B5:H5"/>
    <mergeCell ref="C8:E8"/>
    <mergeCell ref="F8:H8"/>
    <mergeCell ref="B23:H23"/>
  </mergeCells>
  <phoneticPr fontId="0" type="noConversion"/>
  <hyperlinks>
    <hyperlink ref="J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25"/>
  <sheetViews>
    <sheetView showGridLines="0" workbookViewId="0">
      <selection activeCell="B1" sqref="B1:P1"/>
    </sheetView>
  </sheetViews>
  <sheetFormatPr defaultRowHeight="11.25"/>
  <cols>
    <col min="1" max="1" width="6.7109375" style="22" customWidth="1"/>
    <col min="2" max="2" width="16.7109375" style="22" customWidth="1"/>
    <col min="3" max="3" width="6.7109375" style="22" customWidth="1"/>
    <col min="4" max="4" width="11.140625" style="22" customWidth="1"/>
    <col min="5" max="5" width="6.7109375" style="22" customWidth="1"/>
    <col min="6" max="6" width="11.140625" style="22" customWidth="1"/>
    <col min="7" max="7" width="6.7109375" style="22" customWidth="1"/>
    <col min="8" max="8" width="11.140625" style="22" customWidth="1"/>
    <col min="9" max="9" width="6.7109375" style="22" customWidth="1"/>
    <col min="10" max="10" width="11.140625" style="22" customWidth="1"/>
    <col min="11" max="11" width="6.7109375" style="22" customWidth="1"/>
    <col min="12" max="12" width="11.140625" style="22" customWidth="1"/>
    <col min="13" max="13" width="6.7109375" style="22" customWidth="1"/>
    <col min="14" max="14" width="11.140625" style="22" customWidth="1"/>
    <col min="15" max="15" width="6.7109375" style="22" customWidth="1"/>
    <col min="16" max="16" width="11.140625" style="22" customWidth="1"/>
    <col min="17" max="17" width="6.7109375" style="22" customWidth="1"/>
    <col min="18" max="18" width="15.140625" style="22" customWidth="1"/>
    <col min="19" max="16384" width="9.140625" style="22"/>
  </cols>
  <sheetData>
    <row r="1" spans="2:18" ht="15" customHeight="1">
      <c r="B1" s="192" t="s">
        <v>167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2:18" ht="15" customHeight="1">
      <c r="B2" s="1"/>
      <c r="C2" s="1"/>
      <c r="D2" s="1"/>
      <c r="E2" s="1"/>
      <c r="F2" s="1"/>
      <c r="G2" s="1"/>
      <c r="H2" s="1"/>
    </row>
    <row r="3" spans="2:18" ht="15" customHeight="1">
      <c r="B3" s="192" t="s">
        <v>169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</row>
    <row r="4" spans="2:18" ht="15" customHeight="1"/>
    <row r="5" spans="2:18" ht="33" customHeight="1">
      <c r="B5" s="212" t="s">
        <v>189</v>
      </c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</row>
    <row r="6" spans="2:18" ht="21" customHeight="1">
      <c r="P6" s="57" t="s">
        <v>106</v>
      </c>
      <c r="R6" s="116" t="s">
        <v>105</v>
      </c>
    </row>
    <row r="7" spans="2:18" ht="20.25" customHeight="1">
      <c r="B7" s="209"/>
      <c r="C7" s="198">
        <v>2010</v>
      </c>
      <c r="D7" s="200"/>
      <c r="E7" s="198">
        <v>2011</v>
      </c>
      <c r="F7" s="200"/>
      <c r="G7" s="198">
        <v>2012</v>
      </c>
      <c r="H7" s="200"/>
      <c r="I7" s="198">
        <v>2013</v>
      </c>
      <c r="J7" s="200"/>
      <c r="K7" s="198">
        <v>2014</v>
      </c>
      <c r="L7" s="200"/>
      <c r="M7" s="198" t="s">
        <v>173</v>
      </c>
      <c r="N7" s="200"/>
      <c r="O7" s="198" t="s">
        <v>188</v>
      </c>
      <c r="P7" s="199"/>
    </row>
    <row r="8" spans="2:18" s="24" customFormat="1" ht="17.25" customHeight="1">
      <c r="B8" s="210"/>
      <c r="C8" s="196" t="s">
        <v>15</v>
      </c>
      <c r="D8" s="205" t="s">
        <v>87</v>
      </c>
      <c r="E8" s="196" t="s">
        <v>15</v>
      </c>
      <c r="F8" s="205" t="s">
        <v>87</v>
      </c>
      <c r="G8" s="196" t="s">
        <v>15</v>
      </c>
      <c r="H8" s="205" t="s">
        <v>87</v>
      </c>
      <c r="I8" s="196" t="s">
        <v>15</v>
      </c>
      <c r="J8" s="205" t="s">
        <v>87</v>
      </c>
      <c r="K8" s="196" t="s">
        <v>15</v>
      </c>
      <c r="L8" s="205" t="s">
        <v>87</v>
      </c>
      <c r="M8" s="196" t="s">
        <v>15</v>
      </c>
      <c r="N8" s="205" t="s">
        <v>87</v>
      </c>
      <c r="O8" s="196" t="s">
        <v>15</v>
      </c>
      <c r="P8" s="207" t="s">
        <v>87</v>
      </c>
    </row>
    <row r="9" spans="2:18" s="24" customFormat="1" ht="36.75" customHeight="1">
      <c r="B9" s="211"/>
      <c r="C9" s="197"/>
      <c r="D9" s="206"/>
      <c r="E9" s="197"/>
      <c r="F9" s="206"/>
      <c r="G9" s="197"/>
      <c r="H9" s="206"/>
      <c r="I9" s="197"/>
      <c r="J9" s="206"/>
      <c r="K9" s="197"/>
      <c r="L9" s="206"/>
      <c r="M9" s="197"/>
      <c r="N9" s="206"/>
      <c r="O9" s="197"/>
      <c r="P9" s="208"/>
    </row>
    <row r="10" spans="2:18" s="24" customFormat="1" ht="21" customHeight="1">
      <c r="B10" s="129" t="s">
        <v>1</v>
      </c>
      <c r="C10" s="31">
        <f>SUM(C11:C21)</f>
        <v>677</v>
      </c>
      <c r="D10" s="31">
        <f t="shared" ref="D10:P10" si="0">SUM(D11:D21)</f>
        <v>490</v>
      </c>
      <c r="E10" s="31">
        <f t="shared" si="0"/>
        <v>518</v>
      </c>
      <c r="F10" s="31">
        <f t="shared" si="0"/>
        <v>328</v>
      </c>
      <c r="G10" s="31">
        <f t="shared" si="0"/>
        <v>415</v>
      </c>
      <c r="H10" s="31">
        <f t="shared" si="0"/>
        <v>238</v>
      </c>
      <c r="I10" s="31">
        <f t="shared" si="0"/>
        <v>367</v>
      </c>
      <c r="J10" s="31">
        <f t="shared" si="0"/>
        <v>193</v>
      </c>
      <c r="K10" s="31">
        <f t="shared" si="0"/>
        <v>217</v>
      </c>
      <c r="L10" s="31">
        <f t="shared" si="0"/>
        <v>108</v>
      </c>
      <c r="M10" s="31">
        <f t="shared" si="0"/>
        <v>167</v>
      </c>
      <c r="N10" s="31">
        <f t="shared" si="0"/>
        <v>79</v>
      </c>
      <c r="O10" s="31">
        <f t="shared" si="0"/>
        <v>187</v>
      </c>
      <c r="P10" s="31">
        <f t="shared" si="0"/>
        <v>82</v>
      </c>
    </row>
    <row r="11" spans="2:18" ht="16.5" customHeight="1">
      <c r="B11" s="20" t="s">
        <v>2</v>
      </c>
      <c r="C11" s="50">
        <v>56</v>
      </c>
      <c r="D11" s="50">
        <v>51</v>
      </c>
      <c r="E11" s="50">
        <v>42</v>
      </c>
      <c r="F11" s="50">
        <v>34</v>
      </c>
      <c r="G11" s="50">
        <v>42</v>
      </c>
      <c r="H11" s="50">
        <v>41</v>
      </c>
      <c r="I11" s="50">
        <v>30</v>
      </c>
      <c r="J11" s="50">
        <v>30</v>
      </c>
      <c r="K11" s="50">
        <v>22</v>
      </c>
      <c r="L11" s="50">
        <v>21</v>
      </c>
      <c r="M11" s="50">
        <v>17</v>
      </c>
      <c r="N11" s="50">
        <v>14</v>
      </c>
      <c r="O11" s="50">
        <v>23</v>
      </c>
      <c r="P11" s="50">
        <v>21</v>
      </c>
    </row>
    <row r="12" spans="2:18" ht="16.5" customHeight="1">
      <c r="B12" s="20" t="s">
        <v>3</v>
      </c>
      <c r="C12" s="50">
        <v>83</v>
      </c>
      <c r="D12" s="50">
        <v>58</v>
      </c>
      <c r="E12" s="50">
        <v>53</v>
      </c>
      <c r="F12" s="50">
        <v>37</v>
      </c>
      <c r="G12" s="50">
        <v>47</v>
      </c>
      <c r="H12" s="50">
        <v>26</v>
      </c>
      <c r="I12" s="50">
        <v>59</v>
      </c>
      <c r="J12" s="50">
        <v>37</v>
      </c>
      <c r="K12" s="50">
        <v>24</v>
      </c>
      <c r="L12" s="50">
        <v>10</v>
      </c>
      <c r="M12" s="50">
        <v>18</v>
      </c>
      <c r="N12" s="50">
        <v>11</v>
      </c>
      <c r="O12" s="50">
        <v>14</v>
      </c>
      <c r="P12" s="50">
        <v>7</v>
      </c>
    </row>
    <row r="13" spans="2:18" ht="16.5" customHeight="1">
      <c r="B13" s="20" t="s">
        <v>4</v>
      </c>
      <c r="C13" s="50">
        <v>173</v>
      </c>
      <c r="D13" s="50">
        <v>113</v>
      </c>
      <c r="E13" s="50">
        <v>128</v>
      </c>
      <c r="F13" s="50">
        <v>74</v>
      </c>
      <c r="G13" s="50">
        <v>97</v>
      </c>
      <c r="H13" s="50">
        <v>54</v>
      </c>
      <c r="I13" s="50">
        <v>89</v>
      </c>
      <c r="J13" s="50">
        <v>34</v>
      </c>
      <c r="K13" s="50">
        <v>59</v>
      </c>
      <c r="L13" s="50">
        <v>24</v>
      </c>
      <c r="M13" s="50">
        <v>47</v>
      </c>
      <c r="N13" s="50">
        <v>14</v>
      </c>
      <c r="O13" s="50">
        <v>57</v>
      </c>
      <c r="P13" s="50">
        <v>17</v>
      </c>
    </row>
    <row r="14" spans="2:18" ht="16.5" customHeight="1">
      <c r="B14" s="20" t="s">
        <v>5</v>
      </c>
      <c r="C14" s="50">
        <v>60</v>
      </c>
      <c r="D14" s="50">
        <v>34</v>
      </c>
      <c r="E14" s="50">
        <v>56</v>
      </c>
      <c r="F14" s="50">
        <v>28</v>
      </c>
      <c r="G14" s="50">
        <v>61</v>
      </c>
      <c r="H14" s="50">
        <v>23</v>
      </c>
      <c r="I14" s="50">
        <v>35</v>
      </c>
      <c r="J14" s="50">
        <v>13</v>
      </c>
      <c r="K14" s="50">
        <v>20</v>
      </c>
      <c r="L14" s="50">
        <v>9</v>
      </c>
      <c r="M14" s="50">
        <v>12</v>
      </c>
      <c r="N14" s="50">
        <v>4</v>
      </c>
      <c r="O14" s="50">
        <v>11</v>
      </c>
      <c r="P14" s="50">
        <v>4</v>
      </c>
    </row>
    <row r="15" spans="2:18" ht="16.5" customHeight="1">
      <c r="B15" s="20" t="s">
        <v>6</v>
      </c>
      <c r="C15" s="50">
        <v>61</v>
      </c>
      <c r="D15" s="50">
        <v>33</v>
      </c>
      <c r="E15" s="50">
        <v>70</v>
      </c>
      <c r="F15" s="50">
        <v>36</v>
      </c>
      <c r="G15" s="50">
        <v>54</v>
      </c>
      <c r="H15" s="50">
        <v>21</v>
      </c>
      <c r="I15" s="50">
        <v>42</v>
      </c>
      <c r="J15" s="50">
        <v>14</v>
      </c>
      <c r="K15" s="50">
        <v>23</v>
      </c>
      <c r="L15" s="50">
        <v>4</v>
      </c>
      <c r="M15" s="50">
        <v>24</v>
      </c>
      <c r="N15" s="50">
        <v>8</v>
      </c>
      <c r="O15" s="50">
        <v>35</v>
      </c>
      <c r="P15" s="50">
        <v>8</v>
      </c>
    </row>
    <row r="16" spans="2:18" ht="16.5" customHeight="1">
      <c r="B16" s="20" t="s">
        <v>7</v>
      </c>
      <c r="C16" s="50">
        <v>1</v>
      </c>
      <c r="D16" s="50">
        <v>1</v>
      </c>
      <c r="E16" s="50">
        <v>2</v>
      </c>
      <c r="F16" s="50">
        <v>2</v>
      </c>
      <c r="G16" s="154">
        <v>0</v>
      </c>
      <c r="H16" s="154">
        <v>0</v>
      </c>
      <c r="I16" s="50">
        <v>2</v>
      </c>
      <c r="J16" s="50">
        <v>2</v>
      </c>
      <c r="K16" s="154">
        <v>0</v>
      </c>
      <c r="L16" s="154">
        <v>0</v>
      </c>
      <c r="M16" s="154">
        <v>3</v>
      </c>
      <c r="N16" s="154">
        <v>3</v>
      </c>
      <c r="O16" s="154">
        <v>0</v>
      </c>
      <c r="P16" s="154">
        <v>0</v>
      </c>
    </row>
    <row r="17" spans="2:17" ht="16.5" customHeight="1">
      <c r="B17" s="20" t="s">
        <v>8</v>
      </c>
      <c r="C17" s="50">
        <v>36</v>
      </c>
      <c r="D17" s="50">
        <v>31</v>
      </c>
      <c r="E17" s="50">
        <v>20</v>
      </c>
      <c r="F17" s="50">
        <v>19</v>
      </c>
      <c r="G17" s="50">
        <v>9</v>
      </c>
      <c r="H17" s="50">
        <v>8</v>
      </c>
      <c r="I17" s="50">
        <v>22</v>
      </c>
      <c r="J17" s="50">
        <v>20</v>
      </c>
      <c r="K17" s="50">
        <v>7</v>
      </c>
      <c r="L17" s="50">
        <v>5</v>
      </c>
      <c r="M17" s="50">
        <v>6</v>
      </c>
      <c r="N17" s="50">
        <v>6</v>
      </c>
      <c r="O17" s="50">
        <v>7</v>
      </c>
      <c r="P17" s="50">
        <v>6</v>
      </c>
    </row>
    <row r="18" spans="2:17" ht="16.5" customHeight="1">
      <c r="B18" s="20" t="s">
        <v>9</v>
      </c>
      <c r="C18" s="50">
        <v>123</v>
      </c>
      <c r="D18" s="50">
        <v>98</v>
      </c>
      <c r="E18" s="50">
        <v>85</v>
      </c>
      <c r="F18" s="50">
        <v>47</v>
      </c>
      <c r="G18" s="50">
        <v>63</v>
      </c>
      <c r="H18" s="50">
        <v>34</v>
      </c>
      <c r="I18" s="50">
        <v>51</v>
      </c>
      <c r="J18" s="50">
        <v>23</v>
      </c>
      <c r="K18" s="50">
        <v>29</v>
      </c>
      <c r="L18" s="50">
        <v>17</v>
      </c>
      <c r="M18" s="50">
        <v>22</v>
      </c>
      <c r="N18" s="50">
        <v>8</v>
      </c>
      <c r="O18" s="50">
        <v>25</v>
      </c>
      <c r="P18" s="50">
        <v>13</v>
      </c>
    </row>
    <row r="19" spans="2:17" ht="16.5" customHeight="1">
      <c r="B19" s="20" t="s">
        <v>10</v>
      </c>
      <c r="C19" s="50">
        <v>17</v>
      </c>
      <c r="D19" s="50">
        <v>13</v>
      </c>
      <c r="E19" s="50">
        <v>22</v>
      </c>
      <c r="F19" s="50">
        <v>17</v>
      </c>
      <c r="G19" s="50">
        <v>13</v>
      </c>
      <c r="H19" s="50">
        <v>8</v>
      </c>
      <c r="I19" s="50">
        <v>12</v>
      </c>
      <c r="J19" s="50">
        <v>9</v>
      </c>
      <c r="K19" s="50">
        <v>9</v>
      </c>
      <c r="L19" s="50">
        <v>5</v>
      </c>
      <c r="M19" s="50">
        <v>3</v>
      </c>
      <c r="N19" s="50">
        <v>3</v>
      </c>
      <c r="O19" s="50">
        <v>2</v>
      </c>
      <c r="P19" s="50">
        <v>2</v>
      </c>
    </row>
    <row r="20" spans="2:17" ht="16.5" customHeight="1">
      <c r="B20" s="20" t="s">
        <v>11</v>
      </c>
      <c r="C20" s="50">
        <v>18</v>
      </c>
      <c r="D20" s="50">
        <v>13</v>
      </c>
      <c r="E20" s="50">
        <v>18</v>
      </c>
      <c r="F20" s="50">
        <v>15</v>
      </c>
      <c r="G20" s="50">
        <v>20</v>
      </c>
      <c r="H20" s="50">
        <v>15</v>
      </c>
      <c r="I20" s="50">
        <v>18</v>
      </c>
      <c r="J20" s="50">
        <v>6</v>
      </c>
      <c r="K20" s="50">
        <v>18</v>
      </c>
      <c r="L20" s="50">
        <v>9</v>
      </c>
      <c r="M20" s="50">
        <v>9</v>
      </c>
      <c r="N20" s="50">
        <v>5</v>
      </c>
      <c r="O20" s="50">
        <v>13</v>
      </c>
      <c r="P20" s="50">
        <v>4</v>
      </c>
    </row>
    <row r="21" spans="2:17" ht="16.5" customHeight="1">
      <c r="B21" s="20" t="s">
        <v>12</v>
      </c>
      <c r="C21" s="50">
        <v>49</v>
      </c>
      <c r="D21" s="50">
        <v>45</v>
      </c>
      <c r="E21" s="50">
        <v>22</v>
      </c>
      <c r="F21" s="50">
        <v>19</v>
      </c>
      <c r="G21" s="50">
        <v>9</v>
      </c>
      <c r="H21" s="50">
        <v>8</v>
      </c>
      <c r="I21" s="50">
        <v>7</v>
      </c>
      <c r="J21" s="50">
        <v>5</v>
      </c>
      <c r="K21" s="50">
        <v>6</v>
      </c>
      <c r="L21" s="50">
        <v>4</v>
      </c>
      <c r="M21" s="50">
        <v>6</v>
      </c>
      <c r="N21" s="50">
        <v>3</v>
      </c>
      <c r="O21" s="154">
        <v>0</v>
      </c>
      <c r="P21" s="154">
        <v>0</v>
      </c>
    </row>
    <row r="22" spans="2:17" ht="9" customHeight="1">
      <c r="B22" s="130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2:17" ht="16.5" customHeight="1"/>
    <row r="24" spans="2:17" s="20" customFormat="1" ht="12.75" customHeight="1">
      <c r="B24" s="191" t="s">
        <v>27</v>
      </c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60"/>
    </row>
    <row r="25" spans="2:17" s="20" customFormat="1" ht="12.75" customHeight="1">
      <c r="B25" s="191" t="s">
        <v>29</v>
      </c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60"/>
    </row>
  </sheetData>
  <mergeCells count="27">
    <mergeCell ref="K7:L7"/>
    <mergeCell ref="M7:N7"/>
    <mergeCell ref="O7:P7"/>
    <mergeCell ref="I8:I9"/>
    <mergeCell ref="B1:P1"/>
    <mergeCell ref="B3:P3"/>
    <mergeCell ref="B5:P5"/>
    <mergeCell ref="E8:E9"/>
    <mergeCell ref="F8:F9"/>
    <mergeCell ref="G8:G9"/>
    <mergeCell ref="C8:C9"/>
    <mergeCell ref="B25:P25"/>
    <mergeCell ref="L8:L9"/>
    <mergeCell ref="M8:M9"/>
    <mergeCell ref="N8:N9"/>
    <mergeCell ref="O8:O9"/>
    <mergeCell ref="D8:D9"/>
    <mergeCell ref="H8:H9"/>
    <mergeCell ref="P8:P9"/>
    <mergeCell ref="B7:B9"/>
    <mergeCell ref="C7:D7"/>
    <mergeCell ref="E7:F7"/>
    <mergeCell ref="G7:H7"/>
    <mergeCell ref="I7:J7"/>
    <mergeCell ref="J8:J9"/>
    <mergeCell ref="K8:K9"/>
    <mergeCell ref="B24:P24"/>
  </mergeCells>
  <phoneticPr fontId="0" type="noConversion"/>
  <hyperlinks>
    <hyperlink ref="R6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8" orientation="landscape" horizontalDpi="4294967294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28"/>
  <sheetViews>
    <sheetView showGridLines="0" workbookViewId="0">
      <selection activeCell="B1" sqref="B1:P1"/>
    </sheetView>
  </sheetViews>
  <sheetFormatPr defaultRowHeight="11.25"/>
  <cols>
    <col min="1" max="1" width="6.7109375" style="22" customWidth="1"/>
    <col min="2" max="2" width="16.7109375" style="22" customWidth="1"/>
    <col min="3" max="3" width="6.7109375" style="22" customWidth="1"/>
    <col min="4" max="4" width="11.5703125" style="22" customWidth="1"/>
    <col min="5" max="5" width="6.7109375" style="22" customWidth="1"/>
    <col min="6" max="6" width="11.5703125" style="22" customWidth="1"/>
    <col min="7" max="7" width="6.7109375" style="22" customWidth="1"/>
    <col min="8" max="8" width="11.5703125" style="22" customWidth="1"/>
    <col min="9" max="9" width="6.7109375" style="22" customWidth="1"/>
    <col min="10" max="10" width="11.5703125" style="22" customWidth="1"/>
    <col min="11" max="11" width="6.7109375" style="22" customWidth="1"/>
    <col min="12" max="12" width="11.5703125" style="22" customWidth="1"/>
    <col min="13" max="13" width="6.7109375" style="22" customWidth="1"/>
    <col min="14" max="14" width="11.5703125" style="22" customWidth="1"/>
    <col min="15" max="15" width="6.7109375" style="22" customWidth="1"/>
    <col min="16" max="16" width="11.5703125" style="22" customWidth="1"/>
    <col min="17" max="17" width="6.7109375" style="22" customWidth="1"/>
    <col min="18" max="18" width="12.85546875" style="22" bestFit="1" customWidth="1"/>
    <col min="19" max="16384" width="9.140625" style="22"/>
  </cols>
  <sheetData>
    <row r="1" spans="2:18" ht="15" customHeight="1">
      <c r="B1" s="192" t="s">
        <v>167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2:18" ht="15" customHeight="1">
      <c r="B2" s="1"/>
      <c r="C2" s="1"/>
      <c r="D2" s="1"/>
      <c r="E2" s="1"/>
      <c r="F2" s="1"/>
      <c r="G2" s="1"/>
      <c r="H2" s="1"/>
    </row>
    <row r="3" spans="2:18" ht="15" customHeight="1">
      <c r="B3" s="192" t="s">
        <v>169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</row>
    <row r="4" spans="2:18" ht="15" customHeight="1"/>
    <row r="5" spans="2:18" ht="33" customHeight="1">
      <c r="B5" s="212" t="s">
        <v>190</v>
      </c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</row>
    <row r="6" spans="2:18" ht="21" customHeight="1">
      <c r="P6" s="57" t="s">
        <v>106</v>
      </c>
      <c r="R6" s="116" t="s">
        <v>105</v>
      </c>
    </row>
    <row r="7" spans="2:18" ht="20.25" customHeight="1">
      <c r="B7" s="209"/>
      <c r="C7" s="198">
        <v>2010</v>
      </c>
      <c r="D7" s="200"/>
      <c r="E7" s="198">
        <v>2011</v>
      </c>
      <c r="F7" s="200"/>
      <c r="G7" s="198">
        <v>2012</v>
      </c>
      <c r="H7" s="200"/>
      <c r="I7" s="198">
        <v>2013</v>
      </c>
      <c r="J7" s="200"/>
      <c r="K7" s="198">
        <v>2014</v>
      </c>
      <c r="L7" s="200"/>
      <c r="M7" s="198" t="s">
        <v>173</v>
      </c>
      <c r="N7" s="200"/>
      <c r="O7" s="198" t="s">
        <v>188</v>
      </c>
      <c r="P7" s="199"/>
      <c r="Q7" s="20"/>
    </row>
    <row r="8" spans="2:18" s="24" customFormat="1" ht="17.25" customHeight="1">
      <c r="B8" s="210"/>
      <c r="C8" s="196" t="s">
        <v>15</v>
      </c>
      <c r="D8" s="205" t="s">
        <v>87</v>
      </c>
      <c r="E8" s="196" t="s">
        <v>15</v>
      </c>
      <c r="F8" s="205" t="s">
        <v>87</v>
      </c>
      <c r="G8" s="196" t="s">
        <v>15</v>
      </c>
      <c r="H8" s="205" t="s">
        <v>87</v>
      </c>
      <c r="I8" s="196" t="s">
        <v>15</v>
      </c>
      <c r="J8" s="205" t="s">
        <v>87</v>
      </c>
      <c r="K8" s="196" t="s">
        <v>15</v>
      </c>
      <c r="L8" s="205" t="s">
        <v>87</v>
      </c>
      <c r="M8" s="196" t="s">
        <v>15</v>
      </c>
      <c r="N8" s="205" t="s">
        <v>87</v>
      </c>
      <c r="O8" s="196" t="s">
        <v>15</v>
      </c>
      <c r="P8" s="207" t="s">
        <v>87</v>
      </c>
    </row>
    <row r="9" spans="2:18" s="24" customFormat="1" ht="36.75" customHeight="1">
      <c r="B9" s="211"/>
      <c r="C9" s="197"/>
      <c r="D9" s="206"/>
      <c r="E9" s="197"/>
      <c r="F9" s="206"/>
      <c r="G9" s="197"/>
      <c r="H9" s="206"/>
      <c r="I9" s="197"/>
      <c r="J9" s="206"/>
      <c r="K9" s="197"/>
      <c r="L9" s="206"/>
      <c r="M9" s="197"/>
      <c r="N9" s="206"/>
      <c r="O9" s="197"/>
      <c r="P9" s="208"/>
    </row>
    <row r="10" spans="2:18" s="24" customFormat="1" ht="21" customHeight="1">
      <c r="B10" s="129" t="s">
        <v>1</v>
      </c>
      <c r="C10" s="31">
        <f>SUM(C11:C21)</f>
        <v>1844</v>
      </c>
      <c r="D10" s="31">
        <f t="shared" ref="D10:P10" si="0">SUM(D11:D21)</f>
        <v>1734</v>
      </c>
      <c r="E10" s="31">
        <f t="shared" si="0"/>
        <v>732</v>
      </c>
      <c r="F10" s="31">
        <f t="shared" si="0"/>
        <v>648</v>
      </c>
      <c r="G10" s="31">
        <f t="shared" si="0"/>
        <v>433</v>
      </c>
      <c r="H10" s="31">
        <f t="shared" si="0"/>
        <v>361</v>
      </c>
      <c r="I10" s="31">
        <f t="shared" si="0"/>
        <v>486</v>
      </c>
      <c r="J10" s="31">
        <f t="shared" si="0"/>
        <v>359</v>
      </c>
      <c r="K10" s="31">
        <f t="shared" si="0"/>
        <v>266</v>
      </c>
      <c r="L10" s="31">
        <f t="shared" si="0"/>
        <v>169</v>
      </c>
      <c r="M10" s="31">
        <f t="shared" si="0"/>
        <v>293</v>
      </c>
      <c r="N10" s="31">
        <f t="shared" si="0"/>
        <v>85</v>
      </c>
      <c r="O10" s="31">
        <f t="shared" si="0"/>
        <v>199</v>
      </c>
      <c r="P10" s="31">
        <f t="shared" si="0"/>
        <v>134</v>
      </c>
    </row>
    <row r="11" spans="2:18" ht="16.5" customHeight="1">
      <c r="B11" s="20" t="s">
        <v>2</v>
      </c>
      <c r="C11" s="42">
        <v>55</v>
      </c>
      <c r="D11" s="50">
        <v>52</v>
      </c>
      <c r="E11" s="42">
        <v>47</v>
      </c>
      <c r="F11" s="50">
        <v>41</v>
      </c>
      <c r="G11" s="42">
        <v>43</v>
      </c>
      <c r="H11" s="50">
        <v>43</v>
      </c>
      <c r="I11" s="42">
        <v>32</v>
      </c>
      <c r="J11" s="50">
        <v>32</v>
      </c>
      <c r="K11" s="42">
        <v>22</v>
      </c>
      <c r="L11" s="50">
        <v>21</v>
      </c>
      <c r="M11" s="50">
        <v>16</v>
      </c>
      <c r="N11" s="50">
        <v>14</v>
      </c>
      <c r="O11" s="50">
        <v>24</v>
      </c>
      <c r="P11" s="50">
        <v>21</v>
      </c>
    </row>
    <row r="12" spans="2:18" ht="16.5" customHeight="1">
      <c r="B12" s="20" t="s">
        <v>3</v>
      </c>
      <c r="C12" s="42">
        <v>202</v>
      </c>
      <c r="D12" s="50">
        <v>194</v>
      </c>
      <c r="E12" s="42">
        <v>57</v>
      </c>
      <c r="F12" s="50">
        <v>53</v>
      </c>
      <c r="G12" s="42">
        <v>52</v>
      </c>
      <c r="H12" s="50">
        <v>47</v>
      </c>
      <c r="I12" s="42">
        <v>53</v>
      </c>
      <c r="J12" s="50">
        <v>41</v>
      </c>
      <c r="K12" s="42">
        <v>16</v>
      </c>
      <c r="L12" s="50">
        <v>10</v>
      </c>
      <c r="M12" s="50">
        <v>15</v>
      </c>
      <c r="N12" s="50">
        <v>11</v>
      </c>
      <c r="O12" s="50">
        <v>10</v>
      </c>
      <c r="P12" s="50">
        <v>9</v>
      </c>
    </row>
    <row r="13" spans="2:18" ht="16.5" customHeight="1">
      <c r="B13" s="20" t="s">
        <v>4</v>
      </c>
      <c r="C13" s="42">
        <v>922</v>
      </c>
      <c r="D13" s="50">
        <v>898</v>
      </c>
      <c r="E13" s="42">
        <v>279</v>
      </c>
      <c r="F13" s="50">
        <v>248</v>
      </c>
      <c r="G13" s="42">
        <v>162</v>
      </c>
      <c r="H13" s="50">
        <v>141</v>
      </c>
      <c r="I13" s="42">
        <v>259</v>
      </c>
      <c r="J13" s="50">
        <v>188</v>
      </c>
      <c r="K13" s="42">
        <v>112</v>
      </c>
      <c r="L13" s="50">
        <v>54</v>
      </c>
      <c r="M13" s="50">
        <v>189</v>
      </c>
      <c r="N13" s="50">
        <v>14</v>
      </c>
      <c r="O13" s="50">
        <v>91</v>
      </c>
      <c r="P13" s="50">
        <v>62</v>
      </c>
    </row>
    <row r="14" spans="2:18" ht="16.5" customHeight="1">
      <c r="B14" s="20" t="s">
        <v>5</v>
      </c>
      <c r="C14" s="42">
        <v>98</v>
      </c>
      <c r="D14" s="50">
        <v>51</v>
      </c>
      <c r="E14" s="42">
        <v>42</v>
      </c>
      <c r="F14" s="50">
        <v>29</v>
      </c>
      <c r="G14" s="42">
        <v>36</v>
      </c>
      <c r="H14" s="50">
        <v>22</v>
      </c>
      <c r="I14" s="42">
        <v>28</v>
      </c>
      <c r="J14" s="50">
        <v>15</v>
      </c>
      <c r="K14" s="42">
        <v>11</v>
      </c>
      <c r="L14" s="50">
        <v>9</v>
      </c>
      <c r="M14" s="50">
        <v>9</v>
      </c>
      <c r="N14" s="50">
        <v>4</v>
      </c>
      <c r="O14" s="50">
        <v>7</v>
      </c>
      <c r="P14" s="50">
        <v>5</v>
      </c>
    </row>
    <row r="15" spans="2:18" ht="16.5" customHeight="1">
      <c r="B15" s="20" t="s">
        <v>6</v>
      </c>
      <c r="C15" s="42">
        <v>46</v>
      </c>
      <c r="D15" s="50">
        <v>33</v>
      </c>
      <c r="E15" s="42">
        <v>45</v>
      </c>
      <c r="F15" s="50">
        <v>36</v>
      </c>
      <c r="G15" s="42">
        <v>38</v>
      </c>
      <c r="H15" s="50">
        <v>21</v>
      </c>
      <c r="I15" s="42">
        <v>31</v>
      </c>
      <c r="J15" s="50">
        <v>14</v>
      </c>
      <c r="K15" s="42">
        <v>29</v>
      </c>
      <c r="L15" s="50">
        <v>17</v>
      </c>
      <c r="M15" s="50">
        <v>19</v>
      </c>
      <c r="N15" s="50">
        <v>8</v>
      </c>
      <c r="O15" s="50">
        <v>25</v>
      </c>
      <c r="P15" s="50">
        <v>8</v>
      </c>
    </row>
    <row r="16" spans="2:18" ht="16.5" customHeight="1">
      <c r="B16" s="20" t="s">
        <v>7</v>
      </c>
      <c r="C16" s="42">
        <v>1</v>
      </c>
      <c r="D16" s="50">
        <v>1</v>
      </c>
      <c r="E16" s="42">
        <v>2</v>
      </c>
      <c r="F16" s="50">
        <v>2</v>
      </c>
      <c r="G16" s="42">
        <v>0</v>
      </c>
      <c r="H16" s="42">
        <v>0</v>
      </c>
      <c r="I16" s="42">
        <v>2</v>
      </c>
      <c r="J16" s="154">
        <v>2</v>
      </c>
      <c r="K16" s="42">
        <v>0</v>
      </c>
      <c r="L16" s="42">
        <v>0</v>
      </c>
      <c r="M16" s="154">
        <v>3</v>
      </c>
      <c r="N16" s="154">
        <v>3</v>
      </c>
      <c r="O16" s="44">
        <v>0</v>
      </c>
      <c r="P16" s="44">
        <v>0</v>
      </c>
    </row>
    <row r="17" spans="2:16" ht="16.5" customHeight="1">
      <c r="B17" s="20" t="s">
        <v>8</v>
      </c>
      <c r="C17" s="42">
        <v>37</v>
      </c>
      <c r="D17" s="50">
        <v>34</v>
      </c>
      <c r="E17" s="42">
        <v>32</v>
      </c>
      <c r="F17" s="50">
        <v>31</v>
      </c>
      <c r="G17" s="42">
        <v>10</v>
      </c>
      <c r="H17" s="50">
        <v>9</v>
      </c>
      <c r="I17" s="42">
        <v>20</v>
      </c>
      <c r="J17" s="50">
        <v>20</v>
      </c>
      <c r="K17" s="42">
        <v>7</v>
      </c>
      <c r="L17" s="50">
        <v>5</v>
      </c>
      <c r="M17" s="50">
        <v>6</v>
      </c>
      <c r="N17" s="50">
        <v>6</v>
      </c>
      <c r="O17" s="50">
        <v>6</v>
      </c>
      <c r="P17" s="50">
        <v>6</v>
      </c>
    </row>
    <row r="18" spans="2:16" ht="16.5" customHeight="1">
      <c r="B18" s="20" t="s">
        <v>9</v>
      </c>
      <c r="C18" s="42">
        <v>388</v>
      </c>
      <c r="D18" s="50">
        <v>383</v>
      </c>
      <c r="E18" s="42">
        <v>163</v>
      </c>
      <c r="F18" s="50">
        <v>153</v>
      </c>
      <c r="G18" s="42">
        <v>45</v>
      </c>
      <c r="H18" s="50">
        <v>37</v>
      </c>
      <c r="I18" s="42">
        <v>29</v>
      </c>
      <c r="J18" s="50">
        <v>23</v>
      </c>
      <c r="K18" s="42">
        <v>45</v>
      </c>
      <c r="L18" s="50">
        <v>35</v>
      </c>
      <c r="M18" s="50">
        <v>24</v>
      </c>
      <c r="N18" s="50">
        <v>14</v>
      </c>
      <c r="O18" s="50">
        <v>28</v>
      </c>
      <c r="P18" s="50">
        <v>17</v>
      </c>
    </row>
    <row r="19" spans="2:16" ht="16.5" customHeight="1">
      <c r="B19" s="20" t="s">
        <v>10</v>
      </c>
      <c r="C19" s="42">
        <v>18</v>
      </c>
      <c r="D19" s="50">
        <v>16</v>
      </c>
      <c r="E19" s="42">
        <v>22</v>
      </c>
      <c r="F19" s="50">
        <v>17</v>
      </c>
      <c r="G19" s="42">
        <v>12</v>
      </c>
      <c r="H19" s="50">
        <v>8</v>
      </c>
      <c r="I19" s="42">
        <v>12</v>
      </c>
      <c r="J19" s="50">
        <v>9</v>
      </c>
      <c r="K19" s="42">
        <v>10</v>
      </c>
      <c r="L19" s="50">
        <v>5</v>
      </c>
      <c r="M19" s="50">
        <v>3</v>
      </c>
      <c r="N19" s="50">
        <v>3</v>
      </c>
      <c r="O19" s="50">
        <v>2</v>
      </c>
      <c r="P19" s="50">
        <v>2</v>
      </c>
    </row>
    <row r="20" spans="2:16" ht="16.5" customHeight="1">
      <c r="B20" s="20" t="s">
        <v>11</v>
      </c>
      <c r="C20" s="42">
        <v>14</v>
      </c>
      <c r="D20" s="50">
        <v>13</v>
      </c>
      <c r="E20" s="42">
        <v>19</v>
      </c>
      <c r="F20" s="50">
        <v>16</v>
      </c>
      <c r="G20" s="42">
        <v>27</v>
      </c>
      <c r="H20" s="50">
        <v>25</v>
      </c>
      <c r="I20" s="42">
        <v>10</v>
      </c>
      <c r="J20" s="50">
        <v>7</v>
      </c>
      <c r="K20" s="42">
        <v>10</v>
      </c>
      <c r="L20" s="50">
        <v>9</v>
      </c>
      <c r="M20" s="50">
        <v>5</v>
      </c>
      <c r="N20" s="50">
        <v>5</v>
      </c>
      <c r="O20" s="50">
        <v>6</v>
      </c>
      <c r="P20" s="50">
        <v>4</v>
      </c>
    </row>
    <row r="21" spans="2:16" ht="16.5" customHeight="1">
      <c r="B21" s="20" t="s">
        <v>12</v>
      </c>
      <c r="C21" s="42">
        <v>63</v>
      </c>
      <c r="D21" s="50">
        <v>59</v>
      </c>
      <c r="E21" s="42">
        <v>24</v>
      </c>
      <c r="F21" s="50">
        <v>22</v>
      </c>
      <c r="G21" s="42">
        <v>8</v>
      </c>
      <c r="H21" s="50">
        <v>8</v>
      </c>
      <c r="I21" s="42">
        <v>10</v>
      </c>
      <c r="J21" s="50">
        <v>8</v>
      </c>
      <c r="K21" s="42">
        <v>4</v>
      </c>
      <c r="L21" s="50">
        <v>4</v>
      </c>
      <c r="M21" s="50">
        <v>4</v>
      </c>
      <c r="N21" s="50">
        <v>3</v>
      </c>
      <c r="O21" s="44">
        <v>0</v>
      </c>
      <c r="P21" s="44">
        <v>0</v>
      </c>
    </row>
    <row r="22" spans="2:16" ht="9" customHeight="1">
      <c r="B22" s="34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</row>
    <row r="23" spans="2:16" ht="16.5" customHeight="1">
      <c r="B23" s="2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2:16" ht="12.75" customHeight="1">
      <c r="B24" s="213" t="s">
        <v>88</v>
      </c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</row>
    <row r="25" spans="2:16" ht="12.75" customHeight="1">
      <c r="B25" s="213" t="s">
        <v>29</v>
      </c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</row>
    <row r="28" spans="2:16">
      <c r="F28" s="124"/>
      <c r="G28" s="124"/>
      <c r="H28" s="124"/>
      <c r="I28" s="124"/>
      <c r="J28" s="124"/>
      <c r="K28" s="124"/>
    </row>
  </sheetData>
  <mergeCells count="27">
    <mergeCell ref="K7:L7"/>
    <mergeCell ref="M7:N7"/>
    <mergeCell ref="O7:P7"/>
    <mergeCell ref="I8:I9"/>
    <mergeCell ref="B1:P1"/>
    <mergeCell ref="B3:P3"/>
    <mergeCell ref="B5:P5"/>
    <mergeCell ref="E8:E9"/>
    <mergeCell ref="F8:F9"/>
    <mergeCell ref="G8:G9"/>
    <mergeCell ref="C8:C9"/>
    <mergeCell ref="B25:P25"/>
    <mergeCell ref="L8:L9"/>
    <mergeCell ref="M8:M9"/>
    <mergeCell ref="N8:N9"/>
    <mergeCell ref="O8:O9"/>
    <mergeCell ref="D8:D9"/>
    <mergeCell ref="H8:H9"/>
    <mergeCell ref="P8:P9"/>
    <mergeCell ref="B7:B9"/>
    <mergeCell ref="C7:D7"/>
    <mergeCell ref="E7:F7"/>
    <mergeCell ref="G7:H7"/>
    <mergeCell ref="I7:J7"/>
    <mergeCell ref="J8:J9"/>
    <mergeCell ref="K8:K9"/>
    <mergeCell ref="B24:P24"/>
  </mergeCells>
  <phoneticPr fontId="0" type="noConversion"/>
  <hyperlinks>
    <hyperlink ref="R6" location="Indice!A1" display="Indice!A1"/>
  </hyperlinks>
  <printOptions horizontalCentered="1"/>
  <pageMargins left="0.47244094488188981" right="0.47244094488188981" top="0.6692913385826772" bottom="0.6692913385826772" header="0" footer="0"/>
  <pageSetup paperSize="9" scale="96" orientation="landscape" horizont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26"/>
  <sheetViews>
    <sheetView showGridLines="0" workbookViewId="0">
      <selection activeCell="B1" sqref="B1:G1"/>
    </sheetView>
  </sheetViews>
  <sheetFormatPr defaultRowHeight="11.25"/>
  <cols>
    <col min="1" max="1" width="6.7109375" style="22" customWidth="1"/>
    <col min="2" max="2" width="20.7109375" style="22" customWidth="1"/>
    <col min="3" max="7" width="18.7109375" style="22" customWidth="1"/>
    <col min="8" max="8" width="6.7109375" style="22" customWidth="1"/>
    <col min="9" max="9" width="12.85546875" style="22" bestFit="1" customWidth="1"/>
    <col min="10" max="16384" width="9.140625" style="22"/>
  </cols>
  <sheetData>
    <row r="1" spans="2:16" ht="15" customHeight="1">
      <c r="B1" s="192" t="s">
        <v>167</v>
      </c>
      <c r="C1" s="192"/>
      <c r="D1" s="192"/>
      <c r="E1" s="192"/>
      <c r="F1" s="192"/>
      <c r="G1" s="192"/>
      <c r="H1" s="142"/>
      <c r="I1" s="142"/>
      <c r="J1" s="142"/>
      <c r="K1" s="142"/>
      <c r="L1" s="142"/>
      <c r="M1" s="142"/>
      <c r="N1" s="142"/>
      <c r="O1" s="142"/>
      <c r="P1" s="142"/>
    </row>
    <row r="2" spans="2:16" ht="15" customHeight="1">
      <c r="B2" s="1"/>
      <c r="C2" s="1"/>
      <c r="D2" s="1"/>
      <c r="E2" s="1"/>
      <c r="F2" s="1"/>
      <c r="G2" s="1"/>
      <c r="H2" s="1"/>
    </row>
    <row r="3" spans="2:16" ht="15" customHeight="1">
      <c r="B3" s="192" t="s">
        <v>169</v>
      </c>
      <c r="C3" s="192"/>
      <c r="D3" s="192"/>
      <c r="E3" s="192"/>
      <c r="F3" s="192"/>
      <c r="G3" s="192"/>
      <c r="H3" s="142"/>
      <c r="I3" s="142"/>
      <c r="J3" s="142"/>
      <c r="K3" s="142"/>
      <c r="L3" s="142"/>
      <c r="M3" s="142"/>
      <c r="N3" s="142"/>
      <c r="O3" s="142"/>
      <c r="P3" s="142"/>
    </row>
    <row r="4" spans="2:16" ht="15" customHeight="1"/>
    <row r="5" spans="2:16" ht="33" customHeight="1">
      <c r="B5" s="190" t="s">
        <v>202</v>
      </c>
      <c r="C5" s="190"/>
      <c r="D5" s="190"/>
      <c r="E5" s="190"/>
      <c r="F5" s="190"/>
      <c r="G5" s="190"/>
    </row>
    <row r="6" spans="2:16" ht="21" customHeight="1">
      <c r="B6" s="34"/>
      <c r="C6" s="34"/>
      <c r="D6" s="34"/>
      <c r="E6" s="34"/>
      <c r="F6" s="34"/>
      <c r="G6" s="5"/>
      <c r="I6" s="116" t="s">
        <v>105</v>
      </c>
    </row>
    <row r="7" spans="2:16" ht="21" customHeight="1">
      <c r="B7" s="209"/>
      <c r="C7" s="203" t="s">
        <v>89</v>
      </c>
      <c r="D7" s="203"/>
      <c r="E7" s="203"/>
      <c r="F7" s="203"/>
      <c r="G7" s="203"/>
    </row>
    <row r="8" spans="2:16" s="24" customFormat="1" ht="17.25" customHeight="1">
      <c r="B8" s="210"/>
      <c r="C8" s="196" t="s">
        <v>58</v>
      </c>
      <c r="D8" s="196" t="s">
        <v>59</v>
      </c>
      <c r="E8" s="205" t="s">
        <v>60</v>
      </c>
      <c r="F8" s="196" t="s">
        <v>61</v>
      </c>
      <c r="G8" s="214" t="s">
        <v>110</v>
      </c>
    </row>
    <row r="9" spans="2:16" s="24" customFormat="1" ht="19.5" customHeight="1">
      <c r="B9" s="210"/>
      <c r="C9" s="197"/>
      <c r="D9" s="197"/>
      <c r="E9" s="206"/>
      <c r="F9" s="197"/>
      <c r="G9" s="215"/>
    </row>
    <row r="10" spans="2:16" s="24" customFormat="1" ht="19.5" customHeight="1">
      <c r="B10" s="117"/>
      <c r="C10" s="198" t="s">
        <v>82</v>
      </c>
      <c r="D10" s="199"/>
      <c r="E10" s="199"/>
      <c r="F10" s="200"/>
      <c r="G10" s="30" t="s">
        <v>109</v>
      </c>
    </row>
    <row r="11" spans="2:16" s="24" customFormat="1" ht="21" customHeight="1">
      <c r="B11" s="127" t="s">
        <v>1</v>
      </c>
      <c r="C11" s="128">
        <v>1.6341463414634145</v>
      </c>
      <c r="D11" s="183">
        <v>0.7</v>
      </c>
      <c r="E11" s="183">
        <v>2.2000000000000002</v>
      </c>
      <c r="F11" s="183">
        <v>4.8</v>
      </c>
      <c r="G11" s="183">
        <v>19.100000000000001</v>
      </c>
    </row>
    <row r="12" spans="2:16" ht="16.5" customHeight="1">
      <c r="B12" s="20" t="s">
        <v>2</v>
      </c>
      <c r="C12" s="83">
        <v>1</v>
      </c>
      <c r="D12" s="184">
        <v>0.5</v>
      </c>
      <c r="E12" s="184">
        <v>1.9</v>
      </c>
      <c r="F12" s="184">
        <v>5.4</v>
      </c>
      <c r="G12" s="184">
        <v>17.8</v>
      </c>
    </row>
    <row r="13" spans="2:16" ht="16.5" customHeight="1">
      <c r="B13" s="20" t="s">
        <v>3</v>
      </c>
      <c r="C13" s="83">
        <v>1.2857142857142858</v>
      </c>
      <c r="D13" s="184">
        <v>0.5</v>
      </c>
      <c r="E13" s="184">
        <v>2.4</v>
      </c>
      <c r="F13" s="184">
        <v>4.9000000000000004</v>
      </c>
      <c r="G13" s="184">
        <v>18.2</v>
      </c>
    </row>
    <row r="14" spans="2:16" ht="16.5" customHeight="1">
      <c r="B14" s="20" t="s">
        <v>4</v>
      </c>
      <c r="C14" s="83">
        <v>3.6470588235294117</v>
      </c>
      <c r="D14" s="184">
        <v>1.3</v>
      </c>
      <c r="E14" s="184">
        <v>2.9</v>
      </c>
      <c r="F14" s="184">
        <v>4.5</v>
      </c>
      <c r="G14" s="184">
        <v>20.7</v>
      </c>
    </row>
    <row r="15" spans="2:16" ht="16.5" customHeight="1">
      <c r="B15" s="20" t="s">
        <v>5</v>
      </c>
      <c r="C15" s="83">
        <v>1.25</v>
      </c>
      <c r="D15" s="184">
        <v>0.6</v>
      </c>
      <c r="E15" s="83">
        <v>2</v>
      </c>
      <c r="F15" s="184">
        <v>4.2</v>
      </c>
      <c r="G15" s="184">
        <v>18.899999999999999</v>
      </c>
    </row>
    <row r="16" spans="2:16" ht="16.5" customHeight="1">
      <c r="B16" s="20" t="s">
        <v>6</v>
      </c>
      <c r="C16" s="83">
        <v>1</v>
      </c>
      <c r="D16" s="184">
        <v>0.5</v>
      </c>
      <c r="E16" s="83">
        <v>2</v>
      </c>
      <c r="F16" s="184">
        <v>4.8</v>
      </c>
      <c r="G16" s="83">
        <v>17</v>
      </c>
    </row>
    <row r="17" spans="2:7" ht="16.5" customHeight="1">
      <c r="B17" s="20" t="s">
        <v>7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</row>
    <row r="18" spans="2:7" ht="16.5" customHeight="1">
      <c r="B18" s="20" t="s">
        <v>8</v>
      </c>
      <c r="C18" s="83">
        <v>1</v>
      </c>
      <c r="D18" s="184">
        <v>0.5</v>
      </c>
      <c r="E18" s="184">
        <v>1.8</v>
      </c>
      <c r="F18" s="184">
        <v>4.3</v>
      </c>
      <c r="G18" s="184">
        <v>14.3</v>
      </c>
    </row>
    <row r="19" spans="2:7" ht="16.5" customHeight="1">
      <c r="B19" s="20" t="s">
        <v>9</v>
      </c>
      <c r="C19" s="83">
        <v>1.3076923076923077</v>
      </c>
      <c r="D19" s="184">
        <v>0.6</v>
      </c>
      <c r="E19" s="184">
        <v>2.1</v>
      </c>
      <c r="F19" s="184">
        <v>5.2</v>
      </c>
      <c r="G19" s="184">
        <v>20.7</v>
      </c>
    </row>
    <row r="20" spans="2:7" ht="16.5" customHeight="1">
      <c r="B20" s="20" t="s">
        <v>10</v>
      </c>
      <c r="C20" s="83">
        <v>1</v>
      </c>
      <c r="D20" s="184">
        <v>0.7</v>
      </c>
      <c r="E20" s="184">
        <v>1.5</v>
      </c>
      <c r="F20" s="184">
        <v>7.5</v>
      </c>
      <c r="G20" s="184">
        <v>14.1</v>
      </c>
    </row>
    <row r="21" spans="2:7" ht="16.5" customHeight="1">
      <c r="B21" s="20" t="s">
        <v>11</v>
      </c>
      <c r="C21" s="83">
        <v>1</v>
      </c>
      <c r="D21" s="83">
        <v>0.4</v>
      </c>
      <c r="E21" s="83">
        <v>2.2999999999999998</v>
      </c>
      <c r="F21" s="83">
        <v>6</v>
      </c>
      <c r="G21" s="83">
        <v>15.6</v>
      </c>
    </row>
    <row r="22" spans="2:7" ht="16.5" customHeight="1">
      <c r="B22" s="20" t="s">
        <v>12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</row>
    <row r="23" spans="2:7" ht="9" customHeight="1">
      <c r="B23" s="34"/>
      <c r="C23" s="104"/>
      <c r="D23" s="113"/>
      <c r="E23" s="104"/>
      <c r="F23" s="104"/>
      <c r="G23" s="104"/>
    </row>
    <row r="24" spans="2:7" ht="16.5" customHeight="1">
      <c r="B24" s="20"/>
      <c r="C24" s="101"/>
      <c r="D24" s="114"/>
      <c r="E24" s="101"/>
      <c r="F24" s="101"/>
      <c r="G24" s="101"/>
    </row>
    <row r="25" spans="2:7" ht="12.75" customHeight="1">
      <c r="B25" s="191" t="s">
        <v>27</v>
      </c>
      <c r="C25" s="191"/>
      <c r="D25" s="191"/>
      <c r="E25" s="191"/>
      <c r="F25" s="191"/>
      <c r="G25" s="191"/>
    </row>
    <row r="26" spans="2:7" ht="12.75" customHeight="1">
      <c r="B26" s="191" t="s">
        <v>29</v>
      </c>
      <c r="C26" s="191"/>
      <c r="D26" s="191"/>
      <c r="E26" s="191"/>
      <c r="F26" s="191"/>
      <c r="G26" s="191"/>
    </row>
  </sheetData>
  <mergeCells count="13">
    <mergeCell ref="B26:G26"/>
    <mergeCell ref="B5:G5"/>
    <mergeCell ref="B7:B9"/>
    <mergeCell ref="C7:G7"/>
    <mergeCell ref="C8:C9"/>
    <mergeCell ref="D8:D9"/>
    <mergeCell ref="E8:E9"/>
    <mergeCell ref="F8:F9"/>
    <mergeCell ref="B1:G1"/>
    <mergeCell ref="B3:G3"/>
    <mergeCell ref="G8:G9"/>
    <mergeCell ref="C10:F10"/>
    <mergeCell ref="B25:G25"/>
  </mergeCells>
  <phoneticPr fontId="0" type="noConversion"/>
  <hyperlinks>
    <hyperlink ref="I6" location="Indice!A1" display="Indice!A1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45</vt:i4>
      </vt:variant>
      <vt:variant>
        <vt:lpstr>Intervalos com nome</vt:lpstr>
      </vt:variant>
      <vt:variant>
        <vt:i4>38</vt:i4>
      </vt:variant>
    </vt:vector>
  </HeadingPairs>
  <TitlesOfParts>
    <vt:vector size="83" baseType="lpstr">
      <vt:lpstr>Indice</vt:lpstr>
      <vt:lpstr>II 1</vt:lpstr>
      <vt:lpstr>II 2</vt:lpstr>
      <vt:lpstr>II 3</vt:lpstr>
      <vt:lpstr>II 4</vt:lpstr>
      <vt:lpstr>II 5</vt:lpstr>
      <vt:lpstr>II 6</vt:lpstr>
      <vt:lpstr>II 7</vt:lpstr>
      <vt:lpstr>II 8</vt:lpstr>
      <vt:lpstr>II 9</vt:lpstr>
      <vt:lpstr>II 10</vt:lpstr>
      <vt:lpstr>II 11</vt:lpstr>
      <vt:lpstr>II 12</vt:lpstr>
      <vt:lpstr>II 13</vt:lpstr>
      <vt:lpstr>II 14</vt:lpstr>
      <vt:lpstr>II 15</vt:lpstr>
      <vt:lpstr>II 16</vt:lpstr>
      <vt:lpstr>II 17</vt:lpstr>
      <vt:lpstr>II 18</vt:lpstr>
      <vt:lpstr>II 19</vt:lpstr>
      <vt:lpstr>II 20</vt:lpstr>
      <vt:lpstr>II 21</vt:lpstr>
      <vt:lpstr>II 22</vt:lpstr>
      <vt:lpstr>II 23</vt:lpstr>
      <vt:lpstr>II 24</vt:lpstr>
      <vt:lpstr>II 25</vt:lpstr>
      <vt:lpstr>II 26</vt:lpstr>
      <vt:lpstr>II 27</vt:lpstr>
      <vt:lpstr>II 28</vt:lpstr>
      <vt:lpstr>II 29</vt:lpstr>
      <vt:lpstr>II 30</vt:lpstr>
      <vt:lpstr>II 31</vt:lpstr>
      <vt:lpstr>II 32</vt:lpstr>
      <vt:lpstr>II 33</vt:lpstr>
      <vt:lpstr>II 34</vt:lpstr>
      <vt:lpstr>II 35</vt:lpstr>
      <vt:lpstr>II 36</vt:lpstr>
      <vt:lpstr>II 37</vt:lpstr>
      <vt:lpstr>II.38</vt:lpstr>
      <vt:lpstr>II.39</vt:lpstr>
      <vt:lpstr>II.40</vt:lpstr>
      <vt:lpstr>II.41</vt:lpstr>
      <vt:lpstr>II.42</vt:lpstr>
      <vt:lpstr>II.43</vt:lpstr>
      <vt:lpstr>Folha1</vt:lpstr>
      <vt:lpstr>'II 1'!Área_de_Impressão</vt:lpstr>
      <vt:lpstr>'II 10'!Área_de_Impressão</vt:lpstr>
      <vt:lpstr>'II 11'!Área_de_Impressão</vt:lpstr>
      <vt:lpstr>'II 12'!Área_de_Impressão</vt:lpstr>
      <vt:lpstr>'II 13'!Área_de_Impressão</vt:lpstr>
      <vt:lpstr>'II 14'!Área_de_Impressão</vt:lpstr>
      <vt:lpstr>'II 15'!Área_de_Impressão</vt:lpstr>
      <vt:lpstr>'II 16'!Área_de_Impressão</vt:lpstr>
      <vt:lpstr>'II 17'!Área_de_Impressão</vt:lpstr>
      <vt:lpstr>'II 18'!Área_de_Impressão</vt:lpstr>
      <vt:lpstr>'II 19'!Área_de_Impressão</vt:lpstr>
      <vt:lpstr>'II 2'!Área_de_Impressão</vt:lpstr>
      <vt:lpstr>'II 20'!Área_de_Impressão</vt:lpstr>
      <vt:lpstr>'II 21'!Área_de_Impressão</vt:lpstr>
      <vt:lpstr>'II 22'!Área_de_Impressão</vt:lpstr>
      <vt:lpstr>'II 23'!Área_de_Impressão</vt:lpstr>
      <vt:lpstr>'II 24'!Área_de_Impressão</vt:lpstr>
      <vt:lpstr>'II 25'!Área_de_Impressão</vt:lpstr>
      <vt:lpstr>'II 26'!Área_de_Impressão</vt:lpstr>
      <vt:lpstr>'II 27'!Área_de_Impressão</vt:lpstr>
      <vt:lpstr>'II 28'!Área_de_Impressão</vt:lpstr>
      <vt:lpstr>'II 29'!Área_de_Impressão</vt:lpstr>
      <vt:lpstr>'II 3'!Área_de_Impressão</vt:lpstr>
      <vt:lpstr>'II 30'!Área_de_Impressão</vt:lpstr>
      <vt:lpstr>'II 31'!Área_de_Impressão</vt:lpstr>
      <vt:lpstr>'II 32'!Área_de_Impressão</vt:lpstr>
      <vt:lpstr>'II 33'!Área_de_Impressão</vt:lpstr>
      <vt:lpstr>'II 34'!Área_de_Impressão</vt:lpstr>
      <vt:lpstr>'II 35'!Área_de_Impressão</vt:lpstr>
      <vt:lpstr>'II 36'!Área_de_Impressão</vt:lpstr>
      <vt:lpstr>'II 37'!Área_de_Impressão</vt:lpstr>
      <vt:lpstr>'II 4'!Área_de_Impressão</vt:lpstr>
      <vt:lpstr>'II 5'!Área_de_Impressão</vt:lpstr>
      <vt:lpstr>'II 6'!Área_de_Impressão</vt:lpstr>
      <vt:lpstr>'II 7'!Área_de_Impressão</vt:lpstr>
      <vt:lpstr>'II 8'!Área_de_Impressão</vt:lpstr>
      <vt:lpstr>'II 9'!Área_de_Impressão</vt:lpstr>
      <vt:lpstr>'II 10'!Títulos_de_Impressão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Domain User</cp:lastModifiedBy>
  <cp:lastPrinted>2017-08-30T10:43:39Z</cp:lastPrinted>
  <dcterms:created xsi:type="dcterms:W3CDTF">1996-10-14T23:33:28Z</dcterms:created>
  <dcterms:modified xsi:type="dcterms:W3CDTF">2017-08-31T13:41:50Z</dcterms:modified>
</cp:coreProperties>
</file>