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C:\Users\elsa.janes\Desktop\CONST_2020\AQ_RESID\"/>
    </mc:Choice>
  </mc:AlternateContent>
  <xr:revisionPtr revIDLastSave="0" documentId="13_ncr:1_{8F806E8B-C999-408A-A855-D7505F0DB039}" xr6:coauthVersionLast="47" xr6:coauthVersionMax="47" xr10:uidLastSave="{00000000-0000-0000-0000-000000000000}"/>
  <bookViews>
    <workbookView xWindow="19080" yWindow="-930" windowWidth="29040" windowHeight="15840" tabRatio="807" xr2:uid="{00000000-000D-0000-FFFF-FFFF00000000}"/>
  </bookViews>
  <sheets>
    <sheet name="Contents" sheetId="90" r:id="rId1"/>
    <sheet name="1" sheetId="83" r:id="rId2"/>
    <sheet name="2" sheetId="86" r:id="rId3"/>
    <sheet name="3" sheetId="87" r:id="rId4"/>
    <sheet name="4" sheetId="88" r:id="rId5"/>
    <sheet name="5" sheetId="89" r:id="rId6"/>
  </sheets>
  <externalReferences>
    <externalReference r:id="rId7"/>
    <externalReference r:id="rId8"/>
  </externalReferences>
  <definedNames>
    <definedName name="adr" localSheetId="2">[1]Cart1!#REF!</definedName>
    <definedName name="adr" localSheetId="3">[1]Cart1!#REF!</definedName>
    <definedName name="adr" localSheetId="4">[1]Cart1!#REF!</definedName>
    <definedName name="adr" localSheetId="5">[1]Cart1!#REF!</definedName>
    <definedName name="adr">[1]Cart1!#REF!</definedName>
    <definedName name="drf" localSheetId="2">[1]Cart1!#REF!</definedName>
    <definedName name="drf" localSheetId="3">[1]Cart1!#REF!</definedName>
    <definedName name="drf" localSheetId="4">[1]Cart1!#REF!</definedName>
    <definedName name="drf" localSheetId="5">[1]Cart1!#REF!</definedName>
    <definedName name="drf">[1]Cart1!#REF!</definedName>
    <definedName name="_xlnm.Print_Area" localSheetId="1">'1'!$B$1:$AB$12</definedName>
    <definedName name="_xlnm.Print_Area" localSheetId="2">'2'!$B$1:$T$12</definedName>
    <definedName name="Quad3_rácio1" localSheetId="1">[2]Cart1!#REF!</definedName>
    <definedName name="Quad3_rácio1" localSheetId="2">[2]Cart1!#REF!</definedName>
    <definedName name="Quad3_rácio1" localSheetId="3">[2]Cart1!#REF!</definedName>
    <definedName name="Quad3_rácio1" localSheetId="4">[2]Cart1!#REF!</definedName>
    <definedName name="Quad3_rácio1" localSheetId="5">[2]Cart1!#REF!</definedName>
    <definedName name="Quad3_rácio1">[1]Cart1!#REF!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6" i="89" l="1"/>
  <c r="AA7" i="89"/>
  <c r="AA8" i="89"/>
  <c r="AA9" i="89"/>
  <c r="AA11" i="89"/>
  <c r="AA13" i="89"/>
  <c r="AA14" i="89"/>
  <c r="AA15" i="89"/>
  <c r="AA16" i="89"/>
  <c r="AA17" i="89"/>
  <c r="V17" i="89" l="1"/>
  <c r="Q17" i="89"/>
  <c r="L17" i="89"/>
  <c r="G17" i="89"/>
  <c r="V16" i="89"/>
  <c r="Q16" i="89"/>
  <c r="L16" i="89"/>
  <c r="G16" i="89"/>
  <c r="Q15" i="89"/>
  <c r="G15" i="89"/>
  <c r="V14" i="89"/>
  <c r="Q14" i="89"/>
  <c r="L14" i="89"/>
  <c r="G14" i="89"/>
  <c r="V13" i="89"/>
  <c r="Q13" i="89"/>
  <c r="L13" i="89"/>
  <c r="G13" i="89"/>
  <c r="Q12" i="89"/>
  <c r="G12" i="89"/>
  <c r="V11" i="89"/>
  <c r="L11" i="89"/>
  <c r="G11" i="89"/>
  <c r="V10" i="89"/>
  <c r="L10" i="89"/>
  <c r="G10" i="89"/>
  <c r="V9" i="89"/>
  <c r="Q9" i="89"/>
  <c r="L9" i="89"/>
  <c r="G9" i="89"/>
  <c r="V8" i="89"/>
  <c r="Q8" i="89"/>
  <c r="L8" i="89"/>
  <c r="G8" i="89"/>
  <c r="V7" i="89"/>
  <c r="Q7" i="89"/>
  <c r="L7" i="89"/>
  <c r="G7" i="89"/>
  <c r="V6" i="89"/>
  <c r="Q6" i="89"/>
  <c r="L6" i="89"/>
  <c r="F6" i="89"/>
  <c r="G6" i="89" s="1"/>
  <c r="E6" i="89"/>
</calcChain>
</file>

<file path=xl/sharedStrings.xml><?xml version="1.0" encoding="utf-8"?>
<sst xmlns="http://schemas.openxmlformats.org/spreadsheetml/2006/main" count="298" uniqueCount="166">
  <si>
    <t>Total</t>
  </si>
  <si>
    <t>1º</t>
  </si>
  <si>
    <t>2º</t>
  </si>
  <si>
    <t>3º</t>
  </si>
  <si>
    <t>4º</t>
  </si>
  <si>
    <t>5º</t>
  </si>
  <si>
    <t>Reg. Aut. Madeira</t>
  </si>
  <si>
    <t>6º</t>
  </si>
  <si>
    <t>7º</t>
  </si>
  <si>
    <t>8º</t>
  </si>
  <si>
    <t>9º</t>
  </si>
  <si>
    <t>10º</t>
  </si>
  <si>
    <t>…</t>
  </si>
  <si>
    <t>Venezuela (20,5%)</t>
  </si>
  <si>
    <t>68,3%</t>
  </si>
  <si>
    <t>86,9%</t>
  </si>
  <si>
    <t>71,6%</t>
  </si>
  <si>
    <t>84,3%</t>
  </si>
  <si>
    <t>Venezuela (33,4%)</t>
  </si>
  <si>
    <t>88,2%</t>
  </si>
  <si>
    <t>68,4%</t>
  </si>
  <si>
    <t>Venezuela (7,1%)</t>
  </si>
  <si>
    <t>Venezuela (10,2%)</t>
  </si>
  <si>
    <t>62,0%</t>
  </si>
  <si>
    <t>78,9%</t>
  </si>
  <si>
    <t>67,0%</t>
  </si>
  <si>
    <t>86,6%</t>
  </si>
  <si>
    <t>Venezuela (3,9%)</t>
  </si>
  <si>
    <t>Câmara de Lobos</t>
  </si>
  <si>
    <t>Funchal</t>
  </si>
  <si>
    <t>Machico</t>
  </si>
  <si>
    <t>Ponta do Sol</t>
  </si>
  <si>
    <t>Porto Moniz</t>
  </si>
  <si>
    <t>Ribeira Brava</t>
  </si>
  <si>
    <t>Santa Cruz</t>
  </si>
  <si>
    <t>Santana</t>
  </si>
  <si>
    <t>São Vicente</t>
  </si>
  <si>
    <t>Porto Santo</t>
  </si>
  <si>
    <t>Calheta</t>
  </si>
  <si>
    <t>Type of real estate</t>
  </si>
  <si>
    <t>No.</t>
  </si>
  <si>
    <r>
      <t>Total  value
(10</t>
    </r>
    <r>
      <rPr>
        <b/>
        <vertAlign val="superscript"/>
        <sz val="8"/>
        <color theme="0"/>
        <rFont val="Arial"/>
        <family val="2"/>
      </rPr>
      <t>3</t>
    </r>
    <r>
      <rPr>
        <b/>
        <sz val="8"/>
        <color theme="0"/>
        <rFont val="Arial"/>
        <family val="2"/>
      </rPr>
      <t xml:space="preserve"> €)</t>
    </r>
  </si>
  <si>
    <t>Total value</t>
  </si>
  <si>
    <t>Average value
(€)</t>
  </si>
  <si>
    <t>Average value</t>
  </si>
  <si>
    <t xml:space="preserve">  Urban</t>
  </si>
  <si>
    <t xml:space="preserve">    In split property regime</t>
  </si>
  <si>
    <t xml:space="preserve">  Rural</t>
  </si>
  <si>
    <t xml:space="preserve">  Mixed</t>
  </si>
  <si>
    <t>(Back to contents)</t>
  </si>
  <si>
    <r>
      <t>Total  value 
(10</t>
    </r>
    <r>
      <rPr>
        <b/>
        <vertAlign val="superscript"/>
        <sz val="8"/>
        <color theme="0"/>
        <rFont val="Arial"/>
        <family val="2"/>
      </rPr>
      <t>3</t>
    </r>
    <r>
      <rPr>
        <b/>
        <sz val="8"/>
        <color theme="0"/>
        <rFont val="Arial"/>
        <family val="2"/>
      </rPr>
      <t xml:space="preserve"> €)</t>
    </r>
  </si>
  <si>
    <t>Year</t>
  </si>
  <si>
    <t>Total real estate acquired by non-residents</t>
  </si>
  <si>
    <t>Real estate acquired by non-residents, with unit value ≥500.000€</t>
  </si>
  <si>
    <t>Region NUTS III</t>
  </si>
  <si>
    <t>Total number of real estate transactions</t>
  </si>
  <si>
    <r>
      <t>Total value of real estate transactions      (10</t>
    </r>
    <r>
      <rPr>
        <b/>
        <vertAlign val="superscript"/>
        <sz val="8"/>
        <color theme="0"/>
        <rFont val="Arial"/>
        <family val="2"/>
      </rPr>
      <t>3</t>
    </r>
    <r>
      <rPr>
        <b/>
        <sz val="8"/>
        <color theme="0"/>
        <rFont val="Arial"/>
        <family val="2"/>
      </rPr>
      <t xml:space="preserve"> €)</t>
    </r>
  </si>
  <si>
    <t>Number of real estate acquired by non-residents</t>
  </si>
  <si>
    <r>
      <t>Value of real estate acquired by non-residents (10</t>
    </r>
    <r>
      <rPr>
        <b/>
        <vertAlign val="superscript"/>
        <sz val="8"/>
        <color theme="0"/>
        <rFont val="Arial"/>
        <family val="2"/>
      </rPr>
      <t>3</t>
    </r>
    <r>
      <rPr>
        <b/>
        <sz val="8"/>
        <color theme="0"/>
        <rFont val="Arial"/>
        <family val="2"/>
      </rPr>
      <t xml:space="preserve"> €)</t>
    </r>
  </si>
  <si>
    <t>Share of value of real estate acquired by non-residents in the total value of real estate transactions (%)</t>
  </si>
  <si>
    <t>Ranking</t>
  </si>
  <si>
    <t>Total Top 5 countries</t>
  </si>
  <si>
    <t>Total Top 10 countries</t>
  </si>
  <si>
    <t>United Kingdom (18,2%)</t>
  </si>
  <si>
    <t>United Kingdom (14,2%)</t>
  </si>
  <si>
    <t>United Kingdom (36,1%)</t>
  </si>
  <si>
    <t>United Kingdom (17,0%)</t>
  </si>
  <si>
    <t>United Kingdom (21,2%)</t>
  </si>
  <si>
    <t>France (11,5%)</t>
  </si>
  <si>
    <t>France (3,6%)</t>
  </si>
  <si>
    <t>France (6,5%)</t>
  </si>
  <si>
    <t>France (20,6%)</t>
  </si>
  <si>
    <t>France (7,0%)</t>
  </si>
  <si>
    <t>Germany (5,7%)</t>
  </si>
  <si>
    <t>Germany (23,2%)</t>
  </si>
  <si>
    <t>South Africa (9,3%)</t>
  </si>
  <si>
    <t>South Africa (10,3%)</t>
  </si>
  <si>
    <t>South Africa (8,6%)</t>
  </si>
  <si>
    <t>South Africa (6,7%)</t>
  </si>
  <si>
    <t>Russia (11,2%)</t>
  </si>
  <si>
    <t>Russia (8,3%)</t>
  </si>
  <si>
    <t>Russia (8,9%)</t>
  </si>
  <si>
    <t>Russia (6,0%)</t>
  </si>
  <si>
    <t>Russia  (3,5%)</t>
  </si>
  <si>
    <t>Netherlands (6,4%)</t>
  </si>
  <si>
    <t>Germany (2,7%)</t>
  </si>
  <si>
    <t>Germany (2,5%)</t>
  </si>
  <si>
    <t>Germany (5,1%)</t>
  </si>
  <si>
    <t>Brazil (1,9%)</t>
  </si>
  <si>
    <t>Luxembourg (1,9%)</t>
  </si>
  <si>
    <t>United States (6,3%)</t>
  </si>
  <si>
    <t>United States (2,6%)</t>
  </si>
  <si>
    <t>United States (3,0%)</t>
  </si>
  <si>
    <t>Italy (1,8%)</t>
  </si>
  <si>
    <t>Switzerland (3,3%)</t>
  </si>
  <si>
    <t>Switzerland (5,5%)</t>
  </si>
  <si>
    <t>Switzerland (3,5%)</t>
  </si>
  <si>
    <t>Austria (3,2%)</t>
  </si>
  <si>
    <t>Sweden (3,5%)</t>
  </si>
  <si>
    <t>Poland (2,0%)</t>
  </si>
  <si>
    <t>Bulgaria (2,8%)</t>
  </si>
  <si>
    <t>Venezuela (10,4%)</t>
  </si>
  <si>
    <t>68,9%</t>
  </si>
  <si>
    <t>Hong Kong (...)</t>
  </si>
  <si>
    <t>86,8%</t>
  </si>
  <si>
    <t>South Africa (...)</t>
  </si>
  <si>
    <t>Estonia (...)</t>
  </si>
  <si>
    <t>United Kingdom (23,0%)</t>
  </si>
  <si>
    <t>Germany (14,5%)</t>
  </si>
  <si>
    <t>France (10,6%)</t>
  </si>
  <si>
    <t>South Africa (10,5%)</t>
  </si>
  <si>
    <t>Brazil (...)</t>
  </si>
  <si>
    <t>Sweden (...)</t>
  </si>
  <si>
    <t>Luxembourg (...)</t>
  </si>
  <si>
    <t>Switzerland (5,7%)</t>
  </si>
  <si>
    <t>Russia (4,8%)</t>
  </si>
  <si>
    <t>Ukraine (...)</t>
  </si>
  <si>
    <t>Netherlands (2,1%)</t>
  </si>
  <si>
    <t>Share of real estate with unit value ≥500.000€, in total acquisitions by non-residents (%)</t>
  </si>
  <si>
    <t>Share of real estate acquisitions by non-residents in the total transactions in Region (%)</t>
  </si>
  <si>
    <r>
      <rPr>
        <b/>
        <sz val="7"/>
        <color theme="1"/>
        <rFont val="Arial"/>
        <family val="2"/>
      </rPr>
      <t>Source:</t>
    </r>
    <r>
      <rPr>
        <sz val="7"/>
        <color theme="1"/>
        <rFont val="Arial"/>
        <family val="2"/>
      </rPr>
      <t xml:space="preserve"> Directorate-General of the Policy of Justice of the Ministry of Justice.</t>
    </r>
  </si>
  <si>
    <r>
      <rPr>
        <b/>
        <sz val="7"/>
        <color theme="1"/>
        <rFont val="Arial"/>
        <family val="2"/>
      </rPr>
      <t>Conventional sign:</t>
    </r>
    <r>
      <rPr>
        <sz val="7"/>
        <color theme="1"/>
        <rFont val="Arial"/>
        <family val="2"/>
      </rPr>
      <t xml:space="preserve"> … - Confidential value.</t>
    </r>
  </si>
  <si>
    <t>ACQUISITIONS OF REAL ESTATE BY NON-RESIDENTS - Time serie</t>
  </si>
  <si>
    <t>Venezuela (5,4%)</t>
  </si>
  <si>
    <t>65,9%</t>
  </si>
  <si>
    <t>82,6%</t>
  </si>
  <si>
    <t>Germany (21,9%)</t>
  </si>
  <si>
    <t>United Kingdom (19,3%)</t>
  </si>
  <si>
    <t>France (9,7%)</t>
  </si>
  <si>
    <t>South Africa (8,9%)</t>
  </si>
  <si>
    <t>Switzerland (6,1%)</t>
  </si>
  <si>
    <t>United States (3,2%)</t>
  </si>
  <si>
    <t>Spain (3,1%)</t>
  </si>
  <si>
    <t>Russia (2,7%)</t>
  </si>
  <si>
    <t>Belgium (2,2%)</t>
  </si>
  <si>
    <t>61,9%</t>
  </si>
  <si>
    <t>80,2%</t>
  </si>
  <si>
    <t>Change rate 2020/2019 (%)</t>
  </si>
  <si>
    <t>1 - Real Estate Transactions by Type of Real Estate in the Autonomous Region of Madeira - 2012-2020</t>
  </si>
  <si>
    <t>Share of non-residents in total (%) - 2020</t>
  </si>
  <si>
    <t>2 - Real Estate Acquisitions Made by Foreigners Non-Residents by Type of Real Estate in the Autonomous Region of Madeira - 2016-2020</t>
  </si>
  <si>
    <t>3 - Real Estate Acquisitions Made by Foreigners Non-Residents by Unit Value Bracket in the Autonomous Region of Madeira - 2012-2020</t>
  </si>
  <si>
    <t>4 - Main Countries of Residence of Foreigners Non-Resident Buyers by Sales Value (and Weight in the Total of Acquisitions Made by Foreigners Non-Residents) in the Autonomous Region of Madeira - 2012-2020</t>
  </si>
  <si>
    <t>United Kingdom (20,0%)</t>
  </si>
  <si>
    <t>Germany (19,2%)</t>
  </si>
  <si>
    <t>France (11,3%)</t>
  </si>
  <si>
    <t>South Africal (6,3%)</t>
  </si>
  <si>
    <t>Switzerland (5,1%)</t>
  </si>
  <si>
    <t>Belgium (3,9%)</t>
  </si>
  <si>
    <t>United States (3,7%)</t>
  </si>
  <si>
    <t>Romania (3,7%)</t>
  </si>
  <si>
    <t>Sweden (3,6%)</t>
  </si>
  <si>
    <t>Spain (3,3%)</t>
  </si>
  <si>
    <t>5 - Real Estate Transactions - Total and Acquired by Foreigners Non-Residents by Municipality - 2012-2020</t>
  </si>
  <si>
    <t>4 - Main Countries of Residence of Foreigners Non-Resident Buyers by Sales Value (and Weight in the Total of Acquisitions Made by Non-Residents) in the Autonomous Region of Madeira - 2012-2020</t>
  </si>
  <si>
    <t>61,8%</t>
  </si>
  <si>
    <t>78,2%</t>
  </si>
  <si>
    <t>Germany (22,1%)</t>
  </si>
  <si>
    <t>United Kingdom (20,8%)</t>
  </si>
  <si>
    <t>France (7,8%)</t>
  </si>
  <si>
    <t>South Africa (6,6%)</t>
  </si>
  <si>
    <t>Switzerland (4,5%)</t>
  </si>
  <si>
    <t>United States (4,2%)</t>
  </si>
  <si>
    <t>Poland (3,1%)</t>
  </si>
  <si>
    <t>Austria (2,6%)</t>
  </si>
  <si>
    <t>Czech Republic (2,9%)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</si>
</sst>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##\ ###\ ##0"/>
    <numFmt numFmtId="165" formatCode="0.0"/>
    <numFmt numFmtId="166" formatCode="#,##0.0"/>
    <numFmt numFmtId="167" formatCode="####"/>
    <numFmt numFmtId="168" formatCode="###\ ###\ ###"/>
  </numFmts>
  <fonts count="43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i/>
      <sz val="10"/>
      <name val="Arial"/>
      <family val="2"/>
    </font>
    <font>
      <b/>
      <sz val="8"/>
      <color theme="0"/>
      <name val="Arial"/>
      <family val="2"/>
    </font>
    <font>
      <b/>
      <sz val="8"/>
      <color indexed="63"/>
      <name val="Arial"/>
      <family val="2"/>
    </font>
    <font>
      <b/>
      <vertAlign val="superscript"/>
      <sz val="8"/>
      <color theme="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u/>
      <sz val="10"/>
      <color indexed="12"/>
      <name val="MS Sans Serif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  <font>
      <b/>
      <sz val="16"/>
      <name val="Arial"/>
      <family val="2"/>
    </font>
    <font>
      <sz val="12"/>
      <color theme="1"/>
      <name val="Arial"/>
      <family val="2"/>
    </font>
    <font>
      <u/>
      <sz val="10"/>
      <color indexed="12"/>
      <name val="Arial"/>
      <family val="2"/>
    </font>
    <font>
      <sz val="10"/>
      <color indexed="63"/>
      <name val="Arial"/>
      <family val="2"/>
    </font>
    <font>
      <sz val="8"/>
      <color indexed="63"/>
      <name val="Arial"/>
      <family val="2"/>
    </font>
    <font>
      <sz val="9"/>
      <name val="Arial"/>
      <family val="2"/>
    </font>
    <font>
      <b/>
      <sz val="7"/>
      <color theme="1"/>
      <name val="Arial"/>
      <family val="2"/>
    </font>
    <font>
      <sz val="10"/>
      <name val="Arial"/>
    </font>
    <font>
      <sz val="8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1"/>
      <color indexed="19"/>
      <name val="Calibri"/>
      <family val="2"/>
    </font>
    <font>
      <b/>
      <sz val="18"/>
      <color indexed="62"/>
      <name val="Cambria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012B5B"/>
        <bgColor indexed="64"/>
      </patternFill>
    </fill>
    <fill>
      <patternFill patternType="solid">
        <fgColor indexed="9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5"/>
      </patternFill>
    </fill>
  </fills>
  <borders count="2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28">
    <xf numFmtId="0" fontId="0" fillId="0" borderId="0"/>
    <xf numFmtId="0" fontId="7" fillId="0" borderId="0"/>
    <xf numFmtId="0" fontId="9" fillId="0" borderId="0"/>
    <xf numFmtId="9" fontId="9" fillId="0" borderId="0" applyFont="0" applyFill="0" applyBorder="0" applyAlignment="0" applyProtection="0"/>
    <xf numFmtId="0" fontId="9" fillId="2" borderId="1" applyNumberFormat="0" applyFont="0" applyAlignment="0" applyProtection="0"/>
    <xf numFmtId="0" fontId="9" fillId="0" borderId="0"/>
    <xf numFmtId="0" fontId="9" fillId="0" borderId="0"/>
    <xf numFmtId="0" fontId="8" fillId="0" borderId="0"/>
    <xf numFmtId="0" fontId="10" fillId="0" borderId="2" applyNumberFormat="0" applyBorder="0" applyProtection="0">
      <alignment horizontal="center"/>
    </xf>
    <xf numFmtId="0" fontId="6" fillId="0" borderId="0"/>
    <xf numFmtId="0" fontId="9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9" fillId="0" borderId="0"/>
    <xf numFmtId="0" fontId="16" fillId="0" borderId="0"/>
    <xf numFmtId="0" fontId="17" fillId="0" borderId="0" applyNumberFormat="0" applyFill="0" applyBorder="0" applyAlignment="0" applyProtection="0"/>
    <xf numFmtId="0" fontId="5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9" fillId="0" borderId="0"/>
    <xf numFmtId="0" fontId="29" fillId="0" borderId="0"/>
    <xf numFmtId="0" fontId="31" fillId="5" borderId="0" applyNumberFormat="0" applyBorder="0" applyAlignment="0" applyProtection="0"/>
    <xf numFmtId="0" fontId="31" fillId="6" borderId="0" applyNumberFormat="0" applyBorder="0" applyAlignment="0" applyProtection="0"/>
    <xf numFmtId="0" fontId="31" fillId="7" borderId="0" applyNumberFormat="0" applyBorder="0" applyAlignment="0" applyProtection="0"/>
    <xf numFmtId="0" fontId="31" fillId="5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5" borderId="0" applyNumberFormat="0" applyBorder="0" applyAlignment="0" applyProtection="0"/>
    <xf numFmtId="0" fontId="31" fillId="6" borderId="0" applyNumberFormat="0" applyBorder="0" applyAlignment="0" applyProtection="0"/>
    <xf numFmtId="0" fontId="31" fillId="7" borderId="0" applyNumberFormat="0" applyBorder="0" applyAlignment="0" applyProtection="0"/>
    <xf numFmtId="0" fontId="31" fillId="5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1" borderId="0" applyNumberFormat="0" applyBorder="0" applyAlignment="0" applyProtection="0"/>
    <xf numFmtId="0" fontId="31" fillId="14" borderId="0" applyNumberFormat="0" applyBorder="0" applyAlignment="0" applyProtection="0"/>
    <xf numFmtId="0" fontId="31" fillId="9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1" borderId="0" applyNumberFormat="0" applyBorder="0" applyAlignment="0" applyProtection="0"/>
    <xf numFmtId="0" fontId="31" fillId="14" borderId="0" applyNumberFormat="0" applyBorder="0" applyAlignment="0" applyProtection="0"/>
    <xf numFmtId="0" fontId="31" fillId="9" borderId="0" applyNumberFormat="0" applyBorder="0" applyAlignment="0" applyProtection="0"/>
    <xf numFmtId="0" fontId="32" fillId="15" borderId="0" applyNumberFormat="0" applyBorder="0" applyAlignment="0" applyProtection="0"/>
    <xf numFmtId="0" fontId="32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9" borderId="0" applyNumberFormat="0" applyBorder="0" applyAlignment="0" applyProtection="0"/>
    <xf numFmtId="0" fontId="32" fillId="15" borderId="0" applyNumberFormat="0" applyBorder="0" applyAlignment="0" applyProtection="0"/>
    <xf numFmtId="0" fontId="32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9" borderId="0" applyNumberFormat="0" applyBorder="0" applyAlignment="0" applyProtection="0"/>
    <xf numFmtId="0" fontId="32" fillId="15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34" fillId="10" borderId="0" applyNumberFormat="0" applyBorder="0" applyAlignment="0" applyProtection="0"/>
    <xf numFmtId="0" fontId="33" fillId="5" borderId="20" applyNumberFormat="0" applyAlignment="0" applyProtection="0"/>
    <xf numFmtId="0" fontId="33" fillId="5" borderId="20" applyNumberFormat="0" applyAlignment="0" applyProtection="0"/>
    <xf numFmtId="0" fontId="38" fillId="20" borderId="21" applyNumberFormat="0" applyAlignment="0" applyProtection="0"/>
    <xf numFmtId="0" fontId="32" fillId="15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30" fillId="0" borderId="0" applyFill="0" applyBorder="0" applyProtection="0"/>
    <xf numFmtId="0" fontId="36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34" fillId="10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5" fillId="5" borderId="22" applyNumberFormat="0" applyAlignment="0" applyProtection="0"/>
    <xf numFmtId="9" fontId="9" fillId="0" borderId="0" applyFont="0" applyFill="0" applyBorder="0" applyAlignment="0" applyProtection="0"/>
    <xf numFmtId="0" fontId="35" fillId="5" borderId="22" applyNumberFormat="0" applyAlignment="0" applyProtection="0"/>
    <xf numFmtId="0" fontId="36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7" fillId="0" borderId="23" applyNumberFormat="0" applyFill="0" applyAlignment="0" applyProtection="0"/>
    <xf numFmtId="0" fontId="38" fillId="20" borderId="21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94">
    <xf numFmtId="0" fontId="0" fillId="0" borderId="0" xfId="0"/>
    <xf numFmtId="164" fontId="13" fillId="0" borderId="0" xfId="2" applyNumberFormat="1" applyFont="1" applyFill="1" applyBorder="1" applyAlignment="1">
      <alignment horizontal="left" wrapText="1"/>
    </xf>
    <xf numFmtId="164" fontId="13" fillId="0" borderId="0" xfId="2" applyNumberFormat="1" applyFont="1" applyFill="1" applyBorder="1" applyAlignment="1">
      <alignment horizontal="center" vertical="center" wrapText="1"/>
    </xf>
    <xf numFmtId="0" fontId="0" fillId="0" borderId="0" xfId="0" applyFont="1"/>
    <xf numFmtId="165" fontId="0" fillId="0" borderId="0" xfId="0" applyNumberFormat="1"/>
    <xf numFmtId="3" fontId="0" fillId="0" borderId="0" xfId="0" applyNumberFormat="1" applyFont="1"/>
    <xf numFmtId="164" fontId="15" fillId="0" borderId="0" xfId="2" quotePrefix="1" applyNumberFormat="1" applyFont="1" applyFill="1" applyBorder="1" applyAlignment="1">
      <alignment horizontal="center" vertical="center"/>
    </xf>
    <xf numFmtId="0" fontId="0" fillId="0" borderId="0" xfId="0" applyFont="1" applyFill="1" applyBorder="1"/>
    <xf numFmtId="165" fontId="0" fillId="0" borderId="0" xfId="0" applyNumberFormat="1" applyFont="1"/>
    <xf numFmtId="0" fontId="18" fillId="0" borderId="0" xfId="0" applyFont="1"/>
    <xf numFmtId="164" fontId="15" fillId="0" borderId="0" xfId="2" applyNumberFormat="1" applyFont="1" applyFill="1" applyBorder="1" applyAlignment="1">
      <alignment vertical="center"/>
    </xf>
    <xf numFmtId="0" fontId="20" fillId="0" borderId="0" xfId="2" applyNumberFormat="1" applyFont="1" applyFill="1" applyBorder="1" applyAlignment="1">
      <alignment horizontal="left" vertical="center" wrapText="1"/>
    </xf>
    <xf numFmtId="164" fontId="20" fillId="0" borderId="0" xfId="2" applyNumberFormat="1" applyFont="1" applyFill="1" applyBorder="1" applyAlignment="1">
      <alignment vertical="center"/>
    </xf>
    <xf numFmtId="165" fontId="20" fillId="0" borderId="0" xfId="2" applyNumberFormat="1" applyFont="1" applyFill="1" applyBorder="1" applyAlignment="1">
      <alignment vertical="center"/>
    </xf>
    <xf numFmtId="0" fontId="0" fillId="0" borderId="0" xfId="0" applyFont="1" applyBorder="1" applyAlignment="1">
      <alignment horizontal="center" vertical="center" wrapText="1"/>
    </xf>
    <xf numFmtId="0" fontId="12" fillId="4" borderId="7" xfId="2" applyNumberFormat="1" applyFont="1" applyFill="1" applyBorder="1" applyAlignment="1">
      <alignment horizontal="center" vertical="center" wrapText="1"/>
    </xf>
    <xf numFmtId="0" fontId="18" fillId="4" borderId="0" xfId="0" applyFont="1" applyFill="1" applyBorder="1"/>
    <xf numFmtId="0" fontId="18" fillId="3" borderId="0" xfId="0" applyFont="1" applyFill="1" applyBorder="1"/>
    <xf numFmtId="0" fontId="15" fillId="0" borderId="0" xfId="2" applyNumberFormat="1" applyFont="1" applyFill="1" applyBorder="1" applyAlignment="1">
      <alignment horizontal="left" vertical="center" indent="1"/>
    </xf>
    <xf numFmtId="0" fontId="20" fillId="0" borderId="0" xfId="2" applyNumberFormat="1" applyFont="1" applyFill="1" applyBorder="1" applyAlignment="1">
      <alignment horizontal="left" vertical="center" wrapText="1" indent="2"/>
    </xf>
    <xf numFmtId="0" fontId="20" fillId="0" borderId="0" xfId="2" applyNumberFormat="1" applyFont="1" applyFill="1" applyBorder="1" applyAlignment="1">
      <alignment horizontal="left" vertical="center" wrapText="1" indent="3"/>
    </xf>
    <xf numFmtId="0" fontId="19" fillId="0" borderId="4" xfId="0" applyFont="1" applyBorder="1" applyAlignment="1">
      <alignment horizontal="center" vertical="center" wrapText="1"/>
    </xf>
    <xf numFmtId="0" fontId="12" fillId="4" borderId="13" xfId="2" applyNumberFormat="1" applyFont="1" applyFill="1" applyBorder="1" applyAlignment="1">
      <alignment horizontal="center" vertical="center" wrapText="1"/>
    </xf>
    <xf numFmtId="0" fontId="23" fillId="3" borderId="0" xfId="0" applyFont="1" applyFill="1" applyBorder="1" applyAlignment="1">
      <alignment horizontal="left"/>
    </xf>
    <xf numFmtId="0" fontId="0" fillId="3" borderId="0" xfId="0" applyFont="1" applyFill="1" applyBorder="1"/>
    <xf numFmtId="0" fontId="0" fillId="3" borderId="0" xfId="0" applyFont="1" applyFill="1" applyBorder="1" applyAlignment="1">
      <alignment horizontal="left" indent="1"/>
    </xf>
    <xf numFmtId="0" fontId="24" fillId="3" borderId="0" xfId="16" applyFont="1" applyFill="1" applyBorder="1" applyAlignment="1" applyProtection="1">
      <alignment horizontal="left" indent="2"/>
    </xf>
    <xf numFmtId="0" fontId="15" fillId="0" borderId="0" xfId="2" applyNumberFormat="1" applyFont="1" applyFill="1" applyBorder="1" applyAlignment="1">
      <alignment horizontal="center" vertical="center"/>
    </xf>
    <xf numFmtId="3" fontId="20" fillId="0" borderId="0" xfId="2" applyNumberFormat="1" applyFont="1" applyFill="1" applyBorder="1" applyAlignment="1">
      <alignment vertical="center"/>
    </xf>
    <xf numFmtId="166" fontId="20" fillId="0" borderId="0" xfId="2" applyNumberFormat="1" applyFont="1" applyFill="1" applyBorder="1" applyAlignment="1">
      <alignment vertical="center"/>
    </xf>
    <xf numFmtId="0" fontId="18" fillId="0" borderId="0" xfId="0" applyFont="1" applyFill="1" applyBorder="1"/>
    <xf numFmtId="0" fontId="12" fillId="4" borderId="3" xfId="2" applyNumberFormat="1" applyFont="1" applyFill="1" applyBorder="1" applyAlignment="1">
      <alignment horizontal="center" vertical="center" wrapText="1"/>
    </xf>
    <xf numFmtId="0" fontId="12" fillId="4" borderId="15" xfId="2" applyNumberFormat="1" applyFont="1" applyFill="1" applyBorder="1" applyAlignment="1">
      <alignment horizontal="center" vertical="center" wrapText="1"/>
    </xf>
    <xf numFmtId="0" fontId="25" fillId="0" borderId="0" xfId="0" applyNumberFormat="1" applyFont="1" applyFill="1" applyBorder="1" applyAlignment="1" applyProtection="1">
      <alignment horizontal="left" vertical="top" wrapText="1"/>
    </xf>
    <xf numFmtId="165" fontId="18" fillId="0" borderId="0" xfId="0" applyNumberFormat="1" applyFont="1"/>
    <xf numFmtId="0" fontId="26" fillId="0" borderId="0" xfId="0" applyNumberFormat="1" applyFont="1" applyFill="1" applyBorder="1" applyAlignment="1" applyProtection="1">
      <alignment horizontal="left" vertical="top" wrapText="1"/>
    </xf>
    <xf numFmtId="164" fontId="12" fillId="4" borderId="5" xfId="2" applyNumberFormat="1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4" borderId="0" xfId="0" applyFont="1" applyFill="1" applyBorder="1"/>
    <xf numFmtId="166" fontId="15" fillId="0" borderId="6" xfId="0" applyNumberFormat="1" applyFont="1" applyBorder="1"/>
    <xf numFmtId="164" fontId="15" fillId="0" borderId="0" xfId="2" applyNumberFormat="1" applyFont="1" applyFill="1" applyBorder="1" applyAlignment="1">
      <alignment horizontal="left" vertical="center" indent="2"/>
    </xf>
    <xf numFmtId="164" fontId="20" fillId="0" borderId="0" xfId="2" applyNumberFormat="1" applyFont="1" applyFill="1" applyBorder="1" applyAlignment="1">
      <alignment horizontal="left" vertical="center" indent="3"/>
    </xf>
    <xf numFmtId="3" fontId="20" fillId="0" borderId="0" xfId="0" applyNumberFormat="1" applyFont="1" applyBorder="1"/>
    <xf numFmtId="166" fontId="20" fillId="0" borderId="0" xfId="0" applyNumberFormat="1" applyFont="1" applyBorder="1"/>
    <xf numFmtId="164" fontId="12" fillId="3" borderId="0" xfId="2" applyNumberFormat="1" applyFont="1" applyFill="1" applyBorder="1" applyAlignment="1">
      <alignment horizontal="center" vertical="center" wrapText="1"/>
    </xf>
    <xf numFmtId="0" fontId="27" fillId="0" borderId="0" xfId="0" applyFont="1"/>
    <xf numFmtId="0" fontId="17" fillId="0" borderId="0" xfId="16" applyAlignment="1" applyProtection="1"/>
    <xf numFmtId="0" fontId="12" fillId="4" borderId="7" xfId="2" applyNumberFormat="1" applyFont="1" applyFill="1" applyBorder="1" applyAlignment="1">
      <alignment horizontal="center" vertical="center" wrapText="1"/>
    </xf>
    <xf numFmtId="164" fontId="20" fillId="0" borderId="0" xfId="2" applyNumberFormat="1" applyFont="1" applyFill="1" applyBorder="1" applyAlignment="1">
      <alignment horizontal="center" vertical="center"/>
    </xf>
    <xf numFmtId="168" fontId="15" fillId="0" borderId="0" xfId="0" applyNumberFormat="1" applyFont="1" applyBorder="1"/>
    <xf numFmtId="168" fontId="20" fillId="0" borderId="0" xfId="0" applyNumberFormat="1" applyFont="1" applyBorder="1"/>
    <xf numFmtId="0" fontId="0" fillId="0" borderId="19" xfId="0" applyFont="1" applyBorder="1" applyAlignment="1">
      <alignment horizontal="center" vertical="center" wrapText="1"/>
    </xf>
    <xf numFmtId="168" fontId="15" fillId="0" borderId="0" xfId="0" applyNumberFormat="1" applyFont="1" applyBorder="1" applyAlignment="1"/>
    <xf numFmtId="166" fontId="20" fillId="0" borderId="6" xfId="0" applyNumberFormat="1" applyFont="1" applyBorder="1"/>
    <xf numFmtId="168" fontId="20" fillId="0" borderId="0" xfId="0" applyNumberFormat="1" applyFont="1" applyBorder="1" applyAlignment="1"/>
    <xf numFmtId="168" fontId="18" fillId="0" borderId="0" xfId="0" applyNumberFormat="1" applyFont="1" applyBorder="1"/>
    <xf numFmtId="166" fontId="18" fillId="0" borderId="6" xfId="0" applyNumberFormat="1" applyFont="1" applyBorder="1" applyAlignment="1">
      <alignment horizontal="right"/>
    </xf>
    <xf numFmtId="168" fontId="18" fillId="0" borderId="0" xfId="0" applyNumberFormat="1" applyFont="1" applyBorder="1" applyAlignment="1">
      <alignment horizontal="right"/>
    </xf>
    <xf numFmtId="1" fontId="20" fillId="0" borderId="0" xfId="0" applyNumberFormat="1" applyFont="1" applyBorder="1" applyAlignment="1">
      <alignment horizontal="right"/>
    </xf>
    <xf numFmtId="1" fontId="18" fillId="0" borderId="0" xfId="0" applyNumberFormat="1" applyFont="1" applyBorder="1" applyAlignment="1">
      <alignment horizontal="right"/>
    </xf>
    <xf numFmtId="168" fontId="20" fillId="0" borderId="0" xfId="0" applyNumberFormat="1" applyFont="1" applyBorder="1" applyAlignment="1">
      <alignment horizontal="right"/>
    </xf>
    <xf numFmtId="0" fontId="24" fillId="0" borderId="0" xfId="16" applyFont="1" applyAlignment="1" applyProtection="1"/>
    <xf numFmtId="0" fontId="22" fillId="0" borderId="0" xfId="0" applyFont="1" applyAlignment="1">
      <alignment horizontal="left" vertical="center"/>
    </xf>
    <xf numFmtId="0" fontId="0" fillId="3" borderId="0" xfId="0" applyFont="1" applyFill="1" applyBorder="1" applyAlignment="1">
      <alignment horizontal="left"/>
    </xf>
    <xf numFmtId="0" fontId="12" fillId="4" borderId="7" xfId="2" applyNumberFormat="1" applyFont="1" applyFill="1" applyBorder="1" applyAlignment="1">
      <alignment horizontal="center" vertical="center" wrapText="1"/>
    </xf>
    <xf numFmtId="164" fontId="15" fillId="0" borderId="0" xfId="2" applyNumberFormat="1" applyFont="1" applyFill="1" applyBorder="1" applyAlignment="1">
      <alignment vertical="center"/>
    </xf>
    <xf numFmtId="164" fontId="20" fillId="0" borderId="0" xfId="2" applyNumberFormat="1" applyFont="1" applyFill="1" applyBorder="1" applyAlignment="1">
      <alignment vertical="center"/>
    </xf>
    <xf numFmtId="0" fontId="0" fillId="0" borderId="0" xfId="0"/>
    <xf numFmtId="164" fontId="13" fillId="0" borderId="0" xfId="2" applyNumberFormat="1" applyFont="1" applyFill="1" applyBorder="1" applyAlignment="1">
      <alignment horizontal="center" vertical="center" wrapText="1"/>
    </xf>
    <xf numFmtId="0" fontId="0" fillId="0" borderId="0" xfId="0" applyFont="1"/>
    <xf numFmtId="165" fontId="0" fillId="0" borderId="0" xfId="0" applyNumberFormat="1" applyFont="1"/>
    <xf numFmtId="164" fontId="20" fillId="0" borderId="0" xfId="2" applyNumberFormat="1" applyFont="1" applyFill="1" applyBorder="1" applyAlignment="1">
      <alignment vertical="center"/>
    </xf>
    <xf numFmtId="0" fontId="18" fillId="4" borderId="0" xfId="0" applyFont="1" applyFill="1" applyBorder="1"/>
    <xf numFmtId="0" fontId="18" fillId="3" borderId="0" xfId="0" applyFont="1" applyFill="1" applyBorder="1"/>
    <xf numFmtId="0" fontId="19" fillId="0" borderId="4" xfId="0" applyFont="1" applyBorder="1" applyAlignment="1">
      <alignment horizontal="center" vertical="center" wrapText="1"/>
    </xf>
    <xf numFmtId="0" fontId="12" fillId="4" borderId="13" xfId="2" applyNumberFormat="1" applyFont="1" applyFill="1" applyBorder="1" applyAlignment="1">
      <alignment horizontal="center" vertical="center" wrapText="1"/>
    </xf>
    <xf numFmtId="0" fontId="27" fillId="0" borderId="0" xfId="0" applyFont="1"/>
    <xf numFmtId="0" fontId="0" fillId="0" borderId="0" xfId="0" applyFont="1"/>
    <xf numFmtId="165" fontId="0" fillId="0" borderId="0" xfId="0" applyNumberFormat="1" applyFont="1"/>
    <xf numFmtId="164" fontId="15" fillId="0" borderId="0" xfId="2" applyNumberFormat="1" applyFont="1" applyFill="1" applyBorder="1" applyAlignment="1">
      <alignment vertical="center"/>
    </xf>
    <xf numFmtId="164" fontId="20" fillId="0" borderId="0" xfId="2" applyNumberFormat="1" applyFont="1" applyFill="1" applyBorder="1" applyAlignment="1">
      <alignment vertical="center"/>
    </xf>
    <xf numFmtId="164" fontId="20" fillId="0" borderId="0" xfId="2" applyNumberFormat="1" applyFont="1" applyFill="1" applyBorder="1" applyAlignment="1">
      <alignment vertical="center"/>
    </xf>
    <xf numFmtId="0" fontId="0" fillId="0" borderId="0" xfId="0"/>
    <xf numFmtId="0" fontId="0" fillId="0" borderId="0" xfId="0" applyFont="1"/>
    <xf numFmtId="0" fontId="0" fillId="0" borderId="0" xfId="0" applyFont="1" applyBorder="1" applyAlignment="1">
      <alignment horizontal="center" vertical="center" wrapText="1"/>
    </xf>
    <xf numFmtId="0" fontId="18" fillId="4" borderId="0" xfId="0" applyFont="1" applyFill="1" applyBorder="1"/>
    <xf numFmtId="0" fontId="18" fillId="0" borderId="0" xfId="0" applyFont="1" applyFill="1" applyBorder="1"/>
    <xf numFmtId="164" fontId="12" fillId="4" borderId="5" xfId="2" applyNumberFormat="1" applyFont="1" applyFill="1" applyBorder="1" applyAlignment="1">
      <alignment horizontal="center" vertical="center" wrapText="1"/>
    </xf>
    <xf numFmtId="166" fontId="15" fillId="0" borderId="6" xfId="0" applyNumberFormat="1" applyFont="1" applyBorder="1"/>
    <xf numFmtId="3" fontId="20" fillId="0" borderId="0" xfId="0" applyNumberFormat="1" applyFont="1" applyBorder="1"/>
    <xf numFmtId="166" fontId="20" fillId="0" borderId="0" xfId="0" applyNumberFormat="1" applyFont="1" applyBorder="1"/>
    <xf numFmtId="164" fontId="12" fillId="3" borderId="0" xfId="2" applyNumberFormat="1" applyFont="1" applyFill="1" applyBorder="1" applyAlignment="1">
      <alignment horizontal="center" vertical="center" wrapText="1"/>
    </xf>
    <xf numFmtId="0" fontId="27" fillId="0" borderId="0" xfId="0" applyFont="1"/>
    <xf numFmtId="168" fontId="15" fillId="0" borderId="0" xfId="0" applyNumberFormat="1" applyFont="1" applyBorder="1"/>
    <xf numFmtId="168" fontId="20" fillId="0" borderId="0" xfId="0" applyNumberFormat="1" applyFont="1" applyBorder="1"/>
    <xf numFmtId="168" fontId="18" fillId="0" borderId="0" xfId="0" applyNumberFormat="1" applyFont="1" applyBorder="1"/>
    <xf numFmtId="168" fontId="18" fillId="0" borderId="0" xfId="0" applyNumberFormat="1" applyFont="1" applyBorder="1" applyAlignment="1">
      <alignment horizontal="right"/>
    </xf>
    <xf numFmtId="1" fontId="18" fillId="0" borderId="0" xfId="0" applyNumberFormat="1" applyFont="1" applyBorder="1" applyAlignment="1">
      <alignment horizontal="right"/>
    </xf>
    <xf numFmtId="168" fontId="15" fillId="0" borderId="0" xfId="0" applyNumberFormat="1" applyFont="1" applyBorder="1" applyAlignment="1"/>
    <xf numFmtId="168" fontId="20" fillId="0" borderId="0" xfId="0" applyNumberFormat="1" applyFont="1" applyBorder="1" applyAlignment="1"/>
    <xf numFmtId="166" fontId="20" fillId="0" borderId="6" xfId="0" applyNumberFormat="1" applyFont="1" applyBorder="1"/>
    <xf numFmtId="166" fontId="18" fillId="0" borderId="6" xfId="0" applyNumberFormat="1" applyFont="1" applyBorder="1" applyAlignment="1">
      <alignment horizontal="right"/>
    </xf>
    <xf numFmtId="0" fontId="19" fillId="0" borderId="4" xfId="0" applyFont="1" applyBorder="1" applyAlignment="1">
      <alignment horizontal="center" vertical="center" wrapText="1"/>
    </xf>
    <xf numFmtId="0" fontId="12" fillId="4" borderId="7" xfId="2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Font="1"/>
    <xf numFmtId="164" fontId="15" fillId="0" borderId="0" xfId="2" quotePrefix="1" applyNumberFormat="1" applyFont="1" applyFill="1" applyBorder="1" applyAlignment="1">
      <alignment horizontal="center" vertical="center"/>
    </xf>
    <xf numFmtId="0" fontId="0" fillId="0" borderId="0" xfId="0" applyFont="1" applyFill="1" applyBorder="1"/>
    <xf numFmtId="165" fontId="0" fillId="0" borderId="0" xfId="0" applyNumberFormat="1" applyFont="1"/>
    <xf numFmtId="0" fontId="18" fillId="0" borderId="0" xfId="0" applyFont="1"/>
    <xf numFmtId="164" fontId="20" fillId="0" borderId="0" xfId="2" applyNumberFormat="1" applyFont="1" applyFill="1" applyBorder="1" applyAlignment="1">
      <alignment vertical="center"/>
    </xf>
    <xf numFmtId="165" fontId="20" fillId="0" borderId="0" xfId="2" applyNumberFormat="1" applyFont="1" applyFill="1" applyBorder="1" applyAlignment="1">
      <alignment vertical="center"/>
    </xf>
    <xf numFmtId="0" fontId="0" fillId="0" borderId="0" xfId="0" applyFont="1" applyBorder="1" applyAlignment="1">
      <alignment horizontal="center" vertical="center" wrapText="1"/>
    </xf>
    <xf numFmtId="0" fontId="18" fillId="4" borderId="0" xfId="0" applyFont="1" applyFill="1" applyBorder="1"/>
    <xf numFmtId="166" fontId="20" fillId="0" borderId="0" xfId="2" applyNumberFormat="1" applyFont="1" applyFill="1" applyBorder="1" applyAlignment="1">
      <alignment vertical="center"/>
    </xf>
    <xf numFmtId="166" fontId="20" fillId="0" borderId="0" xfId="2" applyNumberFormat="1" applyFont="1" applyFill="1" applyBorder="1" applyAlignment="1">
      <alignment horizontal="right" vertical="center"/>
    </xf>
    <xf numFmtId="0" fontId="18" fillId="0" borderId="0" xfId="0" applyFont="1" applyFill="1" applyBorder="1"/>
    <xf numFmtId="0" fontId="12" fillId="4" borderId="3" xfId="2" applyNumberFormat="1" applyFont="1" applyFill="1" applyBorder="1" applyAlignment="1">
      <alignment horizontal="center" vertical="center" wrapText="1"/>
    </xf>
    <xf numFmtId="0" fontId="20" fillId="0" borderId="0" xfId="2" applyNumberFormat="1" applyFont="1" applyFill="1" applyBorder="1" applyAlignment="1">
      <alignment horizontal="center" vertical="center"/>
    </xf>
    <xf numFmtId="0" fontId="25" fillId="0" borderId="0" xfId="0" applyNumberFormat="1" applyFont="1" applyFill="1" applyBorder="1" applyAlignment="1" applyProtection="1">
      <alignment horizontal="left" vertical="top" wrapText="1"/>
    </xf>
    <xf numFmtId="164" fontId="12" fillId="4" borderId="5" xfId="2" applyNumberFormat="1" applyFont="1" applyFill="1" applyBorder="1" applyAlignment="1">
      <alignment horizontal="center" vertical="center" wrapText="1"/>
    </xf>
    <xf numFmtId="0" fontId="0" fillId="4" borderId="0" xfId="0" applyFont="1" applyFill="1" applyBorder="1"/>
    <xf numFmtId="166" fontId="15" fillId="0" borderId="6" xfId="0" applyNumberFormat="1" applyFont="1" applyBorder="1"/>
    <xf numFmtId="166" fontId="20" fillId="0" borderId="0" xfId="0" applyNumberFormat="1" applyFont="1" applyBorder="1"/>
    <xf numFmtId="164" fontId="12" fillId="3" borderId="0" xfId="2" applyNumberFormat="1" applyFont="1" applyFill="1" applyBorder="1" applyAlignment="1">
      <alignment horizontal="center" vertical="center" wrapText="1"/>
    </xf>
    <xf numFmtId="0" fontId="27" fillId="0" borderId="0" xfId="0" applyFont="1"/>
    <xf numFmtId="168" fontId="15" fillId="0" borderId="0" xfId="0" applyNumberFormat="1" applyFont="1" applyBorder="1"/>
    <xf numFmtId="168" fontId="20" fillId="0" borderId="0" xfId="0" applyNumberFormat="1" applyFont="1" applyBorder="1"/>
    <xf numFmtId="168" fontId="20" fillId="0" borderId="0" xfId="2" applyNumberFormat="1" applyFont="1" applyFill="1" applyBorder="1" applyAlignment="1">
      <alignment vertical="center"/>
    </xf>
    <xf numFmtId="168" fontId="20" fillId="0" borderId="0" xfId="2" applyNumberFormat="1" applyFont="1" applyFill="1" applyBorder="1" applyAlignment="1">
      <alignment horizontal="right" vertical="center"/>
    </xf>
    <xf numFmtId="0" fontId="21" fillId="0" borderId="0" xfId="0" applyFont="1" applyFill="1" applyAlignment="1">
      <alignment horizontal="left" vertical="center"/>
    </xf>
    <xf numFmtId="165" fontId="20" fillId="3" borderId="0" xfId="2" applyNumberFormat="1" applyFont="1" applyFill="1" applyBorder="1" applyAlignment="1">
      <alignment vertical="center"/>
    </xf>
    <xf numFmtId="168" fontId="20" fillId="3" borderId="0" xfId="2" applyNumberFormat="1" applyFont="1" applyFill="1" applyBorder="1" applyAlignment="1">
      <alignment vertical="center"/>
    </xf>
    <xf numFmtId="166" fontId="20" fillId="3" borderId="0" xfId="2" applyNumberFormat="1" applyFont="1" applyFill="1" applyBorder="1" applyAlignment="1">
      <alignment vertical="center"/>
    </xf>
    <xf numFmtId="164" fontId="20" fillId="3" borderId="0" xfId="2" applyNumberFormat="1" applyFont="1" applyFill="1" applyBorder="1" applyAlignment="1">
      <alignment horizontal="center" vertical="center"/>
    </xf>
    <xf numFmtId="164" fontId="15" fillId="3" borderId="0" xfId="2" quotePrefix="1" applyNumberFormat="1" applyFont="1" applyFill="1" applyBorder="1" applyAlignment="1">
      <alignment horizontal="center" vertical="center"/>
    </xf>
    <xf numFmtId="0" fontId="24" fillId="3" borderId="0" xfId="16" applyFont="1" applyFill="1" applyBorder="1" applyAlignment="1" applyProtection="1"/>
    <xf numFmtId="164" fontId="15" fillId="0" borderId="0" xfId="2" applyNumberFormat="1" applyFont="1" applyFill="1" applyBorder="1" applyAlignment="1">
      <alignment vertical="center"/>
    </xf>
    <xf numFmtId="164" fontId="20" fillId="0" borderId="0" xfId="2" applyNumberFormat="1" applyFont="1" applyFill="1" applyBorder="1" applyAlignment="1">
      <alignment vertical="center"/>
    </xf>
    <xf numFmtId="166" fontId="20" fillId="0" borderId="0" xfId="2" applyNumberFormat="1" applyFont="1" applyFill="1" applyBorder="1" applyAlignment="1">
      <alignment vertical="center"/>
    </xf>
    <xf numFmtId="168" fontId="20" fillId="0" borderId="0" xfId="2" applyNumberFormat="1" applyFont="1" applyFill="1" applyBorder="1" applyAlignment="1">
      <alignment vertical="center"/>
    </xf>
    <xf numFmtId="165" fontId="20" fillId="3" borderId="0" xfId="2" applyNumberFormat="1" applyFont="1" applyFill="1" applyBorder="1" applyAlignment="1">
      <alignment vertical="center"/>
    </xf>
    <xf numFmtId="164" fontId="20" fillId="3" borderId="0" xfId="2" applyNumberFormat="1" applyFont="1" applyFill="1" applyBorder="1" applyAlignment="1">
      <alignment horizontal="center" vertical="center"/>
    </xf>
    <xf numFmtId="164" fontId="15" fillId="3" borderId="0" xfId="2" quotePrefix="1" applyNumberFormat="1" applyFont="1" applyFill="1" applyBorder="1" applyAlignment="1">
      <alignment horizontal="center" vertical="center"/>
    </xf>
    <xf numFmtId="166" fontId="15" fillId="0" borderId="6" xfId="0" applyNumberFormat="1" applyFont="1" applyBorder="1"/>
    <xf numFmtId="168" fontId="15" fillId="0" borderId="0" xfId="0" applyNumberFormat="1" applyFont="1" applyBorder="1"/>
    <xf numFmtId="168" fontId="20" fillId="0" borderId="0" xfId="0" applyNumberFormat="1" applyFont="1" applyBorder="1"/>
    <xf numFmtId="166" fontId="20" fillId="0" borderId="6" xfId="0" applyNumberFormat="1" applyFont="1" applyBorder="1"/>
    <xf numFmtId="164" fontId="41" fillId="0" borderId="0" xfId="102" applyNumberFormat="1" applyFont="1" applyFill="1" applyBorder="1" applyAlignment="1">
      <alignment horizontal="right"/>
    </xf>
    <xf numFmtId="164" fontId="42" fillId="0" borderId="0" xfId="102" applyNumberFormat="1" applyFont="1" applyFill="1" applyBorder="1" applyAlignment="1">
      <alignment horizontal="right"/>
    </xf>
    <xf numFmtId="164" fontId="20" fillId="0" borderId="0" xfId="2" applyNumberFormat="1" applyFont="1" applyFill="1" applyBorder="1" applyAlignment="1">
      <alignment vertical="center"/>
    </xf>
    <xf numFmtId="0" fontId="21" fillId="0" borderId="0" xfId="0" applyFont="1" applyFill="1" applyAlignment="1">
      <alignment horizontal="left" vertical="center"/>
    </xf>
    <xf numFmtId="0" fontId="19" fillId="0" borderId="4" xfId="0" applyFont="1" applyBorder="1" applyAlignment="1">
      <alignment horizontal="center" vertical="center" wrapText="1"/>
    </xf>
    <xf numFmtId="0" fontId="12" fillId="4" borderId="7" xfId="2" applyNumberFormat="1" applyFont="1" applyFill="1" applyBorder="1" applyAlignment="1">
      <alignment horizontal="center" vertical="center" wrapText="1"/>
    </xf>
    <xf numFmtId="164" fontId="15" fillId="0" borderId="0" xfId="2" applyNumberFormat="1" applyFont="1" applyFill="1" applyBorder="1" applyAlignment="1">
      <alignment vertical="center"/>
    </xf>
    <xf numFmtId="164" fontId="20" fillId="0" borderId="0" xfId="2" applyNumberFormat="1" applyFont="1" applyFill="1" applyBorder="1" applyAlignment="1">
      <alignment vertical="center"/>
    </xf>
    <xf numFmtId="165" fontId="15" fillId="0" borderId="0" xfId="2" applyNumberFormat="1" applyFont="1" applyFill="1" applyBorder="1" applyAlignment="1">
      <alignment vertical="center"/>
    </xf>
    <xf numFmtId="165" fontId="20" fillId="0" borderId="0" xfId="2" applyNumberFormat="1" applyFont="1" applyFill="1" applyBorder="1" applyAlignment="1">
      <alignment vertical="center"/>
    </xf>
    <xf numFmtId="164" fontId="15" fillId="0" borderId="0" xfId="2" applyNumberFormat="1" applyFont="1" applyFill="1" applyBorder="1" applyAlignment="1">
      <alignment vertical="center"/>
    </xf>
    <xf numFmtId="165" fontId="15" fillId="0" borderId="0" xfId="2" applyNumberFormat="1" applyFont="1" applyFill="1" applyBorder="1" applyAlignment="1">
      <alignment vertical="center"/>
    </xf>
    <xf numFmtId="164" fontId="20" fillId="0" borderId="0" xfId="2" applyNumberFormat="1" applyFont="1" applyFill="1" applyBorder="1" applyAlignment="1">
      <alignment vertical="center"/>
    </xf>
    <xf numFmtId="165" fontId="20" fillId="0" borderId="0" xfId="2" applyNumberFormat="1" applyFont="1" applyFill="1" applyBorder="1" applyAlignment="1">
      <alignment vertical="center"/>
    </xf>
    <xf numFmtId="165" fontId="20" fillId="3" borderId="0" xfId="2" applyNumberFormat="1" applyFont="1" applyFill="1" applyBorder="1" applyAlignment="1">
      <alignment vertical="center"/>
    </xf>
    <xf numFmtId="165" fontId="15" fillId="3" borderId="0" xfId="2" applyNumberFormat="1" applyFont="1" applyFill="1" applyBorder="1" applyAlignment="1">
      <alignment vertical="center"/>
    </xf>
    <xf numFmtId="164" fontId="20" fillId="0" borderId="0" xfId="2" applyNumberFormat="1" applyFont="1" applyFill="1" applyBorder="1" applyAlignment="1">
      <alignment vertical="center"/>
    </xf>
    <xf numFmtId="166" fontId="20" fillId="0" borderId="0" xfId="2" applyNumberFormat="1" applyFont="1" applyFill="1" applyBorder="1" applyAlignment="1">
      <alignment vertical="center"/>
    </xf>
    <xf numFmtId="168" fontId="20" fillId="0" borderId="0" xfId="2" applyNumberFormat="1" applyFont="1" applyFill="1" applyBorder="1" applyAlignment="1">
      <alignment vertical="center"/>
    </xf>
    <xf numFmtId="165" fontId="20" fillId="3" borderId="0" xfId="2" applyNumberFormat="1" applyFont="1" applyFill="1" applyBorder="1" applyAlignment="1">
      <alignment vertical="center"/>
    </xf>
    <xf numFmtId="164" fontId="20" fillId="3" borderId="0" xfId="2" applyNumberFormat="1" applyFont="1" applyFill="1" applyBorder="1" applyAlignment="1">
      <alignment horizontal="center" vertical="center"/>
    </xf>
    <xf numFmtId="164" fontId="15" fillId="3" borderId="0" xfId="2" quotePrefix="1" applyNumberFormat="1" applyFont="1" applyFill="1" applyBorder="1" applyAlignment="1">
      <alignment horizontal="center" vertical="center"/>
    </xf>
    <xf numFmtId="166" fontId="15" fillId="0" borderId="6" xfId="0" applyNumberFormat="1" applyFont="1" applyBorder="1"/>
    <xf numFmtId="168" fontId="15" fillId="0" borderId="0" xfId="0" applyNumberFormat="1" applyFont="1" applyBorder="1"/>
    <xf numFmtId="168" fontId="20" fillId="0" borderId="0" xfId="0" applyNumberFormat="1" applyFont="1" applyBorder="1"/>
    <xf numFmtId="166" fontId="20" fillId="0" borderId="6" xfId="0" applyNumberFormat="1" applyFont="1" applyBorder="1"/>
    <xf numFmtId="164" fontId="41" fillId="0" borderId="0" xfId="102" applyNumberFormat="1" applyFont="1" applyFill="1" applyBorder="1" applyAlignment="1">
      <alignment horizontal="right"/>
    </xf>
    <xf numFmtId="164" fontId="42" fillId="0" borderId="0" xfId="102" applyNumberFormat="1" applyFont="1" applyFill="1" applyBorder="1" applyAlignment="1">
      <alignment horizontal="right"/>
    </xf>
    <xf numFmtId="0" fontId="22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 vertical="center"/>
    </xf>
    <xf numFmtId="0" fontId="19" fillId="0" borderId="4" xfId="0" applyFont="1" applyBorder="1" applyAlignment="1">
      <alignment horizontal="center" vertical="center" wrapText="1"/>
    </xf>
    <xf numFmtId="164" fontId="12" fillId="4" borderId="7" xfId="2" applyNumberFormat="1" applyFont="1" applyFill="1" applyBorder="1" applyAlignment="1">
      <alignment horizontal="center" vertical="center" wrapText="1"/>
    </xf>
    <xf numFmtId="0" fontId="12" fillId="4" borderId="7" xfId="2" applyNumberFormat="1" applyFont="1" applyFill="1" applyBorder="1" applyAlignment="1">
      <alignment horizontal="center" vertical="center" wrapText="1"/>
    </xf>
    <xf numFmtId="167" fontId="12" fillId="4" borderId="8" xfId="2" applyNumberFormat="1" applyFont="1" applyFill="1" applyBorder="1" applyAlignment="1">
      <alignment horizontal="center" vertical="center" wrapText="1"/>
    </xf>
    <xf numFmtId="167" fontId="12" fillId="4" borderId="9" xfId="2" applyNumberFormat="1" applyFont="1" applyFill="1" applyBorder="1" applyAlignment="1">
      <alignment horizontal="center" vertical="center" wrapText="1"/>
    </xf>
    <xf numFmtId="0" fontId="12" fillId="4" borderId="11" xfId="2" applyNumberFormat="1" applyFont="1" applyFill="1" applyBorder="1" applyAlignment="1">
      <alignment horizontal="center" vertical="center" wrapText="1"/>
    </xf>
    <xf numFmtId="164" fontId="12" fillId="4" borderId="10" xfId="2" applyNumberFormat="1" applyFont="1" applyFill="1" applyBorder="1" applyAlignment="1">
      <alignment horizontal="center" vertical="center" wrapText="1"/>
    </xf>
    <xf numFmtId="164" fontId="12" fillId="4" borderId="12" xfId="2" applyNumberFormat="1" applyFont="1" applyFill="1" applyBorder="1" applyAlignment="1">
      <alignment horizontal="center" vertical="center" wrapText="1"/>
    </xf>
    <xf numFmtId="0" fontId="12" fillId="4" borderId="14" xfId="2" applyNumberFormat="1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  <xf numFmtId="164" fontId="12" fillId="4" borderId="0" xfId="2" applyNumberFormat="1" applyFont="1" applyFill="1" applyBorder="1" applyAlignment="1">
      <alignment horizontal="center" vertical="center" wrapText="1"/>
    </xf>
    <xf numFmtId="164" fontId="12" fillId="4" borderId="4" xfId="2" applyNumberFormat="1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wrapText="1"/>
    </xf>
  </cellXfs>
  <cellStyles count="128">
    <cellStyle name="%" xfId="14" xr:uid="{00000000-0005-0000-0000-000000000000}"/>
    <cellStyle name="20% - Accent1" xfId="24" xr:uid="{00000000-0005-0000-0000-000001000000}"/>
    <cellStyle name="20% - Accent2" xfId="25" xr:uid="{00000000-0005-0000-0000-000002000000}"/>
    <cellStyle name="20% - Accent3" xfId="26" xr:uid="{00000000-0005-0000-0000-000003000000}"/>
    <cellStyle name="20% - Accent4" xfId="27" xr:uid="{00000000-0005-0000-0000-000004000000}"/>
    <cellStyle name="20% - Accent5" xfId="28" xr:uid="{00000000-0005-0000-0000-000005000000}"/>
    <cellStyle name="20% - Accent6" xfId="29" xr:uid="{00000000-0005-0000-0000-000006000000}"/>
    <cellStyle name="20% - Cor1 2" xfId="30" xr:uid="{00000000-0005-0000-0000-000007000000}"/>
    <cellStyle name="20% - Cor2 2" xfId="31" xr:uid="{00000000-0005-0000-0000-000008000000}"/>
    <cellStyle name="20% - Cor3 2" xfId="32" xr:uid="{00000000-0005-0000-0000-000009000000}"/>
    <cellStyle name="20% - Cor4 2" xfId="33" xr:uid="{00000000-0005-0000-0000-00000A000000}"/>
    <cellStyle name="20% - Cor5 2" xfId="34" xr:uid="{00000000-0005-0000-0000-00000B000000}"/>
    <cellStyle name="20% - Cor6 2" xfId="35" xr:uid="{00000000-0005-0000-0000-00000C000000}"/>
    <cellStyle name="40% - Accent1" xfId="36" xr:uid="{00000000-0005-0000-0000-00000D000000}"/>
    <cellStyle name="40% - Accent2" xfId="37" xr:uid="{00000000-0005-0000-0000-00000E000000}"/>
    <cellStyle name="40% - Accent3" xfId="38" xr:uid="{00000000-0005-0000-0000-00000F000000}"/>
    <cellStyle name="40% - Accent4" xfId="39" xr:uid="{00000000-0005-0000-0000-000010000000}"/>
    <cellStyle name="40% - Accent5" xfId="40" xr:uid="{00000000-0005-0000-0000-000011000000}"/>
    <cellStyle name="40% - Accent6" xfId="41" xr:uid="{00000000-0005-0000-0000-000012000000}"/>
    <cellStyle name="40% - Cor1 2" xfId="42" xr:uid="{00000000-0005-0000-0000-000013000000}"/>
    <cellStyle name="40% - Cor2 2" xfId="43" xr:uid="{00000000-0005-0000-0000-000014000000}"/>
    <cellStyle name="40% - Cor3 2" xfId="44" xr:uid="{00000000-0005-0000-0000-000015000000}"/>
    <cellStyle name="40% - Cor4 2" xfId="45" xr:uid="{00000000-0005-0000-0000-000016000000}"/>
    <cellStyle name="40% - Cor5 2" xfId="46" xr:uid="{00000000-0005-0000-0000-000017000000}"/>
    <cellStyle name="40% - Cor6 2" xfId="47" xr:uid="{00000000-0005-0000-0000-000018000000}"/>
    <cellStyle name="60% - Accent1" xfId="48" xr:uid="{00000000-0005-0000-0000-000019000000}"/>
    <cellStyle name="60% - Accent2" xfId="49" xr:uid="{00000000-0005-0000-0000-00001A000000}"/>
    <cellStyle name="60% - Accent3" xfId="50" xr:uid="{00000000-0005-0000-0000-00001B000000}"/>
    <cellStyle name="60% - Accent4" xfId="51" xr:uid="{00000000-0005-0000-0000-00001C000000}"/>
    <cellStyle name="60% - Accent5" xfId="52" xr:uid="{00000000-0005-0000-0000-00001D000000}"/>
    <cellStyle name="60% - Accent6" xfId="53" xr:uid="{00000000-0005-0000-0000-00001E000000}"/>
    <cellStyle name="60% - Cor1 2" xfId="54" xr:uid="{00000000-0005-0000-0000-00001F000000}"/>
    <cellStyle name="60% - Cor2 2" xfId="55" xr:uid="{00000000-0005-0000-0000-000020000000}"/>
    <cellStyle name="60% - Cor3 2" xfId="56" xr:uid="{00000000-0005-0000-0000-000021000000}"/>
    <cellStyle name="60% - Cor4 2" xfId="57" xr:uid="{00000000-0005-0000-0000-000022000000}"/>
    <cellStyle name="60% - Cor5 2" xfId="58" xr:uid="{00000000-0005-0000-0000-000023000000}"/>
    <cellStyle name="60% - Cor6 2" xfId="59" xr:uid="{00000000-0005-0000-0000-000024000000}"/>
    <cellStyle name="Accent1" xfId="60" xr:uid="{00000000-0005-0000-0000-000025000000}"/>
    <cellStyle name="Accent2" xfId="61" xr:uid="{00000000-0005-0000-0000-000026000000}"/>
    <cellStyle name="Accent3" xfId="62" xr:uid="{00000000-0005-0000-0000-000027000000}"/>
    <cellStyle name="Accent4" xfId="63" xr:uid="{00000000-0005-0000-0000-000028000000}"/>
    <cellStyle name="Accent5" xfId="64" xr:uid="{00000000-0005-0000-0000-000029000000}"/>
    <cellStyle name="Accent6" xfId="65" xr:uid="{00000000-0005-0000-0000-00002A000000}"/>
    <cellStyle name="Bad" xfId="66" xr:uid="{00000000-0005-0000-0000-00002B000000}"/>
    <cellStyle name="CABECALHO" xfId="8" xr:uid="{00000000-0005-0000-0000-00002C000000}"/>
    <cellStyle name="Calculation" xfId="67" xr:uid="{00000000-0005-0000-0000-00002D000000}"/>
    <cellStyle name="Cálculo 2" xfId="68" xr:uid="{00000000-0005-0000-0000-00002E000000}"/>
    <cellStyle name="Check Cell" xfId="69" xr:uid="{00000000-0005-0000-0000-00002F000000}"/>
    <cellStyle name="Cor1 2" xfId="70" xr:uid="{00000000-0005-0000-0000-000030000000}"/>
    <cellStyle name="Cor2 2" xfId="71" xr:uid="{00000000-0005-0000-0000-000031000000}"/>
    <cellStyle name="Cor3 2" xfId="72" xr:uid="{00000000-0005-0000-0000-000032000000}"/>
    <cellStyle name="Cor4 2" xfId="73" xr:uid="{00000000-0005-0000-0000-000033000000}"/>
    <cellStyle name="Cor5 2" xfId="74" xr:uid="{00000000-0005-0000-0000-000034000000}"/>
    <cellStyle name="Cor6 2" xfId="75" xr:uid="{00000000-0005-0000-0000-000035000000}"/>
    <cellStyle name="DADOS" xfId="76" xr:uid="{00000000-0005-0000-0000-000036000000}"/>
    <cellStyle name="Explanatory Text" xfId="77" xr:uid="{00000000-0005-0000-0000-000037000000}"/>
    <cellStyle name="Hiperligação 2" xfId="78" xr:uid="{00000000-0005-0000-0000-000039000000}"/>
    <cellStyle name="Hyperlink" xfId="16" builtinId="8"/>
    <cellStyle name="Incorrecto 2" xfId="79" xr:uid="{00000000-0005-0000-0000-00003A000000}"/>
    <cellStyle name="Neutral" xfId="80" xr:uid="{00000000-0005-0000-0000-00003B000000}"/>
    <cellStyle name="Neutro 2" xfId="81" xr:uid="{00000000-0005-0000-0000-00003C000000}"/>
    <cellStyle name="Normal" xfId="0" builtinId="0"/>
    <cellStyle name="Normal 2" xfId="1" xr:uid="{00000000-0005-0000-0000-00003E000000}"/>
    <cellStyle name="Normal 2 2" xfId="7" xr:uid="{00000000-0005-0000-0000-00003F000000}"/>
    <cellStyle name="Normal 2 2 2" xfId="6" xr:uid="{00000000-0005-0000-0000-000040000000}"/>
    <cellStyle name="Normal 2 3" xfId="20" xr:uid="{00000000-0005-0000-0000-000041000000}"/>
    <cellStyle name="Normal 2 3 2" xfId="92" xr:uid="{00000000-0005-0000-0000-000042000000}"/>
    <cellStyle name="Normal 2 3 2 2" xfId="100" xr:uid="{00000000-0005-0000-0000-000043000000}"/>
    <cellStyle name="Normal 2 3 2 2 2" xfId="126" xr:uid="{00000000-0005-0000-0000-000044000000}"/>
    <cellStyle name="Normal 2 3 2 3" xfId="109" xr:uid="{00000000-0005-0000-0000-000045000000}"/>
    <cellStyle name="Normal 2 3 2 4" xfId="118" xr:uid="{00000000-0005-0000-0000-000046000000}"/>
    <cellStyle name="Normal 2 3 3" xfId="96" xr:uid="{00000000-0005-0000-0000-000047000000}"/>
    <cellStyle name="Normal 2 3 3 2" xfId="122" xr:uid="{00000000-0005-0000-0000-000048000000}"/>
    <cellStyle name="Normal 2 3 4" xfId="105" xr:uid="{00000000-0005-0000-0000-000049000000}"/>
    <cellStyle name="Normal 2 3 5" xfId="114" xr:uid="{00000000-0005-0000-0000-00004A000000}"/>
    <cellStyle name="Normal 2 4" xfId="17" xr:uid="{00000000-0005-0000-0000-00004B000000}"/>
    <cellStyle name="Normal 2 4 2" xfId="98" xr:uid="{00000000-0005-0000-0000-00004C000000}"/>
    <cellStyle name="Normal 2 4 2 2" xfId="124" xr:uid="{00000000-0005-0000-0000-00004D000000}"/>
    <cellStyle name="Normal 2 4 3" xfId="107" xr:uid="{00000000-0005-0000-0000-00004E000000}"/>
    <cellStyle name="Normal 2 4 4" xfId="116" xr:uid="{00000000-0005-0000-0000-00004F000000}"/>
    <cellStyle name="Normal 2 5" xfId="90" xr:uid="{00000000-0005-0000-0000-000050000000}"/>
    <cellStyle name="Normal 2 5 2" xfId="120" xr:uid="{00000000-0005-0000-0000-000051000000}"/>
    <cellStyle name="Normal 2 6" xfId="94" xr:uid="{00000000-0005-0000-0000-000052000000}"/>
    <cellStyle name="Normal 2 7" xfId="103" xr:uid="{00000000-0005-0000-0000-000053000000}"/>
    <cellStyle name="Normal 2 8" xfId="112" xr:uid="{00000000-0005-0000-0000-000054000000}"/>
    <cellStyle name="Normal 3" xfId="2" xr:uid="{00000000-0005-0000-0000-000055000000}"/>
    <cellStyle name="Normal 3 2" xfId="5" xr:uid="{00000000-0005-0000-0000-000056000000}"/>
    <cellStyle name="Normal 4" xfId="9" xr:uid="{00000000-0005-0000-0000-000057000000}"/>
    <cellStyle name="Normal 4 2" xfId="10" xr:uid="{00000000-0005-0000-0000-000058000000}"/>
    <cellStyle name="Normal 4 3" xfId="21" xr:uid="{00000000-0005-0000-0000-000059000000}"/>
    <cellStyle name="Normal 4 3 2" xfId="93" xr:uid="{00000000-0005-0000-0000-00005A000000}"/>
    <cellStyle name="Normal 4 3 2 2" xfId="101" xr:uid="{00000000-0005-0000-0000-00005B000000}"/>
    <cellStyle name="Normal 4 3 2 2 2" xfId="127" xr:uid="{00000000-0005-0000-0000-00005C000000}"/>
    <cellStyle name="Normal 4 3 2 3" xfId="110" xr:uid="{00000000-0005-0000-0000-00005D000000}"/>
    <cellStyle name="Normal 4 3 2 4" xfId="119" xr:uid="{00000000-0005-0000-0000-00005E000000}"/>
    <cellStyle name="Normal 4 3 3" xfId="97" xr:uid="{00000000-0005-0000-0000-00005F000000}"/>
    <cellStyle name="Normal 4 3 3 2" xfId="123" xr:uid="{00000000-0005-0000-0000-000060000000}"/>
    <cellStyle name="Normal 4 3 4" xfId="106" xr:uid="{00000000-0005-0000-0000-000061000000}"/>
    <cellStyle name="Normal 4 3 5" xfId="115" xr:uid="{00000000-0005-0000-0000-000062000000}"/>
    <cellStyle name="Normal 4 4" xfId="18" xr:uid="{00000000-0005-0000-0000-000063000000}"/>
    <cellStyle name="Normal 4 4 2" xfId="99" xr:uid="{00000000-0005-0000-0000-000064000000}"/>
    <cellStyle name="Normal 4 4 2 2" xfId="125" xr:uid="{00000000-0005-0000-0000-000065000000}"/>
    <cellStyle name="Normal 4 4 3" xfId="108" xr:uid="{00000000-0005-0000-0000-000066000000}"/>
    <cellStyle name="Normal 4 4 4" xfId="117" xr:uid="{00000000-0005-0000-0000-000067000000}"/>
    <cellStyle name="Normal 4 5" xfId="91" xr:uid="{00000000-0005-0000-0000-000068000000}"/>
    <cellStyle name="Normal 4 5 2" xfId="121" xr:uid="{00000000-0005-0000-0000-000069000000}"/>
    <cellStyle name="Normal 4 6" xfId="95" xr:uid="{00000000-0005-0000-0000-00006A000000}"/>
    <cellStyle name="Normal 4 7" xfId="104" xr:uid="{00000000-0005-0000-0000-00006B000000}"/>
    <cellStyle name="Normal 4 8" xfId="113" xr:uid="{00000000-0005-0000-0000-00006C000000}"/>
    <cellStyle name="Normal 5" xfId="15" xr:uid="{00000000-0005-0000-0000-00006D000000}"/>
    <cellStyle name="Normal 5 2" xfId="22" xr:uid="{00000000-0005-0000-0000-00006E000000}"/>
    <cellStyle name="Normal 5 3" xfId="19" xr:uid="{00000000-0005-0000-0000-00006F000000}"/>
    <cellStyle name="Normal 6" xfId="23" xr:uid="{00000000-0005-0000-0000-000070000000}"/>
    <cellStyle name="Normal 6 2" xfId="102" xr:uid="{00000000-0005-0000-0000-000071000000}"/>
    <cellStyle name="Normal 6 2 2" xfId="111" xr:uid="{00000000-0005-0000-0000-000072000000}"/>
    <cellStyle name="Note 2" xfId="4" xr:uid="{00000000-0005-0000-0000-000073000000}"/>
    <cellStyle name="Output" xfId="82" xr:uid="{00000000-0005-0000-0000-000074000000}"/>
    <cellStyle name="Percent 2" xfId="3" xr:uid="{00000000-0005-0000-0000-000075000000}"/>
    <cellStyle name="Percent 3" xfId="11" xr:uid="{00000000-0005-0000-0000-000076000000}"/>
    <cellStyle name="Percent 3 2" xfId="12" xr:uid="{00000000-0005-0000-0000-000077000000}"/>
    <cellStyle name="Percent 3 3" xfId="13" xr:uid="{00000000-0005-0000-0000-000078000000}"/>
    <cellStyle name="Percentagem 2" xfId="83" xr:uid="{00000000-0005-0000-0000-000079000000}"/>
    <cellStyle name="Saída 2" xfId="84" xr:uid="{00000000-0005-0000-0000-00007A000000}"/>
    <cellStyle name="Texto Explicativo 2" xfId="85" xr:uid="{00000000-0005-0000-0000-00007B000000}"/>
    <cellStyle name="Title" xfId="86" xr:uid="{00000000-0005-0000-0000-00007C000000}"/>
    <cellStyle name="Título 2" xfId="87" xr:uid="{00000000-0005-0000-0000-00007D000000}"/>
    <cellStyle name="Total 2" xfId="88" xr:uid="{00000000-0005-0000-0000-00007E000000}"/>
    <cellStyle name="Verificar Célula 2" xfId="89" xr:uid="{00000000-0005-0000-0000-00007F000000}"/>
  </cellStyles>
  <dxfs count="48"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</dxfs>
  <tableStyles count="0" defaultTableStyle="TableStyleMedium9" defaultPivotStyle="PivotStyleLight16"/>
  <colors>
    <mruColors>
      <color rgb="FF012B5B"/>
      <color rgb="FFF9EFE5"/>
      <color rgb="FFDFAD7F"/>
      <color rgb="FF7FBBD6"/>
      <color rgb="FFECCEB2"/>
      <color rgb="FFB2D6E6"/>
      <color rgb="FFC4C782"/>
      <color rgb="FFE5F1F7"/>
      <color rgb="FFF3F4E6"/>
      <color rgb="FFDCDD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tima.moreira/Local%20Settings/Temporary%20Internet%20Files/Content.Outlook/U2U6HNPL/Quadros%20an&#225;lis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nts%20and%20Settings\fatima.moreira\Local%20Settings\Temporary%20Internet%20Files\Content.Outlook\U2U6HNPL\Quadros%20an&#225;lis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1_Edifícios"/>
      <sheetName val="Q2_Fogos"/>
      <sheetName val="Q3_Obras"/>
      <sheetName val="Q4_Receitas_despesas"/>
      <sheetName val="Cart1"/>
      <sheetName val="Cart2_3"/>
      <sheetName val="Graf1"/>
      <sheetName val="Graf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1_Edifícios"/>
      <sheetName val="Q2_Fogos"/>
      <sheetName val="Q3_Obras"/>
      <sheetName val="Q4_Receitas_despesas"/>
      <sheetName val="Cart1"/>
      <sheetName val="Cart2_3"/>
      <sheetName val="Graf1"/>
      <sheetName val="Graf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Tema G">
      <a:dk1>
        <a:sysClr val="windowText" lastClr="000000"/>
      </a:dk1>
      <a:lt1>
        <a:sysClr val="window" lastClr="FFFFFF"/>
      </a:lt1>
      <a:dk2>
        <a:srgbClr val="4D4948"/>
      </a:dk2>
      <a:lt2>
        <a:srgbClr val="969594"/>
      </a:lt2>
      <a:accent1>
        <a:srgbClr val="BF5C00"/>
      </a:accent1>
      <a:accent2>
        <a:srgbClr val="8A8F05"/>
      </a:accent2>
      <a:accent3>
        <a:srgbClr val="0078AD"/>
      </a:accent3>
      <a:accent4>
        <a:srgbClr val="BF5C00"/>
      </a:accent4>
      <a:accent5>
        <a:srgbClr val="8A8F05"/>
      </a:accent5>
      <a:accent6>
        <a:srgbClr val="0078AD"/>
      </a:accent6>
      <a:hlink>
        <a:srgbClr val="BF5C00"/>
      </a:hlink>
      <a:folHlink>
        <a:srgbClr val="BF5C0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"/>
  <sheetViews>
    <sheetView tabSelected="1" workbookViewId="0">
      <selection activeCell="B1" sqref="B1:I1"/>
    </sheetView>
  </sheetViews>
  <sheetFormatPr defaultColWidth="9.140625" defaultRowHeight="12.75" x14ac:dyDescent="0.2"/>
  <cols>
    <col min="1" max="1" width="1.7109375" style="24" customWidth="1"/>
    <col min="2" max="2" width="168.85546875" style="24" customWidth="1"/>
    <col min="3" max="9" width="9.140625" style="24" hidden="1" customWidth="1"/>
    <col min="10" max="10" width="6.7109375" style="24" customWidth="1"/>
    <col min="11" max="16384" width="9.140625" style="24"/>
  </cols>
  <sheetData>
    <row r="1" spans="1:20" ht="30" customHeight="1" x14ac:dyDescent="0.2">
      <c r="A1" s="23"/>
      <c r="B1" s="176" t="s">
        <v>122</v>
      </c>
      <c r="C1" s="176"/>
      <c r="D1" s="176"/>
      <c r="E1" s="176"/>
      <c r="F1" s="176"/>
      <c r="G1" s="176"/>
      <c r="H1" s="176"/>
      <c r="I1" s="176"/>
      <c r="L1" s="62"/>
      <c r="M1" s="63"/>
      <c r="N1" s="63"/>
      <c r="O1" s="63"/>
    </row>
    <row r="2" spans="1:20" ht="15.75" customHeight="1" x14ac:dyDescent="0.2">
      <c r="A2" s="25"/>
    </row>
    <row r="3" spans="1:20" ht="15" customHeight="1" x14ac:dyDescent="0.2">
      <c r="A3" s="26"/>
      <c r="B3" s="136" t="s">
        <v>138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</row>
    <row r="4" spans="1:20" ht="15" customHeight="1" x14ac:dyDescent="0.2">
      <c r="A4" s="26"/>
      <c r="B4" s="136" t="s">
        <v>140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</row>
    <row r="5" spans="1:20" ht="15" customHeight="1" x14ac:dyDescent="0.2">
      <c r="A5" s="26"/>
      <c r="B5" s="136" t="s">
        <v>141</v>
      </c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</row>
    <row r="6" spans="1:20" ht="15" customHeight="1" x14ac:dyDescent="0.2">
      <c r="A6" s="26"/>
      <c r="B6" s="136" t="s">
        <v>154</v>
      </c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</row>
    <row r="7" spans="1:20" ht="15" customHeight="1" x14ac:dyDescent="0.2">
      <c r="A7" s="26"/>
      <c r="B7" s="136" t="s">
        <v>153</v>
      </c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</row>
  </sheetData>
  <mergeCells count="1">
    <mergeCell ref="B1:I1"/>
  </mergeCells>
  <hyperlinks>
    <hyperlink ref="B4" location="'2'!A1" display="2 - Real Estate Acquisitions Made by Foreigners Non-Residents by Type of Real Estate in the Autonomous Region of Madeira - 2016-2019" xr:uid="{00000000-0004-0000-0000-000000000000}"/>
    <hyperlink ref="B5" location="'3'!A1" display="3 - Real Estate Acquisitions Made by Foreigners Non-Residents by Unit Value Bracket in the Autonomous Region of Madeira - 2012-2019" xr:uid="{00000000-0004-0000-0000-000001000000}"/>
    <hyperlink ref="B7" location="'5'!A1" display="5 - Real Estate Transactions - Total and Acquired by Foreigners Non-Residents by Municipality - 2012-2019" xr:uid="{00000000-0004-0000-0000-000002000000}"/>
    <hyperlink ref="B3" location="'1'!A1" display="1 - Real Estate Transactions by Type of Real Estate in the Autonomous Region of Madeira - 2012-2019" xr:uid="{00000000-0004-0000-0000-000003000000}"/>
    <hyperlink ref="B6" location="'4'!A1" display="4 - Main Countries of Residence of Foreigners Non-Resident Buyers by Sales Value (and Weight in the Total of Acquisitions Made by Non-Residents) in the Autonomous Region of Madeira - 2012-2019" xr:uid="{00000000-0004-0000-0000-000004000000}"/>
  </hyperlink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B24"/>
  <sheetViews>
    <sheetView showGridLines="0" zoomScaleNormal="100" workbookViewId="0">
      <pane xSplit="2" topLeftCell="G1" activePane="topRight" state="frozen"/>
      <selection pane="topRight" activeCell="B1" sqref="B1:AB1"/>
    </sheetView>
  </sheetViews>
  <sheetFormatPr defaultRowHeight="12.75" x14ac:dyDescent="0.2"/>
  <cols>
    <col min="1" max="1" width="6.7109375" customWidth="1"/>
    <col min="2" max="2" width="24.5703125" customWidth="1"/>
    <col min="3" max="19" width="8.42578125" customWidth="1"/>
    <col min="20" max="22" width="8.42578125" style="82" customWidth="1"/>
    <col min="23" max="25" width="8.42578125" style="104" customWidth="1"/>
    <col min="26" max="28" width="8.42578125" customWidth="1"/>
    <col min="29" max="29" width="6.7109375" customWidth="1"/>
  </cols>
  <sheetData>
    <row r="1" spans="2:28" ht="30" customHeight="1" thickBot="1" x14ac:dyDescent="0.25">
      <c r="B1" s="178" t="s">
        <v>138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</row>
    <row r="2" spans="2:28" ht="15" customHeight="1" x14ac:dyDescent="0.2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84"/>
      <c r="U2" s="84"/>
      <c r="V2" s="84"/>
      <c r="W2" s="112"/>
      <c r="X2" s="112"/>
      <c r="Y2" s="112"/>
      <c r="Z2" s="14"/>
      <c r="AA2" s="14"/>
      <c r="AB2" s="14"/>
    </row>
    <row r="3" spans="2:28" s="9" customFormat="1" ht="24.75" customHeight="1" x14ac:dyDescent="0.2">
      <c r="B3" s="179" t="s">
        <v>39</v>
      </c>
      <c r="C3" s="181">
        <v>2012</v>
      </c>
      <c r="D3" s="182"/>
      <c r="E3" s="181">
        <v>2013</v>
      </c>
      <c r="F3" s="182"/>
      <c r="G3" s="181">
        <v>2014</v>
      </c>
      <c r="H3" s="182"/>
      <c r="I3" s="181">
        <v>2015</v>
      </c>
      <c r="J3" s="182"/>
      <c r="K3" s="180">
        <v>2016</v>
      </c>
      <c r="L3" s="180"/>
      <c r="M3" s="180"/>
      <c r="N3" s="180">
        <v>2017</v>
      </c>
      <c r="O3" s="180"/>
      <c r="P3" s="180"/>
      <c r="Q3" s="180">
        <v>2018</v>
      </c>
      <c r="R3" s="180"/>
      <c r="S3" s="180"/>
      <c r="T3" s="180">
        <v>2019</v>
      </c>
      <c r="U3" s="180"/>
      <c r="V3" s="180"/>
      <c r="W3" s="180">
        <v>2020</v>
      </c>
      <c r="X3" s="180"/>
      <c r="Y3" s="180"/>
      <c r="Z3" s="180" t="s">
        <v>137</v>
      </c>
      <c r="AA3" s="180"/>
      <c r="AB3" s="180"/>
    </row>
    <row r="4" spans="2:28" s="9" customFormat="1" ht="36.6" customHeight="1" x14ac:dyDescent="0.2">
      <c r="B4" s="179"/>
      <c r="C4" s="15" t="s">
        <v>40</v>
      </c>
      <c r="D4" s="15" t="s">
        <v>41</v>
      </c>
      <c r="E4" s="47" t="s">
        <v>40</v>
      </c>
      <c r="F4" s="47" t="s">
        <v>41</v>
      </c>
      <c r="G4" s="47" t="s">
        <v>40</v>
      </c>
      <c r="H4" s="47" t="s">
        <v>41</v>
      </c>
      <c r="I4" s="47" t="s">
        <v>40</v>
      </c>
      <c r="J4" s="47" t="s">
        <v>41</v>
      </c>
      <c r="K4" s="47" t="s">
        <v>40</v>
      </c>
      <c r="L4" s="47" t="s">
        <v>41</v>
      </c>
      <c r="M4" s="15" t="s">
        <v>43</v>
      </c>
      <c r="N4" s="47" t="s">
        <v>40</v>
      </c>
      <c r="O4" s="47" t="s">
        <v>41</v>
      </c>
      <c r="P4" s="47" t="s">
        <v>43</v>
      </c>
      <c r="Q4" s="64" t="s">
        <v>40</v>
      </c>
      <c r="R4" s="64" t="s">
        <v>41</v>
      </c>
      <c r="S4" s="64" t="s">
        <v>43</v>
      </c>
      <c r="T4" s="103" t="s">
        <v>40</v>
      </c>
      <c r="U4" s="103" t="s">
        <v>41</v>
      </c>
      <c r="V4" s="103" t="s">
        <v>43</v>
      </c>
      <c r="W4" s="153" t="s">
        <v>40</v>
      </c>
      <c r="X4" s="153" t="s">
        <v>41</v>
      </c>
      <c r="Y4" s="153" t="s">
        <v>43</v>
      </c>
      <c r="Z4" s="47" t="s">
        <v>40</v>
      </c>
      <c r="AA4" s="15" t="s">
        <v>42</v>
      </c>
      <c r="AB4" s="15" t="s">
        <v>44</v>
      </c>
    </row>
    <row r="5" spans="2:28" s="9" customFormat="1" ht="9" customHeight="1" x14ac:dyDescent="0.2">
      <c r="B5" s="1"/>
      <c r="C5" s="1"/>
      <c r="D5" s="1"/>
      <c r="E5" s="1"/>
      <c r="F5" s="1"/>
      <c r="G5" s="1"/>
      <c r="H5" s="1"/>
      <c r="I5" s="1"/>
      <c r="J5" s="1"/>
      <c r="K5" s="2"/>
      <c r="L5" s="2"/>
      <c r="M5" s="2"/>
      <c r="N5" s="2"/>
      <c r="O5" s="2"/>
      <c r="P5" s="2"/>
      <c r="Q5" s="2"/>
      <c r="R5" s="2"/>
      <c r="S5" s="2"/>
      <c r="T5" s="68"/>
      <c r="U5" s="68"/>
      <c r="V5" s="68"/>
      <c r="W5" s="68"/>
      <c r="X5" s="68"/>
      <c r="Y5" s="68"/>
      <c r="Z5" s="2"/>
      <c r="AA5" s="2"/>
      <c r="AB5" s="2"/>
    </row>
    <row r="6" spans="2:28" s="9" customFormat="1" ht="18" customHeight="1" x14ac:dyDescent="0.2">
      <c r="B6" s="18" t="s">
        <v>0</v>
      </c>
      <c r="C6" s="10">
        <v>3325</v>
      </c>
      <c r="D6" s="10">
        <v>237343</v>
      </c>
      <c r="E6" s="10">
        <v>3084</v>
      </c>
      <c r="F6" s="10">
        <v>259008</v>
      </c>
      <c r="G6" s="10">
        <v>2665</v>
      </c>
      <c r="H6" s="10">
        <v>196068</v>
      </c>
      <c r="I6" s="10">
        <v>3674</v>
      </c>
      <c r="J6" s="10">
        <v>246635</v>
      </c>
      <c r="K6" s="65">
        <v>3958</v>
      </c>
      <c r="L6" s="65">
        <v>366325.31182999996</v>
      </c>
      <c r="M6" s="65">
        <v>92553.135884284988</v>
      </c>
      <c r="N6" s="65">
        <v>4868</v>
      </c>
      <c r="O6" s="65">
        <v>503938</v>
      </c>
      <c r="P6" s="65">
        <v>103521</v>
      </c>
      <c r="Q6" s="65">
        <v>4992</v>
      </c>
      <c r="R6" s="65">
        <v>467946.39139999991</v>
      </c>
      <c r="S6" s="65">
        <v>93739.261097756389</v>
      </c>
      <c r="T6" s="154">
        <v>5214</v>
      </c>
      <c r="U6" s="154">
        <v>476056.59516999987</v>
      </c>
      <c r="V6" s="154">
        <v>91303.528034138842</v>
      </c>
      <c r="W6" s="154">
        <v>4558</v>
      </c>
      <c r="X6" s="154">
        <v>444430.39350000001</v>
      </c>
      <c r="Y6" s="154">
        <v>97505.571193505923</v>
      </c>
      <c r="Z6" s="156">
        <v>-12.581511315688532</v>
      </c>
      <c r="AA6" s="156">
        <v>-6.6433701351634733</v>
      </c>
      <c r="AB6" s="156">
        <v>6.792774926559364</v>
      </c>
    </row>
    <row r="7" spans="2:28" s="9" customFormat="1" ht="18" customHeight="1" x14ac:dyDescent="0.2">
      <c r="B7" s="19" t="s">
        <v>45</v>
      </c>
      <c r="C7" s="12">
        <v>1908</v>
      </c>
      <c r="D7" s="12">
        <v>216495</v>
      </c>
      <c r="E7" s="12">
        <v>1836</v>
      </c>
      <c r="F7" s="12">
        <v>218847</v>
      </c>
      <c r="G7" s="12">
        <v>1571</v>
      </c>
      <c r="H7" s="12">
        <v>177277</v>
      </c>
      <c r="I7" s="12">
        <v>2307</v>
      </c>
      <c r="J7" s="12">
        <v>224896</v>
      </c>
      <c r="K7" s="66">
        <v>2636</v>
      </c>
      <c r="L7" s="66">
        <v>343364.28881</v>
      </c>
      <c r="M7" s="66">
        <v>130259.59363050076</v>
      </c>
      <c r="N7" s="66">
        <v>3528</v>
      </c>
      <c r="O7" s="66">
        <v>467070</v>
      </c>
      <c r="P7" s="66">
        <v>132390</v>
      </c>
      <c r="Q7" s="66">
        <v>3505</v>
      </c>
      <c r="R7" s="66">
        <v>440270.8336999999</v>
      </c>
      <c r="S7" s="66">
        <v>125612.22074179741</v>
      </c>
      <c r="T7" s="155">
        <v>3556</v>
      </c>
      <c r="U7" s="155">
        <v>433473.51257999998</v>
      </c>
      <c r="V7" s="155">
        <v>121899.18801462317</v>
      </c>
      <c r="W7" s="155">
        <v>2823</v>
      </c>
      <c r="X7" s="155">
        <v>390535.27972999995</v>
      </c>
      <c r="Y7" s="155">
        <v>138340.5170846617</v>
      </c>
      <c r="Z7" s="157">
        <v>-20.61304836895388</v>
      </c>
      <c r="AA7" s="157">
        <v>-9.9056185911879808</v>
      </c>
      <c r="AB7" s="157">
        <v>13.487644452616209</v>
      </c>
    </row>
    <row r="8" spans="2:28" s="9" customFormat="1" ht="18" customHeight="1" x14ac:dyDescent="0.2">
      <c r="B8" s="20" t="s">
        <v>46</v>
      </c>
      <c r="C8" s="12">
        <v>1307</v>
      </c>
      <c r="D8" s="12">
        <v>142153</v>
      </c>
      <c r="E8" s="12">
        <v>1302</v>
      </c>
      <c r="F8" s="12">
        <v>134125</v>
      </c>
      <c r="G8" s="12">
        <v>997</v>
      </c>
      <c r="H8" s="12">
        <v>107465</v>
      </c>
      <c r="I8" s="12">
        <v>1477</v>
      </c>
      <c r="J8" s="12">
        <v>130947</v>
      </c>
      <c r="K8" s="66">
        <v>1618</v>
      </c>
      <c r="L8" s="66">
        <v>193428.21736000001</v>
      </c>
      <c r="M8" s="66">
        <v>119547.72395550062</v>
      </c>
      <c r="N8" s="66">
        <v>2131</v>
      </c>
      <c r="O8" s="66">
        <v>275443</v>
      </c>
      <c r="P8" s="66">
        <v>129255</v>
      </c>
      <c r="Q8" s="66">
        <v>2174</v>
      </c>
      <c r="R8" s="66">
        <v>258183.03884999998</v>
      </c>
      <c r="S8" s="66">
        <v>118759.44749310028</v>
      </c>
      <c r="T8" s="155">
        <v>2194</v>
      </c>
      <c r="U8" s="155">
        <v>252652.63198000001</v>
      </c>
      <c r="V8" s="155">
        <v>115156.16772105744</v>
      </c>
      <c r="W8" s="155">
        <v>1647</v>
      </c>
      <c r="X8" s="155">
        <v>233730.53923000002</v>
      </c>
      <c r="Y8" s="155">
        <v>141912.8957073467</v>
      </c>
      <c r="Z8" s="157">
        <v>-24.931631722880589</v>
      </c>
      <c r="AA8" s="157">
        <v>-7.4893709207422221</v>
      </c>
      <c r="AB8" s="157">
        <v>23.235167091615992</v>
      </c>
    </row>
    <row r="9" spans="2:28" s="9" customFormat="1" ht="18" customHeight="1" x14ac:dyDescent="0.2">
      <c r="B9" s="19" t="s">
        <v>47</v>
      </c>
      <c r="C9" s="12">
        <v>1326</v>
      </c>
      <c r="D9" s="12">
        <v>15984</v>
      </c>
      <c r="E9" s="12">
        <v>1164</v>
      </c>
      <c r="F9" s="12">
        <v>30165</v>
      </c>
      <c r="G9" s="12">
        <v>1003</v>
      </c>
      <c r="H9" s="12">
        <v>13170</v>
      </c>
      <c r="I9" s="12">
        <v>1255</v>
      </c>
      <c r="J9" s="12">
        <v>14163</v>
      </c>
      <c r="K9" s="66">
        <v>1206</v>
      </c>
      <c r="L9" s="66">
        <v>13874.162890000001</v>
      </c>
      <c r="M9" s="66">
        <v>11504.28100331675</v>
      </c>
      <c r="N9" s="66">
        <v>1191</v>
      </c>
      <c r="O9" s="66">
        <v>12829</v>
      </c>
      <c r="P9" s="66">
        <v>10771</v>
      </c>
      <c r="Q9" s="66">
        <v>1329</v>
      </c>
      <c r="R9" s="66">
        <v>16130.802310000001</v>
      </c>
      <c r="S9" s="66">
        <v>12137.548765989466</v>
      </c>
      <c r="T9" s="155">
        <v>1481</v>
      </c>
      <c r="U9" s="155">
        <v>20401.974480000004</v>
      </c>
      <c r="V9" s="155">
        <v>13775.809912221475</v>
      </c>
      <c r="W9" s="155">
        <v>1618</v>
      </c>
      <c r="X9" s="155">
        <v>37993.561820000003</v>
      </c>
      <c r="Y9" s="155">
        <v>23481.805822002472</v>
      </c>
      <c r="Z9" s="157">
        <v>9.250506414584736</v>
      </c>
      <c r="AA9" s="157">
        <v>86.224925716111358</v>
      </c>
      <c r="AB9" s="157">
        <v>70.456807778467791</v>
      </c>
    </row>
    <row r="10" spans="2:28" s="9" customFormat="1" ht="18" customHeight="1" x14ac:dyDescent="0.2">
      <c r="B10" s="19" t="s">
        <v>48</v>
      </c>
      <c r="C10" s="12">
        <v>91</v>
      </c>
      <c r="D10" s="12">
        <v>4864</v>
      </c>
      <c r="E10" s="12">
        <v>84</v>
      </c>
      <c r="F10" s="12">
        <v>9996</v>
      </c>
      <c r="G10" s="12">
        <v>91</v>
      </c>
      <c r="H10" s="12">
        <v>5622</v>
      </c>
      <c r="I10" s="12">
        <v>112</v>
      </c>
      <c r="J10" s="12">
        <v>7576</v>
      </c>
      <c r="K10" s="66">
        <v>116</v>
      </c>
      <c r="L10" s="66">
        <v>9086.8601300000009</v>
      </c>
      <c r="M10" s="66">
        <v>78335.00112068966</v>
      </c>
      <c r="N10" s="66">
        <v>149</v>
      </c>
      <c r="O10" s="66">
        <v>24040</v>
      </c>
      <c r="P10" s="66">
        <v>161339</v>
      </c>
      <c r="Q10" s="66">
        <v>158</v>
      </c>
      <c r="R10" s="66">
        <v>11544.75539</v>
      </c>
      <c r="S10" s="66">
        <v>73068.072088607601</v>
      </c>
      <c r="T10" s="155">
        <v>177</v>
      </c>
      <c r="U10" s="155">
        <v>22181.108109999997</v>
      </c>
      <c r="V10" s="155">
        <v>125316.99497175138</v>
      </c>
      <c r="W10" s="155">
        <v>117</v>
      </c>
      <c r="X10" s="155">
        <v>15901.551950000001</v>
      </c>
      <c r="Y10" s="155">
        <v>135910.70042735044</v>
      </c>
      <c r="Z10" s="157">
        <v>-33.898305084745758</v>
      </c>
      <c r="AA10" s="157">
        <v>-28.310380747700147</v>
      </c>
      <c r="AB10" s="157">
        <v>8.4535265611715751</v>
      </c>
    </row>
    <row r="11" spans="2:28" s="9" customFormat="1" ht="9" customHeight="1" x14ac:dyDescent="0.2">
      <c r="B11" s="11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81"/>
      <c r="U11" s="81"/>
      <c r="V11" s="81"/>
      <c r="W11" s="150"/>
      <c r="X11" s="150"/>
      <c r="Y11" s="150"/>
      <c r="Z11" s="13"/>
      <c r="AA11" s="13"/>
      <c r="AB11" s="13"/>
    </row>
    <row r="12" spans="2:28" s="9" customFormat="1" ht="3" customHeight="1" x14ac:dyDescent="0.2"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85"/>
      <c r="U12" s="85"/>
      <c r="V12" s="85"/>
      <c r="W12" s="113"/>
      <c r="X12" s="113"/>
      <c r="Y12" s="113"/>
      <c r="Z12" s="16"/>
      <c r="AA12" s="16"/>
      <c r="AB12" s="16"/>
    </row>
    <row r="13" spans="2:28" s="9" customFormat="1" ht="9" customHeight="1" x14ac:dyDescent="0.2"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73"/>
      <c r="U13" s="73"/>
      <c r="V13" s="73"/>
      <c r="W13" s="73"/>
      <c r="X13" s="73"/>
      <c r="Y13" s="73"/>
      <c r="Z13" s="17"/>
      <c r="AA13" s="17"/>
      <c r="AB13" s="17"/>
    </row>
    <row r="14" spans="2:28" s="3" customFormat="1" ht="13.5" customHeight="1" x14ac:dyDescent="0.2">
      <c r="B14" s="177" t="s">
        <v>120</v>
      </c>
      <c r="C14" s="177"/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  <c r="AB14" s="177"/>
    </row>
    <row r="15" spans="2:28" s="3" customFormat="1" ht="12.75" customHeight="1" x14ac:dyDescent="0.2">
      <c r="T15" s="83"/>
      <c r="U15" s="83"/>
      <c r="V15" s="83"/>
      <c r="W15" s="105"/>
      <c r="X15" s="105"/>
      <c r="Y15" s="105"/>
      <c r="Z15" s="8"/>
      <c r="AA15" s="8"/>
      <c r="AB15" s="8"/>
    </row>
    <row r="16" spans="2:28" s="45" customFormat="1" ht="12.75" customHeight="1" x14ac:dyDescent="0.2">
      <c r="B16" s="61" t="s">
        <v>49</v>
      </c>
      <c r="T16" s="92"/>
      <c r="U16" s="92"/>
      <c r="V16" s="92"/>
      <c r="W16" s="125"/>
      <c r="X16" s="125"/>
      <c r="Y16" s="125"/>
    </row>
    <row r="17" spans="26:28" ht="12.75" customHeight="1" x14ac:dyDescent="0.2">
      <c r="Z17" s="4"/>
      <c r="AA17" s="4"/>
      <c r="AB17" s="4"/>
    </row>
    <row r="18" spans="26:28" ht="12.75" customHeight="1" x14ac:dyDescent="0.2">
      <c r="Z18" s="4"/>
      <c r="AA18" s="4"/>
      <c r="AB18" s="4"/>
    </row>
    <row r="19" spans="26:28" ht="12.75" customHeight="1" x14ac:dyDescent="0.2">
      <c r="Z19" s="4"/>
      <c r="AA19" s="4"/>
      <c r="AB19" s="4"/>
    </row>
    <row r="20" spans="26:28" ht="12.75" customHeight="1" x14ac:dyDescent="0.2">
      <c r="Z20" s="4"/>
      <c r="AA20" s="4"/>
      <c r="AB20" s="4"/>
    </row>
    <row r="21" spans="26:28" ht="12.75" customHeight="1" x14ac:dyDescent="0.2">
      <c r="Z21" s="4"/>
    </row>
    <row r="22" spans="26:28" ht="12.75" customHeight="1" x14ac:dyDescent="0.2">
      <c r="Z22" s="4"/>
    </row>
    <row r="23" spans="26:28" ht="12.75" customHeight="1" x14ac:dyDescent="0.2"/>
    <row r="24" spans="26:28" ht="12.75" customHeight="1" x14ac:dyDescent="0.2"/>
  </sheetData>
  <mergeCells count="13">
    <mergeCell ref="B14:AB14"/>
    <mergeCell ref="B1:AB1"/>
    <mergeCell ref="B3:B4"/>
    <mergeCell ref="K3:M3"/>
    <mergeCell ref="N3:P3"/>
    <mergeCell ref="Z3:AB3"/>
    <mergeCell ref="C3:D3"/>
    <mergeCell ref="E3:F3"/>
    <mergeCell ref="G3:H3"/>
    <mergeCell ref="I3:J3"/>
    <mergeCell ref="Q3:S3"/>
    <mergeCell ref="T3:V3"/>
    <mergeCell ref="W3:Y3"/>
  </mergeCells>
  <conditionalFormatting sqref="N3:O3 B3:C3 B5:P5 K3:M5 B6:B11 C4:L4 N4:P4 Z3:AB5">
    <cfRule type="cellIs" dxfId="47" priority="21" stopIfTrue="1" operator="equal">
      <formula>1</formula>
    </cfRule>
    <cfRule type="cellIs" dxfId="46" priority="22" stopIfTrue="1" operator="equal">
      <formula>2</formula>
    </cfRule>
  </conditionalFormatting>
  <conditionalFormatting sqref="E3 G3 I3">
    <cfRule type="cellIs" dxfId="45" priority="9" stopIfTrue="1" operator="equal">
      <formula>1</formula>
    </cfRule>
    <cfRule type="cellIs" dxfId="44" priority="10" stopIfTrue="1" operator="equal">
      <formula>2</formula>
    </cfRule>
  </conditionalFormatting>
  <conditionalFormatting sqref="Q3:R3 Q5:V5 Q4:S4">
    <cfRule type="cellIs" dxfId="43" priority="7" stopIfTrue="1" operator="equal">
      <formula>1</formula>
    </cfRule>
    <cfRule type="cellIs" dxfId="42" priority="8" stopIfTrue="1" operator="equal">
      <formula>2</formula>
    </cfRule>
  </conditionalFormatting>
  <conditionalFormatting sqref="T3:U3 T4:V4">
    <cfRule type="cellIs" dxfId="41" priority="5" stopIfTrue="1" operator="equal">
      <formula>1</formula>
    </cfRule>
    <cfRule type="cellIs" dxfId="40" priority="6" stopIfTrue="1" operator="equal">
      <formula>2</formula>
    </cfRule>
  </conditionalFormatting>
  <conditionalFormatting sqref="W5:Y5">
    <cfRule type="cellIs" dxfId="39" priority="3" stopIfTrue="1" operator="equal">
      <formula>1</formula>
    </cfRule>
    <cfRule type="cellIs" dxfId="38" priority="4" stopIfTrue="1" operator="equal">
      <formula>2</formula>
    </cfRule>
  </conditionalFormatting>
  <conditionalFormatting sqref="W3:X3 W4:Y4">
    <cfRule type="cellIs" dxfId="37" priority="1" stopIfTrue="1" operator="equal">
      <formula>1</formula>
    </cfRule>
    <cfRule type="cellIs" dxfId="36" priority="2" stopIfTrue="1" operator="equal">
      <formula>2</formula>
    </cfRule>
  </conditionalFormatting>
  <hyperlinks>
    <hyperlink ref="B16" location="Contents!A1" display="(Back to contents)" xr:uid="{00000000-0004-0000-0100-000000000000}"/>
  </hyperlinks>
  <pageMargins left="0.78740157480314965" right="0.78740157480314965" top="0.78740157480314965" bottom="0.78740157480314965" header="0" footer="0"/>
  <pageSetup paperSize="9" scale="93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Z28"/>
  <sheetViews>
    <sheetView showGridLines="0" zoomScaleNormal="100" workbookViewId="0">
      <pane xSplit="2" topLeftCell="C1" activePane="topRight" state="frozen"/>
      <selection pane="topRight" activeCell="B1" sqref="B1:V1"/>
    </sheetView>
  </sheetViews>
  <sheetFormatPr defaultColWidth="9.140625" defaultRowHeight="12.75" x14ac:dyDescent="0.2"/>
  <cols>
    <col min="1" max="1" width="6.7109375" style="3" customWidth="1"/>
    <col min="2" max="2" width="26.28515625" style="3" customWidth="1"/>
    <col min="3" max="8" width="8.5703125" style="3" customWidth="1"/>
    <col min="9" max="11" width="8.5703125" style="69" customWidth="1"/>
    <col min="12" max="14" width="8.5703125" style="83" customWidth="1"/>
    <col min="15" max="17" width="8.5703125" style="105" customWidth="1"/>
    <col min="18" max="20" width="8.5703125" style="3" customWidth="1"/>
    <col min="21" max="22" width="9.28515625" style="3" customWidth="1"/>
    <col min="23" max="23" width="6.7109375" style="3" customWidth="1"/>
    <col min="24" max="16384" width="9.140625" style="3"/>
  </cols>
  <sheetData>
    <row r="1" spans="2:26" ht="30" customHeight="1" thickBot="1" x14ac:dyDescent="0.25">
      <c r="B1" s="178" t="s">
        <v>140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</row>
    <row r="2" spans="2:26" ht="15" customHeight="1" thickBot="1" x14ac:dyDescent="0.25">
      <c r="B2" s="21"/>
      <c r="C2" s="21"/>
      <c r="D2" s="21"/>
      <c r="E2" s="21"/>
      <c r="F2" s="21"/>
      <c r="G2" s="21"/>
      <c r="H2" s="21"/>
      <c r="I2" s="74"/>
      <c r="J2" s="74"/>
      <c r="K2" s="74"/>
      <c r="L2" s="102"/>
      <c r="M2" s="102"/>
      <c r="N2" s="102"/>
      <c r="O2" s="152"/>
      <c r="P2" s="152"/>
      <c r="Q2" s="152"/>
      <c r="R2" s="21"/>
      <c r="S2" s="21"/>
      <c r="T2" s="21"/>
      <c r="U2" s="21"/>
      <c r="V2" s="21"/>
    </row>
    <row r="3" spans="2:26" s="9" customFormat="1" ht="40.5" customHeight="1" x14ac:dyDescent="0.2">
      <c r="B3" s="184" t="s">
        <v>39</v>
      </c>
      <c r="C3" s="183">
        <v>2016</v>
      </c>
      <c r="D3" s="183"/>
      <c r="E3" s="183"/>
      <c r="F3" s="183">
        <v>2017</v>
      </c>
      <c r="G3" s="183"/>
      <c r="H3" s="183"/>
      <c r="I3" s="183">
        <v>2018</v>
      </c>
      <c r="J3" s="183"/>
      <c r="K3" s="183"/>
      <c r="L3" s="183">
        <v>2019</v>
      </c>
      <c r="M3" s="183"/>
      <c r="N3" s="183"/>
      <c r="O3" s="183">
        <v>2020</v>
      </c>
      <c r="P3" s="183"/>
      <c r="Q3" s="183"/>
      <c r="R3" s="183" t="s">
        <v>137</v>
      </c>
      <c r="S3" s="183"/>
      <c r="T3" s="183"/>
      <c r="U3" s="183" t="s">
        <v>139</v>
      </c>
      <c r="V3" s="183"/>
    </row>
    <row r="4" spans="2:26" s="9" customFormat="1" ht="36.6" customHeight="1" thickBot="1" x14ac:dyDescent="0.25">
      <c r="B4" s="185"/>
      <c r="C4" s="22" t="s">
        <v>40</v>
      </c>
      <c r="D4" s="22" t="s">
        <v>50</v>
      </c>
      <c r="E4" s="22" t="s">
        <v>43</v>
      </c>
      <c r="F4" s="22" t="s">
        <v>40</v>
      </c>
      <c r="G4" s="22" t="s">
        <v>50</v>
      </c>
      <c r="H4" s="22" t="s">
        <v>43</v>
      </c>
      <c r="I4" s="75" t="s">
        <v>40</v>
      </c>
      <c r="J4" s="75" t="s">
        <v>50</v>
      </c>
      <c r="K4" s="75" t="s">
        <v>43</v>
      </c>
      <c r="L4" s="75" t="s">
        <v>40</v>
      </c>
      <c r="M4" s="75" t="s">
        <v>50</v>
      </c>
      <c r="N4" s="75" t="s">
        <v>43</v>
      </c>
      <c r="O4" s="75" t="s">
        <v>40</v>
      </c>
      <c r="P4" s="75" t="s">
        <v>50</v>
      </c>
      <c r="Q4" s="75" t="s">
        <v>43</v>
      </c>
      <c r="R4" s="22" t="s">
        <v>40</v>
      </c>
      <c r="S4" s="22" t="s">
        <v>50</v>
      </c>
      <c r="T4" s="22" t="s">
        <v>43</v>
      </c>
      <c r="U4" s="22" t="s">
        <v>40</v>
      </c>
      <c r="V4" s="22" t="s">
        <v>42</v>
      </c>
    </row>
    <row r="5" spans="2:26" s="9" customFormat="1" ht="9" customHeight="1" x14ac:dyDescent="0.2">
      <c r="B5" s="1"/>
      <c r="C5" s="2"/>
      <c r="D5" s="2"/>
      <c r="E5" s="2"/>
      <c r="F5" s="2"/>
      <c r="G5" s="2"/>
      <c r="H5" s="2"/>
      <c r="I5" s="68"/>
      <c r="J5" s="68"/>
      <c r="K5" s="68"/>
      <c r="L5" s="68"/>
      <c r="M5" s="68"/>
      <c r="N5" s="68"/>
      <c r="O5" s="68"/>
      <c r="P5" s="68"/>
      <c r="Q5" s="68"/>
      <c r="R5" s="2"/>
      <c r="S5" s="2"/>
      <c r="T5" s="2"/>
      <c r="U5" s="2"/>
      <c r="V5" s="2"/>
    </row>
    <row r="6" spans="2:26" s="9" customFormat="1" ht="18" customHeight="1" x14ac:dyDescent="0.2">
      <c r="B6" s="18" t="s">
        <v>0</v>
      </c>
      <c r="C6" s="79">
        <v>382</v>
      </c>
      <c r="D6" s="79">
        <v>50998</v>
      </c>
      <c r="E6" s="79">
        <v>133503</v>
      </c>
      <c r="F6" s="79">
        <v>476</v>
      </c>
      <c r="G6" s="79">
        <v>60470.603840000003</v>
      </c>
      <c r="H6" s="79">
        <v>127039.083697479</v>
      </c>
      <c r="I6" s="79">
        <v>483</v>
      </c>
      <c r="J6" s="79">
        <v>62381</v>
      </c>
      <c r="K6" s="79">
        <v>129153</v>
      </c>
      <c r="L6" s="137">
        <v>476</v>
      </c>
      <c r="M6" s="137">
        <v>66174</v>
      </c>
      <c r="N6" s="137">
        <v>139021.26808823529</v>
      </c>
      <c r="O6" s="158">
        <v>494</v>
      </c>
      <c r="P6" s="158">
        <v>70917.219230000002</v>
      </c>
      <c r="Q6" s="158">
        <v>143557.12394736844</v>
      </c>
      <c r="R6" s="159">
        <v>3.7815126050420256</v>
      </c>
      <c r="S6" s="159">
        <v>7.1677988787137048</v>
      </c>
      <c r="T6" s="159">
        <v>3.2627064344243228</v>
      </c>
      <c r="U6" s="163">
        <v>10.83808688021062</v>
      </c>
      <c r="V6" s="163">
        <v>15.956878797489354</v>
      </c>
    </row>
    <row r="7" spans="2:26" s="9" customFormat="1" ht="18" customHeight="1" x14ac:dyDescent="0.2">
      <c r="B7" s="19" t="s">
        <v>45</v>
      </c>
      <c r="C7" s="80">
        <v>314</v>
      </c>
      <c r="D7" s="80">
        <v>49369</v>
      </c>
      <c r="E7" s="80">
        <v>157227</v>
      </c>
      <c r="F7" s="80">
        <v>324</v>
      </c>
      <c r="G7" s="80">
        <v>56965.683090000006</v>
      </c>
      <c r="H7" s="80">
        <v>175820.00953703705</v>
      </c>
      <c r="I7" s="80">
        <v>351</v>
      </c>
      <c r="J7" s="80">
        <v>59179</v>
      </c>
      <c r="K7" s="80">
        <v>168600</v>
      </c>
      <c r="L7" s="150">
        <v>184</v>
      </c>
      <c r="M7" s="150">
        <v>32803.327039999996</v>
      </c>
      <c r="N7" s="150">
        <v>178278.95130434781</v>
      </c>
      <c r="O7" s="160">
        <v>303</v>
      </c>
      <c r="P7" s="160">
        <v>61211.493560000003</v>
      </c>
      <c r="Q7" s="160">
        <v>202018.13056105611</v>
      </c>
      <c r="R7" s="161">
        <v>64.673913043478265</v>
      </c>
      <c r="S7" s="161">
        <v>86.601479433349596</v>
      </c>
      <c r="T7" s="161">
        <v>13.315749886918571</v>
      </c>
      <c r="U7" s="162">
        <v>10.73326248671626</v>
      </c>
      <c r="V7" s="162">
        <v>15.673742357494339</v>
      </c>
    </row>
    <row r="8" spans="2:26" s="9" customFormat="1" ht="18" customHeight="1" x14ac:dyDescent="0.2">
      <c r="B8" s="20" t="s">
        <v>46</v>
      </c>
      <c r="C8" s="80">
        <v>137</v>
      </c>
      <c r="D8" s="80">
        <v>21851</v>
      </c>
      <c r="E8" s="80">
        <v>159497.25737226277</v>
      </c>
      <c r="F8" s="80">
        <v>191</v>
      </c>
      <c r="G8" s="80">
        <v>31916.425299999999</v>
      </c>
      <c r="H8" s="80">
        <v>167101.70314136127</v>
      </c>
      <c r="I8" s="80">
        <v>167</v>
      </c>
      <c r="J8" s="80">
        <v>26496</v>
      </c>
      <c r="K8" s="80">
        <v>158656</v>
      </c>
      <c r="L8" s="150">
        <v>179</v>
      </c>
      <c r="M8" s="150">
        <v>29751.056570000001</v>
      </c>
      <c r="N8" s="150">
        <v>166207.01994413408</v>
      </c>
      <c r="O8" s="160">
        <v>133</v>
      </c>
      <c r="P8" s="160">
        <v>24500.969730000001</v>
      </c>
      <c r="Q8" s="160">
        <v>184217.817518797</v>
      </c>
      <c r="R8" s="161">
        <v>-25.698324022346362</v>
      </c>
      <c r="S8" s="161">
        <v>-17.646724000027668</v>
      </c>
      <c r="T8" s="161">
        <v>10.836363939812376</v>
      </c>
      <c r="U8" s="162">
        <v>8.0752884031572556</v>
      </c>
      <c r="V8" s="162">
        <v>10.48257100279484</v>
      </c>
    </row>
    <row r="9" spans="2:26" s="9" customFormat="1" ht="18" customHeight="1" x14ac:dyDescent="0.2">
      <c r="B9" s="19" t="s">
        <v>47</v>
      </c>
      <c r="C9" s="80">
        <v>62</v>
      </c>
      <c r="D9" s="80">
        <v>764</v>
      </c>
      <c r="E9" s="80">
        <v>12318</v>
      </c>
      <c r="F9" s="80">
        <v>136</v>
      </c>
      <c r="G9" s="80">
        <v>1872.42075</v>
      </c>
      <c r="H9" s="80">
        <v>13767.799632352941</v>
      </c>
      <c r="I9" s="80">
        <v>111</v>
      </c>
      <c r="J9" s="80">
        <v>1531</v>
      </c>
      <c r="K9" s="80">
        <v>13794</v>
      </c>
      <c r="L9" s="150">
        <v>113</v>
      </c>
      <c r="M9" s="150">
        <v>3619.74</v>
      </c>
      <c r="N9" s="150">
        <v>32033.097345132745</v>
      </c>
      <c r="O9" s="160">
        <v>174</v>
      </c>
      <c r="P9" s="160">
        <v>5859.1256700000004</v>
      </c>
      <c r="Q9" s="160">
        <v>33673.136034482755</v>
      </c>
      <c r="R9" s="161">
        <v>53.982300884955748</v>
      </c>
      <c r="S9" s="161">
        <v>61.86592600573524</v>
      </c>
      <c r="T9" s="161">
        <v>5.1198255094716982</v>
      </c>
      <c r="U9" s="162">
        <v>10.754017305315204</v>
      </c>
      <c r="V9" s="162">
        <v>15.42136454001985</v>
      </c>
    </row>
    <row r="10" spans="2:26" s="9" customFormat="1" ht="18" customHeight="1" x14ac:dyDescent="0.2">
      <c r="B10" s="19" t="s">
        <v>48</v>
      </c>
      <c r="C10" s="80">
        <v>6</v>
      </c>
      <c r="D10" s="80">
        <v>865</v>
      </c>
      <c r="E10" s="80">
        <v>144167</v>
      </c>
      <c r="F10" s="80">
        <v>16</v>
      </c>
      <c r="G10" s="80">
        <v>1632.5</v>
      </c>
      <c r="H10" s="80">
        <v>102031.25</v>
      </c>
      <c r="I10" s="80">
        <v>21</v>
      </c>
      <c r="J10" s="80">
        <v>1671</v>
      </c>
      <c r="K10" s="80">
        <v>79586</v>
      </c>
      <c r="L10" s="150">
        <v>26</v>
      </c>
      <c r="M10" s="150">
        <v>4372.6149999999998</v>
      </c>
      <c r="N10" s="150">
        <v>168177.5</v>
      </c>
      <c r="O10" s="160">
        <v>17</v>
      </c>
      <c r="P10" s="160">
        <v>3846.6</v>
      </c>
      <c r="Q10" s="160">
        <v>226270.58823529413</v>
      </c>
      <c r="R10" s="161">
        <v>-34.615384615384613</v>
      </c>
      <c r="S10" s="161">
        <v>-12.029757936612295</v>
      </c>
      <c r="T10" s="161">
        <v>34.54272315576943</v>
      </c>
      <c r="U10" s="162">
        <v>14.529914529914532</v>
      </c>
      <c r="V10" s="162">
        <v>24.190091709884957</v>
      </c>
    </row>
    <row r="11" spans="2:26" s="9" customFormat="1" ht="9" customHeight="1" x14ac:dyDescent="0.2">
      <c r="B11" s="11"/>
      <c r="C11" s="12"/>
      <c r="D11" s="12"/>
      <c r="E11" s="12"/>
      <c r="F11" s="12"/>
      <c r="G11" s="12"/>
      <c r="H11" s="12"/>
      <c r="I11" s="71"/>
      <c r="J11" s="71"/>
      <c r="K11" s="71"/>
      <c r="L11" s="81"/>
      <c r="M11" s="81"/>
      <c r="N11" s="81"/>
      <c r="O11" s="150"/>
      <c r="P11" s="150"/>
      <c r="Q11" s="150"/>
      <c r="R11" s="13"/>
      <c r="S11" s="13"/>
      <c r="T11" s="13"/>
      <c r="U11" s="13"/>
      <c r="V11" s="13"/>
    </row>
    <row r="12" spans="2:26" s="9" customFormat="1" ht="3" customHeight="1" x14ac:dyDescent="0.2">
      <c r="B12" s="16"/>
      <c r="C12" s="16"/>
      <c r="D12" s="16"/>
      <c r="E12" s="16"/>
      <c r="F12" s="16"/>
      <c r="G12" s="16"/>
      <c r="H12" s="16"/>
      <c r="I12" s="72"/>
      <c r="J12" s="72"/>
      <c r="K12" s="72"/>
      <c r="L12" s="85"/>
      <c r="M12" s="85"/>
      <c r="N12" s="85"/>
      <c r="O12" s="113"/>
      <c r="P12" s="113"/>
      <c r="Q12" s="113"/>
      <c r="R12" s="16"/>
      <c r="S12" s="16"/>
      <c r="T12" s="16"/>
      <c r="U12" s="16"/>
      <c r="V12" s="16"/>
    </row>
    <row r="13" spans="2:26" s="9" customFormat="1" ht="9" customHeight="1" x14ac:dyDescent="0.2">
      <c r="B13" s="17"/>
      <c r="C13" s="17"/>
      <c r="D13" s="17"/>
      <c r="E13" s="17"/>
      <c r="F13" s="17"/>
      <c r="G13" s="17"/>
      <c r="H13" s="17"/>
      <c r="I13" s="73"/>
      <c r="J13" s="73"/>
      <c r="K13" s="73"/>
      <c r="L13" s="73"/>
      <c r="M13" s="73"/>
      <c r="N13" s="73"/>
      <c r="O13" s="73"/>
      <c r="P13" s="73"/>
      <c r="Q13" s="73"/>
      <c r="R13" s="17"/>
      <c r="S13" s="17"/>
      <c r="T13" s="17"/>
      <c r="U13" s="17"/>
      <c r="V13" s="17"/>
    </row>
    <row r="14" spans="2:26" ht="13.5" customHeight="1" x14ac:dyDescent="0.2">
      <c r="B14" s="177" t="s">
        <v>120</v>
      </c>
      <c r="C14" s="177"/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</row>
    <row r="15" spans="2:26" ht="12.75" customHeight="1" x14ac:dyDescent="0.2">
      <c r="X15" s="8"/>
      <c r="Y15" s="8"/>
      <c r="Z15" s="8"/>
    </row>
    <row r="16" spans="2:26" s="45" customFormat="1" ht="12.75" customHeight="1" x14ac:dyDescent="0.2">
      <c r="B16" s="61" t="s">
        <v>49</v>
      </c>
      <c r="I16" s="76"/>
      <c r="J16" s="76"/>
      <c r="K16" s="76"/>
      <c r="L16" s="92"/>
      <c r="M16" s="92"/>
      <c r="N16" s="92"/>
      <c r="O16" s="125"/>
      <c r="P16" s="125"/>
      <c r="Q16" s="125"/>
    </row>
    <row r="17" spans="8:26" customFormat="1" ht="12.75" customHeight="1" x14ac:dyDescent="0.2">
      <c r="I17" s="67"/>
      <c r="J17" s="67"/>
      <c r="K17" s="67"/>
      <c r="L17" s="82"/>
      <c r="M17" s="82"/>
      <c r="N17" s="82"/>
      <c r="O17" s="104"/>
      <c r="P17" s="104"/>
      <c r="Q17" s="104"/>
      <c r="X17" s="4"/>
      <c r="Y17" s="4"/>
      <c r="Z17" s="4"/>
    </row>
    <row r="18" spans="8:26" customFormat="1" ht="12.75" customHeight="1" x14ac:dyDescent="0.2">
      <c r="I18" s="67"/>
      <c r="J18" s="67"/>
      <c r="K18" s="67"/>
      <c r="L18" s="82"/>
      <c r="M18" s="82"/>
      <c r="N18" s="82"/>
      <c r="O18" s="104"/>
      <c r="P18" s="104"/>
      <c r="Q18" s="104"/>
      <c r="X18" s="4"/>
      <c r="Y18" s="4"/>
      <c r="Z18" s="4"/>
    </row>
    <row r="19" spans="8:26" customFormat="1" ht="12.75" customHeight="1" x14ac:dyDescent="0.2">
      <c r="I19" s="67"/>
      <c r="J19" s="67"/>
      <c r="K19" s="67"/>
      <c r="L19" s="82"/>
      <c r="M19" s="82"/>
      <c r="N19" s="82"/>
      <c r="O19" s="104"/>
      <c r="P19" s="104"/>
      <c r="Q19" s="104"/>
      <c r="X19" s="4"/>
      <c r="Y19" s="4"/>
      <c r="Z19" s="4"/>
    </row>
    <row r="20" spans="8:26" x14ac:dyDescent="0.2">
      <c r="H20" s="8"/>
      <c r="I20" s="70"/>
      <c r="J20" s="70"/>
      <c r="K20" s="70"/>
      <c r="L20" s="78"/>
      <c r="M20" s="78"/>
      <c r="N20" s="78"/>
      <c r="O20" s="108"/>
      <c r="P20" s="108"/>
      <c r="Q20" s="108"/>
      <c r="R20" s="8"/>
      <c r="S20" s="8"/>
      <c r="T20" s="8"/>
      <c r="U20" s="8"/>
      <c r="V20" s="8"/>
    </row>
    <row r="21" spans="8:26" x14ac:dyDescent="0.2">
      <c r="H21" s="8"/>
      <c r="I21" s="70"/>
      <c r="J21" s="70"/>
      <c r="K21" s="70"/>
      <c r="L21" s="78"/>
      <c r="M21" s="78"/>
      <c r="N21" s="78"/>
      <c r="O21" s="108"/>
      <c r="P21" s="108"/>
      <c r="Q21" s="108"/>
      <c r="R21" s="8"/>
      <c r="S21" s="8"/>
      <c r="T21" s="8"/>
      <c r="U21" s="8"/>
      <c r="V21" s="8"/>
    </row>
    <row r="22" spans="8:26" x14ac:dyDescent="0.2">
      <c r="H22" s="8"/>
      <c r="I22" s="70"/>
      <c r="J22" s="70"/>
      <c r="K22" s="70"/>
      <c r="L22" s="78"/>
      <c r="M22" s="78"/>
      <c r="N22" s="78"/>
      <c r="O22" s="108"/>
      <c r="P22" s="108"/>
      <c r="Q22" s="108"/>
      <c r="R22" s="8"/>
      <c r="S22" s="8"/>
      <c r="T22" s="8"/>
      <c r="U22" s="8"/>
      <c r="V22" s="8"/>
    </row>
    <row r="23" spans="8:26" x14ac:dyDescent="0.2">
      <c r="R23" s="8"/>
      <c r="S23" s="8"/>
      <c r="T23" s="8"/>
      <c r="U23" s="8"/>
      <c r="V23" s="8"/>
    </row>
    <row r="24" spans="8:26" x14ac:dyDescent="0.2">
      <c r="R24" s="8"/>
      <c r="S24" s="8"/>
      <c r="T24" s="8"/>
      <c r="U24" s="8"/>
      <c r="V24" s="8"/>
    </row>
    <row r="25" spans="8:26" x14ac:dyDescent="0.2">
      <c r="R25" s="8"/>
      <c r="T25" s="8"/>
      <c r="U25" s="8"/>
      <c r="V25" s="8"/>
    </row>
    <row r="26" spans="8:26" x14ac:dyDescent="0.2">
      <c r="R26" s="8"/>
      <c r="T26" s="8"/>
      <c r="U26" s="8"/>
      <c r="V26" s="8"/>
    </row>
    <row r="27" spans="8:26" x14ac:dyDescent="0.2">
      <c r="R27" s="8"/>
    </row>
    <row r="28" spans="8:26" x14ac:dyDescent="0.2">
      <c r="R28" s="8"/>
    </row>
  </sheetData>
  <mergeCells count="10">
    <mergeCell ref="B14:V14"/>
    <mergeCell ref="U3:V3"/>
    <mergeCell ref="B1:V1"/>
    <mergeCell ref="B3:B4"/>
    <mergeCell ref="C3:E3"/>
    <mergeCell ref="F3:H3"/>
    <mergeCell ref="R3:T3"/>
    <mergeCell ref="I3:K3"/>
    <mergeCell ref="L3:N3"/>
    <mergeCell ref="O3:Q3"/>
  </mergeCells>
  <conditionalFormatting sqref="F3:G3 C5:N5 B3 B5:B6 C3:E4 F4:H4 B11 R3:T5">
    <cfRule type="cellIs" dxfId="35" priority="19" stopIfTrue="1" operator="equal">
      <formula>1</formula>
    </cfRule>
    <cfRule type="cellIs" dxfId="34" priority="20" stopIfTrue="1" operator="equal">
      <formula>2</formula>
    </cfRule>
  </conditionalFormatting>
  <conditionalFormatting sqref="U3 U5:V5">
    <cfRule type="cellIs" dxfId="33" priority="15" stopIfTrue="1" operator="equal">
      <formula>1</formula>
    </cfRule>
    <cfRule type="cellIs" dxfId="32" priority="16" stopIfTrue="1" operator="equal">
      <formula>2</formula>
    </cfRule>
  </conditionalFormatting>
  <conditionalFormatting sqref="U4">
    <cfRule type="cellIs" dxfId="31" priority="13" stopIfTrue="1" operator="equal">
      <formula>1</formula>
    </cfRule>
    <cfRule type="cellIs" dxfId="30" priority="14" stopIfTrue="1" operator="equal">
      <formula>2</formula>
    </cfRule>
  </conditionalFormatting>
  <conditionalFormatting sqref="V4">
    <cfRule type="cellIs" dxfId="29" priority="11" stopIfTrue="1" operator="equal">
      <formula>1</formula>
    </cfRule>
    <cfRule type="cellIs" dxfId="28" priority="12" stopIfTrue="1" operator="equal">
      <formula>2</formula>
    </cfRule>
  </conditionalFormatting>
  <conditionalFormatting sqref="B7:B10">
    <cfRule type="cellIs" dxfId="27" priority="9" stopIfTrue="1" operator="equal">
      <formula>1</formula>
    </cfRule>
    <cfRule type="cellIs" dxfId="26" priority="10" stopIfTrue="1" operator="equal">
      <formula>2</formula>
    </cfRule>
  </conditionalFormatting>
  <conditionalFormatting sqref="I3:J3 I4:K4">
    <cfRule type="cellIs" dxfId="25" priority="7" stopIfTrue="1" operator="equal">
      <formula>1</formula>
    </cfRule>
    <cfRule type="cellIs" dxfId="24" priority="8" stopIfTrue="1" operator="equal">
      <formula>2</formula>
    </cfRule>
  </conditionalFormatting>
  <conditionalFormatting sqref="L3:M3 L4:N4">
    <cfRule type="cellIs" dxfId="23" priority="5" stopIfTrue="1" operator="equal">
      <formula>1</formula>
    </cfRule>
    <cfRule type="cellIs" dxfId="22" priority="6" stopIfTrue="1" operator="equal">
      <formula>2</formula>
    </cfRule>
  </conditionalFormatting>
  <conditionalFormatting sqref="O5:Q5">
    <cfRule type="cellIs" dxfId="21" priority="3" stopIfTrue="1" operator="equal">
      <formula>1</formula>
    </cfRule>
    <cfRule type="cellIs" dxfId="20" priority="4" stopIfTrue="1" operator="equal">
      <formula>2</formula>
    </cfRule>
  </conditionalFormatting>
  <conditionalFormatting sqref="O3:P3 O4:Q4">
    <cfRule type="cellIs" dxfId="19" priority="1" stopIfTrue="1" operator="equal">
      <formula>1</formula>
    </cfRule>
    <cfRule type="cellIs" dxfId="18" priority="2" stopIfTrue="1" operator="equal">
      <formula>2</formula>
    </cfRule>
  </conditionalFormatting>
  <hyperlinks>
    <hyperlink ref="B16" location="Contents!A1" display="(Back to contents)" xr:uid="{00000000-0004-0000-0200-000000000000}"/>
  </hyperlinks>
  <pageMargins left="0.78740157480314965" right="0.78740157480314965" top="0.78740157480314965" bottom="0.78740157480314965" header="0" footer="0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23"/>
  <sheetViews>
    <sheetView showGridLines="0" zoomScaleNormal="100" workbookViewId="0">
      <selection activeCell="B1" sqref="B1:L1"/>
    </sheetView>
  </sheetViews>
  <sheetFormatPr defaultColWidth="9.140625" defaultRowHeight="12.75" x14ac:dyDescent="0.2"/>
  <cols>
    <col min="1" max="1" width="6.7109375" style="3" customWidth="1"/>
    <col min="2" max="12" width="13.7109375" style="3" customWidth="1"/>
    <col min="13" max="13" width="6.7109375" style="3" customWidth="1"/>
    <col min="14" max="14" width="16.85546875" style="3" customWidth="1"/>
    <col min="15" max="16384" width="9.140625" style="3"/>
  </cols>
  <sheetData>
    <row r="1" spans="1:19" ht="30" customHeight="1" thickBot="1" x14ac:dyDescent="0.25">
      <c r="B1" s="178" t="s">
        <v>141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</row>
    <row r="2" spans="1:19" ht="15" customHeight="1" thickBot="1" x14ac:dyDescent="0.25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9" ht="69.75" customHeight="1" x14ac:dyDescent="0.2">
      <c r="B3" s="184" t="s">
        <v>51</v>
      </c>
      <c r="C3" s="183" t="s">
        <v>52</v>
      </c>
      <c r="D3" s="183"/>
      <c r="E3" s="183"/>
      <c r="F3" s="183" t="s">
        <v>53</v>
      </c>
      <c r="G3" s="183"/>
      <c r="H3" s="183"/>
      <c r="I3" s="183" t="s">
        <v>118</v>
      </c>
      <c r="J3" s="183"/>
      <c r="K3" s="183" t="s">
        <v>119</v>
      </c>
      <c r="L3" s="186"/>
      <c r="N3" s="61" t="s">
        <v>49</v>
      </c>
    </row>
    <row r="4" spans="1:19" ht="36.6" customHeight="1" thickBot="1" x14ac:dyDescent="0.25">
      <c r="B4" s="185"/>
      <c r="C4" s="22" t="s">
        <v>40</v>
      </c>
      <c r="D4" s="22" t="s">
        <v>50</v>
      </c>
      <c r="E4" s="22" t="s">
        <v>43</v>
      </c>
      <c r="F4" s="22" t="s">
        <v>40</v>
      </c>
      <c r="G4" s="22" t="s">
        <v>50</v>
      </c>
      <c r="H4" s="22" t="s">
        <v>43</v>
      </c>
      <c r="I4" s="22" t="s">
        <v>40</v>
      </c>
      <c r="J4" s="22" t="s">
        <v>42</v>
      </c>
      <c r="K4" s="22" t="s">
        <v>40</v>
      </c>
      <c r="L4" s="32" t="s">
        <v>42</v>
      </c>
    </row>
    <row r="5" spans="1:19" ht="9" customHeight="1" x14ac:dyDescent="0.2">
      <c r="B5" s="1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9" s="105" customFormat="1" ht="18" customHeight="1" x14ac:dyDescent="0.2">
      <c r="B6" s="118">
        <v>2020</v>
      </c>
      <c r="C6" s="164">
        <v>494</v>
      </c>
      <c r="D6" s="164">
        <v>70917.219230000002</v>
      </c>
      <c r="E6" s="164">
        <v>143557.12394736844</v>
      </c>
      <c r="F6" s="166">
        <v>29</v>
      </c>
      <c r="G6" s="166">
        <v>20240</v>
      </c>
      <c r="H6" s="166">
        <v>697931.03448275861</v>
      </c>
      <c r="I6" s="165">
        <v>5.8704453441295543</v>
      </c>
      <c r="J6" s="165">
        <v>28.540318162162094</v>
      </c>
      <c r="K6" s="167">
        <v>13.756033347959631</v>
      </c>
      <c r="L6" s="167">
        <v>15.956878797489354</v>
      </c>
      <c r="N6" s="108"/>
      <c r="O6" s="108"/>
    </row>
    <row r="7" spans="1:19" s="83" customFormat="1" ht="18" customHeight="1" x14ac:dyDescent="0.2">
      <c r="B7" s="118">
        <v>2019</v>
      </c>
      <c r="C7" s="138">
        <v>476</v>
      </c>
      <c r="D7" s="138">
        <v>66174</v>
      </c>
      <c r="E7" s="138">
        <v>139021.26808823529</v>
      </c>
      <c r="F7" s="140">
        <v>17</v>
      </c>
      <c r="G7" s="140">
        <v>12870</v>
      </c>
      <c r="H7" s="140">
        <v>757058.93705882353</v>
      </c>
      <c r="I7" s="139">
        <v>3.5714285714285712</v>
      </c>
      <c r="J7" s="139">
        <v>19.448726085773867</v>
      </c>
      <c r="K7" s="141">
        <v>9.1292673571154594</v>
      </c>
      <c r="L7" s="141">
        <v>13.900448112974731</v>
      </c>
      <c r="M7" s="105"/>
      <c r="N7" s="108"/>
      <c r="O7" s="108"/>
      <c r="P7" s="105"/>
    </row>
    <row r="8" spans="1:19" ht="18" customHeight="1" x14ac:dyDescent="0.2">
      <c r="A8" s="83"/>
      <c r="B8" s="118">
        <v>2018</v>
      </c>
      <c r="C8" s="110">
        <v>483</v>
      </c>
      <c r="D8" s="110">
        <v>62381</v>
      </c>
      <c r="E8" s="110">
        <v>129153</v>
      </c>
      <c r="F8" s="128">
        <v>20</v>
      </c>
      <c r="G8" s="128">
        <v>15790</v>
      </c>
      <c r="H8" s="128">
        <v>789545</v>
      </c>
      <c r="I8" s="114">
        <v>4.1407867494824018</v>
      </c>
      <c r="J8" s="114">
        <v>25.312194418172201</v>
      </c>
      <c r="K8" s="131">
        <v>9.6754807692307701</v>
      </c>
      <c r="L8" s="131">
        <v>13.330811674851372</v>
      </c>
      <c r="M8" s="105"/>
      <c r="N8" s="108"/>
      <c r="O8" s="108"/>
      <c r="P8" s="105"/>
      <c r="Q8" s="83"/>
      <c r="R8" s="83"/>
      <c r="S8" s="83"/>
    </row>
    <row r="9" spans="1:19" ht="18" customHeight="1" x14ac:dyDescent="0.2">
      <c r="A9" s="83"/>
      <c r="B9" s="118">
        <v>2017</v>
      </c>
      <c r="C9" s="128">
        <v>476</v>
      </c>
      <c r="D9" s="128">
        <v>60470.603840000003</v>
      </c>
      <c r="E9" s="128">
        <v>127039.083697479</v>
      </c>
      <c r="F9" s="132">
        <v>14</v>
      </c>
      <c r="G9" s="132">
        <v>10696.643400000001</v>
      </c>
      <c r="H9" s="132">
        <v>764045.95714285714</v>
      </c>
      <c r="I9" s="114">
        <v>2.9411764705882351</v>
      </c>
      <c r="J9" s="114">
        <v>17.688997166792639</v>
      </c>
      <c r="K9" s="111">
        <v>9.7781429745275261</v>
      </c>
      <c r="L9" s="111">
        <v>11.999611825264219</v>
      </c>
      <c r="M9" s="105"/>
      <c r="N9" s="108"/>
      <c r="O9" s="108"/>
      <c r="P9" s="105"/>
      <c r="Q9" s="83"/>
      <c r="R9" s="83"/>
      <c r="S9" s="83"/>
    </row>
    <row r="10" spans="1:19" ht="18" customHeight="1" x14ac:dyDescent="0.2">
      <c r="A10" s="83"/>
      <c r="B10" s="118">
        <v>2016</v>
      </c>
      <c r="C10" s="110">
        <v>382</v>
      </c>
      <c r="D10" s="110">
        <v>50998</v>
      </c>
      <c r="E10" s="110">
        <v>133503</v>
      </c>
      <c r="F10" s="132">
        <v>10</v>
      </c>
      <c r="G10" s="132">
        <v>6056.9</v>
      </c>
      <c r="H10" s="132">
        <v>605690</v>
      </c>
      <c r="I10" s="133">
        <v>2.6246719160104988</v>
      </c>
      <c r="J10" s="133">
        <v>15.550248246623569</v>
      </c>
      <c r="K10" s="131">
        <v>9.6260737746336531</v>
      </c>
      <c r="L10" s="131">
        <v>10.632763372375344</v>
      </c>
      <c r="M10" s="105"/>
      <c r="N10" s="108"/>
      <c r="O10" s="108"/>
      <c r="P10" s="108"/>
      <c r="Q10" s="83"/>
      <c r="R10" s="83"/>
      <c r="S10" s="83"/>
    </row>
    <row r="11" spans="1:19" ht="18" customHeight="1" x14ac:dyDescent="0.2">
      <c r="A11" s="83"/>
      <c r="B11" s="118">
        <v>2015</v>
      </c>
      <c r="C11" s="128">
        <v>278</v>
      </c>
      <c r="D11" s="128">
        <v>33190</v>
      </c>
      <c r="E11" s="128">
        <v>119389.15262589931</v>
      </c>
      <c r="F11" s="128">
        <v>7</v>
      </c>
      <c r="G11" s="128">
        <v>7139</v>
      </c>
      <c r="H11" s="128">
        <v>1019857.1428571428</v>
      </c>
      <c r="I11" s="114">
        <v>2.5179856115107913</v>
      </c>
      <c r="J11" s="114">
        <v>21.509371287335142</v>
      </c>
      <c r="K11" s="111">
        <v>7.5666848121937944</v>
      </c>
      <c r="L11" s="111">
        <v>13.457133010318891</v>
      </c>
      <c r="M11" s="105"/>
      <c r="N11" s="108"/>
      <c r="O11" s="108"/>
      <c r="P11" s="108"/>
      <c r="Q11" s="83"/>
      <c r="R11" s="83"/>
      <c r="S11" s="83"/>
    </row>
    <row r="12" spans="1:19" ht="18" customHeight="1" x14ac:dyDescent="0.2">
      <c r="A12" s="83"/>
      <c r="B12" s="118">
        <v>2014</v>
      </c>
      <c r="C12" s="128">
        <v>181</v>
      </c>
      <c r="D12" s="128">
        <v>19596</v>
      </c>
      <c r="E12" s="128">
        <v>108266.35618784532</v>
      </c>
      <c r="F12" s="128">
        <v>6</v>
      </c>
      <c r="G12" s="128">
        <v>3858</v>
      </c>
      <c r="H12" s="128">
        <v>643000</v>
      </c>
      <c r="I12" s="114">
        <v>3.3149171270718232</v>
      </c>
      <c r="J12" s="114">
        <v>19.687479913048715</v>
      </c>
      <c r="K12" s="111">
        <v>6.791744840525328</v>
      </c>
      <c r="L12" s="111">
        <v>9.9944917069588115</v>
      </c>
      <c r="M12" s="105"/>
      <c r="N12" s="108"/>
      <c r="O12" s="108"/>
      <c r="P12" s="108"/>
      <c r="Q12" s="83"/>
      <c r="R12" s="83"/>
      <c r="S12" s="83"/>
    </row>
    <row r="13" spans="1:19" ht="18" customHeight="1" x14ac:dyDescent="0.2">
      <c r="A13" s="83"/>
      <c r="B13" s="118">
        <v>2013</v>
      </c>
      <c r="C13" s="128">
        <v>232</v>
      </c>
      <c r="D13" s="128">
        <v>22652</v>
      </c>
      <c r="E13" s="128">
        <v>97638.193405172424</v>
      </c>
      <c r="F13" s="128">
        <v>4</v>
      </c>
      <c r="G13" s="128">
        <v>2770</v>
      </c>
      <c r="H13" s="128">
        <v>692500</v>
      </c>
      <c r="I13" s="114">
        <v>1.7241379310344827</v>
      </c>
      <c r="J13" s="114">
        <v>12.22846793453809</v>
      </c>
      <c r="K13" s="111">
        <v>7.5226977950713358</v>
      </c>
      <c r="L13" s="111">
        <v>8.745675809241412</v>
      </c>
      <c r="M13" s="105"/>
      <c r="N13" s="108"/>
      <c r="O13" s="108"/>
      <c r="P13" s="108"/>
      <c r="Q13" s="83"/>
      <c r="R13" s="83"/>
      <c r="S13" s="83"/>
    </row>
    <row r="14" spans="1:19" s="77" customFormat="1" ht="18" customHeight="1" x14ac:dyDescent="0.2">
      <c r="A14" s="83"/>
      <c r="B14" s="118">
        <v>2012</v>
      </c>
      <c r="C14" s="128">
        <v>324</v>
      </c>
      <c r="D14" s="128">
        <v>25572</v>
      </c>
      <c r="E14" s="128">
        <v>78926.257654320973</v>
      </c>
      <c r="F14" s="128">
        <v>2</v>
      </c>
      <c r="G14" s="129" t="s">
        <v>12</v>
      </c>
      <c r="H14" s="129" t="s">
        <v>12</v>
      </c>
      <c r="I14" s="114">
        <v>0.61728395061728392</v>
      </c>
      <c r="J14" s="115" t="s">
        <v>12</v>
      </c>
      <c r="K14" s="111">
        <v>9.7443609022556394</v>
      </c>
      <c r="L14" s="111">
        <v>10.774280261056782</v>
      </c>
      <c r="M14" s="104"/>
      <c r="N14" s="108"/>
      <c r="O14" s="108"/>
      <c r="P14" s="104"/>
      <c r="Q14" s="83"/>
      <c r="R14" s="83"/>
      <c r="S14" s="83"/>
    </row>
    <row r="15" spans="1:19" ht="9" customHeight="1" x14ac:dyDescent="0.2">
      <c r="B15" s="27"/>
      <c r="C15" s="28"/>
      <c r="D15" s="28"/>
      <c r="E15" s="28"/>
      <c r="F15" s="28"/>
      <c r="G15" s="28"/>
      <c r="H15" s="28"/>
      <c r="I15" s="29"/>
      <c r="J15" s="29"/>
      <c r="K15" s="13"/>
      <c r="L15" s="13"/>
      <c r="N15" s="8"/>
      <c r="O15" s="8"/>
    </row>
    <row r="16" spans="1:19" ht="3" customHeight="1" x14ac:dyDescent="0.2"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</row>
    <row r="17" spans="2:19" ht="9" customHeight="1" x14ac:dyDescent="0.2"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</row>
    <row r="18" spans="2:19" ht="13.5" customHeight="1" x14ac:dyDescent="0.2">
      <c r="B18" s="177" t="s">
        <v>120</v>
      </c>
      <c r="C18" s="177"/>
      <c r="D18" s="177"/>
      <c r="E18" s="177"/>
      <c r="F18" s="177"/>
      <c r="G18" s="177"/>
      <c r="H18" s="177"/>
      <c r="I18" s="177"/>
      <c r="J18" s="177"/>
      <c r="K18" s="177"/>
      <c r="L18" s="177"/>
    </row>
    <row r="19" spans="2:19" s="83" customFormat="1" ht="13.5" customHeight="1" x14ac:dyDescent="0.2">
      <c r="B19" s="177" t="s">
        <v>121</v>
      </c>
      <c r="C19" s="177"/>
      <c r="D19" s="177"/>
      <c r="E19" s="177"/>
      <c r="F19" s="177"/>
      <c r="G19" s="177"/>
      <c r="H19" s="177"/>
    </row>
    <row r="20" spans="2:19" ht="12.75" customHeight="1" x14ac:dyDescent="0.2">
      <c r="Q20" s="8"/>
      <c r="R20" s="8"/>
      <c r="S20" s="8"/>
    </row>
    <row r="21" spans="2:19" customFormat="1" ht="12.75" customHeight="1" x14ac:dyDescent="0.2">
      <c r="Q21" s="4"/>
      <c r="R21" s="4"/>
      <c r="S21" s="4"/>
    </row>
    <row r="22" spans="2:19" customFormat="1" ht="12.75" customHeight="1" x14ac:dyDescent="0.2">
      <c r="Q22" s="4"/>
      <c r="R22" s="4"/>
      <c r="S22" s="4"/>
    </row>
    <row r="23" spans="2:19" customFormat="1" ht="12.75" customHeight="1" x14ac:dyDescent="0.2">
      <c r="Q23" s="4"/>
      <c r="R23" s="4"/>
      <c r="S23" s="4"/>
    </row>
  </sheetData>
  <mergeCells count="8">
    <mergeCell ref="B19:H19"/>
    <mergeCell ref="B18:L18"/>
    <mergeCell ref="K3:L3"/>
    <mergeCell ref="B1:L1"/>
    <mergeCell ref="B3:B4"/>
    <mergeCell ref="C3:E3"/>
    <mergeCell ref="F3:H3"/>
    <mergeCell ref="I3:J3"/>
  </mergeCells>
  <conditionalFormatting sqref="J4:J5 B3 B5 L4:L5 C3:I5 K3:K5 B7:B15 C7:L7">
    <cfRule type="cellIs" dxfId="17" priority="7" stopIfTrue="1" operator="equal">
      <formula>1</formula>
    </cfRule>
    <cfRule type="cellIs" dxfId="16" priority="8" stopIfTrue="1" operator="equal">
      <formula>2</formula>
    </cfRule>
  </conditionalFormatting>
  <conditionalFormatting sqref="B6:L6">
    <cfRule type="cellIs" dxfId="15" priority="1" stopIfTrue="1" operator="equal">
      <formula>1</formula>
    </cfRule>
    <cfRule type="cellIs" dxfId="14" priority="2" stopIfTrue="1" operator="equal">
      <formula>2</formula>
    </cfRule>
  </conditionalFormatting>
  <hyperlinks>
    <hyperlink ref="N3" location="Contents!A1" display="(Back to contents)" xr:uid="{00000000-0004-0000-0300-000000000000}"/>
  </hyperlinks>
  <pageMargins left="0.78740157480314965" right="0.78740157480314965" top="0.78740157480314965" bottom="0.78740157480314965" header="0" footer="0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U34"/>
  <sheetViews>
    <sheetView showGridLines="0" zoomScaleNormal="100" workbookViewId="0">
      <selection activeCell="B1" sqref="B1:K1"/>
    </sheetView>
  </sheetViews>
  <sheetFormatPr defaultColWidth="9.140625" defaultRowHeight="12.75" x14ac:dyDescent="0.2"/>
  <cols>
    <col min="1" max="1" width="6.7109375" style="3" customWidth="1"/>
    <col min="2" max="8" width="20.140625" style="3" customWidth="1"/>
    <col min="9" max="10" width="20.140625" style="105" customWidth="1"/>
    <col min="11" max="11" width="20.140625" style="3" customWidth="1"/>
    <col min="12" max="12" width="6.7109375" style="3" customWidth="1"/>
    <col min="13" max="13" width="15.5703125" style="3" customWidth="1"/>
    <col min="14" max="14" width="9.140625" style="3"/>
    <col min="15" max="15" width="9.28515625" style="3" bestFit="1" customWidth="1"/>
    <col min="16" max="16" width="10.5703125" style="3" bestFit="1" customWidth="1"/>
    <col min="17" max="17" width="9.28515625" style="3" bestFit="1" customWidth="1"/>
    <col min="18" max="18" width="10.5703125" style="3" bestFit="1" customWidth="1"/>
    <col min="19" max="19" width="9.28515625" style="3" bestFit="1" customWidth="1"/>
    <col min="20" max="16384" width="9.140625" style="3"/>
  </cols>
  <sheetData>
    <row r="1" spans="2:19" ht="30.75" customHeight="1" x14ac:dyDescent="0.2">
      <c r="B1" s="187" t="s">
        <v>142</v>
      </c>
      <c r="C1" s="187"/>
      <c r="D1" s="187"/>
      <c r="E1" s="187"/>
      <c r="F1" s="187"/>
      <c r="G1" s="187"/>
      <c r="H1" s="187"/>
      <c r="I1" s="187"/>
      <c r="J1" s="187"/>
      <c r="K1" s="187"/>
    </row>
    <row r="2" spans="2:19" ht="15" customHeight="1" thickBot="1" x14ac:dyDescent="0.25">
      <c r="B2" s="37"/>
      <c r="C2" s="37"/>
      <c r="D2" s="37"/>
      <c r="E2" s="37"/>
      <c r="F2" s="37"/>
      <c r="G2" s="37"/>
      <c r="H2" s="37"/>
      <c r="I2" s="112"/>
      <c r="J2" s="112"/>
    </row>
    <row r="3" spans="2:19" s="9" customFormat="1" ht="33" customHeight="1" thickBot="1" x14ac:dyDescent="0.25">
      <c r="B3" s="36" t="s">
        <v>60</v>
      </c>
      <c r="C3" s="31">
        <v>2012</v>
      </c>
      <c r="D3" s="31">
        <v>2013</v>
      </c>
      <c r="E3" s="31">
        <v>2014</v>
      </c>
      <c r="F3" s="31">
        <v>2015</v>
      </c>
      <c r="G3" s="31">
        <v>2016</v>
      </c>
      <c r="H3" s="31">
        <v>2017</v>
      </c>
      <c r="I3" s="117">
        <v>2018</v>
      </c>
      <c r="J3" s="117">
        <v>2019</v>
      </c>
      <c r="K3" s="31">
        <v>2020</v>
      </c>
    </row>
    <row r="4" spans="2:19" s="9" customFormat="1" ht="4.9000000000000004" customHeight="1" x14ac:dyDescent="0.2">
      <c r="B4" s="1"/>
      <c r="C4" s="2"/>
      <c r="D4" s="2"/>
      <c r="E4" s="2"/>
      <c r="F4" s="2"/>
      <c r="G4" s="2"/>
      <c r="H4" s="2"/>
      <c r="I4" s="109"/>
      <c r="J4" s="109"/>
    </row>
    <row r="5" spans="2:19" s="9" customFormat="1" ht="21" customHeight="1" x14ac:dyDescent="0.2">
      <c r="B5" s="27" t="s">
        <v>1</v>
      </c>
      <c r="C5" s="48" t="s">
        <v>13</v>
      </c>
      <c r="D5" s="48" t="s">
        <v>18</v>
      </c>
      <c r="E5" s="48" t="s">
        <v>65</v>
      </c>
      <c r="F5" s="48" t="s">
        <v>71</v>
      </c>
      <c r="G5" s="48" t="s">
        <v>107</v>
      </c>
      <c r="H5" s="48" t="s">
        <v>74</v>
      </c>
      <c r="I5" s="134" t="s">
        <v>126</v>
      </c>
      <c r="J5" s="142" t="s">
        <v>143</v>
      </c>
      <c r="K5" s="168" t="s">
        <v>157</v>
      </c>
      <c r="L5" s="34"/>
    </row>
    <row r="6" spans="2:19" s="9" customFormat="1" ht="21" customHeight="1" x14ac:dyDescent="0.2">
      <c r="B6" s="27" t="s">
        <v>2</v>
      </c>
      <c r="C6" s="48" t="s">
        <v>63</v>
      </c>
      <c r="D6" s="48" t="s">
        <v>64</v>
      </c>
      <c r="E6" s="48" t="s">
        <v>76</v>
      </c>
      <c r="F6" s="48" t="s">
        <v>66</v>
      </c>
      <c r="G6" s="48" t="s">
        <v>108</v>
      </c>
      <c r="H6" s="48" t="s">
        <v>67</v>
      </c>
      <c r="I6" s="134" t="s">
        <v>127</v>
      </c>
      <c r="J6" s="142" t="s">
        <v>144</v>
      </c>
      <c r="K6" s="168" t="s">
        <v>158</v>
      </c>
      <c r="L6" s="34"/>
    </row>
    <row r="7" spans="2:19" s="9" customFormat="1" ht="21" customHeight="1" x14ac:dyDescent="0.2">
      <c r="B7" s="27" t="s">
        <v>3</v>
      </c>
      <c r="C7" s="48" t="s">
        <v>68</v>
      </c>
      <c r="D7" s="48" t="s">
        <v>79</v>
      </c>
      <c r="E7" s="48" t="s">
        <v>80</v>
      </c>
      <c r="F7" s="48" t="s">
        <v>22</v>
      </c>
      <c r="G7" s="48" t="s">
        <v>109</v>
      </c>
      <c r="H7" s="48" t="s">
        <v>81</v>
      </c>
      <c r="I7" s="134" t="s">
        <v>128</v>
      </c>
      <c r="J7" s="142" t="s">
        <v>145</v>
      </c>
      <c r="K7" s="168" t="s">
        <v>159</v>
      </c>
      <c r="L7" s="34"/>
    </row>
    <row r="8" spans="2:19" s="9" customFormat="1" ht="21" customHeight="1" x14ac:dyDescent="0.2">
      <c r="B8" s="27" t="s">
        <v>4</v>
      </c>
      <c r="C8" s="48" t="s">
        <v>105</v>
      </c>
      <c r="D8" s="48" t="s">
        <v>75</v>
      </c>
      <c r="E8" s="48" t="s">
        <v>21</v>
      </c>
      <c r="F8" s="48" t="s">
        <v>77</v>
      </c>
      <c r="G8" s="48" t="s">
        <v>110</v>
      </c>
      <c r="H8" s="48" t="s">
        <v>72</v>
      </c>
      <c r="I8" s="134" t="s">
        <v>129</v>
      </c>
      <c r="J8" s="142" t="s">
        <v>146</v>
      </c>
      <c r="K8" s="168" t="s">
        <v>160</v>
      </c>
      <c r="L8" s="34"/>
    </row>
    <row r="9" spans="2:19" s="9" customFormat="1" ht="21" customHeight="1" x14ac:dyDescent="0.2">
      <c r="B9" s="27" t="s">
        <v>5</v>
      </c>
      <c r="C9" s="48" t="s">
        <v>106</v>
      </c>
      <c r="D9" s="48" t="s">
        <v>69</v>
      </c>
      <c r="E9" s="48" t="s">
        <v>70</v>
      </c>
      <c r="F9" s="48" t="s">
        <v>73</v>
      </c>
      <c r="G9" s="48" t="s">
        <v>101</v>
      </c>
      <c r="H9" s="48" t="s">
        <v>78</v>
      </c>
      <c r="I9" s="134" t="s">
        <v>130</v>
      </c>
      <c r="J9" s="142" t="s">
        <v>147</v>
      </c>
      <c r="K9" s="168" t="s">
        <v>161</v>
      </c>
      <c r="L9" s="34"/>
    </row>
    <row r="10" spans="2:19" s="9" customFormat="1" ht="21" customHeight="1" x14ac:dyDescent="0.2">
      <c r="B10" s="27" t="s">
        <v>7</v>
      </c>
      <c r="C10" s="48" t="s">
        <v>90</v>
      </c>
      <c r="D10" s="48" t="s">
        <v>94</v>
      </c>
      <c r="E10" s="48" t="s">
        <v>95</v>
      </c>
      <c r="F10" s="48" t="s">
        <v>103</v>
      </c>
      <c r="G10" s="48" t="s">
        <v>114</v>
      </c>
      <c r="H10" s="48" t="s">
        <v>84</v>
      </c>
      <c r="I10" s="134" t="s">
        <v>123</v>
      </c>
      <c r="J10" s="142" t="s">
        <v>148</v>
      </c>
      <c r="K10" s="168" t="s">
        <v>162</v>
      </c>
      <c r="L10" s="34"/>
    </row>
    <row r="11" spans="2:19" s="9" customFormat="1" ht="21" customHeight="1" x14ac:dyDescent="0.2">
      <c r="B11" s="27" t="s">
        <v>8</v>
      </c>
      <c r="C11" s="48" t="s">
        <v>82</v>
      </c>
      <c r="D11" s="48" t="s">
        <v>97</v>
      </c>
      <c r="E11" s="48" t="s">
        <v>87</v>
      </c>
      <c r="F11" s="48" t="s">
        <v>96</v>
      </c>
      <c r="G11" s="48" t="s">
        <v>115</v>
      </c>
      <c r="H11" s="48" t="s">
        <v>27</v>
      </c>
      <c r="I11" s="134" t="s">
        <v>131</v>
      </c>
      <c r="J11" s="142" t="s">
        <v>149</v>
      </c>
      <c r="K11" s="168" t="s">
        <v>151</v>
      </c>
      <c r="L11" s="34"/>
    </row>
    <row r="12" spans="2:19" s="9" customFormat="1" ht="21" customHeight="1" x14ac:dyDescent="0.2">
      <c r="B12" s="27" t="s">
        <v>9</v>
      </c>
      <c r="C12" s="48" t="s">
        <v>85</v>
      </c>
      <c r="D12" s="48" t="s">
        <v>86</v>
      </c>
      <c r="E12" s="48" t="s">
        <v>112</v>
      </c>
      <c r="F12" s="48" t="s">
        <v>83</v>
      </c>
      <c r="G12" s="48" t="s">
        <v>112</v>
      </c>
      <c r="H12" s="48" t="s">
        <v>98</v>
      </c>
      <c r="I12" s="134" t="s">
        <v>132</v>
      </c>
      <c r="J12" s="142" t="s">
        <v>150</v>
      </c>
      <c r="K12" s="168" t="s">
        <v>163</v>
      </c>
      <c r="L12" s="34"/>
    </row>
    <row r="13" spans="2:19" s="9" customFormat="1" ht="21" customHeight="1" x14ac:dyDescent="0.2">
      <c r="B13" s="27" t="s">
        <v>10</v>
      </c>
      <c r="C13" s="48" t="s">
        <v>89</v>
      </c>
      <c r="D13" s="48" t="s">
        <v>88</v>
      </c>
      <c r="E13" s="48" t="s">
        <v>99</v>
      </c>
      <c r="F13" s="48" t="s">
        <v>91</v>
      </c>
      <c r="G13" s="48" t="s">
        <v>116</v>
      </c>
      <c r="H13" s="48" t="s">
        <v>92</v>
      </c>
      <c r="I13" s="134" t="s">
        <v>133</v>
      </c>
      <c r="J13" s="142" t="s">
        <v>151</v>
      </c>
      <c r="K13" s="168" t="s">
        <v>165</v>
      </c>
      <c r="L13" s="34"/>
    </row>
    <row r="14" spans="2:19" s="9" customFormat="1" ht="21" customHeight="1" x14ac:dyDescent="0.2">
      <c r="B14" s="27" t="s">
        <v>11</v>
      </c>
      <c r="C14" s="48" t="s">
        <v>111</v>
      </c>
      <c r="D14" s="48" t="s">
        <v>93</v>
      </c>
      <c r="E14" s="48" t="s">
        <v>113</v>
      </c>
      <c r="F14" s="48" t="s">
        <v>112</v>
      </c>
      <c r="G14" s="48" t="s">
        <v>117</v>
      </c>
      <c r="H14" s="48" t="s">
        <v>100</v>
      </c>
      <c r="I14" s="134" t="s">
        <v>134</v>
      </c>
      <c r="J14" s="142" t="s">
        <v>152</v>
      </c>
      <c r="K14" s="168" t="s">
        <v>164</v>
      </c>
      <c r="L14" s="34"/>
    </row>
    <row r="15" spans="2:19" s="9" customFormat="1" ht="21" customHeight="1" x14ac:dyDescent="0.2">
      <c r="B15" s="27" t="s">
        <v>61</v>
      </c>
      <c r="C15" s="6" t="s">
        <v>14</v>
      </c>
      <c r="D15" s="6" t="s">
        <v>16</v>
      </c>
      <c r="E15" s="6" t="s">
        <v>20</v>
      </c>
      <c r="F15" s="6" t="s">
        <v>23</v>
      </c>
      <c r="G15" s="6" t="s">
        <v>102</v>
      </c>
      <c r="H15" s="6" t="s">
        <v>25</v>
      </c>
      <c r="I15" s="135" t="s">
        <v>124</v>
      </c>
      <c r="J15" s="143" t="s">
        <v>135</v>
      </c>
      <c r="K15" s="169" t="s">
        <v>155</v>
      </c>
      <c r="M15" s="35"/>
      <c r="O15" s="34"/>
      <c r="P15" s="34"/>
      <c r="Q15" s="34"/>
      <c r="R15" s="34"/>
      <c r="S15" s="34"/>
    </row>
    <row r="16" spans="2:19" s="9" customFormat="1" ht="21" customHeight="1" x14ac:dyDescent="0.2">
      <c r="B16" s="27" t="s">
        <v>62</v>
      </c>
      <c r="C16" s="6" t="s">
        <v>15</v>
      </c>
      <c r="D16" s="6" t="s">
        <v>17</v>
      </c>
      <c r="E16" s="6" t="s">
        <v>19</v>
      </c>
      <c r="F16" s="6" t="s">
        <v>24</v>
      </c>
      <c r="G16" s="6" t="s">
        <v>104</v>
      </c>
      <c r="H16" s="6" t="s">
        <v>26</v>
      </c>
      <c r="I16" s="135" t="s">
        <v>125</v>
      </c>
      <c r="J16" s="143" t="s">
        <v>136</v>
      </c>
      <c r="K16" s="169" t="s">
        <v>156</v>
      </c>
    </row>
    <row r="17" spans="2:21" s="9" customFormat="1" ht="9" customHeight="1" x14ac:dyDescent="0.2">
      <c r="B17" s="27"/>
      <c r="C17" s="6"/>
      <c r="D17" s="6"/>
      <c r="E17" s="6"/>
      <c r="F17" s="6"/>
      <c r="G17" s="6"/>
      <c r="H17" s="6"/>
      <c r="I17" s="106"/>
      <c r="J17" s="106"/>
    </row>
    <row r="18" spans="2:21" ht="3" customHeight="1" x14ac:dyDescent="0.2">
      <c r="B18" s="38"/>
      <c r="C18" s="38"/>
      <c r="D18" s="38"/>
      <c r="E18" s="38"/>
      <c r="F18" s="38"/>
      <c r="G18" s="38"/>
      <c r="H18" s="38"/>
      <c r="I18" s="121"/>
      <c r="J18" s="121"/>
      <c r="K18" s="38"/>
    </row>
    <row r="19" spans="2:21" ht="9" customHeight="1" x14ac:dyDescent="0.2">
      <c r="B19" s="7"/>
      <c r="C19" s="7"/>
      <c r="D19" s="7"/>
      <c r="E19" s="7"/>
      <c r="F19" s="7"/>
      <c r="G19" s="7"/>
      <c r="H19" s="7"/>
      <c r="I19" s="107"/>
      <c r="J19" s="107"/>
    </row>
    <row r="20" spans="2:21" ht="13.5" customHeight="1" x14ac:dyDescent="0.2">
      <c r="B20" s="177" t="s">
        <v>120</v>
      </c>
      <c r="C20" s="177"/>
      <c r="D20" s="177"/>
      <c r="E20" s="177"/>
      <c r="F20" s="177"/>
      <c r="G20" s="177"/>
      <c r="H20" s="177"/>
      <c r="I20" s="130"/>
      <c r="J20" s="151"/>
    </row>
    <row r="21" spans="2:21" ht="13.5" customHeight="1" x14ac:dyDescent="0.2">
      <c r="B21" s="177" t="s">
        <v>121</v>
      </c>
      <c r="C21" s="177"/>
      <c r="D21" s="177"/>
      <c r="E21" s="177"/>
      <c r="F21" s="177"/>
      <c r="G21" s="177"/>
      <c r="H21" s="177"/>
      <c r="I21" s="130"/>
      <c r="J21" s="151"/>
    </row>
    <row r="22" spans="2:21" ht="12.75" customHeight="1" x14ac:dyDescent="0.2">
      <c r="S22" s="8"/>
      <c r="T22" s="8"/>
      <c r="U22" s="8"/>
    </row>
    <row r="23" spans="2:21" s="45" customFormat="1" ht="12.75" customHeight="1" x14ac:dyDescent="0.2">
      <c r="B23" s="61" t="s">
        <v>49</v>
      </c>
      <c r="I23" s="125"/>
      <c r="J23" s="125"/>
    </row>
    <row r="24" spans="2:21" customFormat="1" ht="12.75" customHeight="1" x14ac:dyDescent="0.2">
      <c r="I24" s="104"/>
      <c r="J24" s="104"/>
      <c r="S24" s="4"/>
      <c r="T24" s="4"/>
      <c r="U24" s="4"/>
    </row>
    <row r="25" spans="2:21" customFormat="1" ht="12.75" customHeight="1" x14ac:dyDescent="0.2">
      <c r="I25" s="104"/>
      <c r="J25" s="104"/>
      <c r="S25" s="4"/>
      <c r="T25" s="4"/>
      <c r="U25" s="4"/>
    </row>
    <row r="26" spans="2:21" x14ac:dyDescent="0.2">
      <c r="H26" s="33"/>
      <c r="I26" s="119"/>
      <c r="J26" s="119"/>
      <c r="K26" s="8"/>
    </row>
    <row r="27" spans="2:21" x14ac:dyDescent="0.2">
      <c r="H27" s="33"/>
      <c r="I27" s="119"/>
      <c r="J27" s="119"/>
      <c r="K27" s="8"/>
    </row>
    <row r="28" spans="2:21" x14ac:dyDescent="0.2">
      <c r="H28" s="33"/>
      <c r="I28" s="119"/>
      <c r="J28" s="119"/>
      <c r="K28" s="8"/>
    </row>
    <row r="29" spans="2:21" x14ac:dyDescent="0.2">
      <c r="H29" s="33"/>
      <c r="I29" s="119"/>
      <c r="J29" s="119"/>
      <c r="K29" s="8"/>
    </row>
    <row r="30" spans="2:21" x14ac:dyDescent="0.2">
      <c r="H30" s="33"/>
      <c r="I30" s="119"/>
      <c r="J30" s="119"/>
      <c r="K30" s="8"/>
    </row>
    <row r="31" spans="2:21" x14ac:dyDescent="0.2">
      <c r="H31" s="33"/>
      <c r="I31" s="119"/>
      <c r="J31" s="119"/>
      <c r="K31" s="8"/>
    </row>
    <row r="32" spans="2:21" x14ac:dyDescent="0.2">
      <c r="H32" s="33"/>
      <c r="I32" s="119"/>
      <c r="J32" s="119"/>
      <c r="K32" s="8"/>
    </row>
    <row r="33" spans="8:11" x14ac:dyDescent="0.2">
      <c r="H33" s="33"/>
      <c r="I33" s="119"/>
      <c r="J33" s="119"/>
      <c r="K33" s="8"/>
    </row>
    <row r="34" spans="8:11" x14ac:dyDescent="0.2">
      <c r="H34" s="33"/>
      <c r="I34" s="119"/>
      <c r="J34" s="119"/>
      <c r="K34" s="8"/>
    </row>
  </sheetData>
  <mergeCells count="3">
    <mergeCell ref="B20:H20"/>
    <mergeCell ref="B1:K1"/>
    <mergeCell ref="B21:H21"/>
  </mergeCells>
  <conditionalFormatting sqref="B4:B14 B16:B17">
    <cfRule type="cellIs" dxfId="13" priority="17" stopIfTrue="1" operator="equal">
      <formula>1</formula>
    </cfRule>
    <cfRule type="cellIs" dxfId="12" priority="18" stopIfTrue="1" operator="equal">
      <formula>2</formula>
    </cfRule>
  </conditionalFormatting>
  <conditionalFormatting sqref="C3:H4">
    <cfRule type="cellIs" dxfId="11" priority="9" stopIfTrue="1" operator="equal">
      <formula>1</formula>
    </cfRule>
    <cfRule type="cellIs" dxfId="10" priority="10" stopIfTrue="1" operator="equal">
      <formula>2</formula>
    </cfRule>
  </conditionalFormatting>
  <conditionalFormatting sqref="K3">
    <cfRule type="cellIs" dxfId="9" priority="7" stopIfTrue="1" operator="equal">
      <formula>1</formula>
    </cfRule>
    <cfRule type="cellIs" dxfId="8" priority="8" stopIfTrue="1" operator="equal">
      <formula>2</formula>
    </cfRule>
  </conditionalFormatting>
  <conditionalFormatting sqref="B15">
    <cfRule type="cellIs" dxfId="7" priority="5" stopIfTrue="1" operator="equal">
      <formula>1</formula>
    </cfRule>
    <cfRule type="cellIs" dxfId="6" priority="6" stopIfTrue="1" operator="equal">
      <formula>2</formula>
    </cfRule>
  </conditionalFormatting>
  <conditionalFormatting sqref="I3">
    <cfRule type="cellIs" dxfId="5" priority="3" stopIfTrue="1" operator="equal">
      <formula>1</formula>
    </cfRule>
    <cfRule type="cellIs" dxfId="4" priority="4" stopIfTrue="1" operator="equal">
      <formula>2</formula>
    </cfRule>
  </conditionalFormatting>
  <conditionalFormatting sqref="J3">
    <cfRule type="cellIs" dxfId="3" priority="1" stopIfTrue="1" operator="equal">
      <formula>1</formula>
    </cfRule>
    <cfRule type="cellIs" dxfId="2" priority="2" stopIfTrue="1" operator="equal">
      <formula>2</formula>
    </cfRule>
  </conditionalFormatting>
  <hyperlinks>
    <hyperlink ref="B23" location="Contents!A1" display="(Back to contents)" xr:uid="{00000000-0004-0000-0400-000000000000}"/>
  </hyperlinks>
  <pageMargins left="0.78740157480314965" right="0.78740157480314965" top="0.78740157480314965" bottom="0.78740157480314965" header="0" footer="0"/>
  <pageSetup paperSize="9" orientation="landscape" horizontalDpi="300" verticalDpi="300" r:id="rId1"/>
  <ignoredErrors>
    <ignoredError sqref="C15:C16 D15:D16 E15:E16 F15:F16 G15:G16 H15:H16 I15:I16 J15:J16 K15:K1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BB28"/>
  <sheetViews>
    <sheetView showGridLines="0" zoomScaleNormal="100" workbookViewId="0">
      <pane xSplit="2" ySplit="4" topLeftCell="C5" activePane="bottomRight" state="frozen"/>
      <selection activeCell="B1" sqref="B1:I1"/>
      <selection pane="topRight" activeCell="B1" sqref="B1:I1"/>
      <selection pane="bottomLeft" activeCell="B1" sqref="B1:I1"/>
      <selection pane="bottomRight" activeCell="B1" sqref="B1:AU1"/>
    </sheetView>
  </sheetViews>
  <sheetFormatPr defaultColWidth="9.140625" defaultRowHeight="12.75" x14ac:dyDescent="0.2"/>
  <cols>
    <col min="1" max="1" width="6.7109375" style="3" customWidth="1"/>
    <col min="2" max="2" width="31.85546875" style="3" customWidth="1"/>
    <col min="3" max="32" width="14.7109375" style="3" customWidth="1"/>
    <col min="33" max="42" width="14.7109375" style="105" customWidth="1"/>
    <col min="43" max="47" width="14.7109375" style="83" customWidth="1"/>
    <col min="48" max="48" width="6.7109375" style="3" customWidth="1"/>
    <col min="49" max="16384" width="9.140625" style="3"/>
  </cols>
  <sheetData>
    <row r="1" spans="2:47" ht="30" customHeight="1" x14ac:dyDescent="0.2">
      <c r="B1" s="188" t="s">
        <v>153</v>
      </c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8"/>
      <c r="AB1" s="188"/>
      <c r="AC1" s="188"/>
      <c r="AD1" s="188"/>
      <c r="AE1" s="188"/>
      <c r="AF1" s="188"/>
      <c r="AG1" s="188"/>
      <c r="AH1" s="188"/>
      <c r="AI1" s="188"/>
      <c r="AJ1" s="188"/>
      <c r="AK1" s="188"/>
      <c r="AL1" s="188"/>
      <c r="AM1" s="188"/>
      <c r="AN1" s="188"/>
      <c r="AO1" s="188"/>
      <c r="AP1" s="188"/>
      <c r="AQ1" s="188"/>
      <c r="AR1" s="188"/>
      <c r="AS1" s="188"/>
      <c r="AT1" s="188"/>
      <c r="AU1" s="188"/>
    </row>
    <row r="2" spans="2:47" ht="15" customHeight="1" thickBot="1" x14ac:dyDescent="0.25">
      <c r="B2" s="51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12"/>
      <c r="AH2" s="112"/>
      <c r="AI2" s="112"/>
      <c r="AJ2" s="112"/>
      <c r="AK2" s="112"/>
      <c r="AL2" s="112"/>
      <c r="AM2" s="112"/>
      <c r="AN2" s="112"/>
      <c r="AO2" s="112"/>
      <c r="AP2" s="112"/>
      <c r="AQ2" s="84"/>
      <c r="AR2" s="84"/>
      <c r="AS2" s="84"/>
      <c r="AT2" s="84"/>
      <c r="AU2" s="84"/>
    </row>
    <row r="3" spans="2:47" ht="24" customHeight="1" thickBot="1" x14ac:dyDescent="0.25">
      <c r="B3" s="189" t="s">
        <v>54</v>
      </c>
      <c r="C3" s="191">
        <v>2012</v>
      </c>
      <c r="D3" s="192"/>
      <c r="E3" s="192"/>
      <c r="F3" s="192"/>
      <c r="G3" s="193"/>
      <c r="H3" s="191">
        <v>2013</v>
      </c>
      <c r="I3" s="192"/>
      <c r="J3" s="192"/>
      <c r="K3" s="192"/>
      <c r="L3" s="193"/>
      <c r="M3" s="191">
        <v>2014</v>
      </c>
      <c r="N3" s="192"/>
      <c r="O3" s="192"/>
      <c r="P3" s="192"/>
      <c r="Q3" s="193"/>
      <c r="R3" s="191">
        <v>2015</v>
      </c>
      <c r="S3" s="192"/>
      <c r="T3" s="192"/>
      <c r="U3" s="192"/>
      <c r="V3" s="193"/>
      <c r="W3" s="191">
        <v>2016</v>
      </c>
      <c r="X3" s="192"/>
      <c r="Y3" s="192"/>
      <c r="Z3" s="192"/>
      <c r="AA3" s="193"/>
      <c r="AB3" s="191">
        <v>2017</v>
      </c>
      <c r="AC3" s="192"/>
      <c r="AD3" s="192"/>
      <c r="AE3" s="192"/>
      <c r="AF3" s="193"/>
      <c r="AG3" s="191">
        <v>2018</v>
      </c>
      <c r="AH3" s="192"/>
      <c r="AI3" s="192"/>
      <c r="AJ3" s="192"/>
      <c r="AK3" s="193"/>
      <c r="AL3" s="191">
        <v>2019</v>
      </c>
      <c r="AM3" s="192"/>
      <c r="AN3" s="192"/>
      <c r="AO3" s="192"/>
      <c r="AP3" s="193"/>
      <c r="AQ3" s="191">
        <v>2020</v>
      </c>
      <c r="AR3" s="192"/>
      <c r="AS3" s="192"/>
      <c r="AT3" s="192"/>
      <c r="AU3" s="193"/>
    </row>
    <row r="4" spans="2:47" s="9" customFormat="1" ht="92.25" customHeight="1" thickBot="1" x14ac:dyDescent="0.25">
      <c r="B4" s="190"/>
      <c r="C4" s="36" t="s">
        <v>55</v>
      </c>
      <c r="D4" s="36" t="s">
        <v>56</v>
      </c>
      <c r="E4" s="36" t="s">
        <v>57</v>
      </c>
      <c r="F4" s="36" t="s">
        <v>58</v>
      </c>
      <c r="G4" s="36" t="s">
        <v>59</v>
      </c>
      <c r="H4" s="36" t="s">
        <v>55</v>
      </c>
      <c r="I4" s="36" t="s">
        <v>56</v>
      </c>
      <c r="J4" s="36" t="s">
        <v>57</v>
      </c>
      <c r="K4" s="36" t="s">
        <v>58</v>
      </c>
      <c r="L4" s="36" t="s">
        <v>59</v>
      </c>
      <c r="M4" s="36" t="s">
        <v>55</v>
      </c>
      <c r="N4" s="36" t="s">
        <v>56</v>
      </c>
      <c r="O4" s="36" t="s">
        <v>57</v>
      </c>
      <c r="P4" s="36" t="s">
        <v>58</v>
      </c>
      <c r="Q4" s="36" t="s">
        <v>59</v>
      </c>
      <c r="R4" s="36" t="s">
        <v>55</v>
      </c>
      <c r="S4" s="36" t="s">
        <v>56</v>
      </c>
      <c r="T4" s="36" t="s">
        <v>57</v>
      </c>
      <c r="U4" s="36" t="s">
        <v>58</v>
      </c>
      <c r="V4" s="36" t="s">
        <v>59</v>
      </c>
      <c r="W4" s="36" t="s">
        <v>55</v>
      </c>
      <c r="X4" s="36" t="s">
        <v>56</v>
      </c>
      <c r="Y4" s="36" t="s">
        <v>57</v>
      </c>
      <c r="Z4" s="36" t="s">
        <v>58</v>
      </c>
      <c r="AA4" s="36" t="s">
        <v>59</v>
      </c>
      <c r="AB4" s="36" t="s">
        <v>55</v>
      </c>
      <c r="AC4" s="36" t="s">
        <v>56</v>
      </c>
      <c r="AD4" s="36" t="s">
        <v>57</v>
      </c>
      <c r="AE4" s="36" t="s">
        <v>58</v>
      </c>
      <c r="AF4" s="36" t="s">
        <v>59</v>
      </c>
      <c r="AG4" s="120" t="s">
        <v>55</v>
      </c>
      <c r="AH4" s="120" t="s">
        <v>56</v>
      </c>
      <c r="AI4" s="120" t="s">
        <v>57</v>
      </c>
      <c r="AJ4" s="120" t="s">
        <v>58</v>
      </c>
      <c r="AK4" s="120" t="s">
        <v>59</v>
      </c>
      <c r="AL4" s="120" t="s">
        <v>55</v>
      </c>
      <c r="AM4" s="120" t="s">
        <v>56</v>
      </c>
      <c r="AN4" s="120" t="s">
        <v>57</v>
      </c>
      <c r="AO4" s="120" t="s">
        <v>58</v>
      </c>
      <c r="AP4" s="120" t="s">
        <v>59</v>
      </c>
      <c r="AQ4" s="87" t="s">
        <v>55</v>
      </c>
      <c r="AR4" s="87" t="s">
        <v>56</v>
      </c>
      <c r="AS4" s="87" t="s">
        <v>57</v>
      </c>
      <c r="AT4" s="87" t="s">
        <v>58</v>
      </c>
      <c r="AU4" s="87" t="s">
        <v>59</v>
      </c>
    </row>
    <row r="5" spans="2:47" s="9" customFormat="1" ht="9" customHeight="1" thickBot="1" x14ac:dyDescent="0.25"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124"/>
      <c r="AH5" s="124"/>
      <c r="AI5" s="124"/>
      <c r="AJ5" s="124"/>
      <c r="AK5" s="124"/>
      <c r="AL5" s="124"/>
      <c r="AM5" s="124"/>
      <c r="AN5" s="124"/>
      <c r="AO5" s="124"/>
      <c r="AP5" s="124"/>
      <c r="AQ5" s="91"/>
      <c r="AR5" s="91"/>
      <c r="AS5" s="91"/>
      <c r="AT5" s="91"/>
      <c r="AU5" s="91"/>
    </row>
    <row r="6" spans="2:47" s="9" customFormat="1" ht="15" customHeight="1" thickBot="1" x14ac:dyDescent="0.25">
      <c r="B6" s="40" t="s">
        <v>6</v>
      </c>
      <c r="C6" s="49">
        <v>3325</v>
      </c>
      <c r="D6" s="49">
        <v>237343</v>
      </c>
      <c r="E6" s="49">
        <f>SUM(E7:E17)</f>
        <v>324</v>
      </c>
      <c r="F6" s="49">
        <f>SUM(F7:F17)</f>
        <v>25572</v>
      </c>
      <c r="G6" s="39">
        <f>(F6/D6)*100</f>
        <v>10.774280261056782</v>
      </c>
      <c r="H6" s="49">
        <v>3084</v>
      </c>
      <c r="I6" s="49">
        <v>259008</v>
      </c>
      <c r="J6" s="49">
        <v>232</v>
      </c>
      <c r="K6" s="49">
        <v>22652</v>
      </c>
      <c r="L6" s="39">
        <f>(K6/I6)*100</f>
        <v>8.745675809241412</v>
      </c>
      <c r="M6" s="49">
        <v>2665</v>
      </c>
      <c r="N6" s="52">
        <v>196068</v>
      </c>
      <c r="O6" s="49">
        <v>181</v>
      </c>
      <c r="P6" s="49">
        <v>19596</v>
      </c>
      <c r="Q6" s="39">
        <f>(P6/N6)*100</f>
        <v>9.9944917069588115</v>
      </c>
      <c r="R6" s="49">
        <v>3674</v>
      </c>
      <c r="S6" s="49">
        <v>246635</v>
      </c>
      <c r="T6" s="49">
        <v>278</v>
      </c>
      <c r="U6" s="49">
        <v>33190</v>
      </c>
      <c r="V6" s="39">
        <f>(U6/S6)*100</f>
        <v>13.457133010318891</v>
      </c>
      <c r="W6" s="98">
        <v>3959</v>
      </c>
      <c r="X6" s="98">
        <v>378372.81183000002</v>
      </c>
      <c r="Y6" s="93">
        <v>381</v>
      </c>
      <c r="Z6" s="93">
        <v>38951</v>
      </c>
      <c r="AA6" s="88">
        <f>(Z6/X6)*100</f>
        <v>10.294344303337626</v>
      </c>
      <c r="AB6" s="93">
        <v>4868</v>
      </c>
      <c r="AC6" s="93">
        <v>503938</v>
      </c>
      <c r="AD6" s="93">
        <v>476</v>
      </c>
      <c r="AE6" s="93">
        <v>60470.603840000003</v>
      </c>
      <c r="AF6" s="88">
        <v>11.999611825264219</v>
      </c>
      <c r="AG6" s="126">
        <v>4868</v>
      </c>
      <c r="AH6" s="126">
        <v>503938</v>
      </c>
      <c r="AI6" s="126">
        <v>476</v>
      </c>
      <c r="AJ6" s="126">
        <v>60470.603840000003</v>
      </c>
      <c r="AK6" s="122">
        <v>11.999611825264219</v>
      </c>
      <c r="AL6" s="149">
        <v>5214</v>
      </c>
      <c r="AM6" s="149">
        <v>476056.59516999987</v>
      </c>
      <c r="AN6" s="145">
        <v>476</v>
      </c>
      <c r="AO6" s="145">
        <v>66174.123609999995</v>
      </c>
      <c r="AP6" s="144">
        <v>13.900474078374906</v>
      </c>
      <c r="AQ6" s="175">
        <v>4558</v>
      </c>
      <c r="AR6" s="175">
        <v>444430.39350000001</v>
      </c>
      <c r="AS6" s="171">
        <v>494</v>
      </c>
      <c r="AT6" s="171">
        <v>70917.219230000002</v>
      </c>
      <c r="AU6" s="170">
        <v>15.956878797489354</v>
      </c>
    </row>
    <row r="7" spans="2:47" s="9" customFormat="1" ht="15" customHeight="1" thickBot="1" x14ac:dyDescent="0.25">
      <c r="B7" s="41" t="s">
        <v>38</v>
      </c>
      <c r="C7" s="50">
        <v>423</v>
      </c>
      <c r="D7" s="50">
        <v>7893</v>
      </c>
      <c r="E7" s="50">
        <v>48</v>
      </c>
      <c r="F7" s="50">
        <v>2082</v>
      </c>
      <c r="G7" s="53">
        <f t="shared" ref="G7:G17" si="0">(F7/D7)*100</f>
        <v>26.377803116685673</v>
      </c>
      <c r="H7" s="50">
        <v>406</v>
      </c>
      <c r="I7" s="50">
        <v>10318</v>
      </c>
      <c r="J7" s="50">
        <v>63</v>
      </c>
      <c r="K7" s="50">
        <v>3225</v>
      </c>
      <c r="L7" s="53">
        <f t="shared" ref="L7:L17" si="1">(K7/I7)*100</f>
        <v>31.256057375460362</v>
      </c>
      <c r="M7" s="50">
        <v>304</v>
      </c>
      <c r="N7" s="54">
        <v>8691</v>
      </c>
      <c r="O7" s="50">
        <v>34</v>
      </c>
      <c r="P7" s="50">
        <v>2530</v>
      </c>
      <c r="Q7" s="53">
        <f t="shared" ref="Q7:Q17" si="2">(P7/N7)*100</f>
        <v>29.110574157174092</v>
      </c>
      <c r="R7" s="50">
        <v>632</v>
      </c>
      <c r="S7" s="50">
        <v>17118</v>
      </c>
      <c r="T7" s="55">
        <v>60</v>
      </c>
      <c r="U7" s="55">
        <v>5813</v>
      </c>
      <c r="V7" s="56">
        <f t="shared" ref="V7:V17" si="3">(U7/S7)*100</f>
        <v>33.958406355882701</v>
      </c>
      <c r="W7" s="99">
        <v>656</v>
      </c>
      <c r="X7" s="99">
        <v>36983.73689</v>
      </c>
      <c r="Y7" s="95">
        <v>138</v>
      </c>
      <c r="Z7" s="95">
        <v>5402</v>
      </c>
      <c r="AA7" s="100">
        <f t="shared" ref="AA7:AA17" si="4">(Z7/X7)*100</f>
        <v>14.606420157235767</v>
      </c>
      <c r="AB7" s="94">
        <v>720</v>
      </c>
      <c r="AC7" s="94">
        <v>26775</v>
      </c>
      <c r="AD7" s="94">
        <v>152</v>
      </c>
      <c r="AE7" s="94">
        <v>12341.72867</v>
      </c>
      <c r="AF7" s="90">
        <v>46.09422472455649</v>
      </c>
      <c r="AG7" s="127">
        <v>720</v>
      </c>
      <c r="AH7" s="127">
        <v>26775</v>
      </c>
      <c r="AI7" s="127">
        <v>152</v>
      </c>
      <c r="AJ7" s="127">
        <v>12341.72867</v>
      </c>
      <c r="AK7" s="123">
        <v>46.09422472455649</v>
      </c>
      <c r="AL7" s="148">
        <v>695</v>
      </c>
      <c r="AM7" s="148">
        <v>27954.120420000003</v>
      </c>
      <c r="AN7" s="146">
        <v>104</v>
      </c>
      <c r="AO7" s="146">
        <v>11600.459000000001</v>
      </c>
      <c r="AP7" s="147">
        <v>41.498207869564581</v>
      </c>
      <c r="AQ7" s="174">
        <v>653</v>
      </c>
      <c r="AR7" s="174">
        <v>27691.46155</v>
      </c>
      <c r="AS7" s="172">
        <v>145</v>
      </c>
      <c r="AT7" s="172">
        <v>10051.17</v>
      </c>
      <c r="AU7" s="173">
        <v>36.297000726565116</v>
      </c>
    </row>
    <row r="8" spans="2:47" s="9" customFormat="1" ht="15" customHeight="1" thickBot="1" x14ac:dyDescent="0.25">
      <c r="B8" s="41" t="s">
        <v>28</v>
      </c>
      <c r="C8" s="50">
        <v>312</v>
      </c>
      <c r="D8" s="50">
        <v>7921</v>
      </c>
      <c r="E8" s="50">
        <v>61</v>
      </c>
      <c r="F8" s="50">
        <v>838</v>
      </c>
      <c r="G8" s="53">
        <f t="shared" si="0"/>
        <v>10.579472288852418</v>
      </c>
      <c r="H8" s="50">
        <v>199</v>
      </c>
      <c r="I8" s="50">
        <v>12672</v>
      </c>
      <c r="J8" s="50">
        <v>9</v>
      </c>
      <c r="K8" s="50">
        <v>600</v>
      </c>
      <c r="L8" s="53">
        <f t="shared" si="1"/>
        <v>4.7348484848484844</v>
      </c>
      <c r="M8" s="50">
        <v>197</v>
      </c>
      <c r="N8" s="54">
        <v>7814</v>
      </c>
      <c r="O8" s="50">
        <v>7</v>
      </c>
      <c r="P8" s="50">
        <v>212</v>
      </c>
      <c r="Q8" s="53">
        <f t="shared" si="2"/>
        <v>2.7130790888149474</v>
      </c>
      <c r="R8" s="50">
        <v>220</v>
      </c>
      <c r="S8" s="50">
        <v>17184</v>
      </c>
      <c r="T8" s="55">
        <v>9</v>
      </c>
      <c r="U8" s="55">
        <v>529</v>
      </c>
      <c r="V8" s="56">
        <f t="shared" si="3"/>
        <v>3.0784450651769086</v>
      </c>
      <c r="W8" s="99">
        <v>246</v>
      </c>
      <c r="X8" s="99">
        <v>23425.697110000001</v>
      </c>
      <c r="Y8" s="95">
        <v>7</v>
      </c>
      <c r="Z8" s="95">
        <v>454</v>
      </c>
      <c r="AA8" s="100">
        <f t="shared" si="4"/>
        <v>1.9380426455108384</v>
      </c>
      <c r="AB8" s="94">
        <v>315</v>
      </c>
      <c r="AC8" s="94">
        <v>21222</v>
      </c>
      <c r="AD8" s="94">
        <v>9</v>
      </c>
      <c r="AE8" s="94">
        <v>930.5</v>
      </c>
      <c r="AF8" s="90">
        <v>4.3846008858731507</v>
      </c>
      <c r="AG8" s="127">
        <v>315</v>
      </c>
      <c r="AH8" s="127">
        <v>21222</v>
      </c>
      <c r="AI8" s="127">
        <v>9</v>
      </c>
      <c r="AJ8" s="127">
        <v>930.5</v>
      </c>
      <c r="AK8" s="123">
        <v>4.3846008858731507</v>
      </c>
      <c r="AL8" s="148">
        <v>404</v>
      </c>
      <c r="AM8" s="148">
        <v>21938.007249999999</v>
      </c>
      <c r="AN8" s="146">
        <v>17</v>
      </c>
      <c r="AO8" s="146">
        <v>1264.94004</v>
      </c>
      <c r="AP8" s="147">
        <v>5.7659751206436498</v>
      </c>
      <c r="AQ8" s="174">
        <v>297</v>
      </c>
      <c r="AR8" s="174">
        <v>16706.866569999998</v>
      </c>
      <c r="AS8" s="172">
        <v>17</v>
      </c>
      <c r="AT8" s="172">
        <v>1580.58089</v>
      </c>
      <c r="AU8" s="173">
        <v>9.4606662678338509</v>
      </c>
    </row>
    <row r="9" spans="2:47" s="9" customFormat="1" ht="15" customHeight="1" thickBot="1" x14ac:dyDescent="0.25">
      <c r="B9" s="41" t="s">
        <v>29</v>
      </c>
      <c r="C9" s="50">
        <v>1082</v>
      </c>
      <c r="D9" s="50">
        <v>138259</v>
      </c>
      <c r="E9" s="50">
        <v>96</v>
      </c>
      <c r="F9" s="50">
        <v>15880</v>
      </c>
      <c r="G9" s="53">
        <f t="shared" si="0"/>
        <v>11.485689900838283</v>
      </c>
      <c r="H9" s="50">
        <v>1153</v>
      </c>
      <c r="I9" s="50">
        <v>164502</v>
      </c>
      <c r="J9" s="50">
        <v>91</v>
      </c>
      <c r="K9" s="50">
        <v>13547</v>
      </c>
      <c r="L9" s="53">
        <f t="shared" si="1"/>
        <v>8.2351582351582344</v>
      </c>
      <c r="M9" s="50">
        <v>1028</v>
      </c>
      <c r="N9" s="54">
        <v>130311</v>
      </c>
      <c r="O9" s="50">
        <v>63</v>
      </c>
      <c r="P9" s="50">
        <v>10712</v>
      </c>
      <c r="Q9" s="53">
        <f t="shared" si="2"/>
        <v>8.2203344307080748</v>
      </c>
      <c r="R9" s="50">
        <v>1470</v>
      </c>
      <c r="S9" s="50">
        <v>149391</v>
      </c>
      <c r="T9" s="55">
        <v>126</v>
      </c>
      <c r="U9" s="55">
        <v>19167</v>
      </c>
      <c r="V9" s="56">
        <f t="shared" si="3"/>
        <v>12.830090166074262</v>
      </c>
      <c r="W9" s="99">
        <v>1519</v>
      </c>
      <c r="X9" s="99">
        <v>224013.64447</v>
      </c>
      <c r="Y9" s="95">
        <v>124</v>
      </c>
      <c r="Z9" s="95">
        <v>23239</v>
      </c>
      <c r="AA9" s="100">
        <f t="shared" si="4"/>
        <v>10.373921666683199</v>
      </c>
      <c r="AB9" s="94">
        <v>1949</v>
      </c>
      <c r="AC9" s="94">
        <v>322027</v>
      </c>
      <c r="AD9" s="94">
        <v>142</v>
      </c>
      <c r="AE9" s="94">
        <v>28982.2628</v>
      </c>
      <c r="AF9" s="90">
        <v>8.9999480788877957</v>
      </c>
      <c r="AG9" s="127">
        <v>1949</v>
      </c>
      <c r="AH9" s="127">
        <v>322027</v>
      </c>
      <c r="AI9" s="127">
        <v>142</v>
      </c>
      <c r="AJ9" s="127">
        <v>28982.2628</v>
      </c>
      <c r="AK9" s="123">
        <v>8.9999480788877957</v>
      </c>
      <c r="AL9" s="148">
        <v>1894</v>
      </c>
      <c r="AM9" s="148">
        <v>287933.94485999993</v>
      </c>
      <c r="AN9" s="146">
        <v>131</v>
      </c>
      <c r="AO9" s="146">
        <v>27796.632570000002</v>
      </c>
      <c r="AP9" s="147">
        <v>9.6538227139267523</v>
      </c>
      <c r="AQ9" s="174">
        <v>1506</v>
      </c>
      <c r="AR9" s="174">
        <v>244341.57836000001</v>
      </c>
      <c r="AS9" s="172">
        <v>116</v>
      </c>
      <c r="AT9" s="172">
        <v>26348.9</v>
      </c>
      <c r="AU9" s="173">
        <v>10.783633377852263</v>
      </c>
    </row>
    <row r="10" spans="2:47" s="9" customFormat="1" ht="15" customHeight="1" thickBot="1" x14ac:dyDescent="0.25">
      <c r="B10" s="41" t="s">
        <v>30</v>
      </c>
      <c r="C10" s="55">
        <v>200</v>
      </c>
      <c r="D10" s="55">
        <v>10227</v>
      </c>
      <c r="E10" s="57">
        <v>4</v>
      </c>
      <c r="F10" s="57">
        <v>177</v>
      </c>
      <c r="G10" s="53">
        <f t="shared" si="0"/>
        <v>1.7307128190085068</v>
      </c>
      <c r="H10" s="55">
        <v>162</v>
      </c>
      <c r="I10" s="55">
        <v>7895</v>
      </c>
      <c r="J10" s="50">
        <v>7</v>
      </c>
      <c r="K10" s="50">
        <v>731</v>
      </c>
      <c r="L10" s="53">
        <f t="shared" si="1"/>
        <v>9.2590246991766953</v>
      </c>
      <c r="M10" s="55">
        <v>108</v>
      </c>
      <c r="N10" s="54">
        <v>4207</v>
      </c>
      <c r="O10" s="57">
        <v>1</v>
      </c>
      <c r="P10" s="57" t="s">
        <v>12</v>
      </c>
      <c r="Q10" s="56" t="s">
        <v>12</v>
      </c>
      <c r="R10" s="55">
        <v>126</v>
      </c>
      <c r="S10" s="55">
        <v>5011</v>
      </c>
      <c r="T10" s="57">
        <v>11</v>
      </c>
      <c r="U10" s="57">
        <v>1052</v>
      </c>
      <c r="V10" s="56">
        <f t="shared" si="3"/>
        <v>20.993813610057874</v>
      </c>
      <c r="W10" s="99">
        <v>203</v>
      </c>
      <c r="X10" s="99">
        <v>11046.37724</v>
      </c>
      <c r="Y10" s="96">
        <v>6</v>
      </c>
      <c r="Z10" s="96" t="s">
        <v>12</v>
      </c>
      <c r="AA10" s="101" t="s">
        <v>12</v>
      </c>
      <c r="AB10" s="94">
        <v>168</v>
      </c>
      <c r="AC10" s="94">
        <v>9723</v>
      </c>
      <c r="AD10" s="94">
        <v>6</v>
      </c>
      <c r="AE10" s="94">
        <v>632</v>
      </c>
      <c r="AF10" s="90">
        <v>6.5000514244574719</v>
      </c>
      <c r="AG10" s="127">
        <v>168</v>
      </c>
      <c r="AH10" s="127">
        <v>9723</v>
      </c>
      <c r="AI10" s="127">
        <v>6</v>
      </c>
      <c r="AJ10" s="127">
        <v>632</v>
      </c>
      <c r="AK10" s="123">
        <v>6.5000514244574719</v>
      </c>
      <c r="AL10" s="148">
        <v>251</v>
      </c>
      <c r="AM10" s="148">
        <v>13714.915070000001</v>
      </c>
      <c r="AN10" s="146">
        <v>21</v>
      </c>
      <c r="AO10" s="146">
        <v>1914.5</v>
      </c>
      <c r="AP10" s="147">
        <v>13.959255235840114</v>
      </c>
      <c r="AQ10" s="174">
        <v>207</v>
      </c>
      <c r="AR10" s="174">
        <v>12829.72738</v>
      </c>
      <c r="AS10" s="172">
        <v>19</v>
      </c>
      <c r="AT10" s="172">
        <v>1320.4</v>
      </c>
      <c r="AU10" s="173">
        <v>10.291722971903088</v>
      </c>
    </row>
    <row r="11" spans="2:47" s="9" customFormat="1" ht="15" customHeight="1" thickBot="1" x14ac:dyDescent="0.25">
      <c r="B11" s="41" t="s">
        <v>31</v>
      </c>
      <c r="C11" s="50">
        <v>138</v>
      </c>
      <c r="D11" s="50">
        <v>4902</v>
      </c>
      <c r="E11" s="50">
        <v>11</v>
      </c>
      <c r="F11" s="50">
        <v>1196</v>
      </c>
      <c r="G11" s="53">
        <f t="shared" si="0"/>
        <v>24.398204814361485</v>
      </c>
      <c r="H11" s="50">
        <v>112</v>
      </c>
      <c r="I11" s="50">
        <v>2932</v>
      </c>
      <c r="J11" s="50">
        <v>7</v>
      </c>
      <c r="K11" s="50">
        <v>53</v>
      </c>
      <c r="L11" s="53">
        <f t="shared" si="1"/>
        <v>1.8076398362892223</v>
      </c>
      <c r="M11" s="50">
        <v>133</v>
      </c>
      <c r="N11" s="54">
        <v>3896</v>
      </c>
      <c r="O11" s="57">
        <v>4</v>
      </c>
      <c r="P11" s="57" t="s">
        <v>12</v>
      </c>
      <c r="Q11" s="56" t="s">
        <v>12</v>
      </c>
      <c r="R11" s="50">
        <v>140</v>
      </c>
      <c r="S11" s="50">
        <v>4119</v>
      </c>
      <c r="T11" s="55">
        <v>4</v>
      </c>
      <c r="U11" s="55">
        <v>495</v>
      </c>
      <c r="V11" s="56">
        <f t="shared" si="3"/>
        <v>12.017479970866715</v>
      </c>
      <c r="W11" s="99">
        <v>183</v>
      </c>
      <c r="X11" s="99">
        <v>7948.6537900000003</v>
      </c>
      <c r="Y11" s="96">
        <v>15</v>
      </c>
      <c r="Z11" s="96">
        <v>2292</v>
      </c>
      <c r="AA11" s="101">
        <f t="shared" si="4"/>
        <v>28.835071454282069</v>
      </c>
      <c r="AB11" s="94">
        <v>189</v>
      </c>
      <c r="AC11" s="94">
        <v>9164</v>
      </c>
      <c r="AD11" s="94">
        <v>35</v>
      </c>
      <c r="AE11" s="94">
        <v>2379.4207500000002</v>
      </c>
      <c r="AF11" s="90">
        <v>25.964870689655172</v>
      </c>
      <c r="AG11" s="127">
        <v>189</v>
      </c>
      <c r="AH11" s="127">
        <v>9164</v>
      </c>
      <c r="AI11" s="127">
        <v>35</v>
      </c>
      <c r="AJ11" s="127">
        <v>2379.4207500000002</v>
      </c>
      <c r="AK11" s="123">
        <v>25.964870689655172</v>
      </c>
      <c r="AL11" s="148">
        <v>239</v>
      </c>
      <c r="AM11" s="148">
        <v>13752.16365</v>
      </c>
      <c r="AN11" s="146">
        <v>37</v>
      </c>
      <c r="AO11" s="146">
        <v>5776.5</v>
      </c>
      <c r="AP11" s="147">
        <v>42.004299447091</v>
      </c>
      <c r="AQ11" s="174">
        <v>208</v>
      </c>
      <c r="AR11" s="174">
        <v>13396.308010000001</v>
      </c>
      <c r="AS11" s="172">
        <v>26</v>
      </c>
      <c r="AT11" s="172">
        <v>5903</v>
      </c>
      <c r="AU11" s="173">
        <v>44.064379496153435</v>
      </c>
    </row>
    <row r="12" spans="2:47" s="9" customFormat="1" ht="15" customHeight="1" thickBot="1" x14ac:dyDescent="0.25">
      <c r="B12" s="41" t="s">
        <v>32</v>
      </c>
      <c r="C12" s="50">
        <v>59</v>
      </c>
      <c r="D12" s="50">
        <v>2319</v>
      </c>
      <c r="E12" s="50">
        <v>10</v>
      </c>
      <c r="F12" s="50">
        <v>771</v>
      </c>
      <c r="G12" s="53">
        <f t="shared" si="0"/>
        <v>33.247089262613194</v>
      </c>
      <c r="H12" s="50">
        <v>29</v>
      </c>
      <c r="I12" s="50">
        <v>290</v>
      </c>
      <c r="J12" s="57">
        <v>1</v>
      </c>
      <c r="K12" s="57" t="s">
        <v>12</v>
      </c>
      <c r="L12" s="56" t="s">
        <v>12</v>
      </c>
      <c r="M12" s="50">
        <v>39</v>
      </c>
      <c r="N12" s="54">
        <v>509</v>
      </c>
      <c r="O12" s="58">
        <v>0</v>
      </c>
      <c r="P12" s="58">
        <v>0</v>
      </c>
      <c r="Q12" s="53">
        <f t="shared" si="2"/>
        <v>0</v>
      </c>
      <c r="R12" s="50">
        <v>67</v>
      </c>
      <c r="S12" s="50">
        <v>700</v>
      </c>
      <c r="T12" s="59">
        <v>2</v>
      </c>
      <c r="U12" s="59" t="s">
        <v>12</v>
      </c>
      <c r="V12" s="56" t="s">
        <v>12</v>
      </c>
      <c r="W12" s="99">
        <v>31</v>
      </c>
      <c r="X12" s="99">
        <v>744.66439000000003</v>
      </c>
      <c r="Y12" s="97">
        <v>2</v>
      </c>
      <c r="Z12" s="97" t="s">
        <v>12</v>
      </c>
      <c r="AA12" s="101" t="s">
        <v>12</v>
      </c>
      <c r="AB12" s="94">
        <v>34</v>
      </c>
      <c r="AC12" s="94">
        <v>1862</v>
      </c>
      <c r="AD12" s="94">
        <v>4</v>
      </c>
      <c r="AE12" s="94">
        <v>336</v>
      </c>
      <c r="AF12" s="90">
        <v>18.045112781954884</v>
      </c>
      <c r="AG12" s="127">
        <v>34</v>
      </c>
      <c r="AH12" s="127">
        <v>1862</v>
      </c>
      <c r="AI12" s="127">
        <v>4</v>
      </c>
      <c r="AJ12" s="127">
        <v>336</v>
      </c>
      <c r="AK12" s="123">
        <v>18.045112781954884</v>
      </c>
      <c r="AL12" s="148">
        <v>62</v>
      </c>
      <c r="AM12" s="148">
        <v>1309.75</v>
      </c>
      <c r="AN12" s="146">
        <v>7</v>
      </c>
      <c r="AO12" s="146">
        <v>531.5</v>
      </c>
      <c r="AP12" s="147">
        <v>40.580263409047532</v>
      </c>
      <c r="AQ12" s="174">
        <v>65</v>
      </c>
      <c r="AR12" s="174">
        <v>2919.64975</v>
      </c>
      <c r="AS12" s="172">
        <v>17</v>
      </c>
      <c r="AT12" s="172">
        <v>2051.9</v>
      </c>
      <c r="AU12" s="173">
        <v>70.2789778123215</v>
      </c>
    </row>
    <row r="13" spans="2:47" s="9" customFormat="1" ht="15" customHeight="1" thickBot="1" x14ac:dyDescent="0.25">
      <c r="B13" s="41" t="s">
        <v>33</v>
      </c>
      <c r="C13" s="50">
        <v>276</v>
      </c>
      <c r="D13" s="50">
        <v>11729</v>
      </c>
      <c r="E13" s="50">
        <v>44</v>
      </c>
      <c r="F13" s="50">
        <v>314</v>
      </c>
      <c r="G13" s="53">
        <f t="shared" si="0"/>
        <v>2.6771250746014155</v>
      </c>
      <c r="H13" s="50">
        <v>337</v>
      </c>
      <c r="I13" s="50">
        <v>5832</v>
      </c>
      <c r="J13" s="57">
        <v>23</v>
      </c>
      <c r="K13" s="57">
        <v>1566</v>
      </c>
      <c r="L13" s="56">
        <f t="shared" si="1"/>
        <v>26.851851851851855</v>
      </c>
      <c r="M13" s="50">
        <v>237</v>
      </c>
      <c r="N13" s="54">
        <v>4019</v>
      </c>
      <c r="O13" s="50">
        <v>11</v>
      </c>
      <c r="P13" s="50">
        <v>355</v>
      </c>
      <c r="Q13" s="53">
        <f t="shared" si="2"/>
        <v>8.8330430455337137</v>
      </c>
      <c r="R13" s="50">
        <v>252</v>
      </c>
      <c r="S13" s="50">
        <v>5709</v>
      </c>
      <c r="T13" s="55">
        <v>13</v>
      </c>
      <c r="U13" s="55">
        <v>461</v>
      </c>
      <c r="V13" s="56">
        <f t="shared" si="3"/>
        <v>8.0749693466456467</v>
      </c>
      <c r="W13" s="99">
        <v>271</v>
      </c>
      <c r="X13" s="99">
        <v>7522.3103799999999</v>
      </c>
      <c r="Y13" s="95">
        <v>22</v>
      </c>
      <c r="Z13" s="95">
        <v>640</v>
      </c>
      <c r="AA13" s="100">
        <f t="shared" si="4"/>
        <v>8.5080243657800256</v>
      </c>
      <c r="AB13" s="94">
        <v>366</v>
      </c>
      <c r="AC13" s="94">
        <v>12724</v>
      </c>
      <c r="AD13" s="94">
        <v>22</v>
      </c>
      <c r="AE13" s="94">
        <v>1622.999</v>
      </c>
      <c r="AF13" s="90">
        <v>12.755414963847848</v>
      </c>
      <c r="AG13" s="127">
        <v>366</v>
      </c>
      <c r="AH13" s="127">
        <v>12724</v>
      </c>
      <c r="AI13" s="127">
        <v>22</v>
      </c>
      <c r="AJ13" s="127">
        <v>1622.999</v>
      </c>
      <c r="AK13" s="123">
        <v>12.755414963847848</v>
      </c>
      <c r="AL13" s="148">
        <v>428</v>
      </c>
      <c r="AM13" s="148">
        <v>13429.486870000001</v>
      </c>
      <c r="AN13" s="146">
        <v>25</v>
      </c>
      <c r="AO13" s="146">
        <v>2406.5</v>
      </c>
      <c r="AP13" s="147">
        <v>17.919523085992637</v>
      </c>
      <c r="AQ13" s="174">
        <v>372</v>
      </c>
      <c r="AR13" s="174">
        <v>13138.638370000001</v>
      </c>
      <c r="AS13" s="172">
        <v>23</v>
      </c>
      <c r="AT13" s="172">
        <v>4672</v>
      </c>
      <c r="AU13" s="173">
        <v>35.559240375073962</v>
      </c>
    </row>
    <row r="14" spans="2:47" s="9" customFormat="1" ht="15" customHeight="1" thickBot="1" x14ac:dyDescent="0.25">
      <c r="B14" s="41" t="s">
        <v>34</v>
      </c>
      <c r="C14" s="50">
        <v>557</v>
      </c>
      <c r="D14" s="50">
        <v>43021</v>
      </c>
      <c r="E14" s="50">
        <v>38</v>
      </c>
      <c r="F14" s="50">
        <v>3761</v>
      </c>
      <c r="G14" s="53">
        <f t="shared" si="0"/>
        <v>8.7422421608051888</v>
      </c>
      <c r="H14" s="50">
        <v>462</v>
      </c>
      <c r="I14" s="50">
        <v>46254</v>
      </c>
      <c r="J14" s="57">
        <v>20</v>
      </c>
      <c r="K14" s="57">
        <v>2357</v>
      </c>
      <c r="L14" s="56">
        <f t="shared" si="1"/>
        <v>5.095775500497254</v>
      </c>
      <c r="M14" s="50">
        <v>319</v>
      </c>
      <c r="N14" s="54">
        <v>25886</v>
      </c>
      <c r="O14" s="50">
        <v>32</v>
      </c>
      <c r="P14" s="50">
        <v>4278</v>
      </c>
      <c r="Q14" s="53">
        <f t="shared" si="2"/>
        <v>16.526307656648381</v>
      </c>
      <c r="R14" s="50">
        <v>491</v>
      </c>
      <c r="S14" s="50">
        <v>35319</v>
      </c>
      <c r="T14" s="55">
        <v>35</v>
      </c>
      <c r="U14" s="55">
        <v>3874</v>
      </c>
      <c r="V14" s="56">
        <f t="shared" si="3"/>
        <v>10.968600470001983</v>
      </c>
      <c r="W14" s="99">
        <v>592</v>
      </c>
      <c r="X14" s="99">
        <v>55114.393630000013</v>
      </c>
      <c r="Y14" s="95">
        <v>46</v>
      </c>
      <c r="Z14" s="95">
        <v>4382</v>
      </c>
      <c r="AA14" s="100">
        <f t="shared" si="4"/>
        <v>7.950736116989189</v>
      </c>
      <c r="AB14" s="94">
        <v>770</v>
      </c>
      <c r="AC14" s="94">
        <v>81640</v>
      </c>
      <c r="AD14" s="94">
        <v>75</v>
      </c>
      <c r="AE14" s="94">
        <v>10589.6625</v>
      </c>
      <c r="AF14" s="90">
        <v>12.971169157275847</v>
      </c>
      <c r="AG14" s="127">
        <v>770</v>
      </c>
      <c r="AH14" s="127">
        <v>81640</v>
      </c>
      <c r="AI14" s="127">
        <v>75</v>
      </c>
      <c r="AJ14" s="127">
        <v>10589.6625</v>
      </c>
      <c r="AK14" s="123">
        <v>12.971169157275847</v>
      </c>
      <c r="AL14" s="148">
        <v>806</v>
      </c>
      <c r="AM14" s="148">
        <v>73606.160609999992</v>
      </c>
      <c r="AN14" s="146">
        <v>87</v>
      </c>
      <c r="AO14" s="146">
        <v>11273.267</v>
      </c>
      <c r="AP14" s="147">
        <v>15.315656877867958</v>
      </c>
      <c r="AQ14" s="174">
        <v>803</v>
      </c>
      <c r="AR14" s="174">
        <v>82201.397840000005</v>
      </c>
      <c r="AS14" s="172">
        <v>70</v>
      </c>
      <c r="AT14" s="172">
        <v>14810.868839999999</v>
      </c>
      <c r="AU14" s="173">
        <v>18.017782214395488</v>
      </c>
    </row>
    <row r="15" spans="2:47" s="9" customFormat="1" ht="15" customHeight="1" thickBot="1" x14ac:dyDescent="0.25">
      <c r="B15" s="41" t="s">
        <v>35</v>
      </c>
      <c r="C15" s="50">
        <v>98</v>
      </c>
      <c r="D15" s="50">
        <v>1698</v>
      </c>
      <c r="E15" s="50">
        <v>4</v>
      </c>
      <c r="F15" s="50">
        <v>25</v>
      </c>
      <c r="G15" s="53">
        <f t="shared" si="0"/>
        <v>1.4723203769140165</v>
      </c>
      <c r="H15" s="50">
        <v>73</v>
      </c>
      <c r="I15" s="50">
        <v>1352</v>
      </c>
      <c r="J15" s="57">
        <v>3</v>
      </c>
      <c r="K15" s="57" t="s">
        <v>12</v>
      </c>
      <c r="L15" s="56" t="s">
        <v>12</v>
      </c>
      <c r="M15" s="50">
        <v>128</v>
      </c>
      <c r="N15" s="54">
        <v>1373</v>
      </c>
      <c r="O15" s="60">
        <v>7</v>
      </c>
      <c r="P15" s="60">
        <v>102</v>
      </c>
      <c r="Q15" s="53">
        <f t="shared" si="2"/>
        <v>7.4289876183539691</v>
      </c>
      <c r="R15" s="50">
        <v>106</v>
      </c>
      <c r="S15" s="50">
        <v>1076</v>
      </c>
      <c r="T15" s="57">
        <v>4</v>
      </c>
      <c r="U15" s="57" t="s">
        <v>12</v>
      </c>
      <c r="V15" s="56" t="s">
        <v>12</v>
      </c>
      <c r="W15" s="99">
        <v>98</v>
      </c>
      <c r="X15" s="99">
        <v>1102.135</v>
      </c>
      <c r="Y15" s="96">
        <v>3</v>
      </c>
      <c r="Z15" s="96">
        <v>185</v>
      </c>
      <c r="AA15" s="100">
        <f t="shared" si="4"/>
        <v>16.785602489713149</v>
      </c>
      <c r="AB15" s="94">
        <v>126</v>
      </c>
      <c r="AC15" s="94">
        <v>6006</v>
      </c>
      <c r="AD15" s="94">
        <v>11</v>
      </c>
      <c r="AE15" s="94">
        <v>794</v>
      </c>
      <c r="AF15" s="90">
        <v>13.22011322011322</v>
      </c>
      <c r="AG15" s="127">
        <v>126</v>
      </c>
      <c r="AH15" s="127">
        <v>6006</v>
      </c>
      <c r="AI15" s="127">
        <v>11</v>
      </c>
      <c r="AJ15" s="127">
        <v>794</v>
      </c>
      <c r="AK15" s="123">
        <v>13.22011322011322</v>
      </c>
      <c r="AL15" s="148">
        <v>134</v>
      </c>
      <c r="AM15" s="148">
        <v>4623.7977699999992</v>
      </c>
      <c r="AN15" s="146">
        <v>25</v>
      </c>
      <c r="AO15" s="146">
        <v>1760.4</v>
      </c>
      <c r="AP15" s="147">
        <v>38.072599355918641</v>
      </c>
      <c r="AQ15" s="174">
        <v>137</v>
      </c>
      <c r="AR15" s="174">
        <v>3746.5737100000001</v>
      </c>
      <c r="AS15" s="172">
        <v>31</v>
      </c>
      <c r="AT15" s="172">
        <v>1309.6655000000001</v>
      </c>
      <c r="AU15" s="173">
        <v>34.956352159957902</v>
      </c>
    </row>
    <row r="16" spans="2:47" s="9" customFormat="1" ht="15" customHeight="1" thickBot="1" x14ac:dyDescent="0.25">
      <c r="B16" s="41" t="s">
        <v>36</v>
      </c>
      <c r="C16" s="50">
        <v>89</v>
      </c>
      <c r="D16" s="50">
        <v>1749</v>
      </c>
      <c r="E16" s="50">
        <v>5</v>
      </c>
      <c r="F16" s="50">
        <v>246</v>
      </c>
      <c r="G16" s="53">
        <f t="shared" si="0"/>
        <v>14.065180102915953</v>
      </c>
      <c r="H16" s="50">
        <v>81</v>
      </c>
      <c r="I16" s="50">
        <v>1811</v>
      </c>
      <c r="J16" s="50">
        <v>4</v>
      </c>
      <c r="K16" s="50">
        <v>114</v>
      </c>
      <c r="L16" s="53">
        <f t="shared" si="1"/>
        <v>6.2948647156267263</v>
      </c>
      <c r="M16" s="50">
        <v>95</v>
      </c>
      <c r="N16" s="54">
        <v>3274</v>
      </c>
      <c r="O16" s="50">
        <v>16</v>
      </c>
      <c r="P16" s="50">
        <v>459</v>
      </c>
      <c r="Q16" s="53">
        <f t="shared" si="2"/>
        <v>14.01954795357361</v>
      </c>
      <c r="R16" s="50">
        <v>79</v>
      </c>
      <c r="S16" s="50">
        <v>3828</v>
      </c>
      <c r="T16" s="55">
        <v>9</v>
      </c>
      <c r="U16" s="55">
        <v>718</v>
      </c>
      <c r="V16" s="56">
        <f t="shared" si="3"/>
        <v>18.756530825496341</v>
      </c>
      <c r="W16" s="99">
        <v>77</v>
      </c>
      <c r="X16" s="99">
        <v>2537.05375</v>
      </c>
      <c r="Y16" s="95">
        <v>8</v>
      </c>
      <c r="Z16" s="95">
        <v>514</v>
      </c>
      <c r="AA16" s="100">
        <f t="shared" si="4"/>
        <v>20.259720551840889</v>
      </c>
      <c r="AB16" s="94">
        <v>107</v>
      </c>
      <c r="AC16" s="94">
        <v>3515</v>
      </c>
      <c r="AD16" s="94">
        <v>9</v>
      </c>
      <c r="AE16" s="94">
        <v>519</v>
      </c>
      <c r="AF16" s="90">
        <v>14.765291607396872</v>
      </c>
      <c r="AG16" s="127">
        <v>107</v>
      </c>
      <c r="AH16" s="127">
        <v>3515</v>
      </c>
      <c r="AI16" s="127">
        <v>9</v>
      </c>
      <c r="AJ16" s="127">
        <v>519</v>
      </c>
      <c r="AK16" s="123">
        <v>14.765291607396872</v>
      </c>
      <c r="AL16" s="148">
        <v>111</v>
      </c>
      <c r="AM16" s="148">
        <v>3850.0008499999999</v>
      </c>
      <c r="AN16" s="146">
        <v>11</v>
      </c>
      <c r="AO16" s="146">
        <v>551.92499999999995</v>
      </c>
      <c r="AP16" s="147">
        <v>14.335711120687156</v>
      </c>
      <c r="AQ16" s="174">
        <v>127</v>
      </c>
      <c r="AR16" s="174">
        <v>3940.9967099999999</v>
      </c>
      <c r="AS16" s="172">
        <v>19</v>
      </c>
      <c r="AT16" s="172">
        <v>1182.5</v>
      </c>
      <c r="AU16" s="173">
        <v>30.005099902760385</v>
      </c>
    </row>
    <row r="17" spans="2:54" s="9" customFormat="1" ht="15" customHeight="1" x14ac:dyDescent="0.2">
      <c r="B17" s="41" t="s">
        <v>37</v>
      </c>
      <c r="C17" s="50">
        <v>91</v>
      </c>
      <c r="D17" s="50">
        <v>7627</v>
      </c>
      <c r="E17" s="50">
        <v>3</v>
      </c>
      <c r="F17" s="50">
        <v>282</v>
      </c>
      <c r="G17" s="53">
        <f t="shared" si="0"/>
        <v>3.6973908483020845</v>
      </c>
      <c r="H17" s="50">
        <v>70</v>
      </c>
      <c r="I17" s="50">
        <v>5150</v>
      </c>
      <c r="J17" s="50">
        <v>3</v>
      </c>
      <c r="K17" s="50">
        <v>326</v>
      </c>
      <c r="L17" s="53">
        <f t="shared" si="1"/>
        <v>6.3300970873786406</v>
      </c>
      <c r="M17" s="50">
        <v>77</v>
      </c>
      <c r="N17" s="54">
        <v>6088</v>
      </c>
      <c r="O17" s="50">
        <v>6</v>
      </c>
      <c r="P17" s="50">
        <v>733</v>
      </c>
      <c r="Q17" s="53">
        <f t="shared" si="2"/>
        <v>12.040078843626807</v>
      </c>
      <c r="R17" s="50">
        <v>91</v>
      </c>
      <c r="S17" s="50">
        <v>7180</v>
      </c>
      <c r="T17" s="55">
        <v>5</v>
      </c>
      <c r="U17" s="55">
        <v>881</v>
      </c>
      <c r="V17" s="56">
        <f t="shared" si="3"/>
        <v>12.270194986072424</v>
      </c>
      <c r="W17" s="99">
        <v>83</v>
      </c>
      <c r="X17" s="99">
        <v>7934.1451799999995</v>
      </c>
      <c r="Y17" s="95">
        <v>10</v>
      </c>
      <c r="Z17" s="95">
        <v>1358</v>
      </c>
      <c r="AA17" s="100">
        <f t="shared" si="4"/>
        <v>17.115895527386861</v>
      </c>
      <c r="AB17" s="94">
        <v>124</v>
      </c>
      <c r="AC17" s="94">
        <v>9281</v>
      </c>
      <c r="AD17" s="94">
        <v>11</v>
      </c>
      <c r="AE17" s="94">
        <v>1343.0301199999999</v>
      </c>
      <c r="AF17" s="90">
        <v>14.470747979743562</v>
      </c>
      <c r="AG17" s="127">
        <v>124</v>
      </c>
      <c r="AH17" s="127">
        <v>9281</v>
      </c>
      <c r="AI17" s="127">
        <v>11</v>
      </c>
      <c r="AJ17" s="127">
        <v>1343.0301199999999</v>
      </c>
      <c r="AK17" s="123">
        <v>14.470747979743562</v>
      </c>
      <c r="AL17" s="148">
        <v>190</v>
      </c>
      <c r="AM17" s="148">
        <v>13944.247820000001</v>
      </c>
      <c r="AN17" s="146">
        <v>11</v>
      </c>
      <c r="AO17" s="146">
        <v>1297.5</v>
      </c>
      <c r="AP17" s="147">
        <v>9.3049120809443551</v>
      </c>
      <c r="AQ17" s="174">
        <v>183</v>
      </c>
      <c r="AR17" s="174">
        <v>23517.195250000001</v>
      </c>
      <c r="AS17" s="172">
        <v>11</v>
      </c>
      <c r="AT17" s="172">
        <v>1686.2339999999999</v>
      </c>
      <c r="AU17" s="173">
        <v>7.1702172902612604</v>
      </c>
    </row>
    <row r="18" spans="2:54" s="9" customFormat="1" ht="9" customHeight="1" x14ac:dyDescent="0.2"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2"/>
      <c r="AC18" s="42"/>
      <c r="AD18" s="42"/>
      <c r="AE18" s="42"/>
      <c r="AF18" s="4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89"/>
      <c r="AR18" s="89"/>
      <c r="AS18" s="89"/>
      <c r="AT18" s="89"/>
      <c r="AU18" s="90"/>
    </row>
    <row r="19" spans="2:54" s="9" customFormat="1" ht="3" customHeight="1" x14ac:dyDescent="0.2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13"/>
      <c r="AH19" s="113"/>
      <c r="AI19" s="113"/>
      <c r="AJ19" s="113"/>
      <c r="AK19" s="113"/>
      <c r="AL19" s="113"/>
      <c r="AM19" s="113"/>
      <c r="AN19" s="113"/>
      <c r="AO19" s="113"/>
      <c r="AP19" s="113"/>
      <c r="AQ19" s="85"/>
      <c r="AR19" s="85"/>
      <c r="AS19" s="85"/>
      <c r="AT19" s="85"/>
      <c r="AU19" s="85"/>
    </row>
    <row r="20" spans="2:54" s="9" customFormat="1" ht="9" customHeight="1" x14ac:dyDescent="0.2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116"/>
      <c r="AH20" s="116"/>
      <c r="AI20" s="116"/>
      <c r="AJ20" s="116"/>
      <c r="AK20" s="116"/>
      <c r="AL20" s="116"/>
      <c r="AM20" s="116"/>
      <c r="AN20" s="116"/>
      <c r="AO20" s="116"/>
      <c r="AP20" s="116"/>
      <c r="AQ20" s="86"/>
      <c r="AR20" s="86"/>
      <c r="AS20" s="86"/>
      <c r="AT20" s="86"/>
      <c r="AU20" s="86"/>
    </row>
    <row r="21" spans="2:54" ht="13.5" customHeight="1" x14ac:dyDescent="0.2">
      <c r="B21" s="177" t="s">
        <v>120</v>
      </c>
      <c r="C21" s="177"/>
      <c r="D21" s="177"/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  <c r="AA21" s="177"/>
      <c r="AB21" s="177"/>
      <c r="AC21" s="177"/>
      <c r="AD21" s="177"/>
      <c r="AE21" s="177"/>
      <c r="AF21" s="177"/>
      <c r="AG21" s="177"/>
      <c r="AH21" s="177"/>
      <c r="AI21" s="177"/>
      <c r="AJ21" s="177"/>
      <c r="AK21" s="177"/>
      <c r="AL21" s="177"/>
      <c r="AM21" s="177"/>
      <c r="AN21" s="177"/>
      <c r="AO21" s="177"/>
      <c r="AP21" s="177"/>
      <c r="AQ21" s="177"/>
      <c r="AR21" s="177"/>
      <c r="AS21" s="177"/>
      <c r="AT21" s="177"/>
      <c r="AU21" s="177"/>
    </row>
    <row r="22" spans="2:54" ht="13.5" customHeight="1" x14ac:dyDescent="0.2">
      <c r="B22" s="177" t="s">
        <v>121</v>
      </c>
      <c r="C22" s="177"/>
      <c r="D22" s="177"/>
      <c r="E22" s="177"/>
      <c r="F22" s="177"/>
      <c r="G22" s="177"/>
      <c r="H22" s="177"/>
    </row>
    <row r="23" spans="2:54" ht="12.75" customHeight="1" x14ac:dyDescent="0.2">
      <c r="AZ23" s="8"/>
      <c r="BA23" s="8"/>
      <c r="BB23" s="8"/>
    </row>
    <row r="24" spans="2:54" s="45" customFormat="1" ht="12.75" customHeight="1" x14ac:dyDescent="0.2">
      <c r="B24" s="61" t="s">
        <v>49</v>
      </c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G24" s="125"/>
      <c r="AH24" s="125"/>
      <c r="AI24" s="125"/>
      <c r="AJ24" s="125"/>
      <c r="AK24" s="125"/>
      <c r="AL24" s="125"/>
      <c r="AM24" s="125"/>
      <c r="AN24" s="125"/>
      <c r="AO24" s="125"/>
      <c r="AP24" s="125"/>
      <c r="AQ24" s="92"/>
      <c r="AR24" s="92"/>
      <c r="AS24" s="92"/>
      <c r="AT24" s="92"/>
      <c r="AU24" s="92"/>
    </row>
    <row r="25" spans="2:54" customFormat="1" ht="12.75" customHeight="1" x14ac:dyDescent="0.2">
      <c r="AG25" s="104"/>
      <c r="AH25" s="104"/>
      <c r="AI25" s="104"/>
      <c r="AJ25" s="104"/>
      <c r="AK25" s="104"/>
      <c r="AL25" s="104"/>
      <c r="AM25" s="104"/>
      <c r="AN25" s="104"/>
      <c r="AO25" s="104"/>
      <c r="AP25" s="104"/>
      <c r="AQ25" s="82"/>
      <c r="AR25" s="82"/>
      <c r="AS25" s="82"/>
      <c r="AT25" s="82"/>
      <c r="AU25" s="82"/>
      <c r="AZ25" s="4"/>
      <c r="BA25" s="4"/>
      <c r="BB25" s="4"/>
    </row>
    <row r="26" spans="2:54" customFormat="1" ht="12.75" customHeight="1" x14ac:dyDescent="0.2"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82"/>
      <c r="AR26" s="82"/>
      <c r="AS26" s="82"/>
      <c r="AT26" s="82"/>
      <c r="AU26" s="82"/>
      <c r="AZ26" s="4"/>
      <c r="BA26" s="4"/>
      <c r="BB26" s="4"/>
    </row>
    <row r="27" spans="2:54" x14ac:dyDescent="0.2"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U27" s="5"/>
    </row>
    <row r="28" spans="2:54" x14ac:dyDescent="0.2">
      <c r="AD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S28" s="5"/>
      <c r="AU28" s="5"/>
    </row>
  </sheetData>
  <mergeCells count="13">
    <mergeCell ref="B1:AU1"/>
    <mergeCell ref="B22:H22"/>
    <mergeCell ref="B21:AU21"/>
    <mergeCell ref="B3:B4"/>
    <mergeCell ref="AB3:AF3"/>
    <mergeCell ref="C3:G3"/>
    <mergeCell ref="H3:L3"/>
    <mergeCell ref="M3:Q3"/>
    <mergeCell ref="R3:V3"/>
    <mergeCell ref="W3:AA3"/>
    <mergeCell ref="AQ3:AU3"/>
    <mergeCell ref="AG3:AK3"/>
    <mergeCell ref="AL3:AP3"/>
  </mergeCells>
  <conditionalFormatting sqref="B18:AA18 B6:B17">
    <cfRule type="cellIs" dxfId="1" priority="3" stopIfTrue="1" operator="equal">
      <formula>1</formula>
    </cfRule>
    <cfRule type="cellIs" dxfId="0" priority="4" stopIfTrue="1" operator="equal">
      <formula>2</formula>
    </cfRule>
  </conditionalFormatting>
  <hyperlinks>
    <hyperlink ref="B24" location="Contents!A1" display="(Back to contents)" xr:uid="{00000000-0004-0000-0500-000000000000}"/>
  </hyperlinks>
  <pageMargins left="0.78740157480314965" right="0.78740157480314965" top="0.78740157480314965" bottom="0.78740157480314965" header="0" footer="0"/>
  <pageSetup paperSize="9" scale="9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Contents</vt:lpstr>
      <vt:lpstr>1</vt:lpstr>
      <vt:lpstr>2</vt:lpstr>
      <vt:lpstr>3</vt:lpstr>
      <vt:lpstr>4</vt:lpstr>
      <vt:lpstr>5</vt:lpstr>
      <vt:lpstr>'1'!Print_Area</vt:lpstr>
      <vt:lpstr>'2'!Print_Area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Bárbara Veloso</dc:creator>
  <cp:lastModifiedBy>Elsa Janes</cp:lastModifiedBy>
  <cp:lastPrinted>2019-02-04T14:35:28Z</cp:lastPrinted>
  <dcterms:created xsi:type="dcterms:W3CDTF">2011-06-21T11:48:52Z</dcterms:created>
  <dcterms:modified xsi:type="dcterms:W3CDTF">2021-09-21T10:52:07Z</dcterms:modified>
</cp:coreProperties>
</file>