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29"/>
  <workbookPr defaultThemeVersion="166925"/>
  <mc:AlternateContent xmlns:mc="http://schemas.openxmlformats.org/markup-compatibility/2006">
    <mc:Choice Requires="x15">
      <x15ac:absPath xmlns:x15ac="http://schemas.microsoft.com/office/spreadsheetml/2010/11/ac" url="C:\Users\jesus.costa\Documents\jesus_costa\Pagina\empresas\empresas_24-02-2022\"/>
    </mc:Choice>
  </mc:AlternateContent>
  <xr:revisionPtr revIDLastSave="0" documentId="13_ncr:1_{2AA777E2-340E-4CD1-8152-C50C7690195F}" xr6:coauthVersionLast="47" xr6:coauthVersionMax="47" xr10:uidLastSave="{00000000-0000-0000-0000-000000000000}"/>
  <bookViews>
    <workbookView xWindow="-120" yWindow="-120" windowWidth="29040" windowHeight="15840" xr2:uid="{C9B20FE7-4A7A-4871-837B-3C6FF18A455E}"/>
  </bookViews>
  <sheets>
    <sheet name="Contents" sheetId="5" r:id="rId1"/>
    <sheet name="Notes" sheetId="6" r:id="rId2"/>
    <sheet name="I.1" sheetId="1" r:id="rId3"/>
    <sheet name="I.2" sheetId="2" r:id="rId4"/>
    <sheet name="I.3" sheetId="3" r:id="rId5"/>
  </sheets>
  <definedNames>
    <definedName name="_xlnm.Print_Area" localSheetId="0">Contents!$B$1:$B$6</definedName>
    <definedName name="_xlnm.Print_Area" localSheetId="2">I.1!$B$1:$F$56</definedName>
    <definedName name="_xlnm.Print_Area" localSheetId="3">I.2!$B$1:$N$56</definedName>
    <definedName name="_xlnm.Print_Area" localSheetId="4">I.3!$B$1:$AP$56</definedName>
    <definedName name="_xlnm.Print_Area" localSheetId="1">Notes!$B$1:$K$9</definedName>
    <definedName name="_xlnm.Print_Area">#REF!</definedName>
    <definedName name="Print_Area_MI" localSheetId="0">#REF!</definedName>
    <definedName name="Print_Area_MI" localSheetId="2">#REF!</definedName>
    <definedName name="Print_Area_MI" localSheetId="3">#REF!</definedName>
    <definedName name="Print_Area_MI" localSheetId="4">#REF!</definedName>
    <definedName name="Print_Area_MI">#REF!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6" i="5" l="1"/>
  <c r="B5" i="5"/>
  <c r="B4" i="5"/>
  <c r="AH21" i="3" l="1"/>
  <c r="AI21" i="3"/>
  <c r="AJ21" i="3"/>
  <c r="AK21" i="3"/>
  <c r="AL21" i="3"/>
  <c r="AM21" i="3"/>
  <c r="AN21" i="3"/>
  <c r="AH22" i="3"/>
  <c r="AI22" i="3"/>
  <c r="AJ22" i="3"/>
  <c r="AK22" i="3"/>
  <c r="AL22" i="3"/>
  <c r="AM22" i="3"/>
  <c r="AN22" i="3"/>
  <c r="AH23" i="3"/>
  <c r="AI23" i="3"/>
  <c r="AJ23" i="3"/>
  <c r="AK23" i="3"/>
  <c r="AL23" i="3"/>
  <c r="AM23" i="3"/>
  <c r="AN23" i="3"/>
  <c r="AH24" i="3"/>
  <c r="AI24" i="3"/>
  <c r="AJ24" i="3"/>
  <c r="AK24" i="3"/>
  <c r="AL24" i="3"/>
  <c r="AM24" i="3"/>
  <c r="AN24" i="3"/>
  <c r="AH25" i="3"/>
  <c r="AI25" i="3"/>
  <c r="AJ25" i="3"/>
  <c r="AK25" i="3"/>
  <c r="AL25" i="3"/>
  <c r="AM25" i="3"/>
  <c r="AN25" i="3"/>
  <c r="AH26" i="3"/>
  <c r="AI26" i="3"/>
  <c r="AJ26" i="3"/>
  <c r="AK26" i="3"/>
  <c r="AL26" i="3"/>
  <c r="AM26" i="3"/>
  <c r="AN26" i="3"/>
  <c r="AH27" i="3"/>
  <c r="AI27" i="3"/>
  <c r="AJ27" i="3"/>
  <c r="AK27" i="3"/>
  <c r="AL27" i="3"/>
  <c r="AM27" i="3"/>
  <c r="AN27" i="3"/>
  <c r="AH28" i="3"/>
  <c r="AI28" i="3"/>
  <c r="AJ28" i="3"/>
  <c r="AK28" i="3"/>
  <c r="AL28" i="3"/>
  <c r="AM28" i="3"/>
  <c r="AN28" i="3"/>
  <c r="AH29" i="3"/>
  <c r="AI29" i="3"/>
  <c r="AJ29" i="3"/>
  <c r="AK29" i="3"/>
  <c r="AL29" i="3"/>
  <c r="AM29" i="3"/>
  <c r="AN29" i="3"/>
  <c r="AH30" i="3"/>
  <c r="AI30" i="3"/>
  <c r="AJ30" i="3"/>
  <c r="AK30" i="3"/>
  <c r="AL30" i="3"/>
  <c r="AM30" i="3"/>
  <c r="AN30" i="3"/>
  <c r="AH31" i="3"/>
  <c r="AI31" i="3"/>
  <c r="AJ31" i="3"/>
  <c r="AK31" i="3"/>
  <c r="AL31" i="3"/>
  <c r="AM31" i="3"/>
  <c r="AN31" i="3"/>
  <c r="AH32" i="3"/>
  <c r="AI32" i="3"/>
  <c r="AJ32" i="3"/>
  <c r="AK32" i="3"/>
  <c r="AL32" i="3"/>
  <c r="AM32" i="3"/>
  <c r="AN32" i="3"/>
  <c r="AH33" i="3"/>
  <c r="AI33" i="3"/>
  <c r="AJ33" i="3"/>
  <c r="AK33" i="3"/>
  <c r="AL33" i="3"/>
  <c r="AM33" i="3"/>
  <c r="AN33" i="3"/>
  <c r="AH34" i="3"/>
  <c r="AI34" i="3"/>
  <c r="AJ34" i="3"/>
  <c r="AK34" i="3"/>
  <c r="AL34" i="3"/>
  <c r="AM34" i="3"/>
  <c r="AN34" i="3"/>
  <c r="AH35" i="3"/>
  <c r="AI35" i="3"/>
  <c r="AJ35" i="3"/>
  <c r="AK35" i="3"/>
  <c r="AL35" i="3"/>
  <c r="AM35" i="3"/>
  <c r="AN35" i="3"/>
  <c r="AH36" i="3"/>
  <c r="AI36" i="3"/>
  <c r="AJ36" i="3"/>
  <c r="AK36" i="3"/>
  <c r="AL36" i="3"/>
  <c r="AM36" i="3"/>
  <c r="AN36" i="3"/>
  <c r="AH37" i="3"/>
  <c r="AI37" i="3"/>
  <c r="AJ37" i="3"/>
  <c r="AK37" i="3"/>
  <c r="AL37" i="3"/>
  <c r="AM37" i="3"/>
  <c r="AN37" i="3"/>
  <c r="AH38" i="3"/>
  <c r="AI38" i="3"/>
  <c r="AJ38" i="3"/>
  <c r="AK38" i="3"/>
  <c r="AL38" i="3"/>
  <c r="AM38" i="3"/>
  <c r="AN38" i="3"/>
  <c r="AH39" i="3"/>
  <c r="AI39" i="3"/>
  <c r="AJ39" i="3"/>
  <c r="AK39" i="3"/>
  <c r="AL39" i="3"/>
  <c r="AM39" i="3"/>
  <c r="AN39" i="3"/>
  <c r="AH40" i="3"/>
  <c r="AI40" i="3"/>
  <c r="AJ40" i="3"/>
  <c r="AK40" i="3"/>
  <c r="AL40" i="3"/>
  <c r="AM40" i="3"/>
  <c r="AN40" i="3"/>
  <c r="AH41" i="3"/>
  <c r="AI41" i="3"/>
  <c r="AJ41" i="3"/>
  <c r="AK41" i="3"/>
  <c r="AL41" i="3"/>
  <c r="AM41" i="3"/>
  <c r="AN41" i="3"/>
  <c r="AH42" i="3"/>
  <c r="AI42" i="3"/>
  <c r="AJ42" i="3"/>
  <c r="AK42" i="3"/>
  <c r="AL42" i="3"/>
  <c r="AM42" i="3"/>
  <c r="AN42" i="3"/>
  <c r="AH43" i="3"/>
  <c r="AI43" i="3"/>
  <c r="AJ43" i="3"/>
  <c r="AK43" i="3"/>
  <c r="AL43" i="3"/>
  <c r="AM43" i="3"/>
  <c r="AN43" i="3"/>
  <c r="AH44" i="3"/>
  <c r="AI44" i="3"/>
  <c r="AJ44" i="3"/>
  <c r="AK44" i="3"/>
  <c r="AL44" i="3"/>
  <c r="AM44" i="3"/>
  <c r="AN44" i="3"/>
  <c r="AH45" i="3"/>
  <c r="AI45" i="3"/>
  <c r="AJ45" i="3"/>
  <c r="AK45" i="3"/>
  <c r="AL45" i="3"/>
  <c r="AM45" i="3"/>
  <c r="AN45" i="3"/>
  <c r="AH46" i="3"/>
  <c r="AI46" i="3"/>
  <c r="AJ46" i="3"/>
  <c r="AK46" i="3"/>
  <c r="AL46" i="3"/>
  <c r="AM46" i="3"/>
  <c r="AN46" i="3"/>
  <c r="AH47" i="3"/>
  <c r="AI47" i="3"/>
  <c r="AJ47" i="3"/>
  <c r="AK47" i="3"/>
  <c r="AL47" i="3"/>
  <c r="AM47" i="3"/>
  <c r="AN47" i="3"/>
  <c r="AH48" i="3"/>
  <c r="AI48" i="3"/>
  <c r="AJ48" i="3"/>
  <c r="AK48" i="3"/>
  <c r="AL48" i="3"/>
  <c r="AM48" i="3"/>
  <c r="AN48" i="3"/>
  <c r="AH49" i="3"/>
  <c r="AI49" i="3"/>
  <c r="AJ49" i="3"/>
  <c r="AK49" i="3"/>
  <c r="AL49" i="3"/>
  <c r="AM49" i="3"/>
  <c r="AN49" i="3"/>
  <c r="AH50" i="3"/>
  <c r="AI50" i="3"/>
  <c r="AJ50" i="3"/>
  <c r="AK50" i="3"/>
  <c r="AL50" i="3"/>
  <c r="AM50" i="3"/>
  <c r="AN50" i="3"/>
  <c r="AH51" i="3"/>
  <c r="AI51" i="3"/>
  <c r="AJ51" i="3"/>
  <c r="AK51" i="3"/>
  <c r="AL51" i="3"/>
  <c r="AM51" i="3"/>
  <c r="AN51" i="3"/>
  <c r="AH52" i="3"/>
  <c r="AI52" i="3"/>
  <c r="AJ52" i="3"/>
  <c r="AK52" i="3"/>
  <c r="AL52" i="3"/>
  <c r="AM52" i="3"/>
  <c r="AN52" i="3"/>
  <c r="AF52" i="3"/>
  <c r="AE52" i="3"/>
  <c r="AD52" i="3"/>
  <c r="AC52" i="3"/>
  <c r="AB52" i="3"/>
  <c r="AA52" i="3"/>
  <c r="Z52" i="3"/>
  <c r="Y52" i="3"/>
  <c r="X52" i="3"/>
  <c r="W52" i="3"/>
  <c r="AF51" i="3"/>
  <c r="AE51" i="3"/>
  <c r="AD51" i="3"/>
  <c r="AC51" i="3"/>
  <c r="AB51" i="3"/>
  <c r="AA51" i="3"/>
  <c r="Z51" i="3"/>
  <c r="Y51" i="3"/>
  <c r="X51" i="3"/>
  <c r="W51" i="3"/>
  <c r="AF50" i="3"/>
  <c r="AE50" i="3"/>
  <c r="AD50" i="3"/>
  <c r="AC50" i="3"/>
  <c r="AB50" i="3"/>
  <c r="AA50" i="3"/>
  <c r="Z50" i="3"/>
  <c r="Y50" i="3"/>
  <c r="X50" i="3"/>
  <c r="W50" i="3"/>
  <c r="AF49" i="3"/>
  <c r="AE49" i="3"/>
  <c r="AD49" i="3"/>
  <c r="AC49" i="3"/>
  <c r="AB49" i="3"/>
  <c r="AA49" i="3"/>
  <c r="Z49" i="3"/>
  <c r="Y49" i="3"/>
  <c r="X49" i="3"/>
  <c r="W49" i="3"/>
  <c r="AF48" i="3"/>
  <c r="AE48" i="3"/>
  <c r="AD48" i="3"/>
  <c r="AC48" i="3"/>
  <c r="AB48" i="3"/>
  <c r="AA48" i="3"/>
  <c r="Z48" i="3"/>
  <c r="Y48" i="3"/>
  <c r="X48" i="3"/>
  <c r="W48" i="3"/>
  <c r="AF47" i="3"/>
  <c r="AE47" i="3"/>
  <c r="AD47" i="3"/>
  <c r="AC47" i="3"/>
  <c r="AB47" i="3"/>
  <c r="AA47" i="3"/>
  <c r="Z47" i="3"/>
  <c r="Y47" i="3"/>
  <c r="X47" i="3"/>
  <c r="W47" i="3"/>
  <c r="AF46" i="3"/>
  <c r="AE46" i="3"/>
  <c r="AD46" i="3"/>
  <c r="AC46" i="3"/>
  <c r="AB46" i="3"/>
  <c r="AA46" i="3"/>
  <c r="Z46" i="3"/>
  <c r="Y46" i="3"/>
  <c r="X46" i="3"/>
  <c r="W46" i="3"/>
  <c r="AF45" i="3"/>
  <c r="AE45" i="3"/>
  <c r="AD45" i="3"/>
  <c r="AC45" i="3"/>
  <c r="AB45" i="3"/>
  <c r="AA45" i="3"/>
  <c r="Z45" i="3"/>
  <c r="Y45" i="3"/>
  <c r="X45" i="3"/>
  <c r="W45" i="3"/>
  <c r="AF44" i="3"/>
  <c r="AE44" i="3"/>
  <c r="AD44" i="3"/>
  <c r="AC44" i="3"/>
  <c r="AB44" i="3"/>
  <c r="AA44" i="3"/>
  <c r="Z44" i="3"/>
  <c r="Y44" i="3"/>
  <c r="X44" i="3"/>
  <c r="W44" i="3"/>
  <c r="AF43" i="3"/>
  <c r="AE43" i="3"/>
  <c r="AD43" i="3"/>
  <c r="AC43" i="3"/>
  <c r="AB43" i="3"/>
  <c r="AA43" i="3"/>
  <c r="Z43" i="3"/>
  <c r="Y43" i="3"/>
  <c r="X43" i="3"/>
  <c r="W43" i="3"/>
  <c r="AF42" i="3"/>
  <c r="AE42" i="3"/>
  <c r="AD42" i="3"/>
  <c r="AC42" i="3"/>
  <c r="AB42" i="3"/>
  <c r="AA42" i="3"/>
  <c r="Z42" i="3"/>
  <c r="Y42" i="3"/>
  <c r="X42" i="3"/>
  <c r="W42" i="3"/>
  <c r="AF41" i="3"/>
  <c r="AE41" i="3"/>
  <c r="AD41" i="3"/>
  <c r="AC41" i="3"/>
  <c r="AB41" i="3"/>
  <c r="AA41" i="3"/>
  <c r="Z41" i="3"/>
  <c r="Y41" i="3"/>
  <c r="X41" i="3"/>
  <c r="W41" i="3"/>
  <c r="AF40" i="3"/>
  <c r="AE40" i="3"/>
  <c r="AD40" i="3"/>
  <c r="AC40" i="3"/>
  <c r="AB40" i="3"/>
  <c r="AA40" i="3"/>
  <c r="Z40" i="3"/>
  <c r="Y40" i="3"/>
  <c r="X40" i="3"/>
  <c r="W40" i="3"/>
  <c r="AF39" i="3"/>
  <c r="AE39" i="3"/>
  <c r="AD39" i="3"/>
  <c r="AC39" i="3"/>
  <c r="AB39" i="3"/>
  <c r="AA39" i="3"/>
  <c r="Z39" i="3"/>
  <c r="Y39" i="3"/>
  <c r="X39" i="3"/>
  <c r="W39" i="3"/>
  <c r="AF38" i="3"/>
  <c r="AE38" i="3"/>
  <c r="AD38" i="3"/>
  <c r="AC38" i="3"/>
  <c r="AB38" i="3"/>
  <c r="AA38" i="3"/>
  <c r="Z38" i="3"/>
  <c r="Y38" i="3"/>
  <c r="X38" i="3"/>
  <c r="W38" i="3"/>
  <c r="AF37" i="3"/>
  <c r="AE37" i="3"/>
  <c r="AD37" i="3"/>
  <c r="AC37" i="3"/>
  <c r="AB37" i="3"/>
  <c r="AA37" i="3"/>
  <c r="Z37" i="3"/>
  <c r="Y37" i="3"/>
  <c r="X37" i="3"/>
  <c r="W37" i="3"/>
  <c r="AF36" i="3"/>
  <c r="AE36" i="3"/>
  <c r="AD36" i="3"/>
  <c r="AC36" i="3"/>
  <c r="AB36" i="3"/>
  <c r="AA36" i="3"/>
  <c r="Z36" i="3"/>
  <c r="Y36" i="3"/>
  <c r="X36" i="3"/>
  <c r="W36" i="3"/>
  <c r="AF35" i="3"/>
  <c r="AE35" i="3"/>
  <c r="AD35" i="3"/>
  <c r="AC35" i="3"/>
  <c r="AB35" i="3"/>
  <c r="AA35" i="3"/>
  <c r="Z35" i="3"/>
  <c r="Y35" i="3"/>
  <c r="X35" i="3"/>
  <c r="W35" i="3"/>
  <c r="AF34" i="3"/>
  <c r="AE34" i="3"/>
  <c r="AD34" i="3"/>
  <c r="AC34" i="3"/>
  <c r="AB34" i="3"/>
  <c r="AA34" i="3"/>
  <c r="Z34" i="3"/>
  <c r="Y34" i="3"/>
  <c r="X34" i="3"/>
  <c r="W34" i="3"/>
  <c r="AF33" i="3"/>
  <c r="AE33" i="3"/>
  <c r="AD33" i="3"/>
  <c r="AC33" i="3"/>
  <c r="AB33" i="3"/>
  <c r="AA33" i="3"/>
  <c r="Z33" i="3"/>
  <c r="Y33" i="3"/>
  <c r="X33" i="3"/>
  <c r="W33" i="3"/>
  <c r="AF32" i="3"/>
  <c r="AE32" i="3"/>
  <c r="AD32" i="3"/>
  <c r="AC32" i="3"/>
  <c r="AB32" i="3"/>
  <c r="AA32" i="3"/>
  <c r="Z32" i="3"/>
  <c r="Y32" i="3"/>
  <c r="X32" i="3"/>
  <c r="W32" i="3"/>
  <c r="AF31" i="3"/>
  <c r="AE31" i="3"/>
  <c r="AD31" i="3"/>
  <c r="AC31" i="3"/>
  <c r="AB31" i="3"/>
  <c r="AA31" i="3"/>
  <c r="Z31" i="3"/>
  <c r="Y31" i="3"/>
  <c r="X31" i="3"/>
  <c r="W31" i="3"/>
  <c r="AF30" i="3"/>
  <c r="AE30" i="3"/>
  <c r="AD30" i="3"/>
  <c r="AC30" i="3"/>
  <c r="AB30" i="3"/>
  <c r="AA30" i="3"/>
  <c r="Z30" i="3"/>
  <c r="Y30" i="3"/>
  <c r="X30" i="3"/>
  <c r="W30" i="3"/>
  <c r="AF29" i="3"/>
  <c r="AE29" i="3"/>
  <c r="AD29" i="3"/>
  <c r="AC29" i="3"/>
  <c r="AB29" i="3"/>
  <c r="AA29" i="3"/>
  <c r="Z29" i="3"/>
  <c r="Y29" i="3"/>
  <c r="X29" i="3"/>
  <c r="W29" i="3"/>
  <c r="AF28" i="3"/>
  <c r="AE28" i="3"/>
  <c r="AD28" i="3"/>
  <c r="AC28" i="3"/>
  <c r="AB28" i="3"/>
  <c r="AA28" i="3"/>
  <c r="Z28" i="3"/>
  <c r="Y28" i="3"/>
  <c r="X28" i="3"/>
  <c r="W28" i="3"/>
  <c r="AF27" i="3"/>
  <c r="AE27" i="3"/>
  <c r="AD27" i="3"/>
  <c r="AC27" i="3"/>
  <c r="AB27" i="3"/>
  <c r="AA27" i="3"/>
  <c r="Z27" i="3"/>
  <c r="Y27" i="3"/>
  <c r="X27" i="3"/>
  <c r="W27" i="3"/>
  <c r="AF26" i="3"/>
  <c r="AE26" i="3"/>
  <c r="AD26" i="3"/>
  <c r="AC26" i="3"/>
  <c r="AB26" i="3"/>
  <c r="AA26" i="3"/>
  <c r="Z26" i="3"/>
  <c r="Y26" i="3"/>
  <c r="X26" i="3"/>
  <c r="W26" i="3"/>
  <c r="AF25" i="3"/>
  <c r="AE25" i="3"/>
  <c r="AD25" i="3"/>
  <c r="AC25" i="3"/>
  <c r="AB25" i="3"/>
  <c r="AA25" i="3"/>
  <c r="Z25" i="3"/>
  <c r="Y25" i="3"/>
  <c r="X25" i="3"/>
  <c r="W25" i="3"/>
  <c r="AF24" i="3"/>
  <c r="AE24" i="3"/>
  <c r="AD24" i="3"/>
  <c r="AC24" i="3"/>
  <c r="AB24" i="3"/>
  <c r="AA24" i="3"/>
  <c r="Z24" i="3"/>
  <c r="Y24" i="3"/>
  <c r="X24" i="3"/>
  <c r="W24" i="3"/>
  <c r="AF23" i="3"/>
  <c r="AE23" i="3"/>
  <c r="AD23" i="3"/>
  <c r="AC23" i="3"/>
  <c r="AB23" i="3"/>
  <c r="AA23" i="3"/>
  <c r="Z23" i="3"/>
  <c r="Y23" i="3"/>
  <c r="X23" i="3"/>
  <c r="W23" i="3"/>
  <c r="AF22" i="3"/>
  <c r="AE22" i="3"/>
  <c r="AD22" i="3"/>
  <c r="AC22" i="3"/>
  <c r="AB22" i="3"/>
  <c r="AA22" i="3"/>
  <c r="Z22" i="3"/>
  <c r="Y22" i="3"/>
  <c r="X22" i="3"/>
  <c r="W22" i="3"/>
  <c r="AF21" i="3"/>
  <c r="AE21" i="3"/>
  <c r="AD21" i="3"/>
  <c r="AC21" i="3"/>
  <c r="AB21" i="3"/>
  <c r="AA21" i="3"/>
  <c r="Z21" i="3"/>
  <c r="Y21" i="3"/>
  <c r="X21" i="3"/>
  <c r="W21" i="3"/>
  <c r="X9" i="3"/>
  <c r="Y9" i="3"/>
  <c r="Z9" i="3"/>
  <c r="AA9" i="3"/>
  <c r="AB9" i="3"/>
  <c r="AC9" i="3"/>
  <c r="AD9" i="3"/>
  <c r="X10" i="3"/>
  <c r="Y10" i="3"/>
  <c r="Z10" i="3"/>
  <c r="AA10" i="3"/>
  <c r="AB10" i="3"/>
  <c r="AC10" i="3"/>
  <c r="AD10" i="3"/>
  <c r="X11" i="3"/>
  <c r="Y11" i="3"/>
  <c r="Z11" i="3"/>
  <c r="AA11" i="3"/>
  <c r="AB11" i="3"/>
  <c r="AC11" i="3"/>
  <c r="AD11" i="3"/>
  <c r="X12" i="3"/>
  <c r="Y12" i="3"/>
  <c r="Z12" i="3"/>
  <c r="AA12" i="3"/>
  <c r="AB12" i="3"/>
  <c r="AC12" i="3"/>
  <c r="AD12" i="3"/>
  <c r="X13" i="3"/>
  <c r="Y13" i="3"/>
  <c r="Z13" i="3"/>
  <c r="AA13" i="3"/>
  <c r="AB13" i="3"/>
  <c r="AC13" i="3"/>
  <c r="AD13" i="3"/>
  <c r="X14" i="3"/>
  <c r="Y14" i="3"/>
  <c r="Z14" i="3"/>
  <c r="AA14" i="3"/>
  <c r="AB14" i="3"/>
  <c r="AC14" i="3"/>
  <c r="AD14" i="3"/>
  <c r="X15" i="3"/>
  <c r="Y15" i="3"/>
  <c r="Z15" i="3"/>
  <c r="AA15" i="3"/>
  <c r="AB15" i="3"/>
  <c r="AC15" i="3"/>
  <c r="AD15" i="3"/>
  <c r="X16" i="3"/>
  <c r="Y16" i="3"/>
  <c r="Z16" i="3"/>
  <c r="AA16" i="3"/>
  <c r="AB16" i="3"/>
  <c r="AC16" i="3"/>
  <c r="AD16" i="3"/>
  <c r="X17" i="3"/>
  <c r="Y17" i="3"/>
  <c r="Z17" i="3"/>
  <c r="AA17" i="3"/>
  <c r="AB17" i="3"/>
  <c r="AC17" i="3"/>
  <c r="AD17" i="3"/>
  <c r="X18" i="3"/>
  <c r="Y18" i="3"/>
  <c r="Z18" i="3"/>
  <c r="AA18" i="3"/>
  <c r="AB18" i="3"/>
  <c r="AC18" i="3"/>
  <c r="AD18" i="3"/>
  <c r="X19" i="3"/>
  <c r="Y19" i="3"/>
  <c r="Z19" i="3"/>
  <c r="AA19" i="3"/>
  <c r="AB19" i="3"/>
  <c r="AC19" i="3"/>
  <c r="AD19" i="3"/>
  <c r="X20" i="3"/>
  <c r="Y20" i="3"/>
  <c r="Z20" i="3"/>
  <c r="AA20" i="3"/>
  <c r="AB20" i="3"/>
  <c r="AC20" i="3"/>
  <c r="AD20" i="3"/>
  <c r="AP52" i="3"/>
  <c r="AO52" i="3"/>
  <c r="AG52" i="3"/>
  <c r="AP51" i="3"/>
  <c r="AO51" i="3"/>
  <c r="AG51" i="3"/>
  <c r="AP50" i="3"/>
  <c r="AG50" i="3"/>
  <c r="AP49" i="3"/>
  <c r="AO49" i="3"/>
  <c r="AG49" i="3"/>
  <c r="AP48" i="3"/>
  <c r="AG48" i="3"/>
  <c r="AP47" i="3"/>
  <c r="AO47" i="3"/>
  <c r="AG47" i="3"/>
  <c r="AP46" i="3"/>
  <c r="AO46" i="3"/>
  <c r="AG46" i="3"/>
  <c r="AP45" i="3"/>
  <c r="AO45" i="3"/>
  <c r="AG45" i="3"/>
  <c r="AP44" i="3"/>
  <c r="AO44" i="3"/>
  <c r="AG44" i="3"/>
  <c r="AP43" i="3"/>
  <c r="AO43" i="3"/>
  <c r="AG43" i="3"/>
  <c r="AP42" i="3"/>
  <c r="AO42" i="3"/>
  <c r="AG42" i="3"/>
  <c r="AP41" i="3"/>
  <c r="AO41" i="3"/>
  <c r="AG41" i="3"/>
  <c r="AP40" i="3"/>
  <c r="AO40" i="3"/>
  <c r="AG40" i="3"/>
  <c r="AP39" i="3"/>
  <c r="AO39" i="3"/>
  <c r="AG39" i="3"/>
  <c r="AP38" i="3"/>
  <c r="AO38" i="3"/>
  <c r="AG38" i="3"/>
  <c r="AP37" i="3"/>
  <c r="AO37" i="3"/>
  <c r="AG37" i="3"/>
  <c r="AP36" i="3"/>
  <c r="AO36" i="3"/>
  <c r="AG36" i="3"/>
  <c r="AP35" i="3"/>
  <c r="AG35" i="3"/>
  <c r="AP34" i="3"/>
  <c r="AO34" i="3"/>
  <c r="AG34" i="3"/>
  <c r="AP33" i="3"/>
  <c r="AO33" i="3"/>
  <c r="AG33" i="3"/>
  <c r="AP32" i="3"/>
  <c r="AO32" i="3"/>
  <c r="AG32" i="3"/>
  <c r="AP31" i="3"/>
  <c r="AO31" i="3"/>
  <c r="AG31" i="3"/>
  <c r="AP30" i="3"/>
  <c r="AO30" i="3"/>
  <c r="AG30" i="3"/>
  <c r="AP29" i="3"/>
  <c r="AG29" i="3"/>
  <c r="AP28" i="3"/>
  <c r="AO28" i="3"/>
  <c r="AG28" i="3"/>
  <c r="AP27" i="3"/>
  <c r="AG27" i="3"/>
  <c r="AP26" i="3"/>
  <c r="AO26" i="3"/>
  <c r="AG26" i="3"/>
  <c r="AP25" i="3"/>
  <c r="AO25" i="3"/>
  <c r="AG25" i="3"/>
  <c r="AP24" i="3"/>
  <c r="AO24" i="3"/>
  <c r="AG24" i="3"/>
  <c r="AP23" i="3"/>
  <c r="AO23" i="3"/>
  <c r="AG23" i="3"/>
  <c r="AP22" i="3"/>
  <c r="AO22" i="3"/>
  <c r="AG22" i="3"/>
  <c r="AP21" i="3"/>
  <c r="AO21" i="3"/>
  <c r="AG21" i="3"/>
  <c r="AF20" i="3"/>
  <c r="AE20" i="3"/>
  <c r="W20" i="3"/>
  <c r="AF19" i="3"/>
  <c r="AE19" i="3"/>
  <c r="W19" i="3"/>
  <c r="AF18" i="3"/>
  <c r="AE18" i="3"/>
  <c r="W18" i="3"/>
  <c r="AF17" i="3"/>
  <c r="AE17" i="3"/>
  <c r="W17" i="3"/>
  <c r="AF16" i="3"/>
  <c r="AE16" i="3"/>
  <c r="W16" i="3"/>
  <c r="AF15" i="3"/>
  <c r="AE15" i="3"/>
  <c r="W15" i="3"/>
  <c r="AF14" i="3"/>
  <c r="AE14" i="3"/>
  <c r="W14" i="3"/>
  <c r="AF13" i="3"/>
  <c r="AE13" i="3"/>
  <c r="W13" i="3"/>
  <c r="AF12" i="3"/>
  <c r="AE12" i="3"/>
  <c r="W12" i="3"/>
  <c r="AF11" i="3"/>
  <c r="AE11" i="3"/>
  <c r="W11" i="3"/>
  <c r="AF10" i="3"/>
  <c r="AE10" i="3"/>
  <c r="W10" i="3"/>
  <c r="AF9" i="3"/>
  <c r="AE9" i="3"/>
  <c r="W9" i="3"/>
  <c r="L22" i="2"/>
  <c r="M22" i="2"/>
  <c r="N22" i="2"/>
  <c r="L23" i="2"/>
  <c r="M23" i="2"/>
  <c r="N23" i="2"/>
  <c r="L24" i="2"/>
  <c r="M24" i="2"/>
  <c r="N24" i="2"/>
  <c r="L25" i="2"/>
  <c r="M25" i="2"/>
  <c r="N25" i="2"/>
  <c r="L26" i="2"/>
  <c r="M26" i="2"/>
  <c r="N26" i="2"/>
  <c r="L27" i="2"/>
  <c r="M27" i="2"/>
  <c r="N27" i="2"/>
  <c r="L28" i="2"/>
  <c r="M28" i="2"/>
  <c r="N28" i="2"/>
  <c r="L29" i="2"/>
  <c r="M29" i="2"/>
  <c r="N29" i="2"/>
  <c r="L30" i="2"/>
  <c r="M30" i="2"/>
  <c r="N30" i="2"/>
  <c r="L31" i="2"/>
  <c r="M31" i="2"/>
  <c r="N31" i="2"/>
  <c r="L32" i="2"/>
  <c r="M32" i="2"/>
  <c r="N32" i="2"/>
  <c r="L33" i="2"/>
  <c r="M33" i="2"/>
  <c r="N33" i="2"/>
  <c r="L34" i="2"/>
  <c r="M34" i="2"/>
  <c r="N34" i="2"/>
  <c r="L35" i="2"/>
  <c r="M35" i="2"/>
  <c r="N35" i="2"/>
  <c r="L36" i="2"/>
  <c r="M36" i="2"/>
  <c r="N36" i="2"/>
  <c r="L37" i="2"/>
  <c r="M37" i="2"/>
  <c r="N37" i="2"/>
  <c r="L38" i="2"/>
  <c r="M38" i="2"/>
  <c r="N38" i="2"/>
  <c r="L39" i="2"/>
  <c r="M39" i="2"/>
  <c r="N39" i="2"/>
  <c r="L40" i="2"/>
  <c r="M40" i="2"/>
  <c r="N40" i="2"/>
  <c r="L41" i="2"/>
  <c r="M41" i="2"/>
  <c r="N41" i="2"/>
  <c r="L42" i="2"/>
  <c r="M42" i="2"/>
  <c r="N42" i="2"/>
  <c r="L43" i="2"/>
  <c r="M43" i="2"/>
  <c r="N43" i="2"/>
  <c r="L44" i="2"/>
  <c r="M44" i="2"/>
  <c r="N44" i="2"/>
  <c r="L45" i="2"/>
  <c r="M45" i="2"/>
  <c r="N45" i="2"/>
  <c r="L46" i="2"/>
  <c r="M46" i="2"/>
  <c r="N46" i="2"/>
  <c r="L47" i="2"/>
  <c r="M47" i="2"/>
  <c r="N47" i="2"/>
  <c r="L48" i="2"/>
  <c r="M48" i="2"/>
  <c r="N48" i="2"/>
  <c r="L49" i="2"/>
  <c r="M49" i="2"/>
  <c r="N49" i="2"/>
  <c r="L50" i="2"/>
  <c r="M50" i="2"/>
  <c r="N50" i="2"/>
  <c r="L51" i="2"/>
  <c r="M51" i="2"/>
  <c r="N51" i="2"/>
  <c r="L52" i="2"/>
  <c r="M52" i="2"/>
  <c r="N52" i="2"/>
  <c r="M21" i="2"/>
  <c r="N21" i="2"/>
  <c r="L21" i="2"/>
  <c r="I10" i="2"/>
  <c r="J10" i="2"/>
  <c r="K10" i="2"/>
  <c r="I11" i="2"/>
  <c r="J11" i="2"/>
  <c r="K11" i="2"/>
  <c r="I12" i="2"/>
  <c r="J12" i="2"/>
  <c r="K12" i="2"/>
  <c r="I13" i="2"/>
  <c r="J13" i="2"/>
  <c r="K13" i="2"/>
  <c r="I14" i="2"/>
  <c r="J14" i="2"/>
  <c r="K14" i="2"/>
  <c r="I15" i="2"/>
  <c r="J15" i="2"/>
  <c r="K15" i="2"/>
  <c r="I16" i="2"/>
  <c r="J16" i="2"/>
  <c r="K16" i="2"/>
  <c r="I17" i="2"/>
  <c r="J17" i="2"/>
  <c r="K17" i="2"/>
  <c r="I18" i="2"/>
  <c r="J18" i="2"/>
  <c r="K18" i="2"/>
  <c r="I19" i="2"/>
  <c r="J19" i="2"/>
  <c r="K19" i="2"/>
  <c r="I20" i="2"/>
  <c r="J20" i="2"/>
  <c r="K20" i="2"/>
  <c r="I21" i="2"/>
  <c r="J21" i="2"/>
  <c r="K21" i="2"/>
  <c r="I22" i="2"/>
  <c r="J22" i="2"/>
  <c r="K22" i="2"/>
  <c r="I23" i="2"/>
  <c r="J23" i="2"/>
  <c r="K23" i="2"/>
  <c r="I24" i="2"/>
  <c r="J24" i="2"/>
  <c r="K24" i="2"/>
  <c r="I25" i="2"/>
  <c r="J25" i="2"/>
  <c r="K25" i="2"/>
  <c r="I26" i="2"/>
  <c r="J26" i="2"/>
  <c r="K26" i="2"/>
  <c r="I27" i="2"/>
  <c r="J27" i="2"/>
  <c r="K27" i="2"/>
  <c r="I28" i="2"/>
  <c r="J28" i="2"/>
  <c r="K28" i="2"/>
  <c r="I29" i="2"/>
  <c r="J29" i="2"/>
  <c r="K29" i="2"/>
  <c r="I30" i="2"/>
  <c r="J30" i="2"/>
  <c r="K30" i="2"/>
  <c r="I31" i="2"/>
  <c r="J31" i="2"/>
  <c r="K31" i="2"/>
  <c r="I32" i="2"/>
  <c r="J32" i="2"/>
  <c r="K32" i="2"/>
  <c r="I33" i="2"/>
  <c r="J33" i="2"/>
  <c r="K33" i="2"/>
  <c r="I34" i="2"/>
  <c r="J34" i="2"/>
  <c r="K34" i="2"/>
  <c r="I35" i="2"/>
  <c r="J35" i="2"/>
  <c r="K35" i="2"/>
  <c r="I36" i="2"/>
  <c r="J36" i="2"/>
  <c r="K36" i="2"/>
  <c r="I37" i="2"/>
  <c r="J37" i="2"/>
  <c r="K37" i="2"/>
  <c r="I38" i="2"/>
  <c r="J38" i="2"/>
  <c r="K38" i="2"/>
  <c r="I39" i="2"/>
  <c r="J39" i="2"/>
  <c r="K39" i="2"/>
  <c r="I40" i="2"/>
  <c r="J40" i="2"/>
  <c r="K40" i="2"/>
  <c r="I41" i="2"/>
  <c r="J41" i="2"/>
  <c r="K41" i="2"/>
  <c r="I42" i="2"/>
  <c r="J42" i="2"/>
  <c r="K42" i="2"/>
  <c r="I43" i="2"/>
  <c r="J43" i="2"/>
  <c r="K43" i="2"/>
  <c r="I44" i="2"/>
  <c r="J44" i="2"/>
  <c r="K44" i="2"/>
  <c r="I45" i="2"/>
  <c r="J45" i="2"/>
  <c r="K45" i="2"/>
  <c r="I46" i="2"/>
  <c r="J46" i="2"/>
  <c r="K46" i="2"/>
  <c r="I47" i="2"/>
  <c r="J47" i="2"/>
  <c r="K47" i="2"/>
  <c r="I48" i="2"/>
  <c r="J48" i="2"/>
  <c r="K48" i="2"/>
  <c r="I49" i="2"/>
  <c r="J49" i="2"/>
  <c r="K49" i="2"/>
  <c r="I50" i="2"/>
  <c r="J50" i="2"/>
  <c r="K50" i="2"/>
  <c r="I51" i="2"/>
  <c r="J51" i="2"/>
  <c r="K51" i="2"/>
  <c r="I52" i="2"/>
  <c r="J52" i="2"/>
  <c r="K52" i="2"/>
  <c r="J9" i="2"/>
  <c r="K9" i="2"/>
  <c r="I9" i="2"/>
  <c r="F37" i="1"/>
  <c r="F38" i="1"/>
  <c r="F39" i="1"/>
  <c r="F40" i="1"/>
  <c r="F41" i="1"/>
  <c r="F42" i="1"/>
  <c r="F43" i="1"/>
  <c r="F44" i="1"/>
  <c r="F45" i="1"/>
  <c r="F46" i="1"/>
  <c r="F47" i="1"/>
  <c r="F48" i="1"/>
  <c r="F49" i="1"/>
  <c r="F50" i="1"/>
  <c r="F51" i="1"/>
  <c r="F52" i="1"/>
  <c r="F22" i="1"/>
  <c r="F23" i="1"/>
  <c r="F24" i="1"/>
  <c r="F25" i="1"/>
  <c r="F26" i="1"/>
  <c r="F27" i="1"/>
  <c r="F28" i="1"/>
  <c r="F29" i="1"/>
  <c r="F30" i="1"/>
  <c r="F31" i="1"/>
  <c r="F32" i="1"/>
  <c r="F33" i="1"/>
  <c r="F34" i="1"/>
  <c r="F35" i="1"/>
  <c r="F36" i="1"/>
  <c r="F21" i="1"/>
  <c r="E10" i="1"/>
  <c r="E11" i="1"/>
  <c r="E12" i="1"/>
  <c r="E13" i="1"/>
  <c r="E14" i="1"/>
  <c r="E15" i="1"/>
  <c r="E16" i="1"/>
  <c r="E17" i="1"/>
  <c r="E18" i="1"/>
  <c r="E19" i="1"/>
  <c r="E20" i="1"/>
  <c r="E21" i="1"/>
  <c r="E22" i="1"/>
  <c r="E23" i="1"/>
  <c r="E24" i="1"/>
  <c r="E25" i="1"/>
  <c r="E26" i="1"/>
  <c r="E27" i="1"/>
  <c r="E28" i="1"/>
  <c r="E29" i="1"/>
  <c r="E30" i="1"/>
  <c r="E31" i="1"/>
  <c r="E32" i="1"/>
  <c r="E33" i="1"/>
  <c r="E34" i="1"/>
  <c r="E35" i="1"/>
  <c r="E36" i="1"/>
  <c r="E37" i="1"/>
  <c r="E38" i="1"/>
  <c r="E39" i="1"/>
  <c r="E40" i="1"/>
  <c r="E41" i="1"/>
  <c r="E42" i="1"/>
  <c r="E43" i="1"/>
  <c r="E44" i="1"/>
  <c r="E45" i="1"/>
  <c r="E46" i="1"/>
  <c r="E47" i="1"/>
  <c r="E48" i="1"/>
  <c r="E49" i="1"/>
  <c r="E50" i="1"/>
  <c r="E51" i="1"/>
  <c r="E52" i="1"/>
  <c r="E9" i="1"/>
</calcChain>
</file>

<file path=xl/sharedStrings.xml><?xml version="1.0" encoding="utf-8"?>
<sst xmlns="http://schemas.openxmlformats.org/spreadsheetml/2006/main" count="137" uniqueCount="43">
  <si>
    <t>N.º</t>
  </si>
  <si>
    <t>%</t>
  </si>
  <si>
    <t>Total</t>
  </si>
  <si>
    <t>A</t>
  </si>
  <si>
    <t>B + C + D + E</t>
  </si>
  <si>
    <t>F + L</t>
  </si>
  <si>
    <t>G</t>
  </si>
  <si>
    <t>H</t>
  </si>
  <si>
    <t>I</t>
  </si>
  <si>
    <t>J</t>
  </si>
  <si>
    <t>K</t>
  </si>
  <si>
    <t>M + N + P + Q + R + S</t>
  </si>
  <si>
    <t>//</t>
  </si>
  <si>
    <t>MONTHLY COMPANY DEMOGRAPHY - January 2018 to August 2021</t>
  </si>
  <si>
    <t>I.1 - Number of active companies, Births, Birth rates and Year-on-year rates of change of company births in the Autonomous Region of Madeira, 2018-2021</t>
  </si>
  <si>
    <t>I.2 - Number of active companies, Births, Birth rates and Year-on-year rates of change of company births, by Legal form in the Autonomous Region of Madeira, 2018-2021</t>
  </si>
  <si>
    <t>I.3 - Number of active companies, births, birth rates and year-on-year rates of change of company births, by economic activity sector in the Autonomous Region of Madeira, 2018-2021</t>
  </si>
  <si>
    <t>Autonomous Region of Madeira</t>
  </si>
  <si>
    <t>(back to contents)</t>
  </si>
  <si>
    <t>TECHNICAL NOTE AND CONCEPTS</t>
  </si>
  <si>
    <t>This statistical study is part of a project promoted and funded by Eurostat, in the context of the new Regulation on European Business Statistics (Regulation No. 2019/2152 - European Business Statistics), with the main objective of defining new methodologies to produce quarterly/monthly indicators on business demography (Quarterly Business Demography), consistent with the one currently used in Annual Demography, but adapted to the infra-annual reality.
Translated with www.DeepL.com/Translator (free version)</t>
  </si>
  <si>
    <r>
      <rPr>
        <b/>
        <sz val="10"/>
        <rFont val="Arial"/>
        <family val="2"/>
      </rPr>
      <t xml:space="preserve">Active company in the reference month - </t>
    </r>
    <r>
      <rPr>
        <sz val="10"/>
        <rFont val="Arial"/>
        <family val="2"/>
      </rPr>
      <t>Any company that delivered DMR or E-fatura in the reference month with economic values.</t>
    </r>
  </si>
  <si>
    <r>
      <rPr>
        <b/>
        <sz val="10"/>
        <rFont val="Arial"/>
        <family val="2"/>
      </rPr>
      <t>Birth in the reference month -</t>
    </r>
    <r>
      <rPr>
        <sz val="10"/>
        <rFont val="Arial"/>
        <family val="2"/>
      </rPr>
      <t xml:space="preserve"> Firm that is in the active firm population of month n, but was not in the active firm populations of the previous 2 calendar years.</t>
    </r>
  </si>
  <si>
    <t xml:space="preserve">The scope of the analysis corresponds to all enterprises classified in sections A to S (except O) of CAE Rev.3. 9 groups of economic activities were considered: Agriculture and fishing (section A of CAE Rev.3), Industry and energy (sections B to E), Construction and real estate activities (sections F and L), Trade (section G), Transport and storage (section H), Accommodation and catering (section I), Information and communication (section J), Financial activities (section K) and Other services (sections M,N, P, Q, R and S).
</t>
  </si>
  <si>
    <r>
      <rPr>
        <b/>
        <sz val="7"/>
        <rFont val="Arial"/>
        <family val="2"/>
      </rPr>
      <t>Source:</t>
    </r>
    <r>
      <rPr>
        <sz val="7"/>
        <rFont val="Arial"/>
        <family val="2"/>
      </rPr>
      <t xml:space="preserve"> INE </t>
    </r>
  </si>
  <si>
    <t>Year / Month</t>
  </si>
  <si>
    <t>Active enterprises</t>
  </si>
  <si>
    <t>Births</t>
  </si>
  <si>
    <t>Birth rate</t>
  </si>
  <si>
    <t>Year-on-year rate of change of company births</t>
  </si>
  <si>
    <t xml:space="preserve">Individual Enterprises  </t>
  </si>
  <si>
    <t>Companies</t>
  </si>
  <si>
    <t>Agriculture and fishing</t>
  </si>
  <si>
    <t>Industry and Energy</t>
  </si>
  <si>
    <t>Construction and real estate activities</t>
  </si>
  <si>
    <t>Wholesale and retail trade</t>
  </si>
  <si>
    <t>Transportation and storage</t>
  </si>
  <si>
    <t>Accommodation and food service activities</t>
  </si>
  <si>
    <t>Information and comunication activities</t>
  </si>
  <si>
    <t>Financial Activities</t>
  </si>
  <si>
    <t xml:space="preserve">Information and comunication activities </t>
  </si>
  <si>
    <t xml:space="preserve">Other service activities  </t>
  </si>
  <si>
    <t>Other service activities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</si>
</sst>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 ###\ ###\ ##0"/>
    <numFmt numFmtId="165" formatCode="General_)"/>
    <numFmt numFmtId="166" formatCode="0.0"/>
  </numFmts>
  <fonts count="18" x14ac:knownFonts="1">
    <font>
      <sz val="10"/>
      <name val="Arial"/>
    </font>
    <font>
      <b/>
      <sz val="10"/>
      <name val="Arial"/>
      <family val="2"/>
    </font>
    <font>
      <sz val="10"/>
      <name val="Arial"/>
      <family val="2"/>
    </font>
    <font>
      <sz val="8"/>
      <name val="Arial"/>
      <family val="2"/>
    </font>
    <font>
      <sz val="7"/>
      <name val="Arial"/>
      <family val="2"/>
    </font>
    <font>
      <b/>
      <sz val="8"/>
      <color theme="0" tint="-4.9989318521683403E-2"/>
      <name val="Arial"/>
      <family val="2"/>
    </font>
    <font>
      <sz val="12"/>
      <name val="Helv"/>
    </font>
    <font>
      <sz val="8"/>
      <color indexed="8"/>
      <name val="Arial"/>
      <family val="2"/>
    </font>
    <font>
      <i/>
      <sz val="8"/>
      <color indexed="8"/>
      <name val="Arial"/>
      <family val="2"/>
    </font>
    <font>
      <sz val="8"/>
      <color theme="1"/>
      <name val="Arial"/>
      <family val="2"/>
    </font>
    <font>
      <b/>
      <sz val="7"/>
      <name val="Arial"/>
      <family val="2"/>
    </font>
    <font>
      <b/>
      <sz val="18"/>
      <name val="Arial"/>
      <family val="2"/>
    </font>
    <font>
      <u/>
      <sz val="10"/>
      <color indexed="12"/>
      <name val="Arial"/>
      <family val="2"/>
    </font>
    <font>
      <b/>
      <sz val="10"/>
      <color theme="0" tint="-4.9989318521683403E-2"/>
      <name val="Arial"/>
      <family val="2"/>
    </font>
    <font>
      <b/>
      <sz val="16"/>
      <name val="Arial"/>
      <family val="2"/>
    </font>
    <font>
      <u/>
      <sz val="10"/>
      <color theme="10"/>
      <name val="Arial"/>
    </font>
    <font>
      <u/>
      <sz val="9"/>
      <color rgb="FF0000FF"/>
      <name val="Arial"/>
      <family val="2"/>
    </font>
    <font>
      <u/>
      <sz val="10"/>
      <color rgb="FF0000FF"/>
      <name val="Arial"/>
      <family val="2"/>
    </font>
  </fonts>
  <fills count="4">
    <fill>
      <patternFill patternType="none"/>
    </fill>
    <fill>
      <patternFill patternType="gray125"/>
    </fill>
    <fill>
      <patternFill patternType="solid">
        <fgColor theme="0"/>
        <bgColor indexed="64"/>
      </patternFill>
    </fill>
    <fill>
      <patternFill patternType="solid">
        <fgColor rgb="FF012B5B"/>
        <bgColor indexed="64"/>
      </patternFill>
    </fill>
  </fills>
  <borders count="30">
    <border>
      <left/>
      <right/>
      <top/>
      <bottom/>
      <diagonal/>
    </border>
    <border>
      <left/>
      <right style="thin">
        <color theme="0" tint="-4.9989318521683403E-2"/>
      </right>
      <top style="thin">
        <color theme="0" tint="-4.9989318521683403E-2"/>
      </top>
      <bottom style="thin">
        <color theme="0" tint="-4.9989318521683403E-2"/>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tint="-4.9989318521683403E-2"/>
      </left>
      <right/>
      <top style="thin">
        <color theme="0" tint="-4.9989318521683403E-2"/>
      </top>
      <bottom style="thin">
        <color theme="0" tint="-4.9989318521683403E-2"/>
      </bottom>
      <diagonal/>
    </border>
    <border>
      <left/>
      <right/>
      <top/>
      <bottom style="thin">
        <color rgb="FF012B5B"/>
      </bottom>
      <diagonal/>
    </border>
    <border>
      <left/>
      <right/>
      <top style="thin">
        <color theme="0" tint="-4.9989318521683403E-2"/>
      </top>
      <bottom style="thin">
        <color theme="0" tint="-4.9989318521683403E-2"/>
      </bottom>
      <diagonal/>
    </border>
    <border>
      <left style="thin">
        <color theme="0" tint="-4.9989318521683403E-2"/>
      </left>
      <right/>
      <top/>
      <bottom style="thin">
        <color theme="0" tint="-4.9989318521683403E-2"/>
      </bottom>
      <diagonal/>
    </border>
    <border>
      <left/>
      <right/>
      <top/>
      <bottom style="thin">
        <color theme="0" tint="-4.9989318521683403E-2"/>
      </bottom>
      <diagonal/>
    </border>
    <border>
      <left/>
      <right style="thin">
        <color theme="0" tint="-4.9989318521683403E-2"/>
      </right>
      <top/>
      <bottom style="thin">
        <color theme="0" tint="-4.9989318521683403E-2"/>
      </bottom>
      <diagonal/>
    </border>
    <border>
      <left style="thin">
        <color theme="0" tint="-4.9989318521683403E-2"/>
      </left>
      <right/>
      <top/>
      <bottom/>
      <diagonal/>
    </border>
    <border>
      <left/>
      <right style="thin">
        <color theme="0"/>
      </right>
      <top style="thin">
        <color theme="0" tint="-4.9989318521683403E-2"/>
      </top>
      <bottom style="thin">
        <color theme="0" tint="-4.9989318521683403E-2"/>
      </bottom>
      <diagonal/>
    </border>
    <border>
      <left/>
      <right style="thin">
        <color theme="0" tint="-4.9989318521683403E-2"/>
      </right>
      <top/>
      <bottom/>
      <diagonal/>
    </border>
    <border>
      <left/>
      <right/>
      <top style="thin">
        <color rgb="FF012B5B"/>
      </top>
      <bottom/>
      <diagonal/>
    </border>
    <border>
      <left style="thin">
        <color theme="0" tint="-0.14996795556505021"/>
      </left>
      <right style="thin">
        <color theme="0" tint="-0.14996795556505021"/>
      </right>
      <top/>
      <bottom/>
      <diagonal/>
    </border>
    <border>
      <left style="thin">
        <color theme="0" tint="-0.14996795556505021"/>
      </left>
      <right/>
      <top/>
      <bottom/>
      <diagonal/>
    </border>
    <border>
      <left/>
      <right style="thin">
        <color theme="0" tint="-0.14996795556505021"/>
      </right>
      <top/>
      <bottom/>
      <diagonal/>
    </border>
    <border>
      <left style="thin">
        <color theme="0" tint="-0.14996795556505021"/>
      </left>
      <right/>
      <top/>
      <bottom style="thin">
        <color rgb="FF012B5B"/>
      </bottom>
      <diagonal/>
    </border>
    <border>
      <left/>
      <right style="thin">
        <color theme="0" tint="-0.14996795556505021"/>
      </right>
      <top/>
      <bottom style="thin">
        <color rgb="FF012B5B"/>
      </bottom>
      <diagonal/>
    </border>
    <border>
      <left style="thin">
        <color theme="0" tint="-0.14996795556505021"/>
      </left>
      <right/>
      <top style="thin">
        <color rgb="FF012B5B"/>
      </top>
      <bottom/>
      <diagonal/>
    </border>
    <border>
      <left/>
      <right style="thin">
        <color theme="0" tint="-0.14996795556505021"/>
      </right>
      <top style="thin">
        <color rgb="FF012B5B"/>
      </top>
      <bottom/>
      <diagonal/>
    </border>
    <border>
      <left/>
      <right style="thin">
        <color theme="0" tint="-0.14993743705557422"/>
      </right>
      <top/>
      <bottom/>
      <diagonal/>
    </border>
    <border>
      <left/>
      <right style="thin">
        <color theme="0" tint="-0.14993743705557422"/>
      </right>
      <top/>
      <bottom style="thin">
        <color rgb="FF012B5B"/>
      </bottom>
      <diagonal/>
    </border>
    <border>
      <left/>
      <right style="thin">
        <color theme="0" tint="-0.14993743705557422"/>
      </right>
      <top style="thin">
        <color rgb="FF012B5B"/>
      </top>
      <bottom/>
      <diagonal/>
    </border>
    <border>
      <left style="thin">
        <color theme="0" tint="-0.14996795556505021"/>
      </left>
      <right style="thin">
        <color theme="0" tint="-0.14996795556505021"/>
      </right>
      <top/>
      <bottom style="thin">
        <color rgb="FF012B5B"/>
      </bottom>
      <diagonal/>
    </border>
    <border>
      <left style="thin">
        <color theme="0"/>
      </left>
      <right style="thin">
        <color theme="0"/>
      </right>
      <top style="thin">
        <color theme="0"/>
      </top>
      <bottom style="thin">
        <color theme="0"/>
      </bottom>
      <diagonal/>
    </border>
    <border>
      <left/>
      <right style="thin">
        <color theme="0"/>
      </right>
      <top/>
      <bottom style="thin">
        <color theme="0" tint="-4.9989318521683403E-2"/>
      </bottom>
      <diagonal/>
    </border>
    <border>
      <left style="thin">
        <color theme="0" tint="-4.9989318521683403E-2"/>
      </left>
      <right/>
      <top/>
      <bottom style="thin">
        <color theme="0"/>
      </bottom>
      <diagonal/>
    </border>
    <border>
      <left/>
      <right/>
      <top/>
      <bottom style="thin">
        <color theme="0"/>
      </bottom>
      <diagonal/>
    </border>
    <border>
      <left/>
      <right style="thin">
        <color theme="0" tint="-4.9989318521683403E-2"/>
      </right>
      <top/>
      <bottom style="thin">
        <color theme="0"/>
      </bottom>
      <diagonal/>
    </border>
    <border>
      <left style="thin">
        <color theme="0"/>
      </left>
      <right style="thin">
        <color theme="0" tint="-4.9989318521683403E-2"/>
      </right>
      <top style="thin">
        <color theme="0"/>
      </top>
      <bottom style="thin">
        <color theme="0"/>
      </bottom>
      <diagonal/>
    </border>
  </borders>
  <cellStyleXfs count="6">
    <xf numFmtId="0" fontId="0" fillId="0" borderId="0"/>
    <xf numFmtId="165" fontId="6" fillId="0" borderId="0"/>
    <xf numFmtId="165" fontId="6" fillId="0" borderId="0"/>
    <xf numFmtId="0" fontId="2" fillId="0" borderId="0"/>
    <xf numFmtId="0" fontId="12" fillId="0" borderId="0" applyNumberFormat="0" applyFill="0" applyBorder="0" applyAlignment="0" applyProtection="0">
      <alignment vertical="top"/>
      <protection locked="0"/>
    </xf>
    <xf numFmtId="0" fontId="15" fillId="0" borderId="0" applyNumberFormat="0" applyFill="0" applyBorder="0" applyAlignment="0" applyProtection="0"/>
  </cellStyleXfs>
  <cellXfs count="89">
    <xf numFmtId="0" fontId="0" fillId="0" borderId="0" xfId="0"/>
    <xf numFmtId="0" fontId="2" fillId="0" borderId="0" xfId="0" applyFont="1"/>
    <xf numFmtId="0" fontId="1" fillId="0" borderId="0" xfId="0" applyFont="1"/>
    <xf numFmtId="0" fontId="3" fillId="0" borderId="0" xfId="0" applyFont="1"/>
    <xf numFmtId="0" fontId="3" fillId="2" borderId="0" xfId="0" applyFont="1" applyFill="1"/>
    <xf numFmtId="0" fontId="4" fillId="0" borderId="0" xfId="0" applyFont="1"/>
    <xf numFmtId="165" fontId="7" fillId="0" borderId="0" xfId="1" applyFont="1"/>
    <xf numFmtId="165" fontId="8" fillId="0" borderId="0" xfId="2" applyFont="1" applyAlignment="1">
      <alignment horizontal="centerContinuous" vertical="center"/>
    </xf>
    <xf numFmtId="165" fontId="8" fillId="0" borderId="0" xfId="2" applyFont="1" applyAlignment="1">
      <alignment vertical="center"/>
    </xf>
    <xf numFmtId="165" fontId="8" fillId="2" borderId="0" xfId="2" applyFont="1" applyFill="1"/>
    <xf numFmtId="165" fontId="8" fillId="0" borderId="0" xfId="2" applyFont="1"/>
    <xf numFmtId="0" fontId="3" fillId="0" borderId="0" xfId="0" applyFont="1" applyAlignment="1">
      <alignment vertical="center"/>
    </xf>
    <xf numFmtId="0" fontId="3" fillId="0" borderId="0" xfId="0" applyFont="1" applyAlignment="1">
      <alignment horizontal="center" vertical="center"/>
    </xf>
    <xf numFmtId="164" fontId="9" fillId="0" borderId="0" xfId="0" applyNumberFormat="1" applyFont="1" applyAlignment="1">
      <alignment horizontal="right" vertical="center"/>
    </xf>
    <xf numFmtId="0" fontId="3" fillId="3" borderId="0" xfId="0" applyFont="1" applyFill="1"/>
    <xf numFmtId="0" fontId="3" fillId="0" borderId="0" xfId="0" applyFont="1" applyAlignment="1">
      <alignment horizontal="left"/>
    </xf>
    <xf numFmtId="164" fontId="9" fillId="2" borderId="0" xfId="0" applyNumberFormat="1" applyFont="1" applyFill="1" applyAlignment="1">
      <alignment horizontal="right" vertical="center"/>
    </xf>
    <xf numFmtId="166" fontId="3" fillId="2" borderId="0" xfId="0" applyNumberFormat="1" applyFont="1" applyFill="1"/>
    <xf numFmtId="164" fontId="3" fillId="2" borderId="0" xfId="0" applyNumberFormat="1" applyFont="1" applyFill="1"/>
    <xf numFmtId="164" fontId="5" fillId="3" borderId="2" xfId="0" applyNumberFormat="1" applyFont="1" applyFill="1" applyBorder="1" applyAlignment="1" applyProtection="1">
      <alignment horizontal="center" vertical="center" wrapText="1"/>
      <protection hidden="1"/>
    </xf>
    <xf numFmtId="164" fontId="5" fillId="3" borderId="3" xfId="0" applyNumberFormat="1" applyFont="1" applyFill="1" applyBorder="1" applyAlignment="1" applyProtection="1">
      <alignment horizontal="center" vertical="center" wrapText="1"/>
      <protection hidden="1"/>
    </xf>
    <xf numFmtId="0" fontId="3" fillId="0" borderId="4" xfId="0" applyFont="1" applyBorder="1" applyAlignment="1">
      <alignment horizontal="center" vertical="center"/>
    </xf>
    <xf numFmtId="164" fontId="9" fillId="2" borderId="4" xfId="0" applyNumberFormat="1" applyFont="1" applyFill="1" applyBorder="1" applyAlignment="1">
      <alignment horizontal="right" vertical="center"/>
    </xf>
    <xf numFmtId="164" fontId="9" fillId="0" borderId="4" xfId="0" applyNumberFormat="1" applyFont="1" applyBorder="1" applyAlignment="1">
      <alignment horizontal="right" vertical="center"/>
    </xf>
    <xf numFmtId="166" fontId="9" fillId="0" borderId="0" xfId="0" applyNumberFormat="1" applyFont="1" applyAlignment="1">
      <alignment horizontal="right" vertical="center"/>
    </xf>
    <xf numFmtId="166" fontId="9" fillId="0" borderId="4" xfId="0" applyNumberFormat="1" applyFont="1" applyBorder="1" applyAlignment="1">
      <alignment horizontal="right" vertical="center"/>
    </xf>
    <xf numFmtId="0" fontId="3" fillId="0" borderId="12" xfId="0" applyFont="1" applyBorder="1" applyAlignment="1">
      <alignment horizontal="center" vertical="center"/>
    </xf>
    <xf numFmtId="164" fontId="9" fillId="2" borderId="12" xfId="0" applyNumberFormat="1" applyFont="1" applyFill="1" applyBorder="1" applyAlignment="1">
      <alignment horizontal="right" vertical="center"/>
    </xf>
    <xf numFmtId="164" fontId="9" fillId="0" borderId="12" xfId="0" applyNumberFormat="1" applyFont="1" applyBorder="1" applyAlignment="1">
      <alignment horizontal="right" vertical="center"/>
    </xf>
    <xf numFmtId="166" fontId="9" fillId="0" borderId="12" xfId="0" applyNumberFormat="1" applyFont="1" applyBorder="1" applyAlignment="1">
      <alignment horizontal="right" vertical="center"/>
    </xf>
    <xf numFmtId="164" fontId="9" fillId="0" borderId="14" xfId="0" applyNumberFormat="1" applyFont="1" applyBorder="1" applyAlignment="1">
      <alignment horizontal="right" vertical="center"/>
    </xf>
    <xf numFmtId="164" fontId="9" fillId="0" borderId="0" xfId="0" applyNumberFormat="1" applyFont="1" applyBorder="1" applyAlignment="1">
      <alignment horizontal="right" vertical="center"/>
    </xf>
    <xf numFmtId="164" fontId="9" fillId="0" borderId="15" xfId="0" applyNumberFormat="1" applyFont="1" applyBorder="1" applyAlignment="1">
      <alignment horizontal="right" vertical="center"/>
    </xf>
    <xf numFmtId="164" fontId="9" fillId="0" borderId="16" xfId="0" applyNumberFormat="1" applyFont="1" applyBorder="1" applyAlignment="1">
      <alignment horizontal="right" vertical="center"/>
    </xf>
    <xf numFmtId="164" fontId="9" fillId="0" borderId="17" xfId="0" applyNumberFormat="1" applyFont="1" applyBorder="1" applyAlignment="1">
      <alignment horizontal="right" vertical="center"/>
    </xf>
    <xf numFmtId="164" fontId="9" fillId="0" borderId="18" xfId="0" applyNumberFormat="1" applyFont="1" applyBorder="1" applyAlignment="1">
      <alignment horizontal="right" vertical="center"/>
    </xf>
    <xf numFmtId="164" fontId="9" fillId="0" borderId="19" xfId="0" applyNumberFormat="1" applyFont="1" applyBorder="1" applyAlignment="1">
      <alignment horizontal="right" vertical="center"/>
    </xf>
    <xf numFmtId="166" fontId="9" fillId="0" borderId="14" xfId="0" applyNumberFormat="1" applyFont="1" applyBorder="1" applyAlignment="1">
      <alignment horizontal="right" vertical="center"/>
    </xf>
    <xf numFmtId="166" fontId="9" fillId="0" borderId="0" xfId="0" applyNumberFormat="1" applyFont="1" applyBorder="1" applyAlignment="1">
      <alignment horizontal="right" vertical="center"/>
    </xf>
    <xf numFmtId="166" fontId="9" fillId="0" borderId="20" xfId="0" applyNumberFormat="1" applyFont="1" applyBorder="1" applyAlignment="1">
      <alignment horizontal="right" vertical="center"/>
    </xf>
    <xf numFmtId="166" fontId="9" fillId="0" borderId="16" xfId="0" applyNumberFormat="1" applyFont="1" applyBorder="1" applyAlignment="1">
      <alignment horizontal="right" vertical="center"/>
    </xf>
    <xf numFmtId="166" fontId="9" fillId="0" borderId="21" xfId="0" applyNumberFormat="1" applyFont="1" applyBorder="1" applyAlignment="1">
      <alignment horizontal="right" vertical="center"/>
    </xf>
    <xf numFmtId="166" fontId="9" fillId="0" borderId="18" xfId="0" applyNumberFormat="1" applyFont="1" applyBorder="1" applyAlignment="1">
      <alignment horizontal="right" vertical="center"/>
    </xf>
    <xf numFmtId="166" fontId="9" fillId="0" borderId="22" xfId="0" applyNumberFormat="1" applyFont="1" applyBorder="1" applyAlignment="1">
      <alignment horizontal="right" vertical="center"/>
    </xf>
    <xf numFmtId="164" fontId="9" fillId="0" borderId="13" xfId="0" applyNumberFormat="1" applyFont="1" applyBorder="1" applyAlignment="1">
      <alignment horizontal="right" vertical="center"/>
    </xf>
    <xf numFmtId="166" fontId="9" fillId="0" borderId="13" xfId="0" applyNumberFormat="1" applyFont="1" applyBorder="1" applyAlignment="1">
      <alignment horizontal="right" vertical="center"/>
    </xf>
    <xf numFmtId="164" fontId="9" fillId="2" borderId="13" xfId="0" applyNumberFormat="1" applyFont="1" applyFill="1" applyBorder="1" applyAlignment="1">
      <alignment horizontal="right" vertical="center"/>
    </xf>
    <xf numFmtId="164" fontId="9" fillId="2" borderId="23" xfId="0" applyNumberFormat="1" applyFont="1" applyFill="1" applyBorder="1" applyAlignment="1">
      <alignment horizontal="right" vertical="center"/>
    </xf>
    <xf numFmtId="164" fontId="9" fillId="0" borderId="23" xfId="0" applyNumberFormat="1" applyFont="1" applyBorder="1" applyAlignment="1">
      <alignment horizontal="right" vertical="center"/>
    </xf>
    <xf numFmtId="166" fontId="9" fillId="0" borderId="23" xfId="0" applyNumberFormat="1" applyFont="1" applyBorder="1" applyAlignment="1">
      <alignment horizontal="right" vertical="center"/>
    </xf>
    <xf numFmtId="164" fontId="5" fillId="3" borderId="24" xfId="0" applyNumberFormat="1" applyFont="1" applyFill="1" applyBorder="1" applyAlignment="1" applyProtection="1">
      <alignment horizontal="center" vertical="center" wrapText="1"/>
      <protection hidden="1"/>
    </xf>
    <xf numFmtId="166" fontId="3" fillId="2" borderId="0" xfId="3" applyNumberFormat="1" applyFont="1" applyFill="1" applyAlignment="1">
      <alignment horizontal="right" vertical="center"/>
    </xf>
    <xf numFmtId="0" fontId="11" fillId="2" borderId="0" xfId="3" applyFont="1" applyFill="1" applyAlignment="1">
      <alignment vertical="center"/>
    </xf>
    <xf numFmtId="0" fontId="2" fillId="2" borderId="0" xfId="3" applyFill="1" applyAlignment="1">
      <alignment vertical="center"/>
    </xf>
    <xf numFmtId="0" fontId="12" fillId="2" borderId="0" xfId="4" applyFill="1" applyAlignment="1" applyProtection="1">
      <alignment horizontal="left" indent="3"/>
    </xf>
    <xf numFmtId="0" fontId="0" fillId="2" borderId="0" xfId="0" applyFill="1"/>
    <xf numFmtId="164" fontId="5" fillId="3" borderId="24" xfId="0" applyNumberFormat="1" applyFont="1" applyFill="1" applyBorder="1" applyAlignment="1" applyProtection="1">
      <alignment horizontal="center" vertical="center" wrapText="1"/>
      <protection hidden="1"/>
    </xf>
    <xf numFmtId="0" fontId="14" fillId="2" borderId="0" xfId="3" applyFont="1" applyFill="1" applyAlignment="1">
      <alignment vertical="center"/>
    </xf>
    <xf numFmtId="0" fontId="16" fillId="0" borderId="0" xfId="5" applyFont="1" applyAlignment="1" applyProtection="1"/>
    <xf numFmtId="0" fontId="17" fillId="2" borderId="0" xfId="5" applyFont="1" applyFill="1" applyAlignment="1" applyProtection="1">
      <alignment horizontal="left" indent="3"/>
    </xf>
    <xf numFmtId="164" fontId="5" fillId="3" borderId="29" xfId="0" applyNumberFormat="1" applyFont="1" applyFill="1" applyBorder="1" applyAlignment="1" applyProtection="1">
      <alignment horizontal="center" vertical="center" wrapText="1"/>
      <protection hidden="1"/>
    </xf>
    <xf numFmtId="0" fontId="1" fillId="0" borderId="0" xfId="0" applyFont="1" applyAlignment="1">
      <alignment vertical="center" wrapText="1"/>
    </xf>
    <xf numFmtId="164" fontId="5" fillId="3" borderId="24" xfId="0" applyNumberFormat="1" applyFont="1" applyFill="1" applyBorder="1" applyAlignment="1" applyProtection="1">
      <alignment horizontal="center" vertical="center" wrapText="1"/>
      <protection hidden="1"/>
    </xf>
    <xf numFmtId="0" fontId="13" fillId="3" borderId="0" xfId="0" applyFont="1" applyFill="1" applyAlignment="1" applyProtection="1">
      <alignment horizontal="left" vertical="center"/>
      <protection hidden="1"/>
    </xf>
    <xf numFmtId="0" fontId="2" fillId="2" borderId="0" xfId="0" applyFont="1" applyFill="1" applyAlignment="1">
      <alignment horizontal="justify" wrapText="1"/>
    </xf>
    <xf numFmtId="0" fontId="0" fillId="2" borderId="0" xfId="0" applyFill="1" applyAlignment="1">
      <alignment horizontal="justify" wrapText="1"/>
    </xf>
    <xf numFmtId="0" fontId="2" fillId="0" borderId="0" xfId="0" applyFont="1" applyAlignment="1">
      <alignment horizontal="justify" wrapText="1"/>
    </xf>
    <xf numFmtId="0" fontId="2" fillId="0" borderId="0" xfId="0" applyFont="1" applyAlignment="1">
      <alignment horizontal="left" wrapText="1"/>
    </xf>
    <xf numFmtId="0" fontId="1" fillId="0" borderId="0" xfId="0" applyFont="1" applyAlignment="1">
      <alignment horizontal="center" vertical="center" wrapText="1"/>
    </xf>
    <xf numFmtId="0" fontId="4" fillId="2" borderId="0" xfId="0" applyFont="1" applyFill="1" applyAlignment="1">
      <alignment horizontal="left"/>
    </xf>
    <xf numFmtId="0" fontId="5" fillId="3" borderId="1" xfId="0" applyFont="1" applyFill="1" applyBorder="1" applyAlignment="1">
      <alignment horizontal="center" vertical="center" wrapText="1"/>
    </xf>
    <xf numFmtId="164" fontId="5" fillId="3" borderId="2" xfId="0" applyNumberFormat="1" applyFont="1" applyFill="1" applyBorder="1" applyAlignment="1" applyProtection="1">
      <alignment horizontal="center" vertical="center" wrapText="1"/>
      <protection hidden="1"/>
    </xf>
    <xf numFmtId="164" fontId="5" fillId="3" borderId="3" xfId="0" applyNumberFormat="1" applyFont="1" applyFill="1" applyBorder="1" applyAlignment="1" applyProtection="1">
      <alignment horizontal="center" vertical="center" wrapText="1"/>
      <protection hidden="1"/>
    </xf>
    <xf numFmtId="164" fontId="5" fillId="3" borderId="1" xfId="0" applyNumberFormat="1" applyFont="1" applyFill="1" applyBorder="1" applyAlignment="1" applyProtection="1">
      <alignment horizontal="center" vertical="center" wrapText="1"/>
      <protection hidden="1"/>
    </xf>
    <xf numFmtId="164" fontId="5" fillId="3" borderId="5" xfId="0" applyNumberFormat="1" applyFont="1" applyFill="1" applyBorder="1" applyAlignment="1" applyProtection="1">
      <alignment horizontal="center" vertical="center" wrapText="1"/>
      <protection hidden="1"/>
    </xf>
    <xf numFmtId="164" fontId="5" fillId="3" borderId="10" xfId="0" applyNumberFormat="1" applyFont="1" applyFill="1" applyBorder="1" applyAlignment="1" applyProtection="1">
      <alignment horizontal="center" vertical="center" wrapText="1"/>
      <protection hidden="1"/>
    </xf>
    <xf numFmtId="0" fontId="5" fillId="3" borderId="8" xfId="0" applyFont="1" applyFill="1" applyBorder="1" applyAlignment="1">
      <alignment horizontal="center" vertical="center" wrapText="1"/>
    </xf>
    <xf numFmtId="164" fontId="5" fillId="3" borderId="9" xfId="0" applyNumberFormat="1" applyFont="1" applyFill="1" applyBorder="1" applyAlignment="1" applyProtection="1">
      <alignment horizontal="center" vertical="center" wrapText="1"/>
      <protection hidden="1"/>
    </xf>
    <xf numFmtId="164" fontId="5" fillId="3" borderId="0" xfId="0" applyNumberFormat="1" applyFont="1" applyFill="1" applyBorder="1" applyAlignment="1" applyProtection="1">
      <alignment horizontal="center" vertical="center" wrapText="1"/>
      <protection hidden="1"/>
    </xf>
    <xf numFmtId="164" fontId="5" fillId="3" borderId="11" xfId="0" applyNumberFormat="1" applyFont="1" applyFill="1" applyBorder="1" applyAlignment="1" applyProtection="1">
      <alignment horizontal="center" vertical="center" wrapText="1"/>
      <protection hidden="1"/>
    </xf>
    <xf numFmtId="164" fontId="5" fillId="3" borderId="6" xfId="0" applyNumberFormat="1" applyFont="1" applyFill="1" applyBorder="1" applyAlignment="1" applyProtection="1">
      <alignment horizontal="center" vertical="center" wrapText="1"/>
      <protection hidden="1"/>
    </xf>
    <xf numFmtId="164" fontId="5" fillId="3" borderId="7" xfId="0" applyNumberFormat="1" applyFont="1" applyFill="1" applyBorder="1" applyAlignment="1" applyProtection="1">
      <alignment horizontal="center" vertical="center" wrapText="1"/>
      <protection hidden="1"/>
    </xf>
    <xf numFmtId="164" fontId="5" fillId="3" borderId="8" xfId="0" applyNumberFormat="1" applyFont="1" applyFill="1" applyBorder="1" applyAlignment="1" applyProtection="1">
      <alignment horizontal="center" vertical="center" wrapText="1"/>
      <protection hidden="1"/>
    </xf>
    <xf numFmtId="164" fontId="5" fillId="3" borderId="24" xfId="0" applyNumberFormat="1" applyFont="1" applyFill="1" applyBorder="1" applyAlignment="1" applyProtection="1">
      <alignment horizontal="center" vertical="center" wrapText="1"/>
      <protection hidden="1"/>
    </xf>
    <xf numFmtId="0" fontId="5" fillId="3" borderId="5" xfId="0" applyFont="1" applyFill="1" applyBorder="1" applyAlignment="1">
      <alignment horizontal="center" vertical="center" wrapText="1"/>
    </xf>
    <xf numFmtId="164" fontId="5" fillId="3" borderId="25" xfId="0" applyNumberFormat="1" applyFont="1" applyFill="1" applyBorder="1" applyAlignment="1" applyProtection="1">
      <alignment horizontal="center" vertical="center" wrapText="1"/>
      <protection hidden="1"/>
    </xf>
    <xf numFmtId="164" fontId="5" fillId="3" borderId="26" xfId="0" applyNumberFormat="1" applyFont="1" applyFill="1" applyBorder="1" applyAlignment="1" applyProtection="1">
      <alignment horizontal="center" vertical="center" wrapText="1"/>
      <protection hidden="1"/>
    </xf>
    <xf numFmtId="164" fontId="5" fillId="3" borderId="27" xfId="0" applyNumberFormat="1" applyFont="1" applyFill="1" applyBorder="1" applyAlignment="1" applyProtection="1">
      <alignment horizontal="center" vertical="center" wrapText="1"/>
      <protection hidden="1"/>
    </xf>
    <xf numFmtId="164" fontId="5" fillId="3" borderId="28" xfId="0" applyNumberFormat="1" applyFont="1" applyFill="1" applyBorder="1" applyAlignment="1" applyProtection="1">
      <alignment horizontal="center" vertical="center" wrapText="1"/>
      <protection hidden="1"/>
    </xf>
  </cellXfs>
  <cellStyles count="6">
    <cellStyle name="Hiperligação" xfId="5" builtinId="8"/>
    <cellStyle name="Hiperligação 2" xfId="4" xr:uid="{1490BE89-6130-4D39-8D5D-690CF9CA3989}"/>
    <cellStyle name="Normal" xfId="0" builtinId="0"/>
    <cellStyle name="Normal 5" xfId="3" xr:uid="{A33A4C03-79FA-4077-8734-C4F220751D10}"/>
    <cellStyle name="Normal_Q2_1_03_2000" xfId="2" xr:uid="{86BE1778-3182-4CC3-B74B-56234CB5C206}"/>
    <cellStyle name="Normal_Q2_3_01_2000" xfId="1" xr:uid="{93C871C5-6CFC-42C3-9198-0AF7B528B305}"/>
  </cellStyles>
  <dxfs count="0"/>
  <tableStyles count="0" defaultTableStyle="TableStyleMedium2" defaultPivotStyle="PivotStyleLight16"/>
  <colors>
    <mruColors>
      <color rgb="FF0000FF"/>
      <color rgb="FF012B5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031685-21D1-41BF-952B-2DAA942868B8}">
  <sheetPr>
    <pageSetUpPr fitToPage="1"/>
  </sheetPr>
  <dimension ref="B1:P14"/>
  <sheetViews>
    <sheetView tabSelected="1" workbookViewId="0">
      <selection activeCell="B1" sqref="B1"/>
    </sheetView>
  </sheetViews>
  <sheetFormatPr defaultColWidth="9.140625" defaultRowHeight="12.75" x14ac:dyDescent="0.2"/>
  <cols>
    <col min="1" max="1" width="1.7109375" style="53" customWidth="1"/>
    <col min="2" max="2" width="156.5703125" style="53" customWidth="1"/>
    <col min="3" max="16384" width="9.140625" style="53"/>
  </cols>
  <sheetData>
    <row r="1" spans="2:16" ht="23.25" x14ac:dyDescent="0.2">
      <c r="B1" s="57" t="s">
        <v>13</v>
      </c>
      <c r="C1" s="52"/>
      <c r="D1" s="52"/>
      <c r="E1" s="52"/>
      <c r="F1" s="52"/>
      <c r="G1" s="52"/>
      <c r="H1" s="52"/>
      <c r="I1" s="52"/>
      <c r="J1" s="52"/>
      <c r="K1" s="52"/>
      <c r="L1" s="52"/>
      <c r="M1" s="52"/>
      <c r="N1" s="52"/>
      <c r="O1" s="52"/>
      <c r="P1" s="52"/>
    </row>
    <row r="4" spans="2:16" x14ac:dyDescent="0.2">
      <c r="B4" s="54" t="str">
        <f>+I.1!B1</f>
        <v>I.1 - Number of active companies, Births, Birth rates and Year-on-year rates of change of company births in the Autonomous Region of Madeira, 2018-2021</v>
      </c>
    </row>
    <row r="5" spans="2:16" x14ac:dyDescent="0.2">
      <c r="B5" s="54" t="str">
        <f>+I.2!B1</f>
        <v>I.2 - Number of active companies, Births, Birth rates and Year-on-year rates of change of company births, by Legal form in the Autonomous Region of Madeira, 2018-2021</v>
      </c>
    </row>
    <row r="6" spans="2:16" x14ac:dyDescent="0.2">
      <c r="B6" s="59" t="str">
        <f>+I.3!B1</f>
        <v>I.3 - Number of active companies, births, birth rates and year-on-year rates of change of company births, by economic activity sector in the Autonomous Region of Madeira, 2018-2021</v>
      </c>
    </row>
    <row r="7" spans="2:16" ht="15" customHeight="1" x14ac:dyDescent="0.2">
      <c r="B7" s="54"/>
    </row>
    <row r="8" spans="2:16" ht="15" customHeight="1" x14ac:dyDescent="0.2">
      <c r="B8" s="54"/>
    </row>
    <row r="9" spans="2:16" ht="15" customHeight="1" x14ac:dyDescent="0.2">
      <c r="B9" s="54"/>
    </row>
    <row r="10" spans="2:16" ht="15" customHeight="1" x14ac:dyDescent="0.2">
      <c r="B10" s="54"/>
    </row>
    <row r="11" spans="2:16" ht="15" customHeight="1" x14ac:dyDescent="0.2">
      <c r="B11" s="54"/>
    </row>
    <row r="12" spans="2:16" ht="15" customHeight="1" x14ac:dyDescent="0.2">
      <c r="B12" s="54"/>
    </row>
    <row r="13" spans="2:16" ht="15" customHeight="1" x14ac:dyDescent="0.2">
      <c r="B13" s="54"/>
    </row>
    <row r="14" spans="2:16" ht="15" customHeight="1" x14ac:dyDescent="0.2">
      <c r="B14" s="54"/>
    </row>
  </sheetData>
  <hyperlinks>
    <hyperlink ref="B4" location="I.1!A1" display="I.1!A1" xr:uid="{C186356A-5BB7-419F-A94B-2CF1AE7F3C64}"/>
    <hyperlink ref="B5" location="I.2!A1" display="I.2!A1" xr:uid="{07EBB242-47F9-4FFC-907E-92791E44ED20}"/>
    <hyperlink ref="B6" location="I.3!A1" display="I.3!A1" xr:uid="{E031EF69-0F7A-4758-B268-9E9ABBD02BCB}"/>
  </hyperlinks>
  <printOptions horizontalCentered="1"/>
  <pageMargins left="0.27559055118110237" right="0.27559055118110237" top="0.6692913385826772" bottom="0.47244094488188981" header="0" footer="0"/>
  <pageSetup paperSize="9" scale="92"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AABE6D-BEF2-4D74-A763-A56477C5E6D4}">
  <dimension ref="B1:M9"/>
  <sheetViews>
    <sheetView workbookViewId="0">
      <selection activeCell="E12" sqref="E12"/>
    </sheetView>
  </sheetViews>
  <sheetFormatPr defaultRowHeight="12.75" x14ac:dyDescent="0.2"/>
  <cols>
    <col min="1" max="1" width="6.7109375" style="55" customWidth="1"/>
    <col min="2" max="11" width="9.140625" style="55"/>
    <col min="12" max="12" width="6.7109375" style="55" customWidth="1"/>
    <col min="13" max="13" width="14" style="55" bestFit="1" customWidth="1"/>
    <col min="14" max="16384" width="9.140625" style="55"/>
  </cols>
  <sheetData>
    <row r="1" spans="2:13" ht="21.75" customHeight="1" x14ac:dyDescent="0.2">
      <c r="B1" s="63" t="s">
        <v>19</v>
      </c>
      <c r="C1" s="63"/>
      <c r="D1" s="63"/>
      <c r="E1" s="63"/>
      <c r="F1" s="63"/>
      <c r="G1" s="63"/>
      <c r="H1" s="63"/>
      <c r="I1" s="63"/>
      <c r="J1" s="63"/>
      <c r="K1" s="63"/>
    </row>
    <row r="2" spans="2:13" x14ac:dyDescent="0.2">
      <c r="M2" s="58" t="s">
        <v>18</v>
      </c>
    </row>
    <row r="3" spans="2:13" ht="64.5" customHeight="1" x14ac:dyDescent="0.2">
      <c r="B3" s="64" t="s">
        <v>20</v>
      </c>
      <c r="C3" s="65"/>
      <c r="D3" s="65"/>
      <c r="E3" s="65"/>
      <c r="F3" s="65"/>
      <c r="G3" s="65"/>
      <c r="H3" s="65"/>
      <c r="I3" s="65"/>
      <c r="J3" s="65"/>
      <c r="K3" s="65"/>
    </row>
    <row r="5" spans="2:13" ht="26.25" customHeight="1" x14ac:dyDescent="0.2">
      <c r="B5" s="66" t="s">
        <v>21</v>
      </c>
      <c r="C5" s="66"/>
      <c r="D5" s="66"/>
      <c r="E5" s="66"/>
      <c r="F5" s="66"/>
      <c r="G5" s="66"/>
      <c r="H5" s="66"/>
      <c r="I5" s="66"/>
      <c r="J5" s="66"/>
      <c r="K5" s="66"/>
    </row>
    <row r="7" spans="2:13" ht="26.25" customHeight="1" x14ac:dyDescent="0.2">
      <c r="B7" s="67" t="s">
        <v>22</v>
      </c>
      <c r="C7" s="67"/>
      <c r="D7" s="67"/>
      <c r="E7" s="67"/>
      <c r="F7" s="67"/>
      <c r="G7" s="67"/>
      <c r="H7" s="67"/>
      <c r="I7" s="67"/>
      <c r="J7" s="67"/>
      <c r="K7" s="67"/>
    </row>
    <row r="8" spans="2:13" ht="18.75" customHeight="1" x14ac:dyDescent="0.2"/>
    <row r="9" spans="2:13" ht="80.25" customHeight="1" x14ac:dyDescent="0.2">
      <c r="B9" s="66" t="s">
        <v>23</v>
      </c>
      <c r="C9" s="66"/>
      <c r="D9" s="66"/>
      <c r="E9" s="66"/>
      <c r="F9" s="66"/>
      <c r="G9" s="66"/>
      <c r="H9" s="66"/>
      <c r="I9" s="66"/>
      <c r="J9" s="66"/>
      <c r="K9" s="66"/>
    </row>
  </sheetData>
  <mergeCells count="5">
    <mergeCell ref="B1:K1"/>
    <mergeCell ref="B3:K3"/>
    <mergeCell ref="B9:K9"/>
    <mergeCell ref="B5:K5"/>
    <mergeCell ref="B7:K7"/>
  </mergeCells>
  <hyperlinks>
    <hyperlink ref="M2" location="Índice!A1" tooltip="(voltar ao índice)" display="(voltar ao índice)" xr:uid="{5D9C9E5A-C63D-4B58-944C-797D78A9FF6D}"/>
  </hyperlinks>
  <printOptions horizontalCentered="1"/>
  <pageMargins left="0.47244094488188981" right="0.47244094488188981" top="0.6692913385826772" bottom="0.47244094488188981" header="0" footer="0"/>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0D9902-AA48-49D8-A9E9-306CC32E5B7C}">
  <sheetPr>
    <pageSetUpPr fitToPage="1"/>
  </sheetPr>
  <dimension ref="B1:H66"/>
  <sheetViews>
    <sheetView showGridLines="0" zoomScaleNormal="100" workbookViewId="0">
      <pane ySplit="7" topLeftCell="A8" activePane="bottomLeft" state="frozen"/>
      <selection pane="bottomLeft" activeCell="H2" sqref="H2"/>
    </sheetView>
  </sheetViews>
  <sheetFormatPr defaultColWidth="12.5703125" defaultRowHeight="11.25" x14ac:dyDescent="0.2"/>
  <cols>
    <col min="1" max="1" width="6.7109375" style="3" customWidth="1"/>
    <col min="2" max="2" width="9.85546875" style="3" customWidth="1"/>
    <col min="3" max="3" width="12.7109375" style="3" customWidth="1"/>
    <col min="4" max="6" width="12.7109375" style="4" customWidth="1"/>
    <col min="7" max="7" width="6.7109375" style="3" customWidth="1"/>
    <col min="8" max="8" width="14" style="3" bestFit="1" customWidth="1"/>
    <col min="9" max="16384" width="12.5703125" style="3"/>
  </cols>
  <sheetData>
    <row r="1" spans="2:8" s="1" customFormat="1" ht="38.25" customHeight="1" x14ac:dyDescent="0.2">
      <c r="B1" s="68" t="s">
        <v>14</v>
      </c>
      <c r="C1" s="68"/>
      <c r="D1" s="68"/>
      <c r="E1" s="68"/>
      <c r="F1" s="68"/>
    </row>
    <row r="2" spans="2:8" ht="18" customHeight="1" x14ac:dyDescent="0.2">
      <c r="B2" s="2"/>
      <c r="H2" s="58" t="s">
        <v>18</v>
      </c>
    </row>
    <row r="3" spans="2:8" ht="12.75" customHeight="1" x14ac:dyDescent="0.2">
      <c r="B3" s="5" t="s">
        <v>17</v>
      </c>
      <c r="C3" s="2"/>
    </row>
    <row r="4" spans="2:8" s="6" customFormat="1" ht="18.95" customHeight="1" x14ac:dyDescent="0.2">
      <c r="B4" s="70" t="s">
        <v>25</v>
      </c>
      <c r="C4" s="71" t="s">
        <v>26</v>
      </c>
      <c r="D4" s="71" t="s">
        <v>27</v>
      </c>
      <c r="E4" s="71" t="s">
        <v>28</v>
      </c>
      <c r="F4" s="71" t="s">
        <v>29</v>
      </c>
    </row>
    <row r="5" spans="2:8" s="6" customFormat="1" ht="18.95" customHeight="1" x14ac:dyDescent="0.2">
      <c r="B5" s="70"/>
      <c r="C5" s="71"/>
      <c r="D5" s="71"/>
      <c r="E5" s="71"/>
      <c r="F5" s="71"/>
    </row>
    <row r="6" spans="2:8" s="6" customFormat="1" ht="18.95" customHeight="1" x14ac:dyDescent="0.2">
      <c r="B6" s="70"/>
      <c r="C6" s="71"/>
      <c r="D6" s="71"/>
      <c r="E6" s="71"/>
      <c r="F6" s="71"/>
    </row>
    <row r="7" spans="2:8" ht="18" customHeight="1" x14ac:dyDescent="0.2">
      <c r="B7" s="70"/>
      <c r="C7" s="72" t="s">
        <v>0</v>
      </c>
      <c r="D7" s="73"/>
      <c r="E7" s="72" t="s">
        <v>1</v>
      </c>
      <c r="F7" s="73"/>
    </row>
    <row r="8" spans="2:8" s="10" customFormat="1" ht="3.75" customHeight="1" x14ac:dyDescent="0.2">
      <c r="B8" s="7"/>
      <c r="C8" s="8"/>
      <c r="D8" s="9"/>
      <c r="E8" s="9"/>
      <c r="F8" s="9"/>
    </row>
    <row r="9" spans="2:8" s="11" customFormat="1" ht="15" customHeight="1" x14ac:dyDescent="0.2">
      <c r="B9" s="12">
        <v>201801</v>
      </c>
      <c r="C9" s="44">
        <v>18372</v>
      </c>
      <c r="D9" s="44">
        <v>416</v>
      </c>
      <c r="E9" s="45">
        <f>+D9/C9*100</f>
        <v>2.2643152623557588</v>
      </c>
      <c r="F9" s="24"/>
    </row>
    <row r="10" spans="2:8" s="11" customFormat="1" ht="15" customHeight="1" x14ac:dyDescent="0.2">
      <c r="B10" s="12">
        <v>201802</v>
      </c>
      <c r="C10" s="46">
        <v>18171</v>
      </c>
      <c r="D10" s="44">
        <v>319</v>
      </c>
      <c r="E10" s="45">
        <f t="shared" ref="E10:E52" si="0">+D10/C10*100</f>
        <v>1.755544549006659</v>
      </c>
      <c r="F10" s="24"/>
    </row>
    <row r="11" spans="2:8" s="11" customFormat="1" ht="15" customHeight="1" x14ac:dyDescent="0.2">
      <c r="B11" s="12">
        <v>201803</v>
      </c>
      <c r="C11" s="46">
        <v>18657</v>
      </c>
      <c r="D11" s="44">
        <v>368</v>
      </c>
      <c r="E11" s="45">
        <f t="shared" si="0"/>
        <v>1.9724500187597149</v>
      </c>
      <c r="F11" s="24"/>
    </row>
    <row r="12" spans="2:8" s="11" customFormat="1" ht="15" customHeight="1" x14ac:dyDescent="0.2">
      <c r="B12" s="12">
        <v>201804</v>
      </c>
      <c r="C12" s="46">
        <v>19118</v>
      </c>
      <c r="D12" s="44">
        <v>379</v>
      </c>
      <c r="E12" s="45">
        <f t="shared" si="0"/>
        <v>1.9824249398472642</v>
      </c>
      <c r="F12" s="24"/>
    </row>
    <row r="13" spans="2:8" s="11" customFormat="1" ht="15" customHeight="1" x14ac:dyDescent="0.2">
      <c r="B13" s="12">
        <v>201805</v>
      </c>
      <c r="C13" s="46">
        <v>19743</v>
      </c>
      <c r="D13" s="44">
        <v>471</v>
      </c>
      <c r="E13" s="45">
        <f t="shared" si="0"/>
        <v>2.3856556754292662</v>
      </c>
      <c r="F13" s="24"/>
    </row>
    <row r="14" spans="2:8" s="11" customFormat="1" ht="15" customHeight="1" x14ac:dyDescent="0.2">
      <c r="B14" s="12">
        <v>201806</v>
      </c>
      <c r="C14" s="46">
        <v>19472</v>
      </c>
      <c r="D14" s="44">
        <v>363</v>
      </c>
      <c r="E14" s="45">
        <f t="shared" si="0"/>
        <v>1.8642152834839769</v>
      </c>
      <c r="F14" s="24"/>
    </row>
    <row r="15" spans="2:8" s="11" customFormat="1" ht="15" customHeight="1" x14ac:dyDescent="0.2">
      <c r="B15" s="12">
        <v>201807</v>
      </c>
      <c r="C15" s="46">
        <v>19609</v>
      </c>
      <c r="D15" s="44">
        <v>397</v>
      </c>
      <c r="E15" s="45">
        <f t="shared" si="0"/>
        <v>2.0245805497475651</v>
      </c>
      <c r="F15" s="24"/>
    </row>
    <row r="16" spans="2:8" s="11" customFormat="1" ht="15" customHeight="1" x14ac:dyDescent="0.2">
      <c r="B16" s="12">
        <v>201808</v>
      </c>
      <c r="C16" s="46">
        <v>18932</v>
      </c>
      <c r="D16" s="44">
        <v>262</v>
      </c>
      <c r="E16" s="45">
        <f t="shared" si="0"/>
        <v>1.3839002746672302</v>
      </c>
      <c r="F16" s="24"/>
    </row>
    <row r="17" spans="2:6" s="11" customFormat="1" ht="15" customHeight="1" x14ac:dyDescent="0.2">
      <c r="B17" s="12">
        <v>201809</v>
      </c>
      <c r="C17" s="46">
        <v>19178</v>
      </c>
      <c r="D17" s="44">
        <v>352</v>
      </c>
      <c r="E17" s="45">
        <f t="shared" si="0"/>
        <v>1.8354364375847323</v>
      </c>
      <c r="F17" s="24"/>
    </row>
    <row r="18" spans="2:6" s="11" customFormat="1" ht="15" customHeight="1" x14ac:dyDescent="0.2">
      <c r="B18" s="12">
        <v>201810</v>
      </c>
      <c r="C18" s="46">
        <v>19601</v>
      </c>
      <c r="D18" s="44">
        <v>356</v>
      </c>
      <c r="E18" s="45">
        <f t="shared" si="0"/>
        <v>1.8162338656191011</v>
      </c>
      <c r="F18" s="24"/>
    </row>
    <row r="19" spans="2:6" s="11" customFormat="1" ht="15" customHeight="1" x14ac:dyDescent="0.2">
      <c r="B19" s="12">
        <v>201811</v>
      </c>
      <c r="C19" s="46">
        <v>19454</v>
      </c>
      <c r="D19" s="44">
        <v>336</v>
      </c>
      <c r="E19" s="45">
        <f t="shared" si="0"/>
        <v>1.727151228539118</v>
      </c>
      <c r="F19" s="24"/>
    </row>
    <row r="20" spans="2:6" s="11" customFormat="1" ht="15" customHeight="1" x14ac:dyDescent="0.2">
      <c r="B20" s="21">
        <v>201812</v>
      </c>
      <c r="C20" s="47">
        <v>20953</v>
      </c>
      <c r="D20" s="48">
        <v>411</v>
      </c>
      <c r="E20" s="49">
        <f t="shared" si="0"/>
        <v>1.9615329547081566</v>
      </c>
      <c r="F20" s="25"/>
    </row>
    <row r="21" spans="2:6" s="11" customFormat="1" ht="15" customHeight="1" x14ac:dyDescent="0.2">
      <c r="B21" s="12">
        <v>201901</v>
      </c>
      <c r="C21" s="46">
        <v>19115</v>
      </c>
      <c r="D21" s="44">
        <v>364</v>
      </c>
      <c r="E21" s="45">
        <f t="shared" si="0"/>
        <v>1.9042636672770077</v>
      </c>
      <c r="F21" s="24">
        <f>(D21-D9)/D9*100</f>
        <v>-12.5</v>
      </c>
    </row>
    <row r="22" spans="2:6" s="11" customFormat="1" ht="15" customHeight="1" x14ac:dyDescent="0.2">
      <c r="B22" s="12">
        <v>201902</v>
      </c>
      <c r="C22" s="46">
        <v>18829</v>
      </c>
      <c r="D22" s="44">
        <v>430</v>
      </c>
      <c r="E22" s="45">
        <f t="shared" si="0"/>
        <v>2.2837112964044821</v>
      </c>
      <c r="F22" s="24">
        <f t="shared" ref="F22:F52" si="1">(D22-D10)/D10*100</f>
        <v>34.796238244514107</v>
      </c>
    </row>
    <row r="23" spans="2:6" s="11" customFormat="1" ht="15" customHeight="1" x14ac:dyDescent="0.2">
      <c r="B23" s="12">
        <v>201903</v>
      </c>
      <c r="C23" s="46">
        <v>19402</v>
      </c>
      <c r="D23" s="44">
        <v>359</v>
      </c>
      <c r="E23" s="45">
        <f t="shared" si="0"/>
        <v>1.850324708792908</v>
      </c>
      <c r="F23" s="24">
        <f t="shared" si="1"/>
        <v>-2.4456521739130435</v>
      </c>
    </row>
    <row r="24" spans="2:6" s="11" customFormat="1" ht="15" customHeight="1" x14ac:dyDescent="0.2">
      <c r="B24" s="12">
        <v>201904</v>
      </c>
      <c r="C24" s="46">
        <v>19613</v>
      </c>
      <c r="D24" s="44">
        <v>356</v>
      </c>
      <c r="E24" s="45">
        <f t="shared" si="0"/>
        <v>1.8151226227502166</v>
      </c>
      <c r="F24" s="24">
        <f t="shared" si="1"/>
        <v>-6.0686015831134563</v>
      </c>
    </row>
    <row r="25" spans="2:6" s="11" customFormat="1" ht="15" customHeight="1" x14ac:dyDescent="0.2">
      <c r="B25" s="12">
        <v>201905</v>
      </c>
      <c r="C25" s="46">
        <v>19958</v>
      </c>
      <c r="D25" s="44">
        <v>332</v>
      </c>
      <c r="E25" s="45">
        <f t="shared" si="0"/>
        <v>1.6634933360056119</v>
      </c>
      <c r="F25" s="24">
        <f t="shared" si="1"/>
        <v>-29.511677282377917</v>
      </c>
    </row>
    <row r="26" spans="2:6" s="11" customFormat="1" ht="15" customHeight="1" x14ac:dyDescent="0.2">
      <c r="B26" s="12">
        <v>201906</v>
      </c>
      <c r="C26" s="46">
        <v>19593</v>
      </c>
      <c r="D26" s="44">
        <v>320</v>
      </c>
      <c r="E26" s="45">
        <f t="shared" si="0"/>
        <v>1.6332363599244628</v>
      </c>
      <c r="F26" s="24">
        <f t="shared" si="1"/>
        <v>-11.84573002754821</v>
      </c>
    </row>
    <row r="27" spans="2:6" s="11" customFormat="1" ht="15" customHeight="1" x14ac:dyDescent="0.2">
      <c r="B27" s="12">
        <v>201907</v>
      </c>
      <c r="C27" s="46">
        <v>20245</v>
      </c>
      <c r="D27" s="44">
        <v>394</v>
      </c>
      <c r="E27" s="45">
        <f t="shared" si="0"/>
        <v>1.9461595455668068</v>
      </c>
      <c r="F27" s="24">
        <f t="shared" si="1"/>
        <v>-0.75566750629722923</v>
      </c>
    </row>
    <row r="28" spans="2:6" s="11" customFormat="1" ht="15" customHeight="1" x14ac:dyDescent="0.2">
      <c r="B28" s="12">
        <v>201908</v>
      </c>
      <c r="C28" s="46">
        <v>19359</v>
      </c>
      <c r="D28" s="44">
        <v>339</v>
      </c>
      <c r="E28" s="45">
        <f t="shared" si="0"/>
        <v>1.751123508445684</v>
      </c>
      <c r="F28" s="24">
        <f t="shared" si="1"/>
        <v>29.389312977099237</v>
      </c>
    </row>
    <row r="29" spans="2:6" s="11" customFormat="1" ht="15" customHeight="1" x14ac:dyDescent="0.2">
      <c r="B29" s="12">
        <v>201909</v>
      </c>
      <c r="C29" s="46">
        <v>19888</v>
      </c>
      <c r="D29" s="44">
        <v>317</v>
      </c>
      <c r="E29" s="45">
        <f t="shared" si="0"/>
        <v>1.5939259855189059</v>
      </c>
      <c r="F29" s="24">
        <f t="shared" si="1"/>
        <v>-9.9431818181818183</v>
      </c>
    </row>
    <row r="30" spans="2:6" s="11" customFormat="1" ht="15" customHeight="1" x14ac:dyDescent="0.2">
      <c r="B30" s="12">
        <v>201910</v>
      </c>
      <c r="C30" s="46">
        <v>20290</v>
      </c>
      <c r="D30" s="44">
        <v>336</v>
      </c>
      <c r="E30" s="45">
        <f t="shared" si="0"/>
        <v>1.6559881715130607</v>
      </c>
      <c r="F30" s="24">
        <f t="shared" si="1"/>
        <v>-5.6179775280898872</v>
      </c>
    </row>
    <row r="31" spans="2:6" s="11" customFormat="1" ht="15" customHeight="1" x14ac:dyDescent="0.2">
      <c r="B31" s="12">
        <v>201911</v>
      </c>
      <c r="C31" s="46">
        <v>20021</v>
      </c>
      <c r="D31" s="44">
        <v>342</v>
      </c>
      <c r="E31" s="45">
        <f t="shared" si="0"/>
        <v>1.7082063832975374</v>
      </c>
      <c r="F31" s="24">
        <f t="shared" si="1"/>
        <v>1.7857142857142856</v>
      </c>
    </row>
    <row r="32" spans="2:6" s="11" customFormat="1" ht="15" customHeight="1" x14ac:dyDescent="0.2">
      <c r="B32" s="21">
        <v>201912</v>
      </c>
      <c r="C32" s="47">
        <v>20804</v>
      </c>
      <c r="D32" s="48">
        <v>396</v>
      </c>
      <c r="E32" s="49">
        <f t="shared" si="0"/>
        <v>1.9034800999807731</v>
      </c>
      <c r="F32" s="25">
        <f t="shared" si="1"/>
        <v>-3.6496350364963499</v>
      </c>
    </row>
    <row r="33" spans="2:6" s="11" customFormat="1" ht="15" customHeight="1" x14ac:dyDescent="0.2">
      <c r="B33" s="12">
        <v>202001</v>
      </c>
      <c r="C33" s="46">
        <v>19149</v>
      </c>
      <c r="D33" s="44">
        <v>419</v>
      </c>
      <c r="E33" s="45">
        <f t="shared" si="0"/>
        <v>2.18810381743172</v>
      </c>
      <c r="F33" s="24">
        <f t="shared" si="1"/>
        <v>15.109890109890109</v>
      </c>
    </row>
    <row r="34" spans="2:6" s="11" customFormat="1" ht="15" customHeight="1" x14ac:dyDescent="0.2">
      <c r="B34" s="12">
        <v>202002</v>
      </c>
      <c r="C34" s="46">
        <v>18923</v>
      </c>
      <c r="D34" s="44">
        <v>366</v>
      </c>
      <c r="E34" s="45">
        <f t="shared" si="0"/>
        <v>1.9341542038788775</v>
      </c>
      <c r="F34" s="24">
        <f t="shared" si="1"/>
        <v>-14.883720930232558</v>
      </c>
    </row>
    <row r="35" spans="2:6" s="11" customFormat="1" ht="15" customHeight="1" x14ac:dyDescent="0.2">
      <c r="B35" s="12">
        <v>202003</v>
      </c>
      <c r="C35" s="46">
        <v>18870</v>
      </c>
      <c r="D35" s="44">
        <v>312</v>
      </c>
      <c r="E35" s="45">
        <f t="shared" si="0"/>
        <v>1.6534181240063592</v>
      </c>
      <c r="F35" s="24">
        <f t="shared" si="1"/>
        <v>-13.09192200557103</v>
      </c>
    </row>
    <row r="36" spans="2:6" s="11" customFormat="1" ht="15" customHeight="1" x14ac:dyDescent="0.2">
      <c r="B36" s="12">
        <v>202004</v>
      </c>
      <c r="C36" s="46">
        <v>14890</v>
      </c>
      <c r="D36" s="44">
        <v>162</v>
      </c>
      <c r="E36" s="45">
        <f t="shared" si="0"/>
        <v>1.0879785090664875</v>
      </c>
      <c r="F36" s="24">
        <f t="shared" si="1"/>
        <v>-54.49438202247191</v>
      </c>
    </row>
    <row r="37" spans="2:6" s="11" customFormat="1" ht="15" customHeight="1" x14ac:dyDescent="0.2">
      <c r="B37" s="12">
        <v>202005</v>
      </c>
      <c r="C37" s="46">
        <v>15572</v>
      </c>
      <c r="D37" s="44">
        <v>171</v>
      </c>
      <c r="E37" s="45">
        <f t="shared" si="0"/>
        <v>1.0981248394554328</v>
      </c>
      <c r="F37" s="24">
        <f t="shared" si="1"/>
        <v>-48.493975903614455</v>
      </c>
    </row>
    <row r="38" spans="2:6" s="11" customFormat="1" ht="15" customHeight="1" x14ac:dyDescent="0.2">
      <c r="B38" s="12">
        <v>202006</v>
      </c>
      <c r="C38" s="46">
        <v>16603</v>
      </c>
      <c r="D38" s="44">
        <v>250</v>
      </c>
      <c r="E38" s="45">
        <f t="shared" si="0"/>
        <v>1.5057519725350841</v>
      </c>
      <c r="F38" s="24">
        <f t="shared" si="1"/>
        <v>-21.875</v>
      </c>
    </row>
    <row r="39" spans="2:6" s="11" customFormat="1" ht="15" customHeight="1" x14ac:dyDescent="0.2">
      <c r="B39" s="12">
        <v>202007</v>
      </c>
      <c r="C39" s="46">
        <v>17618</v>
      </c>
      <c r="D39" s="44">
        <v>245</v>
      </c>
      <c r="E39" s="45">
        <f t="shared" si="0"/>
        <v>1.3906232262458849</v>
      </c>
      <c r="F39" s="24">
        <f t="shared" si="1"/>
        <v>-37.817258883248734</v>
      </c>
    </row>
    <row r="40" spans="2:6" s="11" customFormat="1" ht="15" customHeight="1" x14ac:dyDescent="0.2">
      <c r="B40" s="12">
        <v>202008</v>
      </c>
      <c r="C40" s="46">
        <v>17587</v>
      </c>
      <c r="D40" s="44">
        <v>246</v>
      </c>
      <c r="E40" s="45">
        <f t="shared" si="0"/>
        <v>1.3987604480582247</v>
      </c>
      <c r="F40" s="24">
        <f t="shared" si="1"/>
        <v>-27.43362831858407</v>
      </c>
    </row>
    <row r="41" spans="2:6" s="11" customFormat="1" ht="15" customHeight="1" x14ac:dyDescent="0.2">
      <c r="B41" s="12">
        <v>202009</v>
      </c>
      <c r="C41" s="46">
        <v>18043</v>
      </c>
      <c r="D41" s="44">
        <v>272</v>
      </c>
      <c r="E41" s="45">
        <f t="shared" si="0"/>
        <v>1.5075098376101537</v>
      </c>
      <c r="F41" s="24">
        <f t="shared" si="1"/>
        <v>-14.195583596214512</v>
      </c>
    </row>
    <row r="42" spans="2:6" s="11" customFormat="1" ht="15" customHeight="1" x14ac:dyDescent="0.2">
      <c r="B42" s="12">
        <v>202010</v>
      </c>
      <c r="C42" s="46">
        <v>18282</v>
      </c>
      <c r="D42" s="44">
        <v>277</v>
      </c>
      <c r="E42" s="45">
        <f t="shared" si="0"/>
        <v>1.5151515151515151</v>
      </c>
      <c r="F42" s="24">
        <f t="shared" si="1"/>
        <v>-17.559523809523807</v>
      </c>
    </row>
    <row r="43" spans="2:6" s="11" customFormat="1" ht="15" customHeight="1" x14ac:dyDescent="0.2">
      <c r="B43" s="12">
        <v>202011</v>
      </c>
      <c r="C43" s="46">
        <v>18805</v>
      </c>
      <c r="D43" s="44">
        <v>271</v>
      </c>
      <c r="E43" s="45">
        <f t="shared" si="0"/>
        <v>1.4411060888061686</v>
      </c>
      <c r="F43" s="24">
        <f t="shared" si="1"/>
        <v>-20.760233918128655</v>
      </c>
    </row>
    <row r="44" spans="2:6" s="11" customFormat="1" ht="15" customHeight="1" x14ac:dyDescent="0.2">
      <c r="B44" s="21">
        <v>202012</v>
      </c>
      <c r="C44" s="47">
        <v>19098</v>
      </c>
      <c r="D44" s="48">
        <v>319</v>
      </c>
      <c r="E44" s="49">
        <f t="shared" si="0"/>
        <v>1.670331971934234</v>
      </c>
      <c r="F44" s="25">
        <f t="shared" si="1"/>
        <v>-19.444444444444446</v>
      </c>
    </row>
    <row r="45" spans="2:6" s="11" customFormat="1" ht="15" customHeight="1" x14ac:dyDescent="0.2">
      <c r="B45" s="12">
        <v>202101</v>
      </c>
      <c r="C45" s="46">
        <v>17413</v>
      </c>
      <c r="D45" s="44">
        <v>269</v>
      </c>
      <c r="E45" s="45">
        <f t="shared" si="0"/>
        <v>1.5448228335151897</v>
      </c>
      <c r="F45" s="24">
        <f t="shared" si="1"/>
        <v>-35.799522673031028</v>
      </c>
    </row>
    <row r="46" spans="2:6" s="11" customFormat="1" ht="15" customHeight="1" x14ac:dyDescent="0.2">
      <c r="B46" s="12">
        <v>202102</v>
      </c>
      <c r="C46" s="46">
        <v>17101</v>
      </c>
      <c r="D46" s="44">
        <v>191</v>
      </c>
      <c r="E46" s="45">
        <f t="shared" si="0"/>
        <v>1.1168937489035728</v>
      </c>
      <c r="F46" s="24">
        <f t="shared" si="1"/>
        <v>-47.814207650273218</v>
      </c>
    </row>
    <row r="47" spans="2:6" s="11" customFormat="1" ht="15" customHeight="1" x14ac:dyDescent="0.2">
      <c r="B47" s="12">
        <v>202103</v>
      </c>
      <c r="C47" s="46">
        <v>17673</v>
      </c>
      <c r="D47" s="44">
        <v>207</v>
      </c>
      <c r="E47" s="45">
        <f t="shared" si="0"/>
        <v>1.1712782210151078</v>
      </c>
      <c r="F47" s="24">
        <f t="shared" si="1"/>
        <v>-33.653846153846153</v>
      </c>
    </row>
    <row r="48" spans="2:6" s="11" customFormat="1" ht="15" customHeight="1" x14ac:dyDescent="0.2">
      <c r="B48" s="12">
        <v>202104</v>
      </c>
      <c r="C48" s="46">
        <v>17950</v>
      </c>
      <c r="D48" s="44">
        <v>213</v>
      </c>
      <c r="E48" s="45">
        <f t="shared" si="0"/>
        <v>1.1866295264623956</v>
      </c>
      <c r="F48" s="24">
        <f t="shared" si="1"/>
        <v>31.481481481481481</v>
      </c>
    </row>
    <row r="49" spans="2:6" s="11" customFormat="1" ht="15" customHeight="1" x14ac:dyDescent="0.2">
      <c r="B49" s="12">
        <v>202105</v>
      </c>
      <c r="C49" s="46">
        <v>18836</v>
      </c>
      <c r="D49" s="44">
        <v>344</v>
      </c>
      <c r="E49" s="45">
        <f t="shared" si="0"/>
        <v>1.8262900828201316</v>
      </c>
      <c r="F49" s="24">
        <f t="shared" si="1"/>
        <v>101.16959064327486</v>
      </c>
    </row>
    <row r="50" spans="2:6" s="11" customFormat="1" ht="15" customHeight="1" x14ac:dyDescent="0.2">
      <c r="B50" s="12">
        <v>202106</v>
      </c>
      <c r="C50" s="46">
        <v>19283</v>
      </c>
      <c r="D50" s="44">
        <v>309</v>
      </c>
      <c r="E50" s="45">
        <f t="shared" si="0"/>
        <v>1.6024477519058236</v>
      </c>
      <c r="F50" s="24">
        <f t="shared" si="1"/>
        <v>23.599999999999998</v>
      </c>
    </row>
    <row r="51" spans="2:6" s="11" customFormat="1" ht="15" customHeight="1" x14ac:dyDescent="0.2">
      <c r="B51" s="12">
        <v>202107</v>
      </c>
      <c r="C51" s="46">
        <v>19190</v>
      </c>
      <c r="D51" s="44">
        <v>373</v>
      </c>
      <c r="E51" s="45">
        <f t="shared" si="0"/>
        <v>1.9437206878582594</v>
      </c>
      <c r="F51" s="24">
        <f t="shared" si="1"/>
        <v>52.244897959183675</v>
      </c>
    </row>
    <row r="52" spans="2:6" s="11" customFormat="1" ht="15" customHeight="1" x14ac:dyDescent="0.2">
      <c r="B52" s="12">
        <v>202108</v>
      </c>
      <c r="C52" s="46">
        <v>18785</v>
      </c>
      <c r="D52" s="44">
        <v>236</v>
      </c>
      <c r="E52" s="45">
        <f t="shared" si="0"/>
        <v>1.2563215331381421</v>
      </c>
      <c r="F52" s="24">
        <f t="shared" si="1"/>
        <v>-4.0650406504065035</v>
      </c>
    </row>
    <row r="53" spans="2:6" ht="4.5" customHeight="1" x14ac:dyDescent="0.2"/>
    <row r="54" spans="2:6" ht="3" customHeight="1" x14ac:dyDescent="0.2">
      <c r="B54" s="14"/>
      <c r="C54" s="14"/>
      <c r="D54" s="14"/>
      <c r="E54" s="14"/>
      <c r="F54" s="14"/>
    </row>
    <row r="55" spans="2:6" ht="9" customHeight="1" x14ac:dyDescent="0.2">
      <c r="D55" s="3"/>
      <c r="E55" s="3"/>
      <c r="F55" s="3"/>
    </row>
    <row r="56" spans="2:6" ht="12.75" customHeight="1" x14ac:dyDescent="0.2">
      <c r="B56" s="69" t="s">
        <v>24</v>
      </c>
      <c r="C56" s="69"/>
      <c r="D56" s="69"/>
      <c r="E56" s="69"/>
      <c r="F56" s="69"/>
    </row>
    <row r="57" spans="2:6" x14ac:dyDescent="0.2">
      <c r="B57" s="15"/>
      <c r="C57" s="15"/>
      <c r="D57" s="15"/>
      <c r="E57" s="15"/>
      <c r="F57" s="15"/>
    </row>
    <row r="61" spans="2:6" x14ac:dyDescent="0.2">
      <c r="C61" s="17"/>
      <c r="D61" s="17"/>
      <c r="E61" s="17"/>
      <c r="F61" s="17"/>
    </row>
    <row r="63" spans="2:6" x14ac:dyDescent="0.2">
      <c r="E63" s="17"/>
    </row>
    <row r="66" spans="5:5" x14ac:dyDescent="0.2">
      <c r="E66" s="18"/>
    </row>
  </sheetData>
  <mergeCells count="9">
    <mergeCell ref="B1:F1"/>
    <mergeCell ref="B56:F56"/>
    <mergeCell ref="B4:B7"/>
    <mergeCell ref="C4:C6"/>
    <mergeCell ref="D4:D6"/>
    <mergeCell ref="C7:D7"/>
    <mergeCell ref="E7:F7"/>
    <mergeCell ref="E4:E6"/>
    <mergeCell ref="F4:F6"/>
  </mergeCells>
  <hyperlinks>
    <hyperlink ref="H2" location="Contents!A1" tooltip="(voltar ao índice)" display="(back to contents)" xr:uid="{3A0B3E5A-D269-4EF6-B105-D707BDF6FD4F}"/>
  </hyperlinks>
  <printOptions horizontalCentered="1"/>
  <pageMargins left="0.27559055118110237" right="0.27559055118110237" top="0.6692913385826772" bottom="0.27559055118110237" header="0" footer="0"/>
  <pageSetup paperSize="9" scale="95"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AB1A7C-8182-4201-9072-26CE8CF46BAA}">
  <sheetPr>
    <pageSetUpPr fitToPage="1"/>
  </sheetPr>
  <dimension ref="B1:P66"/>
  <sheetViews>
    <sheetView showGridLines="0" zoomScaleNormal="100" workbookViewId="0">
      <pane xSplit="2" ySplit="7" topLeftCell="C8" activePane="bottomRight" state="frozen"/>
      <selection pane="topRight" activeCell="C1" sqref="C1"/>
      <selection pane="bottomLeft" activeCell="A8" sqref="A8"/>
      <selection pane="bottomRight" activeCell="P2" sqref="P2"/>
    </sheetView>
  </sheetViews>
  <sheetFormatPr defaultColWidth="12.5703125" defaultRowHeight="11.25" x14ac:dyDescent="0.2"/>
  <cols>
    <col min="1" max="1" width="6.7109375" style="3" customWidth="1"/>
    <col min="2" max="2" width="9.85546875" style="3" customWidth="1"/>
    <col min="3" max="5" width="12.7109375" style="3" customWidth="1"/>
    <col min="6" max="12" width="12.7109375" style="4" customWidth="1"/>
    <col min="13" max="14" width="12.5703125" style="3"/>
    <col min="15" max="15" width="6.7109375" style="3" customWidth="1"/>
    <col min="16" max="16" width="14" style="3" bestFit="1" customWidth="1"/>
    <col min="17" max="16384" width="12.5703125" style="3"/>
  </cols>
  <sheetData>
    <row r="1" spans="2:16" s="1" customFormat="1" ht="33" customHeight="1" x14ac:dyDescent="0.2">
      <c r="B1" s="68" t="s">
        <v>15</v>
      </c>
      <c r="C1" s="68"/>
      <c r="D1" s="68"/>
      <c r="E1" s="68"/>
      <c r="F1" s="68"/>
      <c r="G1" s="68"/>
      <c r="H1" s="68"/>
      <c r="I1" s="68"/>
      <c r="J1" s="68"/>
      <c r="K1" s="68"/>
      <c r="L1" s="68"/>
      <c r="M1" s="68"/>
      <c r="N1" s="68"/>
    </row>
    <row r="2" spans="2:16" ht="15" customHeight="1" x14ac:dyDescent="0.2">
      <c r="B2" s="2"/>
      <c r="P2" s="58" t="s">
        <v>18</v>
      </c>
    </row>
    <row r="3" spans="2:16" ht="12.75" customHeight="1" x14ac:dyDescent="0.2">
      <c r="B3" s="5" t="s">
        <v>17</v>
      </c>
      <c r="C3" s="2"/>
      <c r="D3" s="2"/>
      <c r="E3" s="2"/>
    </row>
    <row r="4" spans="2:16" s="6" customFormat="1" ht="15" customHeight="1" x14ac:dyDescent="0.2">
      <c r="B4" s="76" t="s">
        <v>25</v>
      </c>
      <c r="C4" s="77" t="s">
        <v>26</v>
      </c>
      <c r="D4" s="78"/>
      <c r="E4" s="79"/>
      <c r="F4" s="77" t="s">
        <v>27</v>
      </c>
      <c r="G4" s="78"/>
      <c r="H4" s="79"/>
      <c r="I4" s="77" t="s">
        <v>28</v>
      </c>
      <c r="J4" s="78"/>
      <c r="K4" s="79"/>
      <c r="L4" s="77" t="s">
        <v>29</v>
      </c>
      <c r="M4" s="78"/>
      <c r="N4" s="78"/>
    </row>
    <row r="5" spans="2:16" s="6" customFormat="1" ht="15" customHeight="1" x14ac:dyDescent="0.2">
      <c r="B5" s="70"/>
      <c r="C5" s="80"/>
      <c r="D5" s="81"/>
      <c r="E5" s="82"/>
      <c r="F5" s="80"/>
      <c r="G5" s="81"/>
      <c r="H5" s="82"/>
      <c r="I5" s="80"/>
      <c r="J5" s="81"/>
      <c r="K5" s="82"/>
      <c r="L5" s="77"/>
      <c r="M5" s="78"/>
      <c r="N5" s="78"/>
    </row>
    <row r="6" spans="2:16" s="6" customFormat="1" ht="27" customHeight="1" x14ac:dyDescent="0.2">
      <c r="B6" s="70"/>
      <c r="C6" s="19" t="s">
        <v>2</v>
      </c>
      <c r="D6" s="19" t="s">
        <v>30</v>
      </c>
      <c r="E6" s="19" t="s">
        <v>31</v>
      </c>
      <c r="F6" s="19" t="s">
        <v>2</v>
      </c>
      <c r="G6" s="19" t="s">
        <v>30</v>
      </c>
      <c r="H6" s="19" t="s">
        <v>31</v>
      </c>
      <c r="I6" s="19" t="s">
        <v>2</v>
      </c>
      <c r="J6" s="19" t="s">
        <v>30</v>
      </c>
      <c r="K6" s="19" t="s">
        <v>31</v>
      </c>
      <c r="L6" s="19" t="s">
        <v>2</v>
      </c>
      <c r="M6" s="19" t="s">
        <v>30</v>
      </c>
      <c r="N6" s="20" t="s">
        <v>31</v>
      </c>
    </row>
    <row r="7" spans="2:16" ht="18" customHeight="1" x14ac:dyDescent="0.2">
      <c r="B7" s="70"/>
      <c r="C7" s="72" t="s">
        <v>0</v>
      </c>
      <c r="D7" s="74"/>
      <c r="E7" s="75"/>
      <c r="F7" s="72" t="s">
        <v>0</v>
      </c>
      <c r="G7" s="74"/>
      <c r="H7" s="75"/>
      <c r="I7" s="72" t="s">
        <v>1</v>
      </c>
      <c r="J7" s="74"/>
      <c r="K7" s="75"/>
      <c r="L7" s="72" t="s">
        <v>1</v>
      </c>
      <c r="M7" s="74"/>
      <c r="N7" s="74"/>
    </row>
    <row r="8" spans="2:16" s="10" customFormat="1" ht="3.75" customHeight="1" x14ac:dyDescent="0.2">
      <c r="B8" s="7"/>
      <c r="C8" s="8"/>
      <c r="D8" s="8"/>
      <c r="E8" s="8"/>
      <c r="F8" s="9"/>
      <c r="G8" s="9"/>
      <c r="H8" s="9"/>
      <c r="I8" s="9"/>
      <c r="J8" s="9"/>
      <c r="K8" s="9"/>
      <c r="L8" s="9"/>
    </row>
    <row r="9" spans="2:16" s="11" customFormat="1" ht="15" customHeight="1" x14ac:dyDescent="0.2">
      <c r="B9" s="12">
        <v>201801</v>
      </c>
      <c r="C9" s="13">
        <v>18372</v>
      </c>
      <c r="D9" s="13">
        <v>10674</v>
      </c>
      <c r="E9" s="13">
        <v>7698</v>
      </c>
      <c r="F9" s="30">
        <v>416</v>
      </c>
      <c r="G9" s="31">
        <v>309</v>
      </c>
      <c r="H9" s="32">
        <v>107</v>
      </c>
      <c r="I9" s="37">
        <f>+F9/C9*100</f>
        <v>2.2643152623557588</v>
      </c>
      <c r="J9" s="38">
        <f t="shared" ref="J9:K9" si="0">+G9/D9*100</f>
        <v>2.8948847667228779</v>
      </c>
      <c r="K9" s="39">
        <f t="shared" si="0"/>
        <v>1.38997142114835</v>
      </c>
      <c r="L9" s="24"/>
    </row>
    <row r="10" spans="2:16" s="11" customFormat="1" ht="15" customHeight="1" x14ac:dyDescent="0.2">
      <c r="B10" s="12">
        <v>201802</v>
      </c>
      <c r="C10" s="16">
        <v>18171</v>
      </c>
      <c r="D10" s="16">
        <v>10427</v>
      </c>
      <c r="E10" s="16">
        <v>7744</v>
      </c>
      <c r="F10" s="30">
        <v>319</v>
      </c>
      <c r="G10" s="31">
        <v>260</v>
      </c>
      <c r="H10" s="32">
        <v>59</v>
      </c>
      <c r="I10" s="37">
        <f t="shared" ref="I10:I52" si="1">+F10/C10*100</f>
        <v>1.755544549006659</v>
      </c>
      <c r="J10" s="38">
        <f t="shared" ref="J10:J52" si="2">+G10/D10*100</f>
        <v>2.4935264217895847</v>
      </c>
      <c r="K10" s="39">
        <f t="shared" ref="K10:K52" si="3">+H10/E10*100</f>
        <v>0.76188016528925617</v>
      </c>
      <c r="L10" s="24"/>
    </row>
    <row r="11" spans="2:16" s="11" customFormat="1" ht="15" customHeight="1" x14ac:dyDescent="0.2">
      <c r="B11" s="12">
        <v>201803</v>
      </c>
      <c r="C11" s="16">
        <v>18657</v>
      </c>
      <c r="D11" s="16">
        <v>10900</v>
      </c>
      <c r="E11" s="16">
        <v>7757</v>
      </c>
      <c r="F11" s="30">
        <v>368</v>
      </c>
      <c r="G11" s="31">
        <v>309</v>
      </c>
      <c r="H11" s="32">
        <v>59</v>
      </c>
      <c r="I11" s="37">
        <f t="shared" si="1"/>
        <v>1.9724500187597149</v>
      </c>
      <c r="J11" s="38">
        <f t="shared" si="2"/>
        <v>2.834862385321101</v>
      </c>
      <c r="K11" s="39">
        <f t="shared" si="3"/>
        <v>0.76060332602810365</v>
      </c>
      <c r="L11" s="24"/>
    </row>
    <row r="12" spans="2:16" s="11" customFormat="1" ht="15" customHeight="1" x14ac:dyDescent="0.2">
      <c r="B12" s="12">
        <v>201804</v>
      </c>
      <c r="C12" s="16">
        <v>19118</v>
      </c>
      <c r="D12" s="16">
        <v>11306</v>
      </c>
      <c r="E12" s="16">
        <v>7812</v>
      </c>
      <c r="F12" s="30">
        <v>379</v>
      </c>
      <c r="G12" s="31">
        <v>294</v>
      </c>
      <c r="H12" s="32">
        <v>85</v>
      </c>
      <c r="I12" s="37">
        <f t="shared" si="1"/>
        <v>1.9824249398472642</v>
      </c>
      <c r="J12" s="38">
        <f t="shared" si="2"/>
        <v>2.6003891738899698</v>
      </c>
      <c r="K12" s="39">
        <f t="shared" si="3"/>
        <v>1.0880696364567333</v>
      </c>
      <c r="L12" s="24"/>
    </row>
    <row r="13" spans="2:16" s="11" customFormat="1" ht="15" customHeight="1" x14ac:dyDescent="0.2">
      <c r="B13" s="12">
        <v>201805</v>
      </c>
      <c r="C13" s="16">
        <v>19743</v>
      </c>
      <c r="D13" s="16">
        <v>11833</v>
      </c>
      <c r="E13" s="16">
        <v>7910</v>
      </c>
      <c r="F13" s="30">
        <v>471</v>
      </c>
      <c r="G13" s="31">
        <v>395</v>
      </c>
      <c r="H13" s="32">
        <v>76</v>
      </c>
      <c r="I13" s="37">
        <f t="shared" si="1"/>
        <v>2.3856556754292662</v>
      </c>
      <c r="J13" s="38">
        <f t="shared" si="2"/>
        <v>3.3381222006253695</v>
      </c>
      <c r="K13" s="39">
        <f t="shared" si="3"/>
        <v>0.96080910240202277</v>
      </c>
      <c r="L13" s="24"/>
    </row>
    <row r="14" spans="2:16" s="11" customFormat="1" ht="15" customHeight="1" x14ac:dyDescent="0.2">
      <c r="B14" s="12">
        <v>201806</v>
      </c>
      <c r="C14" s="16">
        <v>19472</v>
      </c>
      <c r="D14" s="16">
        <v>11581</v>
      </c>
      <c r="E14" s="16">
        <v>7891</v>
      </c>
      <c r="F14" s="30">
        <v>363</v>
      </c>
      <c r="G14" s="31">
        <v>298</v>
      </c>
      <c r="H14" s="32">
        <v>65</v>
      </c>
      <c r="I14" s="37">
        <f t="shared" si="1"/>
        <v>1.8642152834839769</v>
      </c>
      <c r="J14" s="38">
        <f t="shared" si="2"/>
        <v>2.5731802089629565</v>
      </c>
      <c r="K14" s="39">
        <f t="shared" si="3"/>
        <v>0.82372322899505768</v>
      </c>
      <c r="L14" s="24"/>
    </row>
    <row r="15" spans="2:16" s="11" customFormat="1" ht="15" customHeight="1" x14ac:dyDescent="0.2">
      <c r="B15" s="12">
        <v>201807</v>
      </c>
      <c r="C15" s="16">
        <v>19609</v>
      </c>
      <c r="D15" s="16">
        <v>11714</v>
      </c>
      <c r="E15" s="16">
        <v>7895</v>
      </c>
      <c r="F15" s="30">
        <v>397</v>
      </c>
      <c r="G15" s="31">
        <v>315</v>
      </c>
      <c r="H15" s="32">
        <v>82</v>
      </c>
      <c r="I15" s="37">
        <f t="shared" si="1"/>
        <v>2.0245805497475651</v>
      </c>
      <c r="J15" s="38">
        <f t="shared" si="2"/>
        <v>2.6890899778043367</v>
      </c>
      <c r="K15" s="39">
        <f t="shared" si="3"/>
        <v>1.0386320455984801</v>
      </c>
      <c r="L15" s="24"/>
    </row>
    <row r="16" spans="2:16" s="11" customFormat="1" ht="15" customHeight="1" x14ac:dyDescent="0.2">
      <c r="B16" s="12">
        <v>201808</v>
      </c>
      <c r="C16" s="16">
        <v>18932</v>
      </c>
      <c r="D16" s="16">
        <v>11033</v>
      </c>
      <c r="E16" s="16">
        <v>7899</v>
      </c>
      <c r="F16" s="30">
        <v>262</v>
      </c>
      <c r="G16" s="31">
        <v>216</v>
      </c>
      <c r="H16" s="32">
        <v>46</v>
      </c>
      <c r="I16" s="37">
        <f t="shared" si="1"/>
        <v>1.3839002746672302</v>
      </c>
      <c r="J16" s="38">
        <f t="shared" si="2"/>
        <v>1.957763074413124</v>
      </c>
      <c r="K16" s="39">
        <f t="shared" si="3"/>
        <v>0.58235219648056724</v>
      </c>
      <c r="L16" s="24"/>
    </row>
    <row r="17" spans="2:14" s="11" customFormat="1" ht="15" customHeight="1" x14ac:dyDescent="0.2">
      <c r="B17" s="12">
        <v>201809</v>
      </c>
      <c r="C17" s="16">
        <v>19178</v>
      </c>
      <c r="D17" s="16">
        <v>11246</v>
      </c>
      <c r="E17" s="16">
        <v>7932</v>
      </c>
      <c r="F17" s="30">
        <v>352</v>
      </c>
      <c r="G17" s="31">
        <v>262</v>
      </c>
      <c r="H17" s="32">
        <v>90</v>
      </c>
      <c r="I17" s="37">
        <f t="shared" si="1"/>
        <v>1.8354364375847323</v>
      </c>
      <c r="J17" s="38">
        <f t="shared" si="2"/>
        <v>2.3297172327938824</v>
      </c>
      <c r="K17" s="39">
        <f t="shared" si="3"/>
        <v>1.1346444780635401</v>
      </c>
      <c r="L17" s="24"/>
    </row>
    <row r="18" spans="2:14" s="11" customFormat="1" ht="15" customHeight="1" x14ac:dyDescent="0.2">
      <c r="B18" s="12">
        <v>201810</v>
      </c>
      <c r="C18" s="16">
        <v>19601</v>
      </c>
      <c r="D18" s="16">
        <v>11653</v>
      </c>
      <c r="E18" s="16">
        <v>7948</v>
      </c>
      <c r="F18" s="30">
        <v>356</v>
      </c>
      <c r="G18" s="31">
        <v>279</v>
      </c>
      <c r="H18" s="32">
        <v>77</v>
      </c>
      <c r="I18" s="37">
        <f t="shared" si="1"/>
        <v>1.8162338656191011</v>
      </c>
      <c r="J18" s="38">
        <f t="shared" si="2"/>
        <v>2.3942332446580279</v>
      </c>
      <c r="K18" s="39">
        <f t="shared" si="3"/>
        <v>0.9687971816809261</v>
      </c>
      <c r="L18" s="24"/>
    </row>
    <row r="19" spans="2:14" s="11" customFormat="1" ht="15" customHeight="1" x14ac:dyDescent="0.2">
      <c r="B19" s="12">
        <v>201811</v>
      </c>
      <c r="C19" s="16">
        <v>19454</v>
      </c>
      <c r="D19" s="16">
        <v>11495</v>
      </c>
      <c r="E19" s="16">
        <v>7959</v>
      </c>
      <c r="F19" s="30">
        <v>336</v>
      </c>
      <c r="G19" s="31">
        <v>267</v>
      </c>
      <c r="H19" s="32">
        <v>69</v>
      </c>
      <c r="I19" s="37">
        <f t="shared" si="1"/>
        <v>1.727151228539118</v>
      </c>
      <c r="J19" s="38">
        <f t="shared" si="2"/>
        <v>2.3227490213136148</v>
      </c>
      <c r="K19" s="39">
        <f t="shared" si="3"/>
        <v>0.86694308330192238</v>
      </c>
      <c r="L19" s="24"/>
    </row>
    <row r="20" spans="2:14" s="11" customFormat="1" ht="15" customHeight="1" x14ac:dyDescent="0.2">
      <c r="B20" s="21">
        <v>201812</v>
      </c>
      <c r="C20" s="22">
        <v>20953</v>
      </c>
      <c r="D20" s="22">
        <v>12845</v>
      </c>
      <c r="E20" s="22">
        <v>8108</v>
      </c>
      <c r="F20" s="33">
        <v>411</v>
      </c>
      <c r="G20" s="23">
        <v>346</v>
      </c>
      <c r="H20" s="34">
        <v>65</v>
      </c>
      <c r="I20" s="40">
        <f t="shared" si="1"/>
        <v>1.9615329547081566</v>
      </c>
      <c r="J20" s="25">
        <f t="shared" si="2"/>
        <v>2.6936551187232385</v>
      </c>
      <c r="K20" s="41">
        <f t="shared" si="3"/>
        <v>0.80167735569807597</v>
      </c>
      <c r="L20" s="25"/>
      <c r="M20" s="25"/>
      <c r="N20" s="25"/>
    </row>
    <row r="21" spans="2:14" s="11" customFormat="1" ht="15" customHeight="1" x14ac:dyDescent="0.2">
      <c r="B21" s="26">
        <v>201901</v>
      </c>
      <c r="C21" s="27">
        <v>19115</v>
      </c>
      <c r="D21" s="27">
        <v>11198</v>
      </c>
      <c r="E21" s="27">
        <v>7917</v>
      </c>
      <c r="F21" s="35">
        <v>364</v>
      </c>
      <c r="G21" s="28">
        <v>260</v>
      </c>
      <c r="H21" s="36">
        <v>104</v>
      </c>
      <c r="I21" s="42">
        <f t="shared" si="1"/>
        <v>1.9042636672770077</v>
      </c>
      <c r="J21" s="29">
        <f t="shared" si="2"/>
        <v>2.3218431862832651</v>
      </c>
      <c r="K21" s="43">
        <f t="shared" si="3"/>
        <v>1.3136288998357963</v>
      </c>
      <c r="L21" s="29">
        <f>(F21-F9)/F9*100</f>
        <v>-12.5</v>
      </c>
      <c r="M21" s="29">
        <f t="shared" ref="M21:N21" si="4">(G21-G9)/G9*100</f>
        <v>-15.857605177993527</v>
      </c>
      <c r="N21" s="29">
        <f t="shared" si="4"/>
        <v>-2.8037383177570092</v>
      </c>
    </row>
    <row r="22" spans="2:14" s="11" customFormat="1" ht="15" customHeight="1" x14ac:dyDescent="0.2">
      <c r="B22" s="12">
        <v>201902</v>
      </c>
      <c r="C22" s="16">
        <v>18829</v>
      </c>
      <c r="D22" s="16">
        <v>10844</v>
      </c>
      <c r="E22" s="16">
        <v>7985</v>
      </c>
      <c r="F22" s="30">
        <v>430</v>
      </c>
      <c r="G22" s="31">
        <v>335</v>
      </c>
      <c r="H22" s="32">
        <v>95</v>
      </c>
      <c r="I22" s="37">
        <f t="shared" si="1"/>
        <v>2.2837112964044821</v>
      </c>
      <c r="J22" s="38">
        <f t="shared" si="2"/>
        <v>3.0892659535226854</v>
      </c>
      <c r="K22" s="39">
        <f t="shared" si="3"/>
        <v>1.1897307451471508</v>
      </c>
      <c r="L22" s="24">
        <f t="shared" ref="L22:L52" si="5">(F22-F10)/F10*100</f>
        <v>34.796238244514107</v>
      </c>
      <c r="M22" s="24">
        <f t="shared" ref="M22:M52" si="6">(G22-G10)/G10*100</f>
        <v>28.846153846153843</v>
      </c>
      <c r="N22" s="24">
        <f t="shared" ref="N22:N52" si="7">(H22-H10)/H10*100</f>
        <v>61.016949152542374</v>
      </c>
    </row>
    <row r="23" spans="2:14" s="11" customFormat="1" ht="15" customHeight="1" x14ac:dyDescent="0.2">
      <c r="B23" s="12">
        <v>201903</v>
      </c>
      <c r="C23" s="16">
        <v>19402</v>
      </c>
      <c r="D23" s="16">
        <v>11362</v>
      </c>
      <c r="E23" s="16">
        <v>8040</v>
      </c>
      <c r="F23" s="30">
        <v>359</v>
      </c>
      <c r="G23" s="31">
        <v>270</v>
      </c>
      <c r="H23" s="32">
        <v>89</v>
      </c>
      <c r="I23" s="37">
        <f t="shared" si="1"/>
        <v>1.850324708792908</v>
      </c>
      <c r="J23" s="38">
        <f t="shared" si="2"/>
        <v>2.376342193275832</v>
      </c>
      <c r="K23" s="39">
        <f t="shared" si="3"/>
        <v>1.1069651741293531</v>
      </c>
      <c r="L23" s="24">
        <f t="shared" si="5"/>
        <v>-2.4456521739130435</v>
      </c>
      <c r="M23" s="24">
        <f t="shared" si="6"/>
        <v>-12.621359223300971</v>
      </c>
      <c r="N23" s="24">
        <f t="shared" si="7"/>
        <v>50.847457627118644</v>
      </c>
    </row>
    <row r="24" spans="2:14" s="11" customFormat="1" ht="15" customHeight="1" x14ac:dyDescent="0.2">
      <c r="B24" s="12">
        <v>201904</v>
      </c>
      <c r="C24" s="16">
        <v>19613</v>
      </c>
      <c r="D24" s="16">
        <v>11542</v>
      </c>
      <c r="E24" s="16">
        <v>8071</v>
      </c>
      <c r="F24" s="30">
        <v>356</v>
      </c>
      <c r="G24" s="31">
        <v>275</v>
      </c>
      <c r="H24" s="32">
        <v>81</v>
      </c>
      <c r="I24" s="37">
        <f t="shared" si="1"/>
        <v>1.8151226227502166</v>
      </c>
      <c r="J24" s="38">
        <f t="shared" si="2"/>
        <v>2.382602668514989</v>
      </c>
      <c r="K24" s="39">
        <f t="shared" si="3"/>
        <v>1.0035931111386445</v>
      </c>
      <c r="L24" s="24">
        <f t="shared" si="5"/>
        <v>-6.0686015831134563</v>
      </c>
      <c r="M24" s="24">
        <f t="shared" si="6"/>
        <v>-6.462585034013606</v>
      </c>
      <c r="N24" s="24">
        <f t="shared" si="7"/>
        <v>-4.7058823529411766</v>
      </c>
    </row>
    <row r="25" spans="2:14" s="11" customFormat="1" ht="15" customHeight="1" x14ac:dyDescent="0.2">
      <c r="B25" s="12">
        <v>201905</v>
      </c>
      <c r="C25" s="16">
        <v>19958</v>
      </c>
      <c r="D25" s="16">
        <v>11857</v>
      </c>
      <c r="E25" s="16">
        <v>8101</v>
      </c>
      <c r="F25" s="30">
        <v>332</v>
      </c>
      <c r="G25" s="31">
        <v>277</v>
      </c>
      <c r="H25" s="32">
        <v>55</v>
      </c>
      <c r="I25" s="37">
        <f t="shared" si="1"/>
        <v>1.6634933360056119</v>
      </c>
      <c r="J25" s="38">
        <f t="shared" si="2"/>
        <v>2.3361727249725903</v>
      </c>
      <c r="K25" s="39">
        <f t="shared" si="3"/>
        <v>0.67892852734230347</v>
      </c>
      <c r="L25" s="24">
        <f t="shared" si="5"/>
        <v>-29.511677282377917</v>
      </c>
      <c r="M25" s="24">
        <f t="shared" si="6"/>
        <v>-29.873417721518987</v>
      </c>
      <c r="N25" s="24">
        <f t="shared" si="7"/>
        <v>-27.631578947368425</v>
      </c>
    </row>
    <row r="26" spans="2:14" s="11" customFormat="1" ht="15" customHeight="1" x14ac:dyDescent="0.2">
      <c r="B26" s="12">
        <v>201906</v>
      </c>
      <c r="C26" s="16">
        <v>19593</v>
      </c>
      <c r="D26" s="16">
        <v>11482</v>
      </c>
      <c r="E26" s="16">
        <v>8111</v>
      </c>
      <c r="F26" s="30">
        <v>320</v>
      </c>
      <c r="G26" s="31">
        <v>258</v>
      </c>
      <c r="H26" s="32">
        <v>62</v>
      </c>
      <c r="I26" s="37">
        <f t="shared" si="1"/>
        <v>1.6332363599244628</v>
      </c>
      <c r="J26" s="38">
        <f t="shared" si="2"/>
        <v>2.2469952969865878</v>
      </c>
      <c r="K26" s="39">
        <f t="shared" si="3"/>
        <v>0.76439403279496976</v>
      </c>
      <c r="L26" s="24">
        <f t="shared" si="5"/>
        <v>-11.84573002754821</v>
      </c>
      <c r="M26" s="24">
        <f t="shared" si="6"/>
        <v>-13.422818791946309</v>
      </c>
      <c r="N26" s="24">
        <f t="shared" si="7"/>
        <v>-4.6153846153846159</v>
      </c>
    </row>
    <row r="27" spans="2:14" s="11" customFormat="1" ht="15" customHeight="1" x14ac:dyDescent="0.2">
      <c r="B27" s="12">
        <v>201907</v>
      </c>
      <c r="C27" s="16">
        <v>20245</v>
      </c>
      <c r="D27" s="16">
        <v>12090</v>
      </c>
      <c r="E27" s="16">
        <v>8155</v>
      </c>
      <c r="F27" s="30">
        <v>394</v>
      </c>
      <c r="G27" s="31">
        <v>325</v>
      </c>
      <c r="H27" s="32">
        <v>69</v>
      </c>
      <c r="I27" s="37">
        <f t="shared" si="1"/>
        <v>1.9461595455668068</v>
      </c>
      <c r="J27" s="38">
        <f t="shared" si="2"/>
        <v>2.6881720430107525</v>
      </c>
      <c r="K27" s="39">
        <f t="shared" si="3"/>
        <v>0.84610668301655423</v>
      </c>
      <c r="L27" s="24">
        <f t="shared" si="5"/>
        <v>-0.75566750629722923</v>
      </c>
      <c r="M27" s="24">
        <f t="shared" si="6"/>
        <v>3.1746031746031744</v>
      </c>
      <c r="N27" s="24">
        <f t="shared" si="7"/>
        <v>-15.853658536585366</v>
      </c>
    </row>
    <row r="28" spans="2:14" s="11" customFormat="1" ht="15" customHeight="1" x14ac:dyDescent="0.2">
      <c r="B28" s="12">
        <v>201908</v>
      </c>
      <c r="C28" s="16">
        <v>19359</v>
      </c>
      <c r="D28" s="16">
        <v>11241</v>
      </c>
      <c r="E28" s="16">
        <v>8118</v>
      </c>
      <c r="F28" s="30">
        <v>339</v>
      </c>
      <c r="G28" s="31">
        <v>261</v>
      </c>
      <c r="H28" s="32">
        <v>78</v>
      </c>
      <c r="I28" s="37">
        <f t="shared" si="1"/>
        <v>1.751123508445684</v>
      </c>
      <c r="J28" s="38">
        <f t="shared" si="2"/>
        <v>2.321857485988791</v>
      </c>
      <c r="K28" s="39">
        <f t="shared" si="3"/>
        <v>0.96082779009608288</v>
      </c>
      <c r="L28" s="24">
        <f t="shared" si="5"/>
        <v>29.389312977099237</v>
      </c>
      <c r="M28" s="24">
        <f t="shared" si="6"/>
        <v>20.833333333333336</v>
      </c>
      <c r="N28" s="24">
        <f t="shared" si="7"/>
        <v>69.565217391304344</v>
      </c>
    </row>
    <row r="29" spans="2:14" s="11" customFormat="1" ht="15" customHeight="1" x14ac:dyDescent="0.2">
      <c r="B29" s="12">
        <v>201909</v>
      </c>
      <c r="C29" s="16">
        <v>19888</v>
      </c>
      <c r="D29" s="16">
        <v>11675</v>
      </c>
      <c r="E29" s="16">
        <v>8213</v>
      </c>
      <c r="F29" s="30">
        <v>317</v>
      </c>
      <c r="G29" s="31">
        <v>256</v>
      </c>
      <c r="H29" s="32">
        <v>61</v>
      </c>
      <c r="I29" s="37">
        <f t="shared" si="1"/>
        <v>1.5939259855189059</v>
      </c>
      <c r="J29" s="38">
        <f t="shared" si="2"/>
        <v>2.1927194860813706</v>
      </c>
      <c r="K29" s="39">
        <f t="shared" si="3"/>
        <v>0.74272494825276991</v>
      </c>
      <c r="L29" s="24">
        <f t="shared" si="5"/>
        <v>-9.9431818181818183</v>
      </c>
      <c r="M29" s="24">
        <f t="shared" si="6"/>
        <v>-2.2900763358778624</v>
      </c>
      <c r="N29" s="24">
        <f t="shared" si="7"/>
        <v>-32.222222222222221</v>
      </c>
    </row>
    <row r="30" spans="2:14" s="11" customFormat="1" ht="15" customHeight="1" x14ac:dyDescent="0.2">
      <c r="B30" s="12">
        <v>201910</v>
      </c>
      <c r="C30" s="16">
        <v>20290</v>
      </c>
      <c r="D30" s="16">
        <v>12106</v>
      </c>
      <c r="E30" s="16">
        <v>8184</v>
      </c>
      <c r="F30" s="30">
        <v>336</v>
      </c>
      <c r="G30" s="31">
        <v>259</v>
      </c>
      <c r="H30" s="32">
        <v>77</v>
      </c>
      <c r="I30" s="37">
        <f t="shared" si="1"/>
        <v>1.6559881715130607</v>
      </c>
      <c r="J30" s="38">
        <f t="shared" si="2"/>
        <v>2.1394349909135966</v>
      </c>
      <c r="K30" s="39">
        <f t="shared" si="3"/>
        <v>0.94086021505376349</v>
      </c>
      <c r="L30" s="24">
        <f t="shared" si="5"/>
        <v>-5.6179775280898872</v>
      </c>
      <c r="M30" s="24">
        <f t="shared" si="6"/>
        <v>-7.1684587813620064</v>
      </c>
      <c r="N30" s="24">
        <f t="shared" si="7"/>
        <v>0</v>
      </c>
    </row>
    <row r="31" spans="2:14" s="11" customFormat="1" ht="15" customHeight="1" x14ac:dyDescent="0.2">
      <c r="B31" s="12">
        <v>201911</v>
      </c>
      <c r="C31" s="16">
        <v>20021</v>
      </c>
      <c r="D31" s="16">
        <v>11827</v>
      </c>
      <c r="E31" s="16">
        <v>8194</v>
      </c>
      <c r="F31" s="30">
        <v>342</v>
      </c>
      <c r="G31" s="31">
        <v>276</v>
      </c>
      <c r="H31" s="32">
        <v>66</v>
      </c>
      <c r="I31" s="37">
        <f t="shared" si="1"/>
        <v>1.7082063832975374</v>
      </c>
      <c r="J31" s="38">
        <f t="shared" si="2"/>
        <v>2.3336433584171812</v>
      </c>
      <c r="K31" s="39">
        <f t="shared" si="3"/>
        <v>0.80546741518184028</v>
      </c>
      <c r="L31" s="24">
        <f t="shared" si="5"/>
        <v>1.7857142857142856</v>
      </c>
      <c r="M31" s="24">
        <f t="shared" si="6"/>
        <v>3.3707865168539324</v>
      </c>
      <c r="N31" s="24">
        <f t="shared" si="7"/>
        <v>-4.3478260869565215</v>
      </c>
    </row>
    <row r="32" spans="2:14" s="11" customFormat="1" ht="15" customHeight="1" x14ac:dyDescent="0.2">
      <c r="B32" s="21">
        <v>201912</v>
      </c>
      <c r="C32" s="22">
        <v>20804</v>
      </c>
      <c r="D32" s="22">
        <v>12510</v>
      </c>
      <c r="E32" s="22">
        <v>8294</v>
      </c>
      <c r="F32" s="33">
        <v>396</v>
      </c>
      <c r="G32" s="23">
        <v>322</v>
      </c>
      <c r="H32" s="34">
        <v>74</v>
      </c>
      <c r="I32" s="40">
        <f t="shared" si="1"/>
        <v>1.9034800999807731</v>
      </c>
      <c r="J32" s="25">
        <f t="shared" si="2"/>
        <v>2.5739408473221421</v>
      </c>
      <c r="K32" s="41">
        <f t="shared" si="3"/>
        <v>0.89221123703882321</v>
      </c>
      <c r="L32" s="25">
        <f t="shared" si="5"/>
        <v>-3.6496350364963499</v>
      </c>
      <c r="M32" s="25">
        <f t="shared" si="6"/>
        <v>-6.9364161849710975</v>
      </c>
      <c r="N32" s="25">
        <f t="shared" si="7"/>
        <v>13.846153846153847</v>
      </c>
    </row>
    <row r="33" spans="2:14" s="11" customFormat="1" ht="15" customHeight="1" x14ac:dyDescent="0.2">
      <c r="B33" s="26">
        <v>202001</v>
      </c>
      <c r="C33" s="27">
        <v>19149</v>
      </c>
      <c r="D33" s="27">
        <v>11536</v>
      </c>
      <c r="E33" s="27">
        <v>7613</v>
      </c>
      <c r="F33" s="35">
        <v>419</v>
      </c>
      <c r="G33" s="28">
        <v>324</v>
      </c>
      <c r="H33" s="36">
        <v>95</v>
      </c>
      <c r="I33" s="42">
        <f t="shared" si="1"/>
        <v>2.18810381743172</v>
      </c>
      <c r="J33" s="29">
        <f t="shared" si="2"/>
        <v>2.8085991678224689</v>
      </c>
      <c r="K33" s="43">
        <f t="shared" si="3"/>
        <v>1.2478654932352555</v>
      </c>
      <c r="L33" s="29">
        <f t="shared" si="5"/>
        <v>15.109890109890109</v>
      </c>
      <c r="M33" s="29">
        <f t="shared" si="6"/>
        <v>24.615384615384617</v>
      </c>
      <c r="N33" s="29">
        <f t="shared" si="7"/>
        <v>-8.6538461538461533</v>
      </c>
    </row>
    <row r="34" spans="2:14" s="11" customFormat="1" ht="15" customHeight="1" x14ac:dyDescent="0.2">
      <c r="B34" s="12">
        <v>202002</v>
      </c>
      <c r="C34" s="16">
        <v>18923</v>
      </c>
      <c r="D34" s="16">
        <v>11283</v>
      </c>
      <c r="E34" s="16">
        <v>7640</v>
      </c>
      <c r="F34" s="30">
        <v>366</v>
      </c>
      <c r="G34" s="31">
        <v>302</v>
      </c>
      <c r="H34" s="32">
        <v>64</v>
      </c>
      <c r="I34" s="37">
        <f t="shared" si="1"/>
        <v>1.9341542038788775</v>
      </c>
      <c r="J34" s="38">
        <f t="shared" si="2"/>
        <v>2.6765931046707436</v>
      </c>
      <c r="K34" s="39">
        <f t="shared" si="3"/>
        <v>0.83769633507853414</v>
      </c>
      <c r="L34" s="24">
        <f t="shared" si="5"/>
        <v>-14.883720930232558</v>
      </c>
      <c r="M34" s="24">
        <f t="shared" si="6"/>
        <v>-9.8507462686567173</v>
      </c>
      <c r="N34" s="24">
        <f t="shared" si="7"/>
        <v>-32.631578947368425</v>
      </c>
    </row>
    <row r="35" spans="2:14" s="11" customFormat="1" ht="15" customHeight="1" x14ac:dyDescent="0.2">
      <c r="B35" s="12">
        <v>202003</v>
      </c>
      <c r="C35" s="16">
        <v>18870</v>
      </c>
      <c r="D35" s="16">
        <v>11263</v>
      </c>
      <c r="E35" s="16">
        <v>7607</v>
      </c>
      <c r="F35" s="30">
        <v>312</v>
      </c>
      <c r="G35" s="31">
        <v>265</v>
      </c>
      <c r="H35" s="32">
        <v>47</v>
      </c>
      <c r="I35" s="37">
        <f t="shared" si="1"/>
        <v>1.6534181240063592</v>
      </c>
      <c r="J35" s="38">
        <f t="shared" si="2"/>
        <v>2.3528367220101218</v>
      </c>
      <c r="K35" s="39">
        <f t="shared" si="3"/>
        <v>0.61785197844090967</v>
      </c>
      <c r="L35" s="24">
        <f t="shared" si="5"/>
        <v>-13.09192200557103</v>
      </c>
      <c r="M35" s="24">
        <f t="shared" si="6"/>
        <v>-1.8518518518518516</v>
      </c>
      <c r="N35" s="24">
        <f t="shared" si="7"/>
        <v>-47.191011235955052</v>
      </c>
    </row>
    <row r="36" spans="2:14" s="11" customFormat="1" ht="15" customHeight="1" x14ac:dyDescent="0.2">
      <c r="B36" s="12">
        <v>202004</v>
      </c>
      <c r="C36" s="16">
        <v>14890</v>
      </c>
      <c r="D36" s="16">
        <v>7669</v>
      </c>
      <c r="E36" s="16">
        <v>7221</v>
      </c>
      <c r="F36" s="30">
        <v>162</v>
      </c>
      <c r="G36" s="31">
        <v>144</v>
      </c>
      <c r="H36" s="32">
        <v>18</v>
      </c>
      <c r="I36" s="37">
        <f t="shared" si="1"/>
        <v>1.0879785090664875</v>
      </c>
      <c r="J36" s="38">
        <f t="shared" si="2"/>
        <v>1.8776893988786021</v>
      </c>
      <c r="K36" s="39">
        <f t="shared" si="3"/>
        <v>0.24927295388450355</v>
      </c>
      <c r="L36" s="24">
        <f t="shared" si="5"/>
        <v>-54.49438202247191</v>
      </c>
      <c r="M36" s="24">
        <f t="shared" si="6"/>
        <v>-47.63636363636364</v>
      </c>
      <c r="N36" s="24">
        <f t="shared" si="7"/>
        <v>-77.777777777777786</v>
      </c>
    </row>
    <row r="37" spans="2:14" s="11" customFormat="1" ht="15" customHeight="1" x14ac:dyDescent="0.2">
      <c r="B37" s="12">
        <v>202005</v>
      </c>
      <c r="C37" s="16">
        <v>15572</v>
      </c>
      <c r="D37" s="16">
        <v>8229</v>
      </c>
      <c r="E37" s="16">
        <v>7343</v>
      </c>
      <c r="F37" s="30">
        <v>171</v>
      </c>
      <c r="G37" s="31">
        <v>155</v>
      </c>
      <c r="H37" s="32">
        <v>16</v>
      </c>
      <c r="I37" s="37">
        <f t="shared" si="1"/>
        <v>1.0981248394554328</v>
      </c>
      <c r="J37" s="38">
        <f t="shared" si="2"/>
        <v>1.8835824523028317</v>
      </c>
      <c r="K37" s="39">
        <f t="shared" si="3"/>
        <v>0.217894593490399</v>
      </c>
      <c r="L37" s="24">
        <f t="shared" si="5"/>
        <v>-48.493975903614455</v>
      </c>
      <c r="M37" s="24">
        <f t="shared" si="6"/>
        <v>-44.04332129963899</v>
      </c>
      <c r="N37" s="24">
        <f t="shared" si="7"/>
        <v>-70.909090909090907</v>
      </c>
    </row>
    <row r="38" spans="2:14" s="11" customFormat="1" ht="15" customHeight="1" x14ac:dyDescent="0.2">
      <c r="B38" s="12">
        <v>202006</v>
      </c>
      <c r="C38" s="16">
        <v>16603</v>
      </c>
      <c r="D38" s="16">
        <v>9171</v>
      </c>
      <c r="E38" s="16">
        <v>7432</v>
      </c>
      <c r="F38" s="30">
        <v>250</v>
      </c>
      <c r="G38" s="31">
        <v>208</v>
      </c>
      <c r="H38" s="32">
        <v>42</v>
      </c>
      <c r="I38" s="37">
        <f t="shared" si="1"/>
        <v>1.5057519725350841</v>
      </c>
      <c r="J38" s="38">
        <f t="shared" si="2"/>
        <v>2.2680187547704724</v>
      </c>
      <c r="K38" s="39">
        <f t="shared" si="3"/>
        <v>0.56512378902045213</v>
      </c>
      <c r="L38" s="24">
        <f t="shared" si="5"/>
        <v>-21.875</v>
      </c>
      <c r="M38" s="24">
        <f t="shared" si="6"/>
        <v>-19.379844961240313</v>
      </c>
      <c r="N38" s="24">
        <f t="shared" si="7"/>
        <v>-32.258064516129032</v>
      </c>
    </row>
    <row r="39" spans="2:14" s="11" customFormat="1" ht="15" customHeight="1" x14ac:dyDescent="0.2">
      <c r="B39" s="12">
        <v>202007</v>
      </c>
      <c r="C39" s="16">
        <v>17618</v>
      </c>
      <c r="D39" s="16">
        <v>9936</v>
      </c>
      <c r="E39" s="16">
        <v>7682</v>
      </c>
      <c r="F39" s="30">
        <v>245</v>
      </c>
      <c r="G39" s="31">
        <v>191</v>
      </c>
      <c r="H39" s="32">
        <v>54</v>
      </c>
      <c r="I39" s="37">
        <f t="shared" si="1"/>
        <v>1.3906232262458849</v>
      </c>
      <c r="J39" s="38">
        <f t="shared" si="2"/>
        <v>1.9223027375201287</v>
      </c>
      <c r="K39" s="39">
        <f t="shared" si="3"/>
        <v>0.70294194220255135</v>
      </c>
      <c r="L39" s="24">
        <f t="shared" si="5"/>
        <v>-37.817258883248734</v>
      </c>
      <c r="M39" s="24">
        <f t="shared" si="6"/>
        <v>-41.230769230769234</v>
      </c>
      <c r="N39" s="24">
        <f t="shared" si="7"/>
        <v>-21.739130434782609</v>
      </c>
    </row>
    <row r="40" spans="2:14" s="11" customFormat="1" ht="15" customHeight="1" x14ac:dyDescent="0.2">
      <c r="B40" s="12">
        <v>202008</v>
      </c>
      <c r="C40" s="16">
        <v>17587</v>
      </c>
      <c r="D40" s="16">
        <v>9900</v>
      </c>
      <c r="E40" s="16">
        <v>7687</v>
      </c>
      <c r="F40" s="30">
        <v>246</v>
      </c>
      <c r="G40" s="31">
        <v>187</v>
      </c>
      <c r="H40" s="32">
        <v>59</v>
      </c>
      <c r="I40" s="37">
        <f t="shared" si="1"/>
        <v>1.3987604480582247</v>
      </c>
      <c r="J40" s="38">
        <f t="shared" si="2"/>
        <v>1.8888888888888888</v>
      </c>
      <c r="K40" s="39">
        <f t="shared" si="3"/>
        <v>0.76752959542084032</v>
      </c>
      <c r="L40" s="24">
        <f t="shared" si="5"/>
        <v>-27.43362831858407</v>
      </c>
      <c r="M40" s="24">
        <f t="shared" si="6"/>
        <v>-28.35249042145594</v>
      </c>
      <c r="N40" s="24">
        <f t="shared" si="7"/>
        <v>-24.358974358974358</v>
      </c>
    </row>
    <row r="41" spans="2:14" s="11" customFormat="1" ht="15" customHeight="1" x14ac:dyDescent="0.2">
      <c r="B41" s="12">
        <v>202009</v>
      </c>
      <c r="C41" s="16">
        <v>18043</v>
      </c>
      <c r="D41" s="16">
        <v>10288</v>
      </c>
      <c r="E41" s="16">
        <v>7755</v>
      </c>
      <c r="F41" s="30">
        <v>272</v>
      </c>
      <c r="G41" s="31">
        <v>206</v>
      </c>
      <c r="H41" s="32">
        <v>66</v>
      </c>
      <c r="I41" s="37">
        <f t="shared" si="1"/>
        <v>1.5075098376101537</v>
      </c>
      <c r="J41" s="38">
        <f t="shared" si="2"/>
        <v>2.0023328149300155</v>
      </c>
      <c r="K41" s="39">
        <f t="shared" si="3"/>
        <v>0.85106382978723405</v>
      </c>
      <c r="L41" s="24">
        <f t="shared" si="5"/>
        <v>-14.195583596214512</v>
      </c>
      <c r="M41" s="24">
        <f t="shared" si="6"/>
        <v>-19.53125</v>
      </c>
      <c r="N41" s="24">
        <f t="shared" si="7"/>
        <v>8.1967213114754092</v>
      </c>
    </row>
    <row r="42" spans="2:14" s="11" customFormat="1" ht="15" customHeight="1" x14ac:dyDescent="0.2">
      <c r="B42" s="12">
        <v>202010</v>
      </c>
      <c r="C42" s="16">
        <v>18282</v>
      </c>
      <c r="D42" s="16">
        <v>10534</v>
      </c>
      <c r="E42" s="16">
        <v>7748</v>
      </c>
      <c r="F42" s="30">
        <v>277</v>
      </c>
      <c r="G42" s="31">
        <v>221</v>
      </c>
      <c r="H42" s="32">
        <v>56</v>
      </c>
      <c r="I42" s="37">
        <f t="shared" si="1"/>
        <v>1.5151515151515151</v>
      </c>
      <c r="J42" s="38">
        <f t="shared" si="2"/>
        <v>2.0979684830074046</v>
      </c>
      <c r="K42" s="39">
        <f t="shared" si="3"/>
        <v>0.72276716572018584</v>
      </c>
      <c r="L42" s="24">
        <f t="shared" si="5"/>
        <v>-17.559523809523807</v>
      </c>
      <c r="M42" s="24">
        <f t="shared" si="6"/>
        <v>-14.671814671814673</v>
      </c>
      <c r="N42" s="24">
        <f t="shared" si="7"/>
        <v>-27.27272727272727</v>
      </c>
    </row>
    <row r="43" spans="2:14" s="11" customFormat="1" ht="15" customHeight="1" x14ac:dyDescent="0.2">
      <c r="B43" s="12">
        <v>202011</v>
      </c>
      <c r="C43" s="16">
        <v>18805</v>
      </c>
      <c r="D43" s="16">
        <v>11055</v>
      </c>
      <c r="E43" s="16">
        <v>7750</v>
      </c>
      <c r="F43" s="30">
        <v>271</v>
      </c>
      <c r="G43" s="31">
        <v>208</v>
      </c>
      <c r="H43" s="32">
        <v>63</v>
      </c>
      <c r="I43" s="37">
        <f t="shared" si="1"/>
        <v>1.4411060888061686</v>
      </c>
      <c r="J43" s="38">
        <f t="shared" si="2"/>
        <v>1.8815015829941204</v>
      </c>
      <c r="K43" s="39">
        <f t="shared" si="3"/>
        <v>0.81290322580645158</v>
      </c>
      <c r="L43" s="24">
        <f t="shared" si="5"/>
        <v>-20.760233918128655</v>
      </c>
      <c r="M43" s="24">
        <f t="shared" si="6"/>
        <v>-24.637681159420293</v>
      </c>
      <c r="N43" s="24">
        <f t="shared" si="7"/>
        <v>-4.5454545454545459</v>
      </c>
    </row>
    <row r="44" spans="2:14" s="11" customFormat="1" ht="15" customHeight="1" x14ac:dyDescent="0.2">
      <c r="B44" s="21">
        <v>202012</v>
      </c>
      <c r="C44" s="22">
        <v>19098</v>
      </c>
      <c r="D44" s="22">
        <v>11172</v>
      </c>
      <c r="E44" s="22">
        <v>7926</v>
      </c>
      <c r="F44" s="33">
        <v>319</v>
      </c>
      <c r="G44" s="23">
        <v>273</v>
      </c>
      <c r="H44" s="34">
        <v>46</v>
      </c>
      <c r="I44" s="40">
        <f t="shared" si="1"/>
        <v>1.670331971934234</v>
      </c>
      <c r="J44" s="25">
        <f t="shared" si="2"/>
        <v>2.4436090225563909</v>
      </c>
      <c r="K44" s="41">
        <f t="shared" si="3"/>
        <v>0.58036840777189003</v>
      </c>
      <c r="L44" s="25">
        <f t="shared" si="5"/>
        <v>-19.444444444444446</v>
      </c>
      <c r="M44" s="25">
        <f t="shared" si="6"/>
        <v>-15.217391304347828</v>
      </c>
      <c r="N44" s="25">
        <f t="shared" si="7"/>
        <v>-37.837837837837839</v>
      </c>
    </row>
    <row r="45" spans="2:14" s="11" customFormat="1" ht="15" customHeight="1" x14ac:dyDescent="0.2">
      <c r="B45" s="26">
        <v>202101</v>
      </c>
      <c r="C45" s="27">
        <v>17413</v>
      </c>
      <c r="D45" s="27">
        <v>9746</v>
      </c>
      <c r="E45" s="27">
        <v>7667</v>
      </c>
      <c r="F45" s="35">
        <v>269</v>
      </c>
      <c r="G45" s="28">
        <v>198</v>
      </c>
      <c r="H45" s="36">
        <v>71</v>
      </c>
      <c r="I45" s="42">
        <f t="shared" si="1"/>
        <v>1.5448228335151897</v>
      </c>
      <c r="J45" s="29">
        <f t="shared" si="2"/>
        <v>2.0316027088036117</v>
      </c>
      <c r="K45" s="43">
        <f t="shared" si="3"/>
        <v>0.92604669362201641</v>
      </c>
      <c r="L45" s="29">
        <f t="shared" si="5"/>
        <v>-35.799522673031028</v>
      </c>
      <c r="M45" s="29">
        <f t="shared" si="6"/>
        <v>-38.888888888888893</v>
      </c>
      <c r="N45" s="29">
        <f t="shared" si="7"/>
        <v>-25.263157894736842</v>
      </c>
    </row>
    <row r="46" spans="2:14" s="11" customFormat="1" ht="15" customHeight="1" x14ac:dyDescent="0.2">
      <c r="B46" s="12">
        <v>202102</v>
      </c>
      <c r="C46" s="16">
        <v>17101</v>
      </c>
      <c r="D46" s="16">
        <v>9424</v>
      </c>
      <c r="E46" s="16">
        <v>7677</v>
      </c>
      <c r="F46" s="30">
        <v>191</v>
      </c>
      <c r="G46" s="31">
        <v>144</v>
      </c>
      <c r="H46" s="32">
        <v>47</v>
      </c>
      <c r="I46" s="37">
        <f t="shared" si="1"/>
        <v>1.1168937489035728</v>
      </c>
      <c r="J46" s="38">
        <f t="shared" si="2"/>
        <v>1.5280135823429541</v>
      </c>
      <c r="K46" s="39">
        <f t="shared" si="3"/>
        <v>0.61221831444574704</v>
      </c>
      <c r="L46" s="24">
        <f t="shared" si="5"/>
        <v>-47.814207650273218</v>
      </c>
      <c r="M46" s="24">
        <f t="shared" si="6"/>
        <v>-52.317880794701985</v>
      </c>
      <c r="N46" s="24">
        <f t="shared" si="7"/>
        <v>-26.5625</v>
      </c>
    </row>
    <row r="47" spans="2:14" s="11" customFormat="1" ht="15" customHeight="1" x14ac:dyDescent="0.2">
      <c r="B47" s="12">
        <v>202103</v>
      </c>
      <c r="C47" s="16">
        <v>17673</v>
      </c>
      <c r="D47" s="16">
        <v>9860</v>
      </c>
      <c r="E47" s="16">
        <v>7813</v>
      </c>
      <c r="F47" s="30">
        <v>207</v>
      </c>
      <c r="G47" s="31">
        <v>126</v>
      </c>
      <c r="H47" s="32">
        <v>81</v>
      </c>
      <c r="I47" s="37">
        <f t="shared" si="1"/>
        <v>1.1712782210151078</v>
      </c>
      <c r="J47" s="38">
        <f t="shared" si="2"/>
        <v>1.2778904665314401</v>
      </c>
      <c r="K47" s="39">
        <f t="shared" si="3"/>
        <v>1.0367336490464609</v>
      </c>
      <c r="L47" s="24">
        <f t="shared" si="5"/>
        <v>-33.653846153846153</v>
      </c>
      <c r="M47" s="24">
        <f t="shared" si="6"/>
        <v>-52.452830188679243</v>
      </c>
      <c r="N47" s="24">
        <f t="shared" si="7"/>
        <v>72.340425531914903</v>
      </c>
    </row>
    <row r="48" spans="2:14" s="11" customFormat="1" ht="15" customHeight="1" x14ac:dyDescent="0.2">
      <c r="B48" s="12">
        <v>202104</v>
      </c>
      <c r="C48" s="16">
        <v>17950</v>
      </c>
      <c r="D48" s="16">
        <v>10132</v>
      </c>
      <c r="E48" s="16">
        <v>7818</v>
      </c>
      <c r="F48" s="30">
        <v>213</v>
      </c>
      <c r="G48" s="31">
        <v>156</v>
      </c>
      <c r="H48" s="32">
        <v>57</v>
      </c>
      <c r="I48" s="37">
        <f t="shared" si="1"/>
        <v>1.1866295264623956</v>
      </c>
      <c r="J48" s="38">
        <f t="shared" si="2"/>
        <v>1.5396762731938411</v>
      </c>
      <c r="K48" s="39">
        <f t="shared" si="3"/>
        <v>0.72908672294704524</v>
      </c>
      <c r="L48" s="24">
        <f t="shared" si="5"/>
        <v>31.481481481481481</v>
      </c>
      <c r="M48" s="24">
        <f t="shared" si="6"/>
        <v>8.3333333333333321</v>
      </c>
      <c r="N48" s="24">
        <f t="shared" si="7"/>
        <v>216.66666666666666</v>
      </c>
    </row>
    <row r="49" spans="2:14" s="11" customFormat="1" ht="15" customHeight="1" x14ac:dyDescent="0.2">
      <c r="B49" s="12">
        <v>202105</v>
      </c>
      <c r="C49" s="16">
        <v>18836</v>
      </c>
      <c r="D49" s="16">
        <v>10931</v>
      </c>
      <c r="E49" s="16">
        <v>7905</v>
      </c>
      <c r="F49" s="30">
        <v>344</v>
      </c>
      <c r="G49" s="31">
        <v>278</v>
      </c>
      <c r="H49" s="32">
        <v>66</v>
      </c>
      <c r="I49" s="37">
        <f t="shared" si="1"/>
        <v>1.8262900828201316</v>
      </c>
      <c r="J49" s="38">
        <f t="shared" si="2"/>
        <v>2.5432256884091116</v>
      </c>
      <c r="K49" s="39">
        <f t="shared" si="3"/>
        <v>0.83491461100569253</v>
      </c>
      <c r="L49" s="24">
        <f t="shared" si="5"/>
        <v>101.16959064327486</v>
      </c>
      <c r="M49" s="24">
        <f t="shared" si="6"/>
        <v>79.354838709677423</v>
      </c>
      <c r="N49" s="24">
        <f t="shared" si="7"/>
        <v>312.5</v>
      </c>
    </row>
    <row r="50" spans="2:14" s="11" customFormat="1" ht="15" customHeight="1" x14ac:dyDescent="0.2">
      <c r="B50" s="12">
        <v>202106</v>
      </c>
      <c r="C50" s="16">
        <v>19283</v>
      </c>
      <c r="D50" s="16">
        <v>11299</v>
      </c>
      <c r="E50" s="16">
        <v>7984</v>
      </c>
      <c r="F50" s="30">
        <v>309</v>
      </c>
      <c r="G50" s="31">
        <v>242</v>
      </c>
      <c r="H50" s="32">
        <v>67</v>
      </c>
      <c r="I50" s="37">
        <f t="shared" si="1"/>
        <v>1.6024477519058236</v>
      </c>
      <c r="J50" s="38">
        <f t="shared" si="2"/>
        <v>2.141782458624657</v>
      </c>
      <c r="K50" s="39">
        <f t="shared" si="3"/>
        <v>0.83917835671342678</v>
      </c>
      <c r="L50" s="24">
        <f t="shared" si="5"/>
        <v>23.599999999999998</v>
      </c>
      <c r="M50" s="24">
        <f t="shared" si="6"/>
        <v>16.346153846153847</v>
      </c>
      <c r="N50" s="24">
        <f t="shared" si="7"/>
        <v>59.523809523809526</v>
      </c>
    </row>
    <row r="51" spans="2:14" s="11" customFormat="1" ht="15" customHeight="1" x14ac:dyDescent="0.2">
      <c r="B51" s="12">
        <v>202107</v>
      </c>
      <c r="C51" s="16">
        <v>19190</v>
      </c>
      <c r="D51" s="16">
        <v>11355</v>
      </c>
      <c r="E51" s="16">
        <v>7835</v>
      </c>
      <c r="F51" s="30">
        <v>373</v>
      </c>
      <c r="G51" s="31">
        <v>300</v>
      </c>
      <c r="H51" s="32">
        <v>73</v>
      </c>
      <c r="I51" s="37">
        <f t="shared" si="1"/>
        <v>1.9437206878582594</v>
      </c>
      <c r="J51" s="38">
        <f t="shared" si="2"/>
        <v>2.6420079260237781</v>
      </c>
      <c r="K51" s="39">
        <f t="shared" si="3"/>
        <v>0.9317166560306317</v>
      </c>
      <c r="L51" s="24">
        <f t="shared" si="5"/>
        <v>52.244897959183675</v>
      </c>
      <c r="M51" s="24">
        <f t="shared" si="6"/>
        <v>57.068062827225127</v>
      </c>
      <c r="N51" s="24">
        <f t="shared" si="7"/>
        <v>35.185185185185183</v>
      </c>
    </row>
    <row r="52" spans="2:14" s="11" customFormat="1" ht="15" customHeight="1" x14ac:dyDescent="0.2">
      <c r="B52" s="12">
        <v>202108</v>
      </c>
      <c r="C52" s="16">
        <v>18785</v>
      </c>
      <c r="D52" s="16">
        <v>10950</v>
      </c>
      <c r="E52" s="16">
        <v>7835</v>
      </c>
      <c r="F52" s="30">
        <v>236</v>
      </c>
      <c r="G52" s="31">
        <v>184</v>
      </c>
      <c r="H52" s="32">
        <v>52</v>
      </c>
      <c r="I52" s="37">
        <f t="shared" si="1"/>
        <v>1.2563215331381421</v>
      </c>
      <c r="J52" s="38">
        <f t="shared" si="2"/>
        <v>1.6803652968036529</v>
      </c>
      <c r="K52" s="39">
        <f t="shared" si="3"/>
        <v>0.66368857689853222</v>
      </c>
      <c r="L52" s="24">
        <f t="shared" si="5"/>
        <v>-4.0650406504065035</v>
      </c>
      <c r="M52" s="24">
        <f t="shared" si="6"/>
        <v>-1.6042780748663104</v>
      </c>
      <c r="N52" s="24">
        <f t="shared" si="7"/>
        <v>-11.864406779661017</v>
      </c>
    </row>
    <row r="53" spans="2:14" ht="9.75" customHeight="1" x14ac:dyDescent="0.2"/>
    <row r="54" spans="2:14" ht="3" customHeight="1" x14ac:dyDescent="0.2">
      <c r="B54" s="14"/>
      <c r="C54" s="14"/>
      <c r="D54" s="14"/>
      <c r="E54" s="14"/>
      <c r="F54" s="14"/>
      <c r="G54" s="14"/>
      <c r="H54" s="14"/>
      <c r="I54" s="14"/>
      <c r="J54" s="14"/>
      <c r="K54" s="14"/>
      <c r="L54" s="14"/>
      <c r="M54" s="14"/>
      <c r="N54" s="14"/>
    </row>
    <row r="55" spans="2:14" ht="9" customHeight="1" x14ac:dyDescent="0.2">
      <c r="F55" s="3"/>
      <c r="G55" s="3"/>
      <c r="H55" s="3"/>
      <c r="I55" s="3"/>
      <c r="J55" s="3"/>
      <c r="K55" s="3"/>
      <c r="L55" s="3"/>
    </row>
    <row r="56" spans="2:14" ht="12.75" customHeight="1" x14ac:dyDescent="0.2">
      <c r="B56" s="69" t="s">
        <v>24</v>
      </c>
      <c r="C56" s="69"/>
      <c r="D56" s="69"/>
      <c r="E56" s="69"/>
      <c r="F56" s="69"/>
      <c r="G56" s="69"/>
      <c r="H56" s="69"/>
      <c r="I56" s="69"/>
      <c r="J56" s="69"/>
      <c r="K56" s="69"/>
      <c r="L56" s="69"/>
      <c r="M56" s="69"/>
      <c r="N56" s="69"/>
    </row>
    <row r="57" spans="2:14" x14ac:dyDescent="0.2">
      <c r="B57" s="15"/>
      <c r="C57" s="15"/>
      <c r="D57" s="15"/>
      <c r="E57" s="15"/>
      <c r="F57" s="15"/>
      <c r="G57" s="15"/>
      <c r="H57" s="15"/>
      <c r="I57" s="15"/>
      <c r="J57" s="15"/>
      <c r="K57" s="15"/>
      <c r="L57" s="15"/>
    </row>
    <row r="61" spans="2:14" x14ac:dyDescent="0.2">
      <c r="C61" s="17"/>
      <c r="D61" s="17"/>
      <c r="E61" s="17"/>
      <c r="F61" s="17"/>
      <c r="G61" s="17"/>
      <c r="H61" s="17"/>
      <c r="I61" s="17"/>
      <c r="J61" s="17"/>
      <c r="K61" s="17"/>
      <c r="L61" s="17"/>
    </row>
    <row r="63" spans="2:14" x14ac:dyDescent="0.2">
      <c r="I63" s="17"/>
      <c r="J63" s="17"/>
      <c r="K63" s="17"/>
    </row>
    <row r="66" spans="9:11" x14ac:dyDescent="0.2">
      <c r="I66" s="18"/>
      <c r="J66" s="18"/>
      <c r="K66" s="18"/>
    </row>
  </sheetData>
  <mergeCells count="11">
    <mergeCell ref="B1:N1"/>
    <mergeCell ref="C4:E5"/>
    <mergeCell ref="F4:H5"/>
    <mergeCell ref="I4:K5"/>
    <mergeCell ref="L4:N5"/>
    <mergeCell ref="B56:N56"/>
    <mergeCell ref="C7:E7"/>
    <mergeCell ref="F7:H7"/>
    <mergeCell ref="I7:K7"/>
    <mergeCell ref="L7:N7"/>
    <mergeCell ref="B4:B7"/>
  </mergeCells>
  <hyperlinks>
    <hyperlink ref="P2" location="Contents!A1" tooltip="(voltar ao índice)" display="(back to contents)" xr:uid="{C3B3432A-ABDE-4A89-882B-49DF2B3CA3C3}"/>
  </hyperlinks>
  <printOptions horizontalCentered="1"/>
  <pageMargins left="7.874015748031496E-2" right="7.874015748031496E-2" top="0.6692913385826772" bottom="0.6692913385826772" header="0" footer="0"/>
  <pageSetup paperSize="9" scale="61"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B447C1-82DB-4B2D-BE96-1FFF4A78E3C6}">
  <sheetPr>
    <pageSetUpPr fitToPage="1"/>
  </sheetPr>
  <dimension ref="B1:AR66"/>
  <sheetViews>
    <sheetView showGridLines="0" zoomScaleNormal="100" workbookViewId="0">
      <pane xSplit="2" ySplit="7" topLeftCell="C8" activePane="bottomRight" state="frozen"/>
      <selection pane="topRight" activeCell="C1" sqref="C1"/>
      <selection pane="bottomLeft" activeCell="A8" sqref="A8"/>
      <selection pane="bottomRight" activeCell="B1" sqref="B1:V1"/>
    </sheetView>
  </sheetViews>
  <sheetFormatPr defaultColWidth="12.5703125" defaultRowHeight="11.25" x14ac:dyDescent="0.2"/>
  <cols>
    <col min="1" max="1" width="6.7109375" style="3" customWidth="1"/>
    <col min="2" max="2" width="9.85546875" style="3" customWidth="1"/>
    <col min="3" max="8" width="12.7109375" style="3" customWidth="1"/>
    <col min="9" max="9" width="13.5703125" style="3" customWidth="1"/>
    <col min="10" max="11" width="12.7109375" style="3" customWidth="1"/>
    <col min="12" max="12" width="16.5703125" style="3" customWidth="1"/>
    <col min="13" max="18" width="12.7109375" style="4" customWidth="1"/>
    <col min="19" max="19" width="13.7109375" style="4" customWidth="1"/>
    <col min="20" max="21" width="12.7109375" style="4" customWidth="1"/>
    <col min="22" max="22" width="16.28515625" style="4" bestFit="1" customWidth="1"/>
    <col min="23" max="28" width="12.7109375" style="4" customWidth="1"/>
    <col min="29" max="29" width="14.28515625" style="4" customWidth="1"/>
    <col min="30" max="31" width="12.7109375" style="4" customWidth="1"/>
    <col min="32" max="32" width="16.28515625" style="4" bestFit="1" customWidth="1"/>
    <col min="33" max="38" width="12.7109375" style="4" customWidth="1"/>
    <col min="39" max="39" width="13.5703125" style="4" customWidth="1"/>
    <col min="40" max="40" width="12.7109375" style="4" customWidth="1"/>
    <col min="41" max="41" width="12.5703125" style="3"/>
    <col min="42" max="42" width="16.28515625" style="3" bestFit="1" customWidth="1"/>
    <col min="43" max="43" width="6.7109375" style="3" customWidth="1"/>
    <col min="44" max="44" width="14" style="3" bestFit="1" customWidth="1"/>
    <col min="45" max="16384" width="12.5703125" style="3"/>
  </cols>
  <sheetData>
    <row r="1" spans="2:44" s="1" customFormat="1" ht="33" customHeight="1" x14ac:dyDescent="0.2">
      <c r="B1" s="68" t="s">
        <v>16</v>
      </c>
      <c r="C1" s="68"/>
      <c r="D1" s="68"/>
      <c r="E1" s="68"/>
      <c r="F1" s="68"/>
      <c r="G1" s="68"/>
      <c r="H1" s="68"/>
      <c r="I1" s="68"/>
      <c r="J1" s="68"/>
      <c r="K1" s="68"/>
      <c r="L1" s="68"/>
      <c r="M1" s="68"/>
      <c r="N1" s="68"/>
      <c r="O1" s="68"/>
      <c r="P1" s="68"/>
      <c r="Q1" s="68"/>
      <c r="R1" s="68"/>
      <c r="S1" s="68"/>
      <c r="T1" s="68"/>
      <c r="U1" s="68"/>
      <c r="V1" s="68"/>
      <c r="W1" s="61"/>
      <c r="X1" s="61"/>
      <c r="Y1" s="61"/>
      <c r="Z1" s="61"/>
      <c r="AA1" s="61"/>
      <c r="AB1" s="61"/>
      <c r="AC1" s="61"/>
      <c r="AD1" s="61"/>
      <c r="AE1" s="61"/>
      <c r="AF1" s="61"/>
      <c r="AG1" s="61"/>
      <c r="AH1" s="61"/>
      <c r="AI1" s="61"/>
      <c r="AJ1" s="61"/>
      <c r="AK1" s="61"/>
      <c r="AL1" s="61"/>
      <c r="AM1" s="61"/>
      <c r="AN1" s="61"/>
      <c r="AO1" s="61"/>
      <c r="AP1" s="61"/>
    </row>
    <row r="2" spans="2:44" ht="18" customHeight="1" x14ac:dyDescent="0.2">
      <c r="B2" s="2"/>
      <c r="AR2" s="58" t="s">
        <v>18</v>
      </c>
    </row>
    <row r="3" spans="2:44" ht="12.75" customHeight="1" x14ac:dyDescent="0.2">
      <c r="B3" s="5" t="s">
        <v>17</v>
      </c>
      <c r="C3" s="2"/>
      <c r="D3" s="2"/>
      <c r="E3" s="2"/>
      <c r="F3" s="2"/>
      <c r="G3" s="2"/>
      <c r="H3" s="2"/>
      <c r="I3" s="2"/>
      <c r="J3" s="2"/>
      <c r="K3" s="2"/>
      <c r="L3" s="2"/>
    </row>
    <row r="4" spans="2:44" s="6" customFormat="1" ht="18.75" customHeight="1" x14ac:dyDescent="0.2">
      <c r="B4" s="76" t="s">
        <v>25</v>
      </c>
      <c r="C4" s="77" t="s">
        <v>26</v>
      </c>
      <c r="D4" s="78"/>
      <c r="E4" s="78"/>
      <c r="F4" s="78"/>
      <c r="G4" s="78"/>
      <c r="H4" s="78"/>
      <c r="I4" s="78"/>
      <c r="J4" s="78"/>
      <c r="K4" s="78"/>
      <c r="L4" s="79"/>
      <c r="M4" s="77" t="s">
        <v>27</v>
      </c>
      <c r="N4" s="78"/>
      <c r="O4" s="78"/>
      <c r="P4" s="78"/>
      <c r="Q4" s="78"/>
      <c r="R4" s="78"/>
      <c r="S4" s="78"/>
      <c r="T4" s="78"/>
      <c r="U4" s="78"/>
      <c r="V4" s="79"/>
      <c r="W4" s="86" t="s">
        <v>28</v>
      </c>
      <c r="X4" s="87"/>
      <c r="Y4" s="87"/>
      <c r="Z4" s="87"/>
      <c r="AA4" s="87"/>
      <c r="AB4" s="87"/>
      <c r="AC4" s="87"/>
      <c r="AD4" s="87"/>
      <c r="AE4" s="87"/>
      <c r="AF4" s="88"/>
      <c r="AG4" s="86" t="s">
        <v>29</v>
      </c>
      <c r="AH4" s="87"/>
      <c r="AI4" s="87"/>
      <c r="AJ4" s="87"/>
      <c r="AK4" s="87"/>
      <c r="AL4" s="87"/>
      <c r="AM4" s="87"/>
      <c r="AN4" s="87"/>
      <c r="AO4" s="87"/>
      <c r="AP4" s="88"/>
    </row>
    <row r="5" spans="2:44" s="6" customFormat="1" ht="44.25" customHeight="1" x14ac:dyDescent="0.2">
      <c r="B5" s="84"/>
      <c r="C5" s="83" t="s">
        <v>2</v>
      </c>
      <c r="D5" s="50" t="s">
        <v>32</v>
      </c>
      <c r="E5" s="50" t="s">
        <v>33</v>
      </c>
      <c r="F5" s="50" t="s">
        <v>34</v>
      </c>
      <c r="G5" s="62" t="s">
        <v>35</v>
      </c>
      <c r="H5" s="50" t="s">
        <v>36</v>
      </c>
      <c r="I5" s="50" t="s">
        <v>37</v>
      </c>
      <c r="J5" s="50" t="s">
        <v>40</v>
      </c>
      <c r="K5" s="50" t="s">
        <v>39</v>
      </c>
      <c r="L5" s="50" t="s">
        <v>41</v>
      </c>
      <c r="M5" s="83" t="s">
        <v>2</v>
      </c>
      <c r="N5" s="50" t="s">
        <v>32</v>
      </c>
      <c r="O5" s="50" t="s">
        <v>33</v>
      </c>
      <c r="P5" s="50" t="s">
        <v>34</v>
      </c>
      <c r="Q5" s="50" t="s">
        <v>35</v>
      </c>
      <c r="R5" s="50" t="s">
        <v>36</v>
      </c>
      <c r="S5" s="50" t="s">
        <v>37</v>
      </c>
      <c r="T5" s="50" t="s">
        <v>38</v>
      </c>
      <c r="U5" s="50" t="s">
        <v>39</v>
      </c>
      <c r="V5" s="50" t="s">
        <v>42</v>
      </c>
      <c r="W5" s="83" t="s">
        <v>2</v>
      </c>
      <c r="X5" s="50" t="s">
        <v>32</v>
      </c>
      <c r="Y5" s="50" t="s">
        <v>33</v>
      </c>
      <c r="Z5" s="50" t="s">
        <v>34</v>
      </c>
      <c r="AA5" s="50" t="s">
        <v>35</v>
      </c>
      <c r="AB5" s="50" t="s">
        <v>36</v>
      </c>
      <c r="AC5" s="50" t="s">
        <v>37</v>
      </c>
      <c r="AD5" s="50" t="s">
        <v>38</v>
      </c>
      <c r="AE5" s="50" t="s">
        <v>39</v>
      </c>
      <c r="AF5" s="50" t="s">
        <v>42</v>
      </c>
      <c r="AG5" s="83" t="s">
        <v>2</v>
      </c>
      <c r="AH5" s="56" t="s">
        <v>32</v>
      </c>
      <c r="AI5" s="56" t="s">
        <v>33</v>
      </c>
      <c r="AJ5" s="56" t="s">
        <v>34</v>
      </c>
      <c r="AK5" s="56" t="s">
        <v>35</v>
      </c>
      <c r="AL5" s="56" t="s">
        <v>36</v>
      </c>
      <c r="AM5" s="56" t="s">
        <v>37</v>
      </c>
      <c r="AN5" s="56" t="s">
        <v>38</v>
      </c>
      <c r="AO5" s="56" t="s">
        <v>39</v>
      </c>
      <c r="AP5" s="60" t="s">
        <v>42</v>
      </c>
    </row>
    <row r="6" spans="2:44" s="6" customFormat="1" ht="18.75" customHeight="1" x14ac:dyDescent="0.2">
      <c r="B6" s="84"/>
      <c r="C6" s="83"/>
      <c r="D6" s="50" t="s">
        <v>3</v>
      </c>
      <c r="E6" s="50" t="s">
        <v>4</v>
      </c>
      <c r="F6" s="50" t="s">
        <v>5</v>
      </c>
      <c r="G6" s="50" t="s">
        <v>6</v>
      </c>
      <c r="H6" s="50" t="s">
        <v>7</v>
      </c>
      <c r="I6" s="50" t="s">
        <v>8</v>
      </c>
      <c r="J6" s="50" t="s">
        <v>9</v>
      </c>
      <c r="K6" s="50" t="s">
        <v>10</v>
      </c>
      <c r="L6" s="50" t="s">
        <v>11</v>
      </c>
      <c r="M6" s="83"/>
      <c r="N6" s="50" t="s">
        <v>3</v>
      </c>
      <c r="O6" s="50" t="s">
        <v>4</v>
      </c>
      <c r="P6" s="50" t="s">
        <v>5</v>
      </c>
      <c r="Q6" s="50" t="s">
        <v>6</v>
      </c>
      <c r="R6" s="50" t="s">
        <v>7</v>
      </c>
      <c r="S6" s="50" t="s">
        <v>8</v>
      </c>
      <c r="T6" s="50" t="s">
        <v>9</v>
      </c>
      <c r="U6" s="50" t="s">
        <v>10</v>
      </c>
      <c r="V6" s="50" t="s">
        <v>11</v>
      </c>
      <c r="W6" s="83"/>
      <c r="X6" s="50" t="s">
        <v>3</v>
      </c>
      <c r="Y6" s="50" t="s">
        <v>4</v>
      </c>
      <c r="Z6" s="50" t="s">
        <v>5</v>
      </c>
      <c r="AA6" s="50" t="s">
        <v>6</v>
      </c>
      <c r="AB6" s="50" t="s">
        <v>7</v>
      </c>
      <c r="AC6" s="50" t="s">
        <v>8</v>
      </c>
      <c r="AD6" s="50" t="s">
        <v>9</v>
      </c>
      <c r="AE6" s="50" t="s">
        <v>10</v>
      </c>
      <c r="AF6" s="50" t="s">
        <v>11</v>
      </c>
      <c r="AG6" s="83"/>
      <c r="AH6" s="56" t="s">
        <v>3</v>
      </c>
      <c r="AI6" s="56" t="s">
        <v>4</v>
      </c>
      <c r="AJ6" s="56" t="s">
        <v>5</v>
      </c>
      <c r="AK6" s="56" t="s">
        <v>6</v>
      </c>
      <c r="AL6" s="56" t="s">
        <v>7</v>
      </c>
      <c r="AM6" s="56" t="s">
        <v>8</v>
      </c>
      <c r="AN6" s="56" t="s">
        <v>9</v>
      </c>
      <c r="AO6" s="56" t="s">
        <v>10</v>
      </c>
      <c r="AP6" s="60" t="s">
        <v>11</v>
      </c>
    </row>
    <row r="7" spans="2:44" ht="18" customHeight="1" x14ac:dyDescent="0.2">
      <c r="B7" s="70"/>
      <c r="C7" s="80" t="s">
        <v>0</v>
      </c>
      <c r="D7" s="81"/>
      <c r="E7" s="81"/>
      <c r="F7" s="81"/>
      <c r="G7" s="81"/>
      <c r="H7" s="81"/>
      <c r="I7" s="81"/>
      <c r="J7" s="81"/>
      <c r="K7" s="81"/>
      <c r="L7" s="85"/>
      <c r="M7" s="72" t="s">
        <v>0</v>
      </c>
      <c r="N7" s="74"/>
      <c r="O7" s="74"/>
      <c r="P7" s="74"/>
      <c r="Q7" s="74"/>
      <c r="R7" s="74"/>
      <c r="S7" s="74"/>
      <c r="T7" s="74"/>
      <c r="U7" s="74"/>
      <c r="V7" s="75"/>
      <c r="W7" s="72" t="s">
        <v>1</v>
      </c>
      <c r="X7" s="74"/>
      <c r="Y7" s="74"/>
      <c r="Z7" s="74"/>
      <c r="AA7" s="74"/>
      <c r="AB7" s="74"/>
      <c r="AC7" s="74"/>
      <c r="AD7" s="74"/>
      <c r="AE7" s="74"/>
      <c r="AF7" s="75"/>
      <c r="AG7" s="72" t="s">
        <v>1</v>
      </c>
      <c r="AH7" s="74"/>
      <c r="AI7" s="74"/>
      <c r="AJ7" s="74"/>
      <c r="AK7" s="74"/>
      <c r="AL7" s="74"/>
      <c r="AM7" s="74"/>
      <c r="AN7" s="74"/>
      <c r="AO7" s="74"/>
      <c r="AP7" s="73"/>
    </row>
    <row r="8" spans="2:44" s="10" customFormat="1" ht="3.75" customHeight="1" x14ac:dyDescent="0.2">
      <c r="B8" s="7"/>
      <c r="C8" s="8"/>
      <c r="D8" s="8"/>
      <c r="E8" s="8"/>
      <c r="F8" s="8"/>
      <c r="G8" s="8"/>
      <c r="H8" s="8"/>
      <c r="I8" s="8"/>
      <c r="J8" s="8"/>
      <c r="K8" s="8"/>
      <c r="L8" s="8"/>
      <c r="M8" s="9"/>
      <c r="N8" s="9"/>
      <c r="O8" s="9"/>
      <c r="P8" s="9"/>
      <c r="Q8" s="9"/>
      <c r="R8" s="9"/>
      <c r="S8" s="9"/>
      <c r="T8" s="9"/>
      <c r="U8" s="9"/>
      <c r="V8" s="9"/>
      <c r="W8" s="9"/>
      <c r="X8" s="9"/>
      <c r="Y8" s="9"/>
      <c r="Z8" s="9"/>
      <c r="AA8" s="9"/>
      <c r="AB8" s="9"/>
      <c r="AC8" s="9"/>
      <c r="AD8" s="9"/>
      <c r="AE8" s="9"/>
      <c r="AF8" s="9"/>
      <c r="AG8" s="9"/>
      <c r="AH8" s="9"/>
      <c r="AI8" s="9"/>
      <c r="AJ8" s="9"/>
      <c r="AK8" s="9"/>
      <c r="AL8" s="9"/>
      <c r="AM8" s="9"/>
      <c r="AN8" s="9"/>
    </row>
    <row r="9" spans="2:44" s="11" customFormat="1" ht="15" customHeight="1" x14ac:dyDescent="0.2">
      <c r="B9" s="12">
        <v>201801</v>
      </c>
      <c r="C9" s="13">
        <v>18372</v>
      </c>
      <c r="D9" s="13">
        <v>2762</v>
      </c>
      <c r="E9" s="13">
        <v>614</v>
      </c>
      <c r="F9" s="13">
        <v>1350</v>
      </c>
      <c r="G9" s="13">
        <v>2874</v>
      </c>
      <c r="H9" s="13">
        <v>830</v>
      </c>
      <c r="I9" s="13">
        <v>2489</v>
      </c>
      <c r="J9" s="13">
        <v>248</v>
      </c>
      <c r="K9" s="13">
        <v>159</v>
      </c>
      <c r="L9" s="13">
        <v>7046</v>
      </c>
      <c r="M9" s="30">
        <v>416</v>
      </c>
      <c r="N9" s="31">
        <v>58</v>
      </c>
      <c r="O9" s="31">
        <v>16</v>
      </c>
      <c r="P9" s="31">
        <v>37</v>
      </c>
      <c r="Q9" s="31">
        <v>32</v>
      </c>
      <c r="R9" s="31">
        <v>5</v>
      </c>
      <c r="S9" s="31">
        <v>69</v>
      </c>
      <c r="T9" s="31">
        <v>2</v>
      </c>
      <c r="U9" s="31">
        <v>2</v>
      </c>
      <c r="V9" s="32">
        <v>195</v>
      </c>
      <c r="W9" s="37">
        <f t="shared" ref="W9:W52" si="0">+M9/C9*100</f>
        <v>2.2643152623557588</v>
      </c>
      <c r="X9" s="38">
        <f t="shared" ref="X9:AD20" si="1">+N9/D9*100</f>
        <v>2.0999275887038378</v>
      </c>
      <c r="Y9" s="38">
        <f t="shared" si="1"/>
        <v>2.6058631921824107</v>
      </c>
      <c r="Z9" s="38">
        <f t="shared" si="1"/>
        <v>2.7407407407407409</v>
      </c>
      <c r="AA9" s="38">
        <f t="shared" si="1"/>
        <v>1.1134307585247043</v>
      </c>
      <c r="AB9" s="38">
        <f t="shared" si="1"/>
        <v>0.60240963855421692</v>
      </c>
      <c r="AC9" s="38">
        <f t="shared" si="1"/>
        <v>2.7721976697468862</v>
      </c>
      <c r="AD9" s="38">
        <f t="shared" si="1"/>
        <v>0.80645161290322576</v>
      </c>
      <c r="AE9" s="38">
        <f t="shared" ref="AE9:AE52" si="2">+U9/K9*100</f>
        <v>1.257861635220126</v>
      </c>
      <c r="AF9" s="39">
        <f t="shared" ref="AF9:AF52" si="3">+V9/L9*100</f>
        <v>2.7675276752767526</v>
      </c>
      <c r="AG9" s="24"/>
      <c r="AH9" s="24"/>
      <c r="AI9" s="24"/>
      <c r="AJ9" s="24"/>
      <c r="AK9" s="24"/>
      <c r="AL9" s="24"/>
      <c r="AM9" s="24"/>
      <c r="AN9" s="24"/>
    </row>
    <row r="10" spans="2:44" s="11" customFormat="1" ht="15" customHeight="1" x14ac:dyDescent="0.2">
      <c r="B10" s="12">
        <v>201802</v>
      </c>
      <c r="C10" s="16">
        <v>18171</v>
      </c>
      <c r="D10" s="16">
        <v>2486</v>
      </c>
      <c r="E10" s="16">
        <v>634</v>
      </c>
      <c r="F10" s="16">
        <v>1353</v>
      </c>
      <c r="G10" s="16">
        <v>2937</v>
      </c>
      <c r="H10" s="16">
        <v>820</v>
      </c>
      <c r="I10" s="16">
        <v>2514</v>
      </c>
      <c r="J10" s="16">
        <v>247</v>
      </c>
      <c r="K10" s="16">
        <v>156</v>
      </c>
      <c r="L10" s="16">
        <v>7024</v>
      </c>
      <c r="M10" s="30">
        <v>319</v>
      </c>
      <c r="N10" s="31">
        <v>9</v>
      </c>
      <c r="O10" s="31">
        <v>5</v>
      </c>
      <c r="P10" s="31">
        <v>22</v>
      </c>
      <c r="Q10" s="31">
        <v>36</v>
      </c>
      <c r="R10" s="31">
        <v>4</v>
      </c>
      <c r="S10" s="31">
        <v>65</v>
      </c>
      <c r="T10" s="31">
        <v>2</v>
      </c>
      <c r="U10" s="31">
        <v>4</v>
      </c>
      <c r="V10" s="32">
        <v>172</v>
      </c>
      <c r="W10" s="37">
        <f t="shared" si="0"/>
        <v>1.755544549006659</v>
      </c>
      <c r="X10" s="38">
        <f t="shared" si="1"/>
        <v>0.36202735317779566</v>
      </c>
      <c r="Y10" s="38">
        <f t="shared" si="1"/>
        <v>0.78864353312302837</v>
      </c>
      <c r="Z10" s="38">
        <f t="shared" si="1"/>
        <v>1.6260162601626018</v>
      </c>
      <c r="AA10" s="38">
        <f t="shared" si="1"/>
        <v>1.2257405515832482</v>
      </c>
      <c r="AB10" s="38">
        <f t="shared" si="1"/>
        <v>0.48780487804878048</v>
      </c>
      <c r="AC10" s="38">
        <f t="shared" si="1"/>
        <v>2.5855210819411294</v>
      </c>
      <c r="AD10" s="38">
        <f t="shared" si="1"/>
        <v>0.80971659919028338</v>
      </c>
      <c r="AE10" s="38">
        <f t="shared" si="2"/>
        <v>2.5641025641025639</v>
      </c>
      <c r="AF10" s="39">
        <f t="shared" si="3"/>
        <v>2.4487471526195899</v>
      </c>
      <c r="AG10" s="24"/>
      <c r="AH10" s="24"/>
      <c r="AI10" s="24"/>
      <c r="AJ10" s="24"/>
      <c r="AK10" s="24"/>
      <c r="AL10" s="24"/>
      <c r="AM10" s="24"/>
      <c r="AN10" s="24"/>
    </row>
    <row r="11" spans="2:44" s="11" customFormat="1" ht="15" customHeight="1" x14ac:dyDescent="0.2">
      <c r="B11" s="12">
        <v>201803</v>
      </c>
      <c r="C11" s="16">
        <v>18657</v>
      </c>
      <c r="D11" s="16">
        <v>2565</v>
      </c>
      <c r="E11" s="16">
        <v>639</v>
      </c>
      <c r="F11" s="16">
        <v>1398</v>
      </c>
      <c r="G11" s="16">
        <v>2936</v>
      </c>
      <c r="H11" s="16">
        <v>832</v>
      </c>
      <c r="I11" s="16">
        <v>2595</v>
      </c>
      <c r="J11" s="16">
        <v>242</v>
      </c>
      <c r="K11" s="16">
        <v>159</v>
      </c>
      <c r="L11" s="16">
        <v>7291</v>
      </c>
      <c r="M11" s="30">
        <v>368</v>
      </c>
      <c r="N11" s="31">
        <v>14</v>
      </c>
      <c r="O11" s="31">
        <v>8</v>
      </c>
      <c r="P11" s="31">
        <v>18</v>
      </c>
      <c r="Q11" s="31">
        <v>33</v>
      </c>
      <c r="R11" s="31">
        <v>5</v>
      </c>
      <c r="S11" s="31">
        <v>68</v>
      </c>
      <c r="T11" s="31">
        <v>4</v>
      </c>
      <c r="U11" s="31">
        <v>2</v>
      </c>
      <c r="V11" s="32">
        <v>216</v>
      </c>
      <c r="W11" s="37">
        <f t="shared" si="0"/>
        <v>1.9724500187597149</v>
      </c>
      <c r="X11" s="38">
        <f t="shared" si="1"/>
        <v>0.54580896686159852</v>
      </c>
      <c r="Y11" s="38">
        <f t="shared" si="1"/>
        <v>1.2519561815336464</v>
      </c>
      <c r="Z11" s="38">
        <f t="shared" si="1"/>
        <v>1.2875536480686696</v>
      </c>
      <c r="AA11" s="38">
        <f t="shared" si="1"/>
        <v>1.1239782016348774</v>
      </c>
      <c r="AB11" s="38">
        <f t="shared" si="1"/>
        <v>0.60096153846153855</v>
      </c>
      <c r="AC11" s="38">
        <f t="shared" si="1"/>
        <v>2.6204238921001926</v>
      </c>
      <c r="AD11" s="38">
        <f t="shared" si="1"/>
        <v>1.6528925619834711</v>
      </c>
      <c r="AE11" s="38">
        <f t="shared" si="2"/>
        <v>1.257861635220126</v>
      </c>
      <c r="AF11" s="39">
        <f t="shared" si="3"/>
        <v>2.9625565766012891</v>
      </c>
      <c r="AG11" s="24"/>
      <c r="AH11" s="24"/>
      <c r="AI11" s="24"/>
      <c r="AJ11" s="24"/>
      <c r="AK11" s="24"/>
      <c r="AL11" s="24"/>
      <c r="AM11" s="24"/>
      <c r="AN11" s="24"/>
    </row>
    <row r="12" spans="2:44" s="11" customFormat="1" ht="15" customHeight="1" x14ac:dyDescent="0.2">
      <c r="B12" s="12">
        <v>201804</v>
      </c>
      <c r="C12" s="16">
        <v>19118</v>
      </c>
      <c r="D12" s="16">
        <v>2782</v>
      </c>
      <c r="E12" s="16">
        <v>641</v>
      </c>
      <c r="F12" s="16">
        <v>1402</v>
      </c>
      <c r="G12" s="16">
        <v>2919</v>
      </c>
      <c r="H12" s="16">
        <v>829</v>
      </c>
      <c r="I12" s="16">
        <v>2652</v>
      </c>
      <c r="J12" s="16">
        <v>265</v>
      </c>
      <c r="K12" s="16">
        <v>163</v>
      </c>
      <c r="L12" s="16">
        <v>7465</v>
      </c>
      <c r="M12" s="30">
        <v>379</v>
      </c>
      <c r="N12" s="31">
        <v>28</v>
      </c>
      <c r="O12" s="31">
        <v>4</v>
      </c>
      <c r="P12" s="31">
        <v>28</v>
      </c>
      <c r="Q12" s="31">
        <v>37</v>
      </c>
      <c r="R12" s="31">
        <v>3</v>
      </c>
      <c r="S12" s="31">
        <v>64</v>
      </c>
      <c r="T12" s="31">
        <v>8</v>
      </c>
      <c r="U12" s="31">
        <v>2</v>
      </c>
      <c r="V12" s="32">
        <v>205</v>
      </c>
      <c r="W12" s="37">
        <f t="shared" si="0"/>
        <v>1.9824249398472642</v>
      </c>
      <c r="X12" s="38">
        <f t="shared" si="1"/>
        <v>1.0064701653486701</v>
      </c>
      <c r="Y12" s="38">
        <f t="shared" si="1"/>
        <v>0.62402496099843996</v>
      </c>
      <c r="Z12" s="38">
        <f t="shared" si="1"/>
        <v>1.9971469329529243</v>
      </c>
      <c r="AA12" s="38">
        <f t="shared" si="1"/>
        <v>1.2675573826652964</v>
      </c>
      <c r="AB12" s="38">
        <f t="shared" si="1"/>
        <v>0.36188178528347409</v>
      </c>
      <c r="AC12" s="38">
        <f t="shared" si="1"/>
        <v>2.4132730015082959</v>
      </c>
      <c r="AD12" s="38">
        <f t="shared" si="1"/>
        <v>3.0188679245283021</v>
      </c>
      <c r="AE12" s="38">
        <f t="shared" si="2"/>
        <v>1.2269938650306749</v>
      </c>
      <c r="AF12" s="39">
        <f t="shared" si="3"/>
        <v>2.7461486939048894</v>
      </c>
      <c r="AG12" s="24"/>
      <c r="AH12" s="24"/>
      <c r="AI12" s="24"/>
      <c r="AJ12" s="24"/>
      <c r="AK12" s="24"/>
      <c r="AL12" s="24"/>
      <c r="AM12" s="24"/>
      <c r="AN12" s="24"/>
    </row>
    <row r="13" spans="2:44" s="11" customFormat="1" ht="15" customHeight="1" x14ac:dyDescent="0.2">
      <c r="B13" s="12">
        <v>201805</v>
      </c>
      <c r="C13" s="16">
        <v>19743</v>
      </c>
      <c r="D13" s="16">
        <v>2946</v>
      </c>
      <c r="E13" s="16">
        <v>651</v>
      </c>
      <c r="F13" s="16">
        <v>1414</v>
      </c>
      <c r="G13" s="16">
        <v>2981</v>
      </c>
      <c r="H13" s="16">
        <v>851</v>
      </c>
      <c r="I13" s="16">
        <v>2729</v>
      </c>
      <c r="J13" s="16">
        <v>266</v>
      </c>
      <c r="K13" s="16">
        <v>159</v>
      </c>
      <c r="L13" s="16">
        <v>7746</v>
      </c>
      <c r="M13" s="30">
        <v>471</v>
      </c>
      <c r="N13" s="31">
        <v>78</v>
      </c>
      <c r="O13" s="31">
        <v>14</v>
      </c>
      <c r="P13" s="31">
        <v>14</v>
      </c>
      <c r="Q13" s="31">
        <v>29</v>
      </c>
      <c r="R13" s="31">
        <v>9</v>
      </c>
      <c r="S13" s="31">
        <v>78</v>
      </c>
      <c r="T13" s="31">
        <v>5</v>
      </c>
      <c r="U13" s="31">
        <v>2</v>
      </c>
      <c r="V13" s="32">
        <v>242</v>
      </c>
      <c r="W13" s="37">
        <f t="shared" si="0"/>
        <v>2.3856556754292662</v>
      </c>
      <c r="X13" s="38">
        <f t="shared" si="1"/>
        <v>2.6476578411405294</v>
      </c>
      <c r="Y13" s="38">
        <f t="shared" si="1"/>
        <v>2.1505376344086025</v>
      </c>
      <c r="Z13" s="38">
        <f t="shared" si="1"/>
        <v>0.99009900990099009</v>
      </c>
      <c r="AA13" s="38">
        <f t="shared" si="1"/>
        <v>0.97282791009728287</v>
      </c>
      <c r="AB13" s="38">
        <f t="shared" si="1"/>
        <v>1.0575793184488838</v>
      </c>
      <c r="AC13" s="38">
        <f t="shared" si="1"/>
        <v>2.8581898131183583</v>
      </c>
      <c r="AD13" s="38">
        <f t="shared" si="1"/>
        <v>1.8796992481203008</v>
      </c>
      <c r="AE13" s="38">
        <f t="shared" si="2"/>
        <v>1.257861635220126</v>
      </c>
      <c r="AF13" s="39">
        <f t="shared" si="3"/>
        <v>3.1241931319390654</v>
      </c>
      <c r="AG13" s="24"/>
      <c r="AH13" s="24"/>
      <c r="AI13" s="24"/>
      <c r="AJ13" s="24"/>
      <c r="AK13" s="24"/>
      <c r="AL13" s="24"/>
      <c r="AM13" s="24"/>
      <c r="AN13" s="24"/>
    </row>
    <row r="14" spans="2:44" s="11" customFormat="1" ht="15" customHeight="1" x14ac:dyDescent="0.2">
      <c r="B14" s="12">
        <v>201806</v>
      </c>
      <c r="C14" s="16">
        <v>19472</v>
      </c>
      <c r="D14" s="16">
        <v>2806</v>
      </c>
      <c r="E14" s="16">
        <v>649</v>
      </c>
      <c r="F14" s="16">
        <v>1426</v>
      </c>
      <c r="G14" s="16">
        <v>2940</v>
      </c>
      <c r="H14" s="16">
        <v>848</v>
      </c>
      <c r="I14" s="16">
        <v>2707</v>
      </c>
      <c r="J14" s="16">
        <v>260</v>
      </c>
      <c r="K14" s="16">
        <v>159</v>
      </c>
      <c r="L14" s="16">
        <v>7677</v>
      </c>
      <c r="M14" s="30">
        <v>363</v>
      </c>
      <c r="N14" s="31">
        <v>26</v>
      </c>
      <c r="O14" s="31">
        <v>9</v>
      </c>
      <c r="P14" s="31">
        <v>20</v>
      </c>
      <c r="Q14" s="31">
        <v>24</v>
      </c>
      <c r="R14" s="31">
        <v>6</v>
      </c>
      <c r="S14" s="31">
        <v>57</v>
      </c>
      <c r="T14" s="31">
        <v>6</v>
      </c>
      <c r="U14" s="31">
        <v>4</v>
      </c>
      <c r="V14" s="32">
        <v>211</v>
      </c>
      <c r="W14" s="37">
        <f t="shared" si="0"/>
        <v>1.8642152834839769</v>
      </c>
      <c r="X14" s="38">
        <f t="shared" si="1"/>
        <v>0.9265858873841768</v>
      </c>
      <c r="Y14" s="38">
        <f t="shared" si="1"/>
        <v>1.386748844375963</v>
      </c>
      <c r="Z14" s="38">
        <f t="shared" si="1"/>
        <v>1.4025245441795231</v>
      </c>
      <c r="AA14" s="38">
        <f t="shared" si="1"/>
        <v>0.81632653061224492</v>
      </c>
      <c r="AB14" s="38">
        <f t="shared" si="1"/>
        <v>0.70754716981132082</v>
      </c>
      <c r="AC14" s="38">
        <f t="shared" si="1"/>
        <v>2.105652013298855</v>
      </c>
      <c r="AD14" s="38">
        <f t="shared" si="1"/>
        <v>2.3076923076923079</v>
      </c>
      <c r="AE14" s="38">
        <f t="shared" si="2"/>
        <v>2.5157232704402519</v>
      </c>
      <c r="AF14" s="39">
        <f t="shared" si="3"/>
        <v>2.7484694542138857</v>
      </c>
      <c r="AG14" s="24"/>
      <c r="AH14" s="24"/>
      <c r="AI14" s="24"/>
      <c r="AJ14" s="24"/>
      <c r="AK14" s="24"/>
      <c r="AL14" s="24"/>
      <c r="AM14" s="24"/>
      <c r="AN14" s="24"/>
    </row>
    <row r="15" spans="2:44" s="11" customFormat="1" ht="15" customHeight="1" x14ac:dyDescent="0.2">
      <c r="B15" s="12">
        <v>201807</v>
      </c>
      <c r="C15" s="16">
        <v>19609</v>
      </c>
      <c r="D15" s="16">
        <v>2807</v>
      </c>
      <c r="E15" s="16">
        <v>662</v>
      </c>
      <c r="F15" s="16">
        <v>1432</v>
      </c>
      <c r="G15" s="16">
        <v>2925</v>
      </c>
      <c r="H15" s="16">
        <v>840</v>
      </c>
      <c r="I15" s="16">
        <v>2778</v>
      </c>
      <c r="J15" s="16">
        <v>269</v>
      </c>
      <c r="K15" s="16">
        <v>152</v>
      </c>
      <c r="L15" s="16">
        <v>7744</v>
      </c>
      <c r="M15" s="30">
        <v>397</v>
      </c>
      <c r="N15" s="31">
        <v>20</v>
      </c>
      <c r="O15" s="31">
        <v>6</v>
      </c>
      <c r="P15" s="31">
        <v>31</v>
      </c>
      <c r="Q15" s="31">
        <v>37</v>
      </c>
      <c r="R15" s="31">
        <v>6</v>
      </c>
      <c r="S15" s="31">
        <v>77</v>
      </c>
      <c r="T15" s="31">
        <v>3</v>
      </c>
      <c r="U15" s="31">
        <v>0</v>
      </c>
      <c r="V15" s="32">
        <v>217</v>
      </c>
      <c r="W15" s="37">
        <f t="shared" si="0"/>
        <v>2.0245805497475651</v>
      </c>
      <c r="X15" s="38">
        <f t="shared" si="1"/>
        <v>0.71250445315283217</v>
      </c>
      <c r="Y15" s="38">
        <f t="shared" si="1"/>
        <v>0.90634441087613304</v>
      </c>
      <c r="Z15" s="38">
        <f t="shared" si="1"/>
        <v>2.1648044692737431</v>
      </c>
      <c r="AA15" s="38">
        <f t="shared" si="1"/>
        <v>1.2649572649572651</v>
      </c>
      <c r="AB15" s="38">
        <f t="shared" si="1"/>
        <v>0.7142857142857143</v>
      </c>
      <c r="AC15" s="38">
        <f t="shared" si="1"/>
        <v>2.7717782577393808</v>
      </c>
      <c r="AD15" s="38">
        <f t="shared" si="1"/>
        <v>1.1152416356877324</v>
      </c>
      <c r="AE15" s="38">
        <f t="shared" si="2"/>
        <v>0</v>
      </c>
      <c r="AF15" s="39">
        <f t="shared" si="3"/>
        <v>2.8021694214876032</v>
      </c>
      <c r="AG15" s="24"/>
      <c r="AH15" s="24"/>
      <c r="AI15" s="24"/>
      <c r="AJ15" s="24"/>
      <c r="AK15" s="24"/>
      <c r="AL15" s="24"/>
      <c r="AM15" s="24"/>
      <c r="AN15" s="24"/>
    </row>
    <row r="16" spans="2:44" s="11" customFormat="1" ht="15" customHeight="1" x14ac:dyDescent="0.2">
      <c r="B16" s="12">
        <v>201808</v>
      </c>
      <c r="C16" s="16">
        <v>18932</v>
      </c>
      <c r="D16" s="16">
        <v>2830</v>
      </c>
      <c r="E16" s="16">
        <v>647</v>
      </c>
      <c r="F16" s="16">
        <v>1417</v>
      </c>
      <c r="G16" s="16">
        <v>2930</v>
      </c>
      <c r="H16" s="16">
        <v>821</v>
      </c>
      <c r="I16" s="16">
        <v>2826</v>
      </c>
      <c r="J16" s="16">
        <v>263</v>
      </c>
      <c r="K16" s="16">
        <v>145</v>
      </c>
      <c r="L16" s="16">
        <v>7053</v>
      </c>
      <c r="M16" s="30">
        <v>262</v>
      </c>
      <c r="N16" s="31">
        <v>8</v>
      </c>
      <c r="O16" s="31">
        <v>3</v>
      </c>
      <c r="P16" s="31">
        <v>11</v>
      </c>
      <c r="Q16" s="31">
        <v>28</v>
      </c>
      <c r="R16" s="31">
        <v>4</v>
      </c>
      <c r="S16" s="31">
        <v>52</v>
      </c>
      <c r="T16" s="31">
        <v>3</v>
      </c>
      <c r="U16" s="31">
        <v>2</v>
      </c>
      <c r="V16" s="32">
        <v>151</v>
      </c>
      <c r="W16" s="37">
        <f t="shared" si="0"/>
        <v>1.3839002746672302</v>
      </c>
      <c r="X16" s="38">
        <f t="shared" si="1"/>
        <v>0.28268551236749118</v>
      </c>
      <c r="Y16" s="38">
        <f t="shared" si="1"/>
        <v>0.46367851622874806</v>
      </c>
      <c r="Z16" s="38">
        <f t="shared" si="1"/>
        <v>0.77628793225123505</v>
      </c>
      <c r="AA16" s="38">
        <f t="shared" si="1"/>
        <v>0.95563139931740604</v>
      </c>
      <c r="AB16" s="38">
        <f t="shared" si="1"/>
        <v>0.48721071863580995</v>
      </c>
      <c r="AC16" s="38">
        <f t="shared" si="1"/>
        <v>1.840056617126681</v>
      </c>
      <c r="AD16" s="38">
        <f t="shared" si="1"/>
        <v>1.1406844106463878</v>
      </c>
      <c r="AE16" s="38">
        <f t="shared" si="2"/>
        <v>1.3793103448275863</v>
      </c>
      <c r="AF16" s="39">
        <f t="shared" si="3"/>
        <v>2.1409329363391465</v>
      </c>
      <c r="AG16" s="24"/>
      <c r="AH16" s="24"/>
      <c r="AI16" s="24"/>
      <c r="AJ16" s="24"/>
      <c r="AK16" s="24"/>
      <c r="AL16" s="24"/>
      <c r="AM16" s="24"/>
      <c r="AN16" s="24"/>
    </row>
    <row r="17" spans="2:42" s="11" customFormat="1" ht="15" customHeight="1" x14ac:dyDescent="0.2">
      <c r="B17" s="12">
        <v>201809</v>
      </c>
      <c r="C17" s="16">
        <v>19178</v>
      </c>
      <c r="D17" s="16">
        <v>2791</v>
      </c>
      <c r="E17" s="16">
        <v>641</v>
      </c>
      <c r="F17" s="16">
        <v>1443</v>
      </c>
      <c r="G17" s="16">
        <v>2946</v>
      </c>
      <c r="H17" s="16">
        <v>831</v>
      </c>
      <c r="I17" s="16">
        <v>2810</v>
      </c>
      <c r="J17" s="16">
        <v>259</v>
      </c>
      <c r="K17" s="16">
        <v>154</v>
      </c>
      <c r="L17" s="16">
        <v>7303</v>
      </c>
      <c r="M17" s="30">
        <v>352</v>
      </c>
      <c r="N17" s="31">
        <v>16</v>
      </c>
      <c r="O17" s="31">
        <v>8</v>
      </c>
      <c r="P17" s="31">
        <v>15</v>
      </c>
      <c r="Q17" s="31">
        <v>28</v>
      </c>
      <c r="R17" s="31">
        <v>2</v>
      </c>
      <c r="S17" s="31">
        <v>59</v>
      </c>
      <c r="T17" s="31">
        <v>5</v>
      </c>
      <c r="U17" s="31">
        <v>0</v>
      </c>
      <c r="V17" s="32">
        <v>219</v>
      </c>
      <c r="W17" s="37">
        <f t="shared" si="0"/>
        <v>1.8354364375847323</v>
      </c>
      <c r="X17" s="38">
        <f t="shared" si="1"/>
        <v>0.573271228950197</v>
      </c>
      <c r="Y17" s="38">
        <f t="shared" si="1"/>
        <v>1.2480499219968799</v>
      </c>
      <c r="Z17" s="38">
        <f t="shared" si="1"/>
        <v>1.0395010395010396</v>
      </c>
      <c r="AA17" s="38">
        <f t="shared" si="1"/>
        <v>0.95044127630685671</v>
      </c>
      <c r="AB17" s="38">
        <f t="shared" si="1"/>
        <v>0.24067388688327318</v>
      </c>
      <c r="AC17" s="38">
        <f t="shared" si="1"/>
        <v>2.0996441281138791</v>
      </c>
      <c r="AD17" s="38">
        <f t="shared" si="1"/>
        <v>1.9305019305019304</v>
      </c>
      <c r="AE17" s="38">
        <f t="shared" si="2"/>
        <v>0</v>
      </c>
      <c r="AF17" s="39">
        <f t="shared" si="3"/>
        <v>2.9987676297412023</v>
      </c>
      <c r="AG17" s="24"/>
      <c r="AH17" s="24"/>
      <c r="AI17" s="24"/>
      <c r="AJ17" s="24"/>
      <c r="AK17" s="24"/>
      <c r="AL17" s="24"/>
      <c r="AM17" s="24"/>
      <c r="AN17" s="24"/>
    </row>
    <row r="18" spans="2:42" s="11" customFormat="1" ht="15" customHeight="1" x14ac:dyDescent="0.2">
      <c r="B18" s="12">
        <v>201810</v>
      </c>
      <c r="C18" s="16">
        <v>19601</v>
      </c>
      <c r="D18" s="16">
        <v>2948</v>
      </c>
      <c r="E18" s="16">
        <v>647</v>
      </c>
      <c r="F18" s="16">
        <v>1447</v>
      </c>
      <c r="G18" s="16">
        <v>2950</v>
      </c>
      <c r="H18" s="16">
        <v>835</v>
      </c>
      <c r="I18" s="16">
        <v>2778</v>
      </c>
      <c r="J18" s="16">
        <v>260</v>
      </c>
      <c r="K18" s="16">
        <v>151</v>
      </c>
      <c r="L18" s="16">
        <v>7585</v>
      </c>
      <c r="M18" s="30">
        <v>356</v>
      </c>
      <c r="N18" s="31">
        <v>19</v>
      </c>
      <c r="O18" s="31">
        <v>7</v>
      </c>
      <c r="P18" s="31">
        <v>24</v>
      </c>
      <c r="Q18" s="31">
        <v>44</v>
      </c>
      <c r="R18" s="31">
        <v>4</v>
      </c>
      <c r="S18" s="31">
        <v>53</v>
      </c>
      <c r="T18" s="31">
        <v>4</v>
      </c>
      <c r="U18" s="31">
        <v>1</v>
      </c>
      <c r="V18" s="32">
        <v>200</v>
      </c>
      <c r="W18" s="37">
        <f t="shared" si="0"/>
        <v>1.8162338656191011</v>
      </c>
      <c r="X18" s="38">
        <f t="shared" si="1"/>
        <v>0.64450474898236099</v>
      </c>
      <c r="Y18" s="38">
        <f t="shared" si="1"/>
        <v>1.0819165378670788</v>
      </c>
      <c r="Z18" s="38">
        <f t="shared" si="1"/>
        <v>1.65860400829302</v>
      </c>
      <c r="AA18" s="38">
        <f t="shared" si="1"/>
        <v>1.4915254237288136</v>
      </c>
      <c r="AB18" s="38">
        <f t="shared" si="1"/>
        <v>0.47904191616766467</v>
      </c>
      <c r="AC18" s="38">
        <f t="shared" si="1"/>
        <v>1.9078473722102232</v>
      </c>
      <c r="AD18" s="38">
        <f t="shared" si="1"/>
        <v>1.5384615384615385</v>
      </c>
      <c r="AE18" s="38">
        <f t="shared" si="2"/>
        <v>0.66225165562913912</v>
      </c>
      <c r="AF18" s="39">
        <f t="shared" si="3"/>
        <v>2.6367831245880025</v>
      </c>
      <c r="AG18" s="24"/>
      <c r="AH18" s="24"/>
      <c r="AI18" s="24"/>
      <c r="AJ18" s="24"/>
      <c r="AK18" s="24"/>
      <c r="AL18" s="24"/>
      <c r="AM18" s="24"/>
      <c r="AN18" s="24"/>
    </row>
    <row r="19" spans="2:42" s="11" customFormat="1" ht="15" customHeight="1" x14ac:dyDescent="0.2">
      <c r="B19" s="12">
        <v>201811</v>
      </c>
      <c r="C19" s="16">
        <v>19454</v>
      </c>
      <c r="D19" s="16">
        <v>2944</v>
      </c>
      <c r="E19" s="16">
        <v>654</v>
      </c>
      <c r="F19" s="16">
        <v>1445</v>
      </c>
      <c r="G19" s="16">
        <v>2938</v>
      </c>
      <c r="H19" s="16">
        <v>833</v>
      </c>
      <c r="I19" s="16">
        <v>2695</v>
      </c>
      <c r="J19" s="16">
        <v>270</v>
      </c>
      <c r="K19" s="16">
        <v>147</v>
      </c>
      <c r="L19" s="16">
        <v>7528</v>
      </c>
      <c r="M19" s="30">
        <v>336</v>
      </c>
      <c r="N19" s="31">
        <v>15</v>
      </c>
      <c r="O19" s="31">
        <v>12</v>
      </c>
      <c r="P19" s="31">
        <v>8</v>
      </c>
      <c r="Q19" s="31">
        <v>41</v>
      </c>
      <c r="R19" s="31">
        <v>5</v>
      </c>
      <c r="S19" s="31">
        <v>48</v>
      </c>
      <c r="T19" s="31">
        <v>8</v>
      </c>
      <c r="U19" s="31">
        <v>2</v>
      </c>
      <c r="V19" s="32">
        <v>197</v>
      </c>
      <c r="W19" s="37">
        <f t="shared" si="0"/>
        <v>1.727151228539118</v>
      </c>
      <c r="X19" s="38">
        <f t="shared" si="1"/>
        <v>0.50951086956521741</v>
      </c>
      <c r="Y19" s="38">
        <f t="shared" si="1"/>
        <v>1.834862385321101</v>
      </c>
      <c r="Z19" s="38">
        <f t="shared" si="1"/>
        <v>0.55363321799307952</v>
      </c>
      <c r="AA19" s="38">
        <f t="shared" si="1"/>
        <v>1.3955071477195371</v>
      </c>
      <c r="AB19" s="38">
        <f t="shared" si="1"/>
        <v>0.60024009603841544</v>
      </c>
      <c r="AC19" s="38">
        <f t="shared" si="1"/>
        <v>1.7810760667903527</v>
      </c>
      <c r="AD19" s="38">
        <f t="shared" si="1"/>
        <v>2.9629629629629632</v>
      </c>
      <c r="AE19" s="38">
        <f t="shared" si="2"/>
        <v>1.3605442176870748</v>
      </c>
      <c r="AF19" s="39">
        <f t="shared" si="3"/>
        <v>2.6168969181721571</v>
      </c>
      <c r="AG19" s="24"/>
      <c r="AH19" s="24"/>
      <c r="AI19" s="24"/>
      <c r="AJ19" s="24"/>
      <c r="AK19" s="24"/>
      <c r="AL19" s="24"/>
      <c r="AM19" s="24"/>
      <c r="AN19" s="24"/>
    </row>
    <row r="20" spans="2:42" s="11" customFormat="1" ht="15" customHeight="1" x14ac:dyDescent="0.2">
      <c r="B20" s="21">
        <v>201812</v>
      </c>
      <c r="C20" s="22">
        <v>20953</v>
      </c>
      <c r="D20" s="22">
        <v>3609</v>
      </c>
      <c r="E20" s="22">
        <v>673</v>
      </c>
      <c r="F20" s="22">
        <v>1509</v>
      </c>
      <c r="G20" s="22">
        <v>3095</v>
      </c>
      <c r="H20" s="22">
        <v>837</v>
      </c>
      <c r="I20" s="22">
        <v>2735</v>
      </c>
      <c r="J20" s="22">
        <v>263</v>
      </c>
      <c r="K20" s="22">
        <v>175</v>
      </c>
      <c r="L20" s="22">
        <v>8057</v>
      </c>
      <c r="M20" s="33">
        <v>411</v>
      </c>
      <c r="N20" s="23">
        <v>45</v>
      </c>
      <c r="O20" s="23">
        <v>10</v>
      </c>
      <c r="P20" s="23">
        <v>11</v>
      </c>
      <c r="Q20" s="23">
        <v>40</v>
      </c>
      <c r="R20" s="23">
        <v>2</v>
      </c>
      <c r="S20" s="23">
        <v>42</v>
      </c>
      <c r="T20" s="23">
        <v>7</v>
      </c>
      <c r="U20" s="23">
        <v>6</v>
      </c>
      <c r="V20" s="34">
        <v>248</v>
      </c>
      <c r="W20" s="40">
        <f t="shared" si="0"/>
        <v>1.9615329547081566</v>
      </c>
      <c r="X20" s="25">
        <f t="shared" si="1"/>
        <v>1.2468827930174564</v>
      </c>
      <c r="Y20" s="25">
        <f t="shared" si="1"/>
        <v>1.4858841010401187</v>
      </c>
      <c r="Z20" s="25">
        <f t="shared" si="1"/>
        <v>0.72895957587806492</v>
      </c>
      <c r="AA20" s="25">
        <f t="shared" si="1"/>
        <v>1.2924071082390953</v>
      </c>
      <c r="AB20" s="25">
        <f t="shared" si="1"/>
        <v>0.23894862604540024</v>
      </c>
      <c r="AC20" s="25">
        <f t="shared" si="1"/>
        <v>1.5356489945155392</v>
      </c>
      <c r="AD20" s="25">
        <f t="shared" si="1"/>
        <v>2.6615969581749046</v>
      </c>
      <c r="AE20" s="25">
        <f t="shared" si="2"/>
        <v>3.4285714285714288</v>
      </c>
      <c r="AF20" s="41">
        <f t="shared" si="3"/>
        <v>3.0780687600843986</v>
      </c>
      <c r="AG20" s="25"/>
      <c r="AH20" s="25"/>
      <c r="AI20" s="25"/>
      <c r="AJ20" s="25"/>
      <c r="AK20" s="25"/>
      <c r="AL20" s="25"/>
      <c r="AM20" s="25"/>
      <c r="AN20" s="25"/>
      <c r="AO20" s="25"/>
      <c r="AP20" s="25"/>
    </row>
    <row r="21" spans="2:42" s="11" customFormat="1" ht="15" customHeight="1" x14ac:dyDescent="0.2">
      <c r="B21" s="26">
        <v>201901</v>
      </c>
      <c r="C21" s="27">
        <v>19115</v>
      </c>
      <c r="D21" s="27">
        <v>2668</v>
      </c>
      <c r="E21" s="27">
        <v>617</v>
      </c>
      <c r="F21" s="27">
        <v>1426</v>
      </c>
      <c r="G21" s="27">
        <v>2936</v>
      </c>
      <c r="H21" s="27">
        <v>833</v>
      </c>
      <c r="I21" s="27">
        <v>2728</v>
      </c>
      <c r="J21" s="27">
        <v>256</v>
      </c>
      <c r="K21" s="27">
        <v>161</v>
      </c>
      <c r="L21" s="27">
        <v>7490</v>
      </c>
      <c r="M21" s="35">
        <v>364</v>
      </c>
      <c r="N21" s="28">
        <v>23</v>
      </c>
      <c r="O21" s="28">
        <v>6</v>
      </c>
      <c r="P21" s="28">
        <v>27</v>
      </c>
      <c r="Q21" s="28">
        <v>43</v>
      </c>
      <c r="R21" s="28">
        <v>2</v>
      </c>
      <c r="S21" s="28">
        <v>56</v>
      </c>
      <c r="T21" s="28">
        <v>7</v>
      </c>
      <c r="U21" s="28">
        <v>1</v>
      </c>
      <c r="V21" s="36">
        <v>199</v>
      </c>
      <c r="W21" s="37">
        <f t="shared" si="0"/>
        <v>1.9042636672770077</v>
      </c>
      <c r="X21" s="38">
        <f t="shared" ref="X21:X32" si="4">+N21/D21*100</f>
        <v>0.86206896551724133</v>
      </c>
      <c r="Y21" s="38">
        <f t="shared" ref="Y21:Y32" si="5">+O21/E21*100</f>
        <v>0.97244732576985426</v>
      </c>
      <c r="Z21" s="38">
        <f t="shared" ref="Z21:Z32" si="6">+P21/F21*100</f>
        <v>1.8934081346423561</v>
      </c>
      <c r="AA21" s="38">
        <f t="shared" ref="AA21:AA32" si="7">+Q21/G21*100</f>
        <v>1.4645776566757494</v>
      </c>
      <c r="AB21" s="38">
        <f t="shared" ref="AB21:AB32" si="8">+R21/H21*100</f>
        <v>0.24009603841536614</v>
      </c>
      <c r="AC21" s="38">
        <f t="shared" ref="AC21:AC32" si="9">+S21/I21*100</f>
        <v>2.0527859237536656</v>
      </c>
      <c r="AD21" s="38">
        <f t="shared" ref="AD21:AD32" si="10">+T21/J21*100</f>
        <v>2.734375</v>
      </c>
      <c r="AE21" s="38">
        <f t="shared" si="2"/>
        <v>0.6211180124223602</v>
      </c>
      <c r="AF21" s="39">
        <f t="shared" si="3"/>
        <v>2.6568758344459278</v>
      </c>
      <c r="AG21" s="29">
        <f t="shared" ref="AG21:AG52" si="11">(M21-M9)/M9*100</f>
        <v>-12.5</v>
      </c>
      <c r="AH21" s="29">
        <f t="shared" ref="AH21:AH52" si="12">(N21-N9)/N9*100</f>
        <v>-60.344827586206897</v>
      </c>
      <c r="AI21" s="29">
        <f t="shared" ref="AI21:AI52" si="13">(O21-O9)/O9*100</f>
        <v>-62.5</v>
      </c>
      <c r="AJ21" s="29">
        <f t="shared" ref="AJ21:AJ52" si="14">(P21-P9)/P9*100</f>
        <v>-27.027027027027028</v>
      </c>
      <c r="AK21" s="29">
        <f t="shared" ref="AK21:AK52" si="15">(Q21-Q9)/Q9*100</f>
        <v>34.375</v>
      </c>
      <c r="AL21" s="29">
        <f t="shared" ref="AL21:AL52" si="16">(R21-R9)/R9*100</f>
        <v>-60</v>
      </c>
      <c r="AM21" s="29">
        <f t="shared" ref="AM21:AM52" si="17">(S21-S9)/S9*100</f>
        <v>-18.840579710144929</v>
      </c>
      <c r="AN21" s="29">
        <f t="shared" ref="AN21:AN52" si="18">(T21-T9)/T9*100</f>
        <v>250</v>
      </c>
      <c r="AO21" s="29">
        <f t="shared" ref="AO21:AP36" si="19">(U21-U9)/U9*100</f>
        <v>-50</v>
      </c>
      <c r="AP21" s="29">
        <f t="shared" si="19"/>
        <v>2.0512820512820511</v>
      </c>
    </row>
    <row r="22" spans="2:42" s="11" customFormat="1" ht="15" customHeight="1" x14ac:dyDescent="0.2">
      <c r="B22" s="12">
        <v>201902</v>
      </c>
      <c r="C22" s="16">
        <v>18829</v>
      </c>
      <c r="D22" s="16">
        <v>2550</v>
      </c>
      <c r="E22" s="16">
        <v>636</v>
      </c>
      <c r="F22" s="16">
        <v>1465</v>
      </c>
      <c r="G22" s="16">
        <v>2903</v>
      </c>
      <c r="H22" s="16">
        <v>842</v>
      </c>
      <c r="I22" s="16">
        <v>2706</v>
      </c>
      <c r="J22" s="16">
        <v>265</v>
      </c>
      <c r="K22" s="16">
        <v>154</v>
      </c>
      <c r="L22" s="16">
        <v>7308</v>
      </c>
      <c r="M22" s="30">
        <v>430</v>
      </c>
      <c r="N22" s="31">
        <v>54</v>
      </c>
      <c r="O22" s="31">
        <v>9</v>
      </c>
      <c r="P22" s="31">
        <v>34</v>
      </c>
      <c r="Q22" s="31">
        <v>38</v>
      </c>
      <c r="R22" s="31">
        <v>3</v>
      </c>
      <c r="S22" s="31">
        <v>75</v>
      </c>
      <c r="T22" s="31">
        <v>5</v>
      </c>
      <c r="U22" s="31">
        <v>2</v>
      </c>
      <c r="V22" s="32">
        <v>210</v>
      </c>
      <c r="W22" s="37">
        <f t="shared" si="0"/>
        <v>2.2837112964044821</v>
      </c>
      <c r="X22" s="38">
        <f t="shared" si="4"/>
        <v>2.1176470588235294</v>
      </c>
      <c r="Y22" s="38">
        <f t="shared" si="5"/>
        <v>1.4150943396226416</v>
      </c>
      <c r="Z22" s="38">
        <f t="shared" si="6"/>
        <v>2.3208191126279862</v>
      </c>
      <c r="AA22" s="38">
        <f t="shared" si="7"/>
        <v>1.3089906992766105</v>
      </c>
      <c r="AB22" s="38">
        <f t="shared" si="8"/>
        <v>0.35629453681710216</v>
      </c>
      <c r="AC22" s="38">
        <f t="shared" si="9"/>
        <v>2.7716186252771622</v>
      </c>
      <c r="AD22" s="38">
        <f t="shared" si="10"/>
        <v>1.8867924528301887</v>
      </c>
      <c r="AE22" s="38">
        <f t="shared" si="2"/>
        <v>1.2987012987012987</v>
      </c>
      <c r="AF22" s="39">
        <f t="shared" si="3"/>
        <v>2.8735632183908044</v>
      </c>
      <c r="AG22" s="24">
        <f t="shared" si="11"/>
        <v>34.796238244514107</v>
      </c>
      <c r="AH22" s="24">
        <f t="shared" si="12"/>
        <v>500</v>
      </c>
      <c r="AI22" s="24">
        <f t="shared" si="13"/>
        <v>80</v>
      </c>
      <c r="AJ22" s="24">
        <f t="shared" si="14"/>
        <v>54.54545454545454</v>
      </c>
      <c r="AK22" s="24">
        <f t="shared" si="15"/>
        <v>5.5555555555555554</v>
      </c>
      <c r="AL22" s="24">
        <f t="shared" si="16"/>
        <v>-25</v>
      </c>
      <c r="AM22" s="24">
        <f t="shared" si="17"/>
        <v>15.384615384615385</v>
      </c>
      <c r="AN22" s="24">
        <f t="shared" si="18"/>
        <v>150</v>
      </c>
      <c r="AO22" s="24">
        <f t="shared" si="19"/>
        <v>-50</v>
      </c>
      <c r="AP22" s="24">
        <f t="shared" si="19"/>
        <v>22.093023255813954</v>
      </c>
    </row>
    <row r="23" spans="2:42" s="11" customFormat="1" ht="15" customHeight="1" x14ac:dyDescent="0.2">
      <c r="B23" s="12">
        <v>201903</v>
      </c>
      <c r="C23" s="16">
        <v>19402</v>
      </c>
      <c r="D23" s="16">
        <v>2661</v>
      </c>
      <c r="E23" s="16">
        <v>640</v>
      </c>
      <c r="F23" s="16">
        <v>1507</v>
      </c>
      <c r="G23" s="16">
        <v>2938</v>
      </c>
      <c r="H23" s="16">
        <v>836</v>
      </c>
      <c r="I23" s="16">
        <v>2764</v>
      </c>
      <c r="J23" s="16">
        <v>266</v>
      </c>
      <c r="K23" s="16">
        <v>156</v>
      </c>
      <c r="L23" s="16">
        <v>7634</v>
      </c>
      <c r="M23" s="30">
        <v>359</v>
      </c>
      <c r="N23" s="31">
        <v>35</v>
      </c>
      <c r="O23" s="31">
        <v>7</v>
      </c>
      <c r="P23" s="31">
        <v>25</v>
      </c>
      <c r="Q23" s="31">
        <v>26</v>
      </c>
      <c r="R23" s="31">
        <v>2</v>
      </c>
      <c r="S23" s="31">
        <v>49</v>
      </c>
      <c r="T23" s="31">
        <v>6</v>
      </c>
      <c r="U23" s="31">
        <v>0</v>
      </c>
      <c r="V23" s="32">
        <v>209</v>
      </c>
      <c r="W23" s="37">
        <f t="shared" si="0"/>
        <v>1.850324708792908</v>
      </c>
      <c r="X23" s="38">
        <f t="shared" si="4"/>
        <v>1.3152950018789928</v>
      </c>
      <c r="Y23" s="38">
        <f t="shared" si="5"/>
        <v>1.09375</v>
      </c>
      <c r="Z23" s="38">
        <f t="shared" si="6"/>
        <v>1.6589250165892502</v>
      </c>
      <c r="AA23" s="38">
        <f t="shared" si="7"/>
        <v>0.88495575221238942</v>
      </c>
      <c r="AB23" s="38">
        <f t="shared" si="8"/>
        <v>0.23923444976076555</v>
      </c>
      <c r="AC23" s="38">
        <f t="shared" si="9"/>
        <v>1.772793053545586</v>
      </c>
      <c r="AD23" s="38">
        <f t="shared" si="10"/>
        <v>2.2556390977443606</v>
      </c>
      <c r="AE23" s="38">
        <f t="shared" si="2"/>
        <v>0</v>
      </c>
      <c r="AF23" s="39">
        <f t="shared" si="3"/>
        <v>2.7377521613832854</v>
      </c>
      <c r="AG23" s="24">
        <f t="shared" si="11"/>
        <v>-2.4456521739130435</v>
      </c>
      <c r="AH23" s="24">
        <f t="shared" si="12"/>
        <v>150</v>
      </c>
      <c r="AI23" s="24">
        <f t="shared" si="13"/>
        <v>-12.5</v>
      </c>
      <c r="AJ23" s="24">
        <f t="shared" si="14"/>
        <v>38.888888888888893</v>
      </c>
      <c r="AK23" s="24">
        <f t="shared" si="15"/>
        <v>-21.212121212121211</v>
      </c>
      <c r="AL23" s="24">
        <f t="shared" si="16"/>
        <v>-60</v>
      </c>
      <c r="AM23" s="24">
        <f t="shared" si="17"/>
        <v>-27.941176470588236</v>
      </c>
      <c r="AN23" s="24">
        <f t="shared" si="18"/>
        <v>50</v>
      </c>
      <c r="AO23" s="24">
        <f t="shared" si="19"/>
        <v>-100</v>
      </c>
      <c r="AP23" s="24">
        <f t="shared" si="19"/>
        <v>-3.2407407407407405</v>
      </c>
    </row>
    <row r="24" spans="2:42" s="11" customFormat="1" ht="15" customHeight="1" x14ac:dyDescent="0.2">
      <c r="B24" s="12">
        <v>201904</v>
      </c>
      <c r="C24" s="16">
        <v>19613</v>
      </c>
      <c r="D24" s="16">
        <v>2743</v>
      </c>
      <c r="E24" s="16">
        <v>643</v>
      </c>
      <c r="F24" s="16">
        <v>1514</v>
      </c>
      <c r="G24" s="16">
        <v>2944</v>
      </c>
      <c r="H24" s="16">
        <v>846</v>
      </c>
      <c r="I24" s="16">
        <v>2853</v>
      </c>
      <c r="J24" s="16">
        <v>275</v>
      </c>
      <c r="K24" s="16">
        <v>148</v>
      </c>
      <c r="L24" s="16">
        <v>7647</v>
      </c>
      <c r="M24" s="30">
        <v>356</v>
      </c>
      <c r="N24" s="31">
        <v>21</v>
      </c>
      <c r="O24" s="31">
        <v>9</v>
      </c>
      <c r="P24" s="31">
        <v>28</v>
      </c>
      <c r="Q24" s="31">
        <v>29</v>
      </c>
      <c r="R24" s="31">
        <v>14</v>
      </c>
      <c r="S24" s="31">
        <v>50</v>
      </c>
      <c r="T24" s="31">
        <v>7</v>
      </c>
      <c r="U24" s="31">
        <v>1</v>
      </c>
      <c r="V24" s="32">
        <v>197</v>
      </c>
      <c r="W24" s="37">
        <f t="shared" si="0"/>
        <v>1.8151226227502166</v>
      </c>
      <c r="X24" s="38">
        <f t="shared" si="4"/>
        <v>0.76558512577469917</v>
      </c>
      <c r="Y24" s="38">
        <f t="shared" si="5"/>
        <v>1.3996889580093312</v>
      </c>
      <c r="Z24" s="38">
        <f t="shared" si="6"/>
        <v>1.8494055482166447</v>
      </c>
      <c r="AA24" s="38">
        <f t="shared" si="7"/>
        <v>0.98505434782608703</v>
      </c>
      <c r="AB24" s="38">
        <f t="shared" si="8"/>
        <v>1.6548463356973995</v>
      </c>
      <c r="AC24" s="38">
        <f t="shared" si="9"/>
        <v>1.7525411847178409</v>
      </c>
      <c r="AD24" s="38">
        <f t="shared" si="10"/>
        <v>2.5454545454545454</v>
      </c>
      <c r="AE24" s="38">
        <f t="shared" si="2"/>
        <v>0.67567567567567566</v>
      </c>
      <c r="AF24" s="39">
        <f t="shared" si="3"/>
        <v>2.5761736628743299</v>
      </c>
      <c r="AG24" s="24">
        <f t="shared" si="11"/>
        <v>-6.0686015831134563</v>
      </c>
      <c r="AH24" s="24">
        <f t="shared" si="12"/>
        <v>-25</v>
      </c>
      <c r="AI24" s="24">
        <f t="shared" si="13"/>
        <v>125</v>
      </c>
      <c r="AJ24" s="24">
        <f t="shared" si="14"/>
        <v>0</v>
      </c>
      <c r="AK24" s="24">
        <f t="shared" si="15"/>
        <v>-21.621621621621621</v>
      </c>
      <c r="AL24" s="24">
        <f t="shared" si="16"/>
        <v>366.66666666666663</v>
      </c>
      <c r="AM24" s="24">
        <f t="shared" si="17"/>
        <v>-21.875</v>
      </c>
      <c r="AN24" s="24">
        <f t="shared" si="18"/>
        <v>-12.5</v>
      </c>
      <c r="AO24" s="24">
        <f t="shared" si="19"/>
        <v>-50</v>
      </c>
      <c r="AP24" s="24">
        <f t="shared" si="19"/>
        <v>-3.9024390243902438</v>
      </c>
    </row>
    <row r="25" spans="2:42" s="11" customFormat="1" ht="15" customHeight="1" x14ac:dyDescent="0.2">
      <c r="B25" s="12">
        <v>201905</v>
      </c>
      <c r="C25" s="16">
        <v>19958</v>
      </c>
      <c r="D25" s="16">
        <v>2947</v>
      </c>
      <c r="E25" s="16">
        <v>657</v>
      </c>
      <c r="F25" s="16">
        <v>1522</v>
      </c>
      <c r="G25" s="16">
        <v>2944</v>
      </c>
      <c r="H25" s="16">
        <v>848</v>
      </c>
      <c r="I25" s="16">
        <v>2912</v>
      </c>
      <c r="J25" s="16">
        <v>273</v>
      </c>
      <c r="K25" s="16">
        <v>152</v>
      </c>
      <c r="L25" s="16">
        <v>7703</v>
      </c>
      <c r="M25" s="30">
        <v>332</v>
      </c>
      <c r="N25" s="31">
        <v>33</v>
      </c>
      <c r="O25" s="31">
        <v>4</v>
      </c>
      <c r="P25" s="31">
        <v>19</v>
      </c>
      <c r="Q25" s="31">
        <v>34</v>
      </c>
      <c r="R25" s="31">
        <v>2</v>
      </c>
      <c r="S25" s="31">
        <v>44</v>
      </c>
      <c r="T25" s="31">
        <v>5</v>
      </c>
      <c r="U25" s="31">
        <v>4</v>
      </c>
      <c r="V25" s="32">
        <v>187</v>
      </c>
      <c r="W25" s="37">
        <f t="shared" si="0"/>
        <v>1.6634933360056119</v>
      </c>
      <c r="X25" s="38">
        <f t="shared" si="4"/>
        <v>1.1197828299966068</v>
      </c>
      <c r="Y25" s="38">
        <f t="shared" si="5"/>
        <v>0.60882800608828003</v>
      </c>
      <c r="Z25" s="38">
        <f t="shared" si="6"/>
        <v>1.2483574244415243</v>
      </c>
      <c r="AA25" s="38">
        <f t="shared" si="7"/>
        <v>1.1548913043478259</v>
      </c>
      <c r="AB25" s="38">
        <f t="shared" si="8"/>
        <v>0.23584905660377359</v>
      </c>
      <c r="AC25" s="38">
        <f t="shared" si="9"/>
        <v>1.5109890109890109</v>
      </c>
      <c r="AD25" s="38">
        <f t="shared" si="10"/>
        <v>1.8315018315018317</v>
      </c>
      <c r="AE25" s="38">
        <f t="shared" si="2"/>
        <v>2.6315789473684208</v>
      </c>
      <c r="AF25" s="39">
        <f t="shared" si="3"/>
        <v>2.4276256004154226</v>
      </c>
      <c r="AG25" s="24">
        <f t="shared" si="11"/>
        <v>-29.511677282377917</v>
      </c>
      <c r="AH25" s="24">
        <f t="shared" si="12"/>
        <v>-57.692307692307686</v>
      </c>
      <c r="AI25" s="24">
        <f t="shared" si="13"/>
        <v>-71.428571428571431</v>
      </c>
      <c r="AJ25" s="24">
        <f t="shared" si="14"/>
        <v>35.714285714285715</v>
      </c>
      <c r="AK25" s="24">
        <f t="shared" si="15"/>
        <v>17.241379310344829</v>
      </c>
      <c r="AL25" s="24">
        <f t="shared" si="16"/>
        <v>-77.777777777777786</v>
      </c>
      <c r="AM25" s="24">
        <f t="shared" si="17"/>
        <v>-43.589743589743591</v>
      </c>
      <c r="AN25" s="24">
        <f t="shared" si="18"/>
        <v>0</v>
      </c>
      <c r="AO25" s="24">
        <f t="shared" si="19"/>
        <v>100</v>
      </c>
      <c r="AP25" s="24">
        <f t="shared" si="19"/>
        <v>-22.727272727272727</v>
      </c>
    </row>
    <row r="26" spans="2:42" s="11" customFormat="1" ht="15" customHeight="1" x14ac:dyDescent="0.2">
      <c r="B26" s="12">
        <v>201906</v>
      </c>
      <c r="C26" s="16">
        <v>19593</v>
      </c>
      <c r="D26" s="16">
        <v>2751</v>
      </c>
      <c r="E26" s="16">
        <v>659</v>
      </c>
      <c r="F26" s="16">
        <v>1503</v>
      </c>
      <c r="G26" s="16">
        <v>2928</v>
      </c>
      <c r="H26" s="16">
        <v>847</v>
      </c>
      <c r="I26" s="16">
        <v>2887</v>
      </c>
      <c r="J26" s="16">
        <v>268</v>
      </c>
      <c r="K26" s="16">
        <v>154</v>
      </c>
      <c r="L26" s="16">
        <v>7596</v>
      </c>
      <c r="M26" s="30">
        <v>320</v>
      </c>
      <c r="N26" s="31">
        <v>27</v>
      </c>
      <c r="O26" s="31">
        <v>10</v>
      </c>
      <c r="P26" s="31">
        <v>16</v>
      </c>
      <c r="Q26" s="31">
        <v>21</v>
      </c>
      <c r="R26" s="31">
        <v>5</v>
      </c>
      <c r="S26" s="31">
        <v>47</v>
      </c>
      <c r="T26" s="31">
        <v>4</v>
      </c>
      <c r="U26" s="31">
        <v>2</v>
      </c>
      <c r="V26" s="32">
        <v>188</v>
      </c>
      <c r="W26" s="37">
        <f t="shared" si="0"/>
        <v>1.6332363599244628</v>
      </c>
      <c r="X26" s="38">
        <f t="shared" si="4"/>
        <v>0.98146128680479827</v>
      </c>
      <c r="Y26" s="38">
        <f t="shared" si="5"/>
        <v>1.5174506828528074</v>
      </c>
      <c r="Z26" s="38">
        <f t="shared" si="6"/>
        <v>1.0645375914836992</v>
      </c>
      <c r="AA26" s="38">
        <f t="shared" si="7"/>
        <v>0.71721311475409832</v>
      </c>
      <c r="AB26" s="38">
        <f t="shared" si="8"/>
        <v>0.59031877213695394</v>
      </c>
      <c r="AC26" s="38">
        <f t="shared" si="9"/>
        <v>1.6279875303082785</v>
      </c>
      <c r="AD26" s="38">
        <f t="shared" si="10"/>
        <v>1.4925373134328357</v>
      </c>
      <c r="AE26" s="38">
        <f t="shared" si="2"/>
        <v>1.2987012987012987</v>
      </c>
      <c r="AF26" s="39">
        <f t="shared" si="3"/>
        <v>2.4749868351764088</v>
      </c>
      <c r="AG26" s="24">
        <f t="shared" si="11"/>
        <v>-11.84573002754821</v>
      </c>
      <c r="AH26" s="24">
        <f t="shared" si="12"/>
        <v>3.8461538461538463</v>
      </c>
      <c r="AI26" s="24">
        <f t="shared" si="13"/>
        <v>11.111111111111111</v>
      </c>
      <c r="AJ26" s="24">
        <f t="shared" si="14"/>
        <v>-20</v>
      </c>
      <c r="AK26" s="24">
        <f t="shared" si="15"/>
        <v>-12.5</v>
      </c>
      <c r="AL26" s="24">
        <f t="shared" si="16"/>
        <v>-16.666666666666664</v>
      </c>
      <c r="AM26" s="24">
        <f t="shared" si="17"/>
        <v>-17.543859649122805</v>
      </c>
      <c r="AN26" s="24">
        <f t="shared" si="18"/>
        <v>-33.333333333333329</v>
      </c>
      <c r="AO26" s="24">
        <f t="shared" si="19"/>
        <v>-50</v>
      </c>
      <c r="AP26" s="24">
        <f t="shared" si="19"/>
        <v>-10.900473933649289</v>
      </c>
    </row>
    <row r="27" spans="2:42" s="11" customFormat="1" ht="15" customHeight="1" x14ac:dyDescent="0.2">
      <c r="B27" s="12">
        <v>201907</v>
      </c>
      <c r="C27" s="16">
        <v>20245</v>
      </c>
      <c r="D27" s="16">
        <v>2915</v>
      </c>
      <c r="E27" s="16">
        <v>660</v>
      </c>
      <c r="F27" s="16">
        <v>1522</v>
      </c>
      <c r="G27" s="16">
        <v>2922</v>
      </c>
      <c r="H27" s="16">
        <v>852</v>
      </c>
      <c r="I27" s="16">
        <v>2968</v>
      </c>
      <c r="J27" s="16">
        <v>274</v>
      </c>
      <c r="K27" s="16">
        <v>151</v>
      </c>
      <c r="L27" s="16">
        <v>7981</v>
      </c>
      <c r="M27" s="30">
        <v>394</v>
      </c>
      <c r="N27" s="31">
        <v>21</v>
      </c>
      <c r="O27" s="31">
        <v>11</v>
      </c>
      <c r="P27" s="31">
        <v>15</v>
      </c>
      <c r="Q27" s="31">
        <v>26</v>
      </c>
      <c r="R27" s="31">
        <v>11</v>
      </c>
      <c r="S27" s="31">
        <v>48</v>
      </c>
      <c r="T27" s="31">
        <v>6</v>
      </c>
      <c r="U27" s="31">
        <v>3</v>
      </c>
      <c r="V27" s="32">
        <v>253</v>
      </c>
      <c r="W27" s="37">
        <f t="shared" si="0"/>
        <v>1.9461595455668068</v>
      </c>
      <c r="X27" s="38">
        <f t="shared" si="4"/>
        <v>0.72041166380789023</v>
      </c>
      <c r="Y27" s="38">
        <f t="shared" si="5"/>
        <v>1.6666666666666667</v>
      </c>
      <c r="Z27" s="38">
        <f t="shared" si="6"/>
        <v>0.98554533508541398</v>
      </c>
      <c r="AA27" s="38">
        <f t="shared" si="7"/>
        <v>0.88980150581793294</v>
      </c>
      <c r="AB27" s="38">
        <f t="shared" si="8"/>
        <v>1.2910798122065728</v>
      </c>
      <c r="AC27" s="38">
        <f t="shared" si="9"/>
        <v>1.6172506738544474</v>
      </c>
      <c r="AD27" s="38">
        <f t="shared" si="10"/>
        <v>2.1897810218978102</v>
      </c>
      <c r="AE27" s="38">
        <f t="shared" si="2"/>
        <v>1.9867549668874174</v>
      </c>
      <c r="AF27" s="39">
        <f t="shared" si="3"/>
        <v>3.1700288184438041</v>
      </c>
      <c r="AG27" s="24">
        <f t="shared" si="11"/>
        <v>-0.75566750629722923</v>
      </c>
      <c r="AH27" s="24">
        <f t="shared" si="12"/>
        <v>5</v>
      </c>
      <c r="AI27" s="24">
        <f t="shared" si="13"/>
        <v>83.333333333333343</v>
      </c>
      <c r="AJ27" s="24">
        <f t="shared" si="14"/>
        <v>-51.612903225806448</v>
      </c>
      <c r="AK27" s="24">
        <f t="shared" si="15"/>
        <v>-29.72972972972973</v>
      </c>
      <c r="AL27" s="24">
        <f t="shared" si="16"/>
        <v>83.333333333333343</v>
      </c>
      <c r="AM27" s="24">
        <f t="shared" si="17"/>
        <v>-37.662337662337663</v>
      </c>
      <c r="AN27" s="24">
        <f t="shared" si="18"/>
        <v>100</v>
      </c>
      <c r="AO27" s="51" t="s">
        <v>12</v>
      </c>
      <c r="AP27" s="24">
        <f t="shared" si="19"/>
        <v>16.589861751152075</v>
      </c>
    </row>
    <row r="28" spans="2:42" s="11" customFormat="1" ht="15" customHeight="1" x14ac:dyDescent="0.2">
      <c r="B28" s="12">
        <v>201908</v>
      </c>
      <c r="C28" s="16">
        <v>19359</v>
      </c>
      <c r="D28" s="16">
        <v>2795</v>
      </c>
      <c r="E28" s="16">
        <v>635</v>
      </c>
      <c r="F28" s="16">
        <v>1503</v>
      </c>
      <c r="G28" s="16">
        <v>2916</v>
      </c>
      <c r="H28" s="16">
        <v>827</v>
      </c>
      <c r="I28" s="16">
        <v>2974</v>
      </c>
      <c r="J28" s="16">
        <v>274</v>
      </c>
      <c r="K28" s="16">
        <v>142</v>
      </c>
      <c r="L28" s="16">
        <v>7293</v>
      </c>
      <c r="M28" s="30">
        <v>339</v>
      </c>
      <c r="N28" s="31">
        <v>19</v>
      </c>
      <c r="O28" s="31">
        <v>6</v>
      </c>
      <c r="P28" s="31">
        <v>18</v>
      </c>
      <c r="Q28" s="31">
        <v>28</v>
      </c>
      <c r="R28" s="31">
        <v>3</v>
      </c>
      <c r="S28" s="31">
        <v>58</v>
      </c>
      <c r="T28" s="31">
        <v>5</v>
      </c>
      <c r="U28" s="31">
        <v>1</v>
      </c>
      <c r="V28" s="32">
        <v>201</v>
      </c>
      <c r="W28" s="37">
        <f t="shared" si="0"/>
        <v>1.751123508445684</v>
      </c>
      <c r="X28" s="38">
        <f t="shared" si="4"/>
        <v>0.67978533094812166</v>
      </c>
      <c r="Y28" s="38">
        <f t="shared" si="5"/>
        <v>0.94488188976377951</v>
      </c>
      <c r="Z28" s="38">
        <f t="shared" si="6"/>
        <v>1.1976047904191618</v>
      </c>
      <c r="AA28" s="38">
        <f t="shared" si="7"/>
        <v>0.96021947873799729</v>
      </c>
      <c r="AB28" s="38">
        <f t="shared" si="8"/>
        <v>0.36275695284159615</v>
      </c>
      <c r="AC28" s="38">
        <f t="shared" si="9"/>
        <v>1.9502353732347006</v>
      </c>
      <c r="AD28" s="38">
        <f t="shared" si="10"/>
        <v>1.824817518248175</v>
      </c>
      <c r="AE28" s="38">
        <f t="shared" si="2"/>
        <v>0.70422535211267612</v>
      </c>
      <c r="AF28" s="39">
        <f t="shared" si="3"/>
        <v>2.7560674619498147</v>
      </c>
      <c r="AG28" s="24">
        <f t="shared" si="11"/>
        <v>29.389312977099237</v>
      </c>
      <c r="AH28" s="24">
        <f t="shared" si="12"/>
        <v>137.5</v>
      </c>
      <c r="AI28" s="24">
        <f t="shared" si="13"/>
        <v>100</v>
      </c>
      <c r="AJ28" s="24">
        <f t="shared" si="14"/>
        <v>63.636363636363633</v>
      </c>
      <c r="AK28" s="24">
        <f t="shared" si="15"/>
        <v>0</v>
      </c>
      <c r="AL28" s="24">
        <f t="shared" si="16"/>
        <v>-25</v>
      </c>
      <c r="AM28" s="24">
        <f t="shared" si="17"/>
        <v>11.538461538461538</v>
      </c>
      <c r="AN28" s="24">
        <f t="shared" si="18"/>
        <v>66.666666666666657</v>
      </c>
      <c r="AO28" s="24">
        <f t="shared" si="19"/>
        <v>-50</v>
      </c>
      <c r="AP28" s="24">
        <f t="shared" si="19"/>
        <v>33.112582781456958</v>
      </c>
    </row>
    <row r="29" spans="2:42" s="11" customFormat="1" ht="15" customHeight="1" x14ac:dyDescent="0.2">
      <c r="B29" s="12">
        <v>201909</v>
      </c>
      <c r="C29" s="16">
        <v>19888</v>
      </c>
      <c r="D29" s="16">
        <v>2852</v>
      </c>
      <c r="E29" s="16">
        <v>665</v>
      </c>
      <c r="F29" s="16">
        <v>1563</v>
      </c>
      <c r="G29" s="16">
        <v>2950</v>
      </c>
      <c r="H29" s="16">
        <v>848</v>
      </c>
      <c r="I29" s="16">
        <v>2959</v>
      </c>
      <c r="J29" s="16">
        <v>269</v>
      </c>
      <c r="K29" s="16">
        <v>156</v>
      </c>
      <c r="L29" s="16">
        <v>7626</v>
      </c>
      <c r="M29" s="30">
        <v>317</v>
      </c>
      <c r="N29" s="31">
        <v>12</v>
      </c>
      <c r="O29" s="31">
        <v>4</v>
      </c>
      <c r="P29" s="31">
        <v>19</v>
      </c>
      <c r="Q29" s="31">
        <v>28</v>
      </c>
      <c r="R29" s="31">
        <v>6</v>
      </c>
      <c r="S29" s="31">
        <v>39</v>
      </c>
      <c r="T29" s="31">
        <v>7</v>
      </c>
      <c r="U29" s="31">
        <v>2</v>
      </c>
      <c r="V29" s="32">
        <v>200</v>
      </c>
      <c r="W29" s="37">
        <f t="shared" si="0"/>
        <v>1.5939259855189059</v>
      </c>
      <c r="X29" s="38">
        <f t="shared" si="4"/>
        <v>0.42075736325385693</v>
      </c>
      <c r="Y29" s="38">
        <f t="shared" si="5"/>
        <v>0.60150375939849632</v>
      </c>
      <c r="Z29" s="38">
        <f t="shared" si="6"/>
        <v>1.2156110044785668</v>
      </c>
      <c r="AA29" s="38">
        <f t="shared" si="7"/>
        <v>0.94915254237288127</v>
      </c>
      <c r="AB29" s="38">
        <f t="shared" si="8"/>
        <v>0.70754716981132082</v>
      </c>
      <c r="AC29" s="38">
        <f t="shared" si="9"/>
        <v>1.3180128421764108</v>
      </c>
      <c r="AD29" s="38">
        <f t="shared" si="10"/>
        <v>2.6022304832713754</v>
      </c>
      <c r="AE29" s="38">
        <f t="shared" si="2"/>
        <v>1.2820512820512819</v>
      </c>
      <c r="AF29" s="39">
        <f t="shared" si="3"/>
        <v>2.6226068712300026</v>
      </c>
      <c r="AG29" s="24">
        <f t="shared" si="11"/>
        <v>-9.9431818181818183</v>
      </c>
      <c r="AH29" s="24">
        <f t="shared" si="12"/>
        <v>-25</v>
      </c>
      <c r="AI29" s="24">
        <f t="shared" si="13"/>
        <v>-50</v>
      </c>
      <c r="AJ29" s="24">
        <f t="shared" si="14"/>
        <v>26.666666666666668</v>
      </c>
      <c r="AK29" s="24">
        <f t="shared" si="15"/>
        <v>0</v>
      </c>
      <c r="AL29" s="24">
        <f t="shared" si="16"/>
        <v>200</v>
      </c>
      <c r="AM29" s="24">
        <f t="shared" si="17"/>
        <v>-33.898305084745758</v>
      </c>
      <c r="AN29" s="24">
        <f t="shared" si="18"/>
        <v>40</v>
      </c>
      <c r="AO29" s="51" t="s">
        <v>12</v>
      </c>
      <c r="AP29" s="24">
        <f t="shared" si="19"/>
        <v>-8.6757990867579906</v>
      </c>
    </row>
    <row r="30" spans="2:42" s="11" customFormat="1" ht="15" customHeight="1" x14ac:dyDescent="0.2">
      <c r="B30" s="12">
        <v>201910</v>
      </c>
      <c r="C30" s="16">
        <v>20290</v>
      </c>
      <c r="D30" s="16">
        <v>3053</v>
      </c>
      <c r="E30" s="16">
        <v>660</v>
      </c>
      <c r="F30" s="16">
        <v>1539</v>
      </c>
      <c r="G30" s="16">
        <v>2939</v>
      </c>
      <c r="H30" s="16">
        <v>830</v>
      </c>
      <c r="I30" s="16">
        <v>2877</v>
      </c>
      <c r="J30" s="16">
        <v>281</v>
      </c>
      <c r="K30" s="16">
        <v>147</v>
      </c>
      <c r="L30" s="16">
        <v>7964</v>
      </c>
      <c r="M30" s="30">
        <v>336</v>
      </c>
      <c r="N30" s="31">
        <v>11</v>
      </c>
      <c r="O30" s="31">
        <v>8</v>
      </c>
      <c r="P30" s="31">
        <v>12</v>
      </c>
      <c r="Q30" s="31">
        <v>38</v>
      </c>
      <c r="R30" s="31">
        <v>3</v>
      </c>
      <c r="S30" s="31">
        <v>39</v>
      </c>
      <c r="T30" s="31">
        <v>6</v>
      </c>
      <c r="U30" s="31">
        <v>1</v>
      </c>
      <c r="V30" s="32">
        <v>218</v>
      </c>
      <c r="W30" s="37">
        <f t="shared" si="0"/>
        <v>1.6559881715130607</v>
      </c>
      <c r="X30" s="38">
        <f t="shared" si="4"/>
        <v>0.36030134294136917</v>
      </c>
      <c r="Y30" s="38">
        <f t="shared" si="5"/>
        <v>1.2121212121212122</v>
      </c>
      <c r="Z30" s="38">
        <f t="shared" si="6"/>
        <v>0.77972709551656916</v>
      </c>
      <c r="AA30" s="38">
        <f t="shared" si="7"/>
        <v>1.2929567880231372</v>
      </c>
      <c r="AB30" s="38">
        <f t="shared" si="8"/>
        <v>0.36144578313253012</v>
      </c>
      <c r="AC30" s="38">
        <f t="shared" si="9"/>
        <v>1.3555787278415017</v>
      </c>
      <c r="AD30" s="38">
        <f t="shared" si="10"/>
        <v>2.1352313167259789</v>
      </c>
      <c r="AE30" s="38">
        <f t="shared" si="2"/>
        <v>0.68027210884353739</v>
      </c>
      <c r="AF30" s="39">
        <f t="shared" si="3"/>
        <v>2.7373179306880968</v>
      </c>
      <c r="AG30" s="24">
        <f t="shared" si="11"/>
        <v>-5.6179775280898872</v>
      </c>
      <c r="AH30" s="24">
        <f t="shared" si="12"/>
        <v>-42.105263157894733</v>
      </c>
      <c r="AI30" s="24">
        <f t="shared" si="13"/>
        <v>14.285714285714285</v>
      </c>
      <c r="AJ30" s="24">
        <f t="shared" si="14"/>
        <v>-50</v>
      </c>
      <c r="AK30" s="24">
        <f t="shared" si="15"/>
        <v>-13.636363636363635</v>
      </c>
      <c r="AL30" s="24">
        <f t="shared" si="16"/>
        <v>-25</v>
      </c>
      <c r="AM30" s="24">
        <f t="shared" si="17"/>
        <v>-26.415094339622641</v>
      </c>
      <c r="AN30" s="24">
        <f t="shared" si="18"/>
        <v>50</v>
      </c>
      <c r="AO30" s="24">
        <f t="shared" si="19"/>
        <v>0</v>
      </c>
      <c r="AP30" s="24">
        <f t="shared" si="19"/>
        <v>9</v>
      </c>
    </row>
    <row r="31" spans="2:42" s="11" customFormat="1" ht="15" customHeight="1" x14ac:dyDescent="0.2">
      <c r="B31" s="12">
        <v>201911</v>
      </c>
      <c r="C31" s="16">
        <v>20021</v>
      </c>
      <c r="D31" s="16">
        <v>2968</v>
      </c>
      <c r="E31" s="16">
        <v>663</v>
      </c>
      <c r="F31" s="16">
        <v>1575</v>
      </c>
      <c r="G31" s="16">
        <v>2939</v>
      </c>
      <c r="H31" s="16">
        <v>840</v>
      </c>
      <c r="I31" s="16">
        <v>2803</v>
      </c>
      <c r="J31" s="16">
        <v>283</v>
      </c>
      <c r="K31" s="16">
        <v>150</v>
      </c>
      <c r="L31" s="16">
        <v>7800</v>
      </c>
      <c r="M31" s="30">
        <v>342</v>
      </c>
      <c r="N31" s="31">
        <v>21</v>
      </c>
      <c r="O31" s="31">
        <v>9</v>
      </c>
      <c r="P31" s="31">
        <v>23</v>
      </c>
      <c r="Q31" s="31">
        <v>36</v>
      </c>
      <c r="R31" s="31">
        <v>9</v>
      </c>
      <c r="S31" s="31">
        <v>45</v>
      </c>
      <c r="T31" s="31">
        <v>7</v>
      </c>
      <c r="U31" s="31">
        <v>1</v>
      </c>
      <c r="V31" s="32">
        <v>191</v>
      </c>
      <c r="W31" s="37">
        <f t="shared" si="0"/>
        <v>1.7082063832975374</v>
      </c>
      <c r="X31" s="38">
        <f t="shared" si="4"/>
        <v>0.70754716981132082</v>
      </c>
      <c r="Y31" s="38">
        <f t="shared" si="5"/>
        <v>1.3574660633484164</v>
      </c>
      <c r="Z31" s="38">
        <f t="shared" si="6"/>
        <v>1.4603174603174605</v>
      </c>
      <c r="AA31" s="38">
        <f t="shared" si="7"/>
        <v>1.2249064307587616</v>
      </c>
      <c r="AB31" s="38">
        <f t="shared" si="8"/>
        <v>1.0714285714285714</v>
      </c>
      <c r="AC31" s="38">
        <f t="shared" si="9"/>
        <v>1.6054227613271492</v>
      </c>
      <c r="AD31" s="38">
        <f t="shared" si="10"/>
        <v>2.4734982332155475</v>
      </c>
      <c r="AE31" s="38">
        <f t="shared" si="2"/>
        <v>0.66666666666666674</v>
      </c>
      <c r="AF31" s="39">
        <f t="shared" si="3"/>
        <v>2.4487179487179485</v>
      </c>
      <c r="AG31" s="24">
        <f t="shared" si="11"/>
        <v>1.7857142857142856</v>
      </c>
      <c r="AH31" s="24">
        <f t="shared" si="12"/>
        <v>40</v>
      </c>
      <c r="AI31" s="24">
        <f t="shared" si="13"/>
        <v>-25</v>
      </c>
      <c r="AJ31" s="24">
        <f t="shared" si="14"/>
        <v>187.5</v>
      </c>
      <c r="AK31" s="24">
        <f t="shared" si="15"/>
        <v>-12.195121951219512</v>
      </c>
      <c r="AL31" s="24">
        <f t="shared" si="16"/>
        <v>80</v>
      </c>
      <c r="AM31" s="24">
        <f t="shared" si="17"/>
        <v>-6.25</v>
      </c>
      <c r="AN31" s="24">
        <f t="shared" si="18"/>
        <v>-12.5</v>
      </c>
      <c r="AO31" s="24">
        <f t="shared" si="19"/>
        <v>-50</v>
      </c>
      <c r="AP31" s="24">
        <f t="shared" si="19"/>
        <v>-3.0456852791878175</v>
      </c>
    </row>
    <row r="32" spans="2:42" s="11" customFormat="1" ht="15" customHeight="1" x14ac:dyDescent="0.2">
      <c r="B32" s="21">
        <v>201912</v>
      </c>
      <c r="C32" s="22">
        <v>20804</v>
      </c>
      <c r="D32" s="22">
        <v>3004</v>
      </c>
      <c r="E32" s="22">
        <v>698</v>
      </c>
      <c r="F32" s="22">
        <v>1609</v>
      </c>
      <c r="G32" s="22">
        <v>3046</v>
      </c>
      <c r="H32" s="22">
        <v>829</v>
      </c>
      <c r="I32" s="22">
        <v>2820</v>
      </c>
      <c r="J32" s="22">
        <v>286</v>
      </c>
      <c r="K32" s="22">
        <v>161</v>
      </c>
      <c r="L32" s="22">
        <v>8351</v>
      </c>
      <c r="M32" s="33">
        <v>396</v>
      </c>
      <c r="N32" s="23">
        <v>42</v>
      </c>
      <c r="O32" s="23">
        <v>12</v>
      </c>
      <c r="P32" s="23">
        <v>18</v>
      </c>
      <c r="Q32" s="23">
        <v>40</v>
      </c>
      <c r="R32" s="23">
        <v>9</v>
      </c>
      <c r="S32" s="23">
        <v>42</v>
      </c>
      <c r="T32" s="23">
        <v>6</v>
      </c>
      <c r="U32" s="23">
        <v>1</v>
      </c>
      <c r="V32" s="34">
        <v>226</v>
      </c>
      <c r="W32" s="40">
        <f t="shared" si="0"/>
        <v>1.9034800999807731</v>
      </c>
      <c r="X32" s="25">
        <f t="shared" si="4"/>
        <v>1.3981358189081226</v>
      </c>
      <c r="Y32" s="25">
        <f t="shared" si="5"/>
        <v>1.7191977077363898</v>
      </c>
      <c r="Z32" s="25">
        <f t="shared" si="6"/>
        <v>1.1187072715972655</v>
      </c>
      <c r="AA32" s="25">
        <f t="shared" si="7"/>
        <v>1.3131976362442548</v>
      </c>
      <c r="AB32" s="25">
        <f t="shared" si="8"/>
        <v>1.0856453558504222</v>
      </c>
      <c r="AC32" s="25">
        <f t="shared" si="9"/>
        <v>1.4893617021276597</v>
      </c>
      <c r="AD32" s="25">
        <f t="shared" si="10"/>
        <v>2.0979020979020979</v>
      </c>
      <c r="AE32" s="25">
        <f t="shared" si="2"/>
        <v>0.6211180124223602</v>
      </c>
      <c r="AF32" s="41">
        <f t="shared" si="3"/>
        <v>2.7062627230271823</v>
      </c>
      <c r="AG32" s="25">
        <f t="shared" si="11"/>
        <v>-3.6496350364963499</v>
      </c>
      <c r="AH32" s="25">
        <f t="shared" si="12"/>
        <v>-6.666666666666667</v>
      </c>
      <c r="AI32" s="25">
        <f t="shared" si="13"/>
        <v>20</v>
      </c>
      <c r="AJ32" s="25">
        <f t="shared" si="14"/>
        <v>63.636363636363633</v>
      </c>
      <c r="AK32" s="25">
        <f t="shared" si="15"/>
        <v>0</v>
      </c>
      <c r="AL32" s="25">
        <f t="shared" si="16"/>
        <v>350</v>
      </c>
      <c r="AM32" s="25">
        <f t="shared" si="17"/>
        <v>0</v>
      </c>
      <c r="AN32" s="25">
        <f t="shared" si="18"/>
        <v>-14.285714285714285</v>
      </c>
      <c r="AO32" s="25">
        <f t="shared" si="19"/>
        <v>-83.333333333333343</v>
      </c>
      <c r="AP32" s="25">
        <f t="shared" si="19"/>
        <v>-8.870967741935484</v>
      </c>
    </row>
    <row r="33" spans="2:42" s="11" customFormat="1" ht="15" customHeight="1" x14ac:dyDescent="0.2">
      <c r="B33" s="26">
        <v>202001</v>
      </c>
      <c r="C33" s="27">
        <v>19149</v>
      </c>
      <c r="D33" s="27">
        <v>2707</v>
      </c>
      <c r="E33" s="27">
        <v>633</v>
      </c>
      <c r="F33" s="27">
        <v>1460</v>
      </c>
      <c r="G33" s="27">
        <v>2768</v>
      </c>
      <c r="H33" s="27">
        <v>786</v>
      </c>
      <c r="I33" s="27">
        <v>2767</v>
      </c>
      <c r="J33" s="27">
        <v>246</v>
      </c>
      <c r="K33" s="27">
        <v>140</v>
      </c>
      <c r="L33" s="27">
        <v>7642</v>
      </c>
      <c r="M33" s="35">
        <v>419</v>
      </c>
      <c r="N33" s="28">
        <v>55</v>
      </c>
      <c r="O33" s="28">
        <v>8</v>
      </c>
      <c r="P33" s="28">
        <v>26</v>
      </c>
      <c r="Q33" s="28">
        <v>44</v>
      </c>
      <c r="R33" s="28">
        <v>16</v>
      </c>
      <c r="S33" s="28">
        <v>62</v>
      </c>
      <c r="T33" s="28">
        <v>3</v>
      </c>
      <c r="U33" s="28">
        <v>2</v>
      </c>
      <c r="V33" s="36">
        <v>203</v>
      </c>
      <c r="W33" s="37">
        <f t="shared" si="0"/>
        <v>2.18810381743172</v>
      </c>
      <c r="X33" s="38">
        <f t="shared" ref="X33:X44" si="20">+N33/D33*100</f>
        <v>2.0317694865164388</v>
      </c>
      <c r="Y33" s="38">
        <f t="shared" ref="Y33:Y44" si="21">+O33/E33*100</f>
        <v>1.2638230647709321</v>
      </c>
      <c r="Z33" s="38">
        <f t="shared" ref="Z33:Z44" si="22">+P33/F33*100</f>
        <v>1.7808219178082192</v>
      </c>
      <c r="AA33" s="38">
        <f t="shared" ref="AA33:AA44" si="23">+Q33/G33*100</f>
        <v>1.5895953757225432</v>
      </c>
      <c r="AB33" s="38">
        <f t="shared" ref="AB33:AB44" si="24">+R33/H33*100</f>
        <v>2.0356234096692112</v>
      </c>
      <c r="AC33" s="38">
        <f t="shared" ref="AC33:AC44" si="25">+S33/I33*100</f>
        <v>2.2406938923021325</v>
      </c>
      <c r="AD33" s="38">
        <f t="shared" ref="AD33:AD44" si="26">+T33/J33*100</f>
        <v>1.2195121951219512</v>
      </c>
      <c r="AE33" s="38">
        <f t="shared" si="2"/>
        <v>1.4285714285714286</v>
      </c>
      <c r="AF33" s="39">
        <f t="shared" si="3"/>
        <v>2.656372677309605</v>
      </c>
      <c r="AG33" s="29">
        <f t="shared" si="11"/>
        <v>15.109890109890109</v>
      </c>
      <c r="AH33" s="29">
        <f t="shared" si="12"/>
        <v>139.13043478260869</v>
      </c>
      <c r="AI33" s="29">
        <f t="shared" si="13"/>
        <v>33.333333333333329</v>
      </c>
      <c r="AJ33" s="29">
        <f t="shared" si="14"/>
        <v>-3.7037037037037033</v>
      </c>
      <c r="AK33" s="29">
        <f t="shared" si="15"/>
        <v>2.3255813953488373</v>
      </c>
      <c r="AL33" s="29">
        <f t="shared" si="16"/>
        <v>700</v>
      </c>
      <c r="AM33" s="29">
        <f t="shared" si="17"/>
        <v>10.714285714285714</v>
      </c>
      <c r="AN33" s="29">
        <f t="shared" si="18"/>
        <v>-57.142857142857139</v>
      </c>
      <c r="AO33" s="29">
        <f t="shared" si="19"/>
        <v>100</v>
      </c>
      <c r="AP33" s="29">
        <f t="shared" si="19"/>
        <v>2.0100502512562812</v>
      </c>
    </row>
    <row r="34" spans="2:42" s="11" customFormat="1" ht="15" customHeight="1" x14ac:dyDescent="0.2">
      <c r="B34" s="12">
        <v>202002</v>
      </c>
      <c r="C34" s="16">
        <v>18923</v>
      </c>
      <c r="D34" s="16">
        <v>2575</v>
      </c>
      <c r="E34" s="16">
        <v>633</v>
      </c>
      <c r="F34" s="16">
        <v>1498</v>
      </c>
      <c r="G34" s="16">
        <v>2757</v>
      </c>
      <c r="H34" s="16">
        <v>801</v>
      </c>
      <c r="I34" s="16">
        <v>2742</v>
      </c>
      <c r="J34" s="16">
        <v>253</v>
      </c>
      <c r="K34" s="16">
        <v>135</v>
      </c>
      <c r="L34" s="16">
        <v>7529</v>
      </c>
      <c r="M34" s="30">
        <v>366</v>
      </c>
      <c r="N34" s="31">
        <v>22</v>
      </c>
      <c r="O34" s="31">
        <v>4</v>
      </c>
      <c r="P34" s="31">
        <v>24</v>
      </c>
      <c r="Q34" s="31">
        <v>21</v>
      </c>
      <c r="R34" s="31">
        <v>10</v>
      </c>
      <c r="S34" s="31">
        <v>49</v>
      </c>
      <c r="T34" s="31">
        <v>7</v>
      </c>
      <c r="U34" s="31">
        <v>2</v>
      </c>
      <c r="V34" s="32">
        <v>227</v>
      </c>
      <c r="W34" s="37">
        <f t="shared" si="0"/>
        <v>1.9341542038788775</v>
      </c>
      <c r="X34" s="38">
        <f t="shared" si="20"/>
        <v>0.85436893203883502</v>
      </c>
      <c r="Y34" s="38">
        <f t="shared" si="21"/>
        <v>0.63191153238546605</v>
      </c>
      <c r="Z34" s="38">
        <f t="shared" si="22"/>
        <v>1.602136181575434</v>
      </c>
      <c r="AA34" s="38">
        <f t="shared" si="23"/>
        <v>0.76169749727965186</v>
      </c>
      <c r="AB34" s="38">
        <f t="shared" si="24"/>
        <v>1.2484394506866416</v>
      </c>
      <c r="AC34" s="38">
        <f t="shared" si="25"/>
        <v>1.7870167760758571</v>
      </c>
      <c r="AD34" s="38">
        <f t="shared" si="26"/>
        <v>2.766798418972332</v>
      </c>
      <c r="AE34" s="38">
        <f t="shared" si="2"/>
        <v>1.4814814814814816</v>
      </c>
      <c r="AF34" s="39">
        <f t="shared" si="3"/>
        <v>3.0150086332846326</v>
      </c>
      <c r="AG34" s="24">
        <f t="shared" si="11"/>
        <v>-14.883720930232558</v>
      </c>
      <c r="AH34" s="24">
        <f t="shared" si="12"/>
        <v>-59.259259259259252</v>
      </c>
      <c r="AI34" s="24">
        <f t="shared" si="13"/>
        <v>-55.555555555555557</v>
      </c>
      <c r="AJ34" s="24">
        <f t="shared" si="14"/>
        <v>-29.411764705882355</v>
      </c>
      <c r="AK34" s="24">
        <f t="shared" si="15"/>
        <v>-44.736842105263158</v>
      </c>
      <c r="AL34" s="24">
        <f t="shared" si="16"/>
        <v>233.33333333333334</v>
      </c>
      <c r="AM34" s="24">
        <f t="shared" si="17"/>
        <v>-34.666666666666671</v>
      </c>
      <c r="AN34" s="24">
        <f t="shared" si="18"/>
        <v>40</v>
      </c>
      <c r="AO34" s="24">
        <f t="shared" si="19"/>
        <v>0</v>
      </c>
      <c r="AP34" s="24">
        <f t="shared" si="19"/>
        <v>8.0952380952380949</v>
      </c>
    </row>
    <row r="35" spans="2:42" s="11" customFormat="1" ht="15" customHeight="1" x14ac:dyDescent="0.2">
      <c r="B35" s="12">
        <v>202003</v>
      </c>
      <c r="C35" s="16">
        <v>18870</v>
      </c>
      <c r="D35" s="16">
        <v>2627</v>
      </c>
      <c r="E35" s="16">
        <v>636</v>
      </c>
      <c r="F35" s="16">
        <v>1492</v>
      </c>
      <c r="G35" s="16">
        <v>2728</v>
      </c>
      <c r="H35" s="16">
        <v>788</v>
      </c>
      <c r="I35" s="16">
        <v>2661</v>
      </c>
      <c r="J35" s="16">
        <v>244</v>
      </c>
      <c r="K35" s="16">
        <v>138</v>
      </c>
      <c r="L35" s="16">
        <v>7556</v>
      </c>
      <c r="M35" s="30">
        <v>312</v>
      </c>
      <c r="N35" s="31">
        <v>14</v>
      </c>
      <c r="O35" s="31">
        <v>10</v>
      </c>
      <c r="P35" s="31">
        <v>15</v>
      </c>
      <c r="Q35" s="31">
        <v>24</v>
      </c>
      <c r="R35" s="31">
        <v>8</v>
      </c>
      <c r="S35" s="31">
        <v>33</v>
      </c>
      <c r="T35" s="31">
        <v>4</v>
      </c>
      <c r="U35" s="31">
        <v>1</v>
      </c>
      <c r="V35" s="32">
        <v>203</v>
      </c>
      <c r="W35" s="37">
        <f t="shared" si="0"/>
        <v>1.6534181240063592</v>
      </c>
      <c r="X35" s="38">
        <f t="shared" si="20"/>
        <v>0.53292729349067369</v>
      </c>
      <c r="Y35" s="38">
        <f t="shared" si="21"/>
        <v>1.5723270440251573</v>
      </c>
      <c r="Z35" s="38">
        <f t="shared" si="22"/>
        <v>1.0053619302949062</v>
      </c>
      <c r="AA35" s="38">
        <f t="shared" si="23"/>
        <v>0.87976539589442826</v>
      </c>
      <c r="AB35" s="38">
        <f t="shared" si="24"/>
        <v>1.015228426395939</v>
      </c>
      <c r="AC35" s="38">
        <f t="shared" si="25"/>
        <v>1.2401352874859075</v>
      </c>
      <c r="AD35" s="38">
        <f t="shared" si="26"/>
        <v>1.639344262295082</v>
      </c>
      <c r="AE35" s="38">
        <f t="shared" si="2"/>
        <v>0.72463768115942029</v>
      </c>
      <c r="AF35" s="39">
        <f t="shared" si="3"/>
        <v>2.6866066701958706</v>
      </c>
      <c r="AG35" s="24">
        <f t="shared" si="11"/>
        <v>-13.09192200557103</v>
      </c>
      <c r="AH35" s="24">
        <f t="shared" si="12"/>
        <v>-60</v>
      </c>
      <c r="AI35" s="24">
        <f t="shared" si="13"/>
        <v>42.857142857142854</v>
      </c>
      <c r="AJ35" s="24">
        <f t="shared" si="14"/>
        <v>-40</v>
      </c>
      <c r="AK35" s="24">
        <f t="shared" si="15"/>
        <v>-7.6923076923076925</v>
      </c>
      <c r="AL35" s="24">
        <f t="shared" si="16"/>
        <v>300</v>
      </c>
      <c r="AM35" s="24">
        <f t="shared" si="17"/>
        <v>-32.653061224489797</v>
      </c>
      <c r="AN35" s="24">
        <f t="shared" si="18"/>
        <v>-33.333333333333329</v>
      </c>
      <c r="AO35" s="51" t="s">
        <v>12</v>
      </c>
      <c r="AP35" s="24">
        <f t="shared" si="19"/>
        <v>-2.8708133971291865</v>
      </c>
    </row>
    <row r="36" spans="2:42" s="11" customFormat="1" ht="15" customHeight="1" x14ac:dyDescent="0.2">
      <c r="B36" s="12">
        <v>202004</v>
      </c>
      <c r="C36" s="16">
        <v>14890</v>
      </c>
      <c r="D36" s="16">
        <v>2526</v>
      </c>
      <c r="E36" s="16">
        <v>557</v>
      </c>
      <c r="F36" s="16">
        <v>1373</v>
      </c>
      <c r="G36" s="16">
        <v>2324</v>
      </c>
      <c r="H36" s="16">
        <v>617</v>
      </c>
      <c r="I36" s="16">
        <v>1757</v>
      </c>
      <c r="J36" s="16">
        <v>235</v>
      </c>
      <c r="K36" s="16">
        <v>127</v>
      </c>
      <c r="L36" s="16">
        <v>5374</v>
      </c>
      <c r="M36" s="30">
        <v>162</v>
      </c>
      <c r="N36" s="31">
        <v>19</v>
      </c>
      <c r="O36" s="31">
        <v>4</v>
      </c>
      <c r="P36" s="31">
        <v>7</v>
      </c>
      <c r="Q36" s="31">
        <v>11</v>
      </c>
      <c r="R36" s="31">
        <v>5</v>
      </c>
      <c r="S36" s="31">
        <v>8</v>
      </c>
      <c r="T36" s="31">
        <v>3</v>
      </c>
      <c r="U36" s="31">
        <v>0</v>
      </c>
      <c r="V36" s="32">
        <v>105</v>
      </c>
      <c r="W36" s="37">
        <f t="shared" si="0"/>
        <v>1.0879785090664875</v>
      </c>
      <c r="X36" s="38">
        <f t="shared" si="20"/>
        <v>0.75217735550277121</v>
      </c>
      <c r="Y36" s="38">
        <f t="shared" si="21"/>
        <v>0.71813285457809695</v>
      </c>
      <c r="Z36" s="38">
        <f t="shared" si="22"/>
        <v>0.50983248361252731</v>
      </c>
      <c r="AA36" s="38">
        <f t="shared" si="23"/>
        <v>0.47332185886402756</v>
      </c>
      <c r="AB36" s="38">
        <f t="shared" si="24"/>
        <v>0.81037277147487841</v>
      </c>
      <c r="AC36" s="38">
        <f t="shared" si="25"/>
        <v>0.45532157085941949</v>
      </c>
      <c r="AD36" s="38">
        <f t="shared" si="26"/>
        <v>1.2765957446808509</v>
      </c>
      <c r="AE36" s="38">
        <f t="shared" si="2"/>
        <v>0</v>
      </c>
      <c r="AF36" s="39">
        <f t="shared" si="3"/>
        <v>1.9538518794194266</v>
      </c>
      <c r="AG36" s="24">
        <f t="shared" si="11"/>
        <v>-54.49438202247191</v>
      </c>
      <c r="AH36" s="24">
        <f t="shared" si="12"/>
        <v>-9.5238095238095237</v>
      </c>
      <c r="AI36" s="24">
        <f t="shared" si="13"/>
        <v>-55.555555555555557</v>
      </c>
      <c r="AJ36" s="24">
        <f t="shared" si="14"/>
        <v>-75</v>
      </c>
      <c r="AK36" s="24">
        <f t="shared" si="15"/>
        <v>-62.068965517241381</v>
      </c>
      <c r="AL36" s="24">
        <f t="shared" si="16"/>
        <v>-64.285714285714292</v>
      </c>
      <c r="AM36" s="24">
        <f t="shared" si="17"/>
        <v>-84</v>
      </c>
      <c r="AN36" s="24">
        <f t="shared" si="18"/>
        <v>-57.142857142857139</v>
      </c>
      <c r="AO36" s="24">
        <f t="shared" si="19"/>
        <v>-100</v>
      </c>
      <c r="AP36" s="24">
        <f t="shared" si="19"/>
        <v>-46.700507614213201</v>
      </c>
    </row>
    <row r="37" spans="2:42" s="11" customFormat="1" ht="15" customHeight="1" x14ac:dyDescent="0.2">
      <c r="B37" s="12">
        <v>202005</v>
      </c>
      <c r="C37" s="16">
        <v>15572</v>
      </c>
      <c r="D37" s="16">
        <v>2823</v>
      </c>
      <c r="E37" s="16">
        <v>578</v>
      </c>
      <c r="F37" s="16">
        <v>1437</v>
      </c>
      <c r="G37" s="16">
        <v>2469</v>
      </c>
      <c r="H37" s="16">
        <v>666</v>
      </c>
      <c r="I37" s="16">
        <v>2039</v>
      </c>
      <c r="J37" s="16">
        <v>230</v>
      </c>
      <c r="K37" s="16">
        <v>124</v>
      </c>
      <c r="L37" s="16">
        <v>5206</v>
      </c>
      <c r="M37" s="30">
        <v>171</v>
      </c>
      <c r="N37" s="31">
        <v>28</v>
      </c>
      <c r="O37" s="31">
        <v>2</v>
      </c>
      <c r="P37" s="31">
        <v>9</v>
      </c>
      <c r="Q37" s="31">
        <v>13</v>
      </c>
      <c r="R37" s="31">
        <v>4</v>
      </c>
      <c r="S37" s="31">
        <v>20</v>
      </c>
      <c r="T37" s="31">
        <v>1</v>
      </c>
      <c r="U37" s="31">
        <v>1</v>
      </c>
      <c r="V37" s="32">
        <v>93</v>
      </c>
      <c r="W37" s="37">
        <f t="shared" si="0"/>
        <v>1.0981248394554328</v>
      </c>
      <c r="X37" s="38">
        <f t="shared" si="20"/>
        <v>0.99185263903648602</v>
      </c>
      <c r="Y37" s="38">
        <f t="shared" si="21"/>
        <v>0.34602076124567477</v>
      </c>
      <c r="Z37" s="38">
        <f t="shared" si="22"/>
        <v>0.62630480167014613</v>
      </c>
      <c r="AA37" s="38">
        <f t="shared" si="23"/>
        <v>0.5265289590927501</v>
      </c>
      <c r="AB37" s="38">
        <f t="shared" si="24"/>
        <v>0.60060060060060061</v>
      </c>
      <c r="AC37" s="38">
        <f t="shared" si="25"/>
        <v>0.98087297694948505</v>
      </c>
      <c r="AD37" s="38">
        <f t="shared" si="26"/>
        <v>0.43478260869565216</v>
      </c>
      <c r="AE37" s="38">
        <f t="shared" si="2"/>
        <v>0.80645161290322576</v>
      </c>
      <c r="AF37" s="39">
        <f t="shared" si="3"/>
        <v>1.7864003073376873</v>
      </c>
      <c r="AG37" s="24">
        <f t="shared" si="11"/>
        <v>-48.493975903614455</v>
      </c>
      <c r="AH37" s="24">
        <f t="shared" si="12"/>
        <v>-15.151515151515152</v>
      </c>
      <c r="AI37" s="24">
        <f t="shared" si="13"/>
        <v>-50</v>
      </c>
      <c r="AJ37" s="24">
        <f t="shared" si="14"/>
        <v>-52.631578947368418</v>
      </c>
      <c r="AK37" s="24">
        <f t="shared" si="15"/>
        <v>-61.764705882352942</v>
      </c>
      <c r="AL37" s="24">
        <f t="shared" si="16"/>
        <v>100</v>
      </c>
      <c r="AM37" s="24">
        <f t="shared" si="17"/>
        <v>-54.54545454545454</v>
      </c>
      <c r="AN37" s="24">
        <f t="shared" si="18"/>
        <v>-80</v>
      </c>
      <c r="AO37" s="24">
        <f t="shared" ref="AO37:AP37" si="27">(U37-U25)/U25*100</f>
        <v>-75</v>
      </c>
      <c r="AP37" s="24">
        <f t="shared" si="27"/>
        <v>-50.267379679144383</v>
      </c>
    </row>
    <row r="38" spans="2:42" s="11" customFormat="1" ht="15" customHeight="1" x14ac:dyDescent="0.2">
      <c r="B38" s="12">
        <v>202006</v>
      </c>
      <c r="C38" s="16">
        <v>16603</v>
      </c>
      <c r="D38" s="16">
        <v>2709</v>
      </c>
      <c r="E38" s="16">
        <v>594</v>
      </c>
      <c r="F38" s="16">
        <v>1494</v>
      </c>
      <c r="G38" s="16">
        <v>2573</v>
      </c>
      <c r="H38" s="16">
        <v>697</v>
      </c>
      <c r="I38" s="16">
        <v>2151</v>
      </c>
      <c r="J38" s="16">
        <v>233</v>
      </c>
      <c r="K38" s="16">
        <v>124</v>
      </c>
      <c r="L38" s="16">
        <v>6028</v>
      </c>
      <c r="M38" s="30">
        <v>250</v>
      </c>
      <c r="N38" s="31">
        <v>29</v>
      </c>
      <c r="O38" s="31">
        <v>6</v>
      </c>
      <c r="P38" s="31">
        <v>22</v>
      </c>
      <c r="Q38" s="31">
        <v>24</v>
      </c>
      <c r="R38" s="31">
        <v>6</v>
      </c>
      <c r="S38" s="31">
        <v>33</v>
      </c>
      <c r="T38" s="31">
        <v>3</v>
      </c>
      <c r="U38" s="31">
        <v>0</v>
      </c>
      <c r="V38" s="32">
        <v>127</v>
      </c>
      <c r="W38" s="37">
        <f t="shared" si="0"/>
        <v>1.5057519725350841</v>
      </c>
      <c r="X38" s="38">
        <f t="shared" si="20"/>
        <v>1.0705057216685123</v>
      </c>
      <c r="Y38" s="38">
        <f t="shared" si="21"/>
        <v>1.0101010101010102</v>
      </c>
      <c r="Z38" s="38">
        <f t="shared" si="22"/>
        <v>1.4725568942436411</v>
      </c>
      <c r="AA38" s="38">
        <f t="shared" si="23"/>
        <v>0.93276331130975521</v>
      </c>
      <c r="AB38" s="38">
        <f t="shared" si="24"/>
        <v>0.86083213773314204</v>
      </c>
      <c r="AC38" s="38">
        <f t="shared" si="25"/>
        <v>1.5341701534170153</v>
      </c>
      <c r="AD38" s="38">
        <f t="shared" si="26"/>
        <v>1.2875536480686696</v>
      </c>
      <c r="AE38" s="38">
        <f t="shared" si="2"/>
        <v>0</v>
      </c>
      <c r="AF38" s="39">
        <f t="shared" si="3"/>
        <v>2.1068347710683479</v>
      </c>
      <c r="AG38" s="24">
        <f t="shared" si="11"/>
        <v>-21.875</v>
      </c>
      <c r="AH38" s="24">
        <f t="shared" si="12"/>
        <v>7.4074074074074066</v>
      </c>
      <c r="AI38" s="24">
        <f t="shared" si="13"/>
        <v>-40</v>
      </c>
      <c r="AJ38" s="24">
        <f t="shared" si="14"/>
        <v>37.5</v>
      </c>
      <c r="AK38" s="24">
        <f t="shared" si="15"/>
        <v>14.285714285714285</v>
      </c>
      <c r="AL38" s="24">
        <f t="shared" si="16"/>
        <v>20</v>
      </c>
      <c r="AM38" s="24">
        <f t="shared" si="17"/>
        <v>-29.787234042553191</v>
      </c>
      <c r="AN38" s="24">
        <f t="shared" si="18"/>
        <v>-25</v>
      </c>
      <c r="AO38" s="24">
        <f t="shared" ref="AO38:AP52" si="28">(U38-U26)/U26*100</f>
        <v>-100</v>
      </c>
      <c r="AP38" s="24">
        <f t="shared" si="28"/>
        <v>-32.446808510638299</v>
      </c>
    </row>
    <row r="39" spans="2:42" s="11" customFormat="1" ht="15" customHeight="1" x14ac:dyDescent="0.2">
      <c r="B39" s="12">
        <v>202007</v>
      </c>
      <c r="C39" s="16">
        <v>17618</v>
      </c>
      <c r="D39" s="16">
        <v>2810</v>
      </c>
      <c r="E39" s="16">
        <v>624</v>
      </c>
      <c r="F39" s="16">
        <v>1533</v>
      </c>
      <c r="G39" s="16">
        <v>2650</v>
      </c>
      <c r="H39" s="16">
        <v>735</v>
      </c>
      <c r="I39" s="16">
        <v>2341</v>
      </c>
      <c r="J39" s="16">
        <v>268</v>
      </c>
      <c r="K39" s="16">
        <v>131</v>
      </c>
      <c r="L39" s="16">
        <v>6526</v>
      </c>
      <c r="M39" s="30">
        <v>245</v>
      </c>
      <c r="N39" s="31">
        <v>23</v>
      </c>
      <c r="O39" s="31">
        <v>6</v>
      </c>
      <c r="P39" s="31">
        <v>17</v>
      </c>
      <c r="Q39" s="31">
        <v>38</v>
      </c>
      <c r="R39" s="31">
        <v>1</v>
      </c>
      <c r="S39" s="31">
        <v>27</v>
      </c>
      <c r="T39" s="31">
        <v>6</v>
      </c>
      <c r="U39" s="31">
        <v>2</v>
      </c>
      <c r="V39" s="32">
        <v>125</v>
      </c>
      <c r="W39" s="37">
        <f t="shared" si="0"/>
        <v>1.3906232262458849</v>
      </c>
      <c r="X39" s="38">
        <f t="shared" si="20"/>
        <v>0.81850533807829184</v>
      </c>
      <c r="Y39" s="38">
        <f t="shared" si="21"/>
        <v>0.96153846153846156</v>
      </c>
      <c r="Z39" s="38">
        <f t="shared" si="22"/>
        <v>1.1089367253750815</v>
      </c>
      <c r="AA39" s="38">
        <f t="shared" si="23"/>
        <v>1.4339622641509433</v>
      </c>
      <c r="AB39" s="38">
        <f t="shared" si="24"/>
        <v>0.13605442176870747</v>
      </c>
      <c r="AC39" s="38">
        <f t="shared" si="25"/>
        <v>1.1533532678342588</v>
      </c>
      <c r="AD39" s="38">
        <f t="shared" si="26"/>
        <v>2.2388059701492535</v>
      </c>
      <c r="AE39" s="38">
        <f t="shared" si="2"/>
        <v>1.5267175572519083</v>
      </c>
      <c r="AF39" s="39">
        <f t="shared" si="3"/>
        <v>1.9154152620288079</v>
      </c>
      <c r="AG39" s="24">
        <f t="shared" si="11"/>
        <v>-37.817258883248734</v>
      </c>
      <c r="AH39" s="24">
        <f t="shared" si="12"/>
        <v>9.5238095238095237</v>
      </c>
      <c r="AI39" s="24">
        <f t="shared" si="13"/>
        <v>-45.454545454545453</v>
      </c>
      <c r="AJ39" s="24">
        <f t="shared" si="14"/>
        <v>13.333333333333334</v>
      </c>
      <c r="AK39" s="24">
        <f t="shared" si="15"/>
        <v>46.153846153846153</v>
      </c>
      <c r="AL39" s="24">
        <f t="shared" si="16"/>
        <v>-90.909090909090907</v>
      </c>
      <c r="AM39" s="24">
        <f t="shared" si="17"/>
        <v>-43.75</v>
      </c>
      <c r="AN39" s="24">
        <f t="shared" si="18"/>
        <v>0</v>
      </c>
      <c r="AO39" s="24">
        <f t="shared" si="28"/>
        <v>-33.333333333333329</v>
      </c>
      <c r="AP39" s="24">
        <f t="shared" si="28"/>
        <v>-50.59288537549407</v>
      </c>
    </row>
    <row r="40" spans="2:42" s="11" customFormat="1" ht="15" customHeight="1" x14ac:dyDescent="0.2">
      <c r="B40" s="12">
        <v>202008</v>
      </c>
      <c r="C40" s="16">
        <v>17587</v>
      </c>
      <c r="D40" s="16">
        <v>2718</v>
      </c>
      <c r="E40" s="16">
        <v>618</v>
      </c>
      <c r="F40" s="16">
        <v>1530</v>
      </c>
      <c r="G40" s="16">
        <v>2647</v>
      </c>
      <c r="H40" s="16">
        <v>749</v>
      </c>
      <c r="I40" s="16">
        <v>2537</v>
      </c>
      <c r="J40" s="16">
        <v>256</v>
      </c>
      <c r="K40" s="16">
        <v>120</v>
      </c>
      <c r="L40" s="16">
        <v>6412</v>
      </c>
      <c r="M40" s="30">
        <v>246</v>
      </c>
      <c r="N40" s="31">
        <v>23</v>
      </c>
      <c r="O40" s="31">
        <v>5</v>
      </c>
      <c r="P40" s="31">
        <v>34</v>
      </c>
      <c r="Q40" s="31">
        <v>21</v>
      </c>
      <c r="R40" s="31">
        <v>4</v>
      </c>
      <c r="S40" s="31">
        <v>33</v>
      </c>
      <c r="T40" s="31">
        <v>1</v>
      </c>
      <c r="U40" s="31">
        <v>2</v>
      </c>
      <c r="V40" s="32">
        <v>123</v>
      </c>
      <c r="W40" s="37">
        <f t="shared" si="0"/>
        <v>1.3987604480582247</v>
      </c>
      <c r="X40" s="38">
        <f t="shared" si="20"/>
        <v>0.84621044885945551</v>
      </c>
      <c r="Y40" s="38">
        <f t="shared" si="21"/>
        <v>0.8090614886731391</v>
      </c>
      <c r="Z40" s="38">
        <f t="shared" si="22"/>
        <v>2.2222222222222223</v>
      </c>
      <c r="AA40" s="38">
        <f t="shared" si="23"/>
        <v>0.7933509633547412</v>
      </c>
      <c r="AB40" s="38">
        <f t="shared" si="24"/>
        <v>0.53404539385847793</v>
      </c>
      <c r="AC40" s="38">
        <f t="shared" si="25"/>
        <v>1.30074891604257</v>
      </c>
      <c r="AD40" s="38">
        <f t="shared" si="26"/>
        <v>0.390625</v>
      </c>
      <c r="AE40" s="38">
        <f t="shared" si="2"/>
        <v>1.6666666666666667</v>
      </c>
      <c r="AF40" s="39">
        <f t="shared" si="3"/>
        <v>1.9182782283218964</v>
      </c>
      <c r="AG40" s="24">
        <f t="shared" si="11"/>
        <v>-27.43362831858407</v>
      </c>
      <c r="AH40" s="24">
        <f t="shared" si="12"/>
        <v>21.052631578947366</v>
      </c>
      <c r="AI40" s="24">
        <f t="shared" si="13"/>
        <v>-16.666666666666664</v>
      </c>
      <c r="AJ40" s="24">
        <f t="shared" si="14"/>
        <v>88.888888888888886</v>
      </c>
      <c r="AK40" s="24">
        <f t="shared" si="15"/>
        <v>-25</v>
      </c>
      <c r="AL40" s="24">
        <f t="shared" si="16"/>
        <v>33.333333333333329</v>
      </c>
      <c r="AM40" s="24">
        <f t="shared" si="17"/>
        <v>-43.103448275862064</v>
      </c>
      <c r="AN40" s="24">
        <f t="shared" si="18"/>
        <v>-80</v>
      </c>
      <c r="AO40" s="24">
        <f t="shared" si="28"/>
        <v>100</v>
      </c>
      <c r="AP40" s="24">
        <f t="shared" si="28"/>
        <v>-38.805970149253731</v>
      </c>
    </row>
    <row r="41" spans="2:42" s="11" customFormat="1" ht="15" customHeight="1" x14ac:dyDescent="0.2">
      <c r="B41" s="12">
        <v>202009</v>
      </c>
      <c r="C41" s="16">
        <v>18043</v>
      </c>
      <c r="D41" s="16">
        <v>2784</v>
      </c>
      <c r="E41" s="16">
        <v>616</v>
      </c>
      <c r="F41" s="16">
        <v>1551</v>
      </c>
      <c r="G41" s="16">
        <v>2657</v>
      </c>
      <c r="H41" s="16">
        <v>764</v>
      </c>
      <c r="I41" s="16">
        <v>2577</v>
      </c>
      <c r="J41" s="16">
        <v>260</v>
      </c>
      <c r="K41" s="16">
        <v>134</v>
      </c>
      <c r="L41" s="16">
        <v>6700</v>
      </c>
      <c r="M41" s="30">
        <v>272</v>
      </c>
      <c r="N41" s="31">
        <v>10</v>
      </c>
      <c r="O41" s="31">
        <v>2</v>
      </c>
      <c r="P41" s="31">
        <v>23</v>
      </c>
      <c r="Q41" s="31">
        <v>26</v>
      </c>
      <c r="R41" s="31">
        <v>8</v>
      </c>
      <c r="S41" s="31">
        <v>45</v>
      </c>
      <c r="T41" s="31">
        <v>5</v>
      </c>
      <c r="U41" s="31">
        <v>2</v>
      </c>
      <c r="V41" s="32">
        <v>151</v>
      </c>
      <c r="W41" s="37">
        <f t="shared" si="0"/>
        <v>1.5075098376101537</v>
      </c>
      <c r="X41" s="38">
        <f t="shared" si="20"/>
        <v>0.35919540229885055</v>
      </c>
      <c r="Y41" s="38">
        <f t="shared" si="21"/>
        <v>0.32467532467532467</v>
      </c>
      <c r="Z41" s="38">
        <f t="shared" si="22"/>
        <v>1.4829142488716958</v>
      </c>
      <c r="AA41" s="38">
        <f t="shared" si="23"/>
        <v>0.97854723372224306</v>
      </c>
      <c r="AB41" s="38">
        <f t="shared" si="24"/>
        <v>1.0471204188481675</v>
      </c>
      <c r="AC41" s="38">
        <f t="shared" si="25"/>
        <v>1.7462165308498252</v>
      </c>
      <c r="AD41" s="38">
        <f t="shared" si="26"/>
        <v>1.9230769230769231</v>
      </c>
      <c r="AE41" s="38">
        <f t="shared" si="2"/>
        <v>1.4925373134328357</v>
      </c>
      <c r="AF41" s="39">
        <f t="shared" si="3"/>
        <v>2.2537313432835822</v>
      </c>
      <c r="AG41" s="24">
        <f t="shared" si="11"/>
        <v>-14.195583596214512</v>
      </c>
      <c r="AH41" s="24">
        <f t="shared" si="12"/>
        <v>-16.666666666666664</v>
      </c>
      <c r="AI41" s="24">
        <f t="shared" si="13"/>
        <v>-50</v>
      </c>
      <c r="AJ41" s="24">
        <f t="shared" si="14"/>
        <v>21.052631578947366</v>
      </c>
      <c r="AK41" s="24">
        <f t="shared" si="15"/>
        <v>-7.1428571428571423</v>
      </c>
      <c r="AL41" s="24">
        <f t="shared" si="16"/>
        <v>33.333333333333329</v>
      </c>
      <c r="AM41" s="24">
        <f t="shared" si="17"/>
        <v>15.384615384615385</v>
      </c>
      <c r="AN41" s="24">
        <f t="shared" si="18"/>
        <v>-28.571428571428569</v>
      </c>
      <c r="AO41" s="24">
        <f t="shared" si="28"/>
        <v>0</v>
      </c>
      <c r="AP41" s="24">
        <f t="shared" si="28"/>
        <v>-24.5</v>
      </c>
    </row>
    <row r="42" spans="2:42" s="11" customFormat="1" ht="15" customHeight="1" x14ac:dyDescent="0.2">
      <c r="B42" s="12">
        <v>202010</v>
      </c>
      <c r="C42" s="16">
        <v>18282</v>
      </c>
      <c r="D42" s="16">
        <v>2737</v>
      </c>
      <c r="E42" s="16">
        <v>618</v>
      </c>
      <c r="F42" s="16">
        <v>1553</v>
      </c>
      <c r="G42" s="16">
        <v>2669</v>
      </c>
      <c r="H42" s="16">
        <v>759</v>
      </c>
      <c r="I42" s="16">
        <v>2520</v>
      </c>
      <c r="J42" s="16">
        <v>275</v>
      </c>
      <c r="K42" s="16">
        <v>128</v>
      </c>
      <c r="L42" s="16">
        <v>7023</v>
      </c>
      <c r="M42" s="30">
        <v>277</v>
      </c>
      <c r="N42" s="31">
        <v>10</v>
      </c>
      <c r="O42" s="31">
        <v>4</v>
      </c>
      <c r="P42" s="31">
        <v>26</v>
      </c>
      <c r="Q42" s="31">
        <v>33</v>
      </c>
      <c r="R42" s="31">
        <v>7</v>
      </c>
      <c r="S42" s="31">
        <v>24</v>
      </c>
      <c r="T42" s="31">
        <v>5</v>
      </c>
      <c r="U42" s="31">
        <v>2</v>
      </c>
      <c r="V42" s="32">
        <v>166</v>
      </c>
      <c r="W42" s="37">
        <f t="shared" si="0"/>
        <v>1.5151515151515151</v>
      </c>
      <c r="X42" s="38">
        <f t="shared" si="20"/>
        <v>0.36536353671903543</v>
      </c>
      <c r="Y42" s="38">
        <f t="shared" si="21"/>
        <v>0.64724919093851141</v>
      </c>
      <c r="Z42" s="38">
        <f t="shared" si="22"/>
        <v>1.6741790083708949</v>
      </c>
      <c r="AA42" s="38">
        <f t="shared" si="23"/>
        <v>1.2364181341326339</v>
      </c>
      <c r="AB42" s="38">
        <f t="shared" si="24"/>
        <v>0.92226613965744397</v>
      </c>
      <c r="AC42" s="38">
        <f t="shared" si="25"/>
        <v>0.95238095238095244</v>
      </c>
      <c r="AD42" s="38">
        <f t="shared" si="26"/>
        <v>1.8181818181818181</v>
      </c>
      <c r="AE42" s="38">
        <f t="shared" si="2"/>
        <v>1.5625</v>
      </c>
      <c r="AF42" s="39">
        <f t="shared" si="3"/>
        <v>2.3636622525986044</v>
      </c>
      <c r="AG42" s="24">
        <f t="shared" si="11"/>
        <v>-17.559523809523807</v>
      </c>
      <c r="AH42" s="24">
        <f t="shared" si="12"/>
        <v>-9.0909090909090917</v>
      </c>
      <c r="AI42" s="24">
        <f t="shared" si="13"/>
        <v>-50</v>
      </c>
      <c r="AJ42" s="24">
        <f t="shared" si="14"/>
        <v>116.66666666666667</v>
      </c>
      <c r="AK42" s="24">
        <f t="shared" si="15"/>
        <v>-13.157894736842104</v>
      </c>
      <c r="AL42" s="24">
        <f t="shared" si="16"/>
        <v>133.33333333333331</v>
      </c>
      <c r="AM42" s="24">
        <f t="shared" si="17"/>
        <v>-38.461538461538467</v>
      </c>
      <c r="AN42" s="24">
        <f t="shared" si="18"/>
        <v>-16.666666666666664</v>
      </c>
      <c r="AO42" s="24">
        <f t="shared" si="28"/>
        <v>100</v>
      </c>
      <c r="AP42" s="24">
        <f t="shared" si="28"/>
        <v>-23.853211009174313</v>
      </c>
    </row>
    <row r="43" spans="2:42" s="11" customFormat="1" ht="15" customHeight="1" x14ac:dyDescent="0.2">
      <c r="B43" s="12">
        <v>202011</v>
      </c>
      <c r="C43" s="16">
        <v>18805</v>
      </c>
      <c r="D43" s="16">
        <v>3182</v>
      </c>
      <c r="E43" s="16">
        <v>616</v>
      </c>
      <c r="F43" s="16">
        <v>1563</v>
      </c>
      <c r="G43" s="16">
        <v>2665</v>
      </c>
      <c r="H43" s="16">
        <v>749</v>
      </c>
      <c r="I43" s="16">
        <v>2493</v>
      </c>
      <c r="J43" s="16">
        <v>264</v>
      </c>
      <c r="K43" s="16">
        <v>135</v>
      </c>
      <c r="L43" s="16">
        <v>7138</v>
      </c>
      <c r="M43" s="30">
        <v>271</v>
      </c>
      <c r="N43" s="31">
        <v>33</v>
      </c>
      <c r="O43" s="31">
        <v>7</v>
      </c>
      <c r="P43" s="31">
        <v>19</v>
      </c>
      <c r="Q43" s="31">
        <v>28</v>
      </c>
      <c r="R43" s="31">
        <v>8</v>
      </c>
      <c r="S43" s="31">
        <v>36</v>
      </c>
      <c r="T43" s="31">
        <v>5</v>
      </c>
      <c r="U43" s="31">
        <v>2</v>
      </c>
      <c r="V43" s="32">
        <v>133</v>
      </c>
      <c r="W43" s="37">
        <f t="shared" si="0"/>
        <v>1.4411060888061686</v>
      </c>
      <c r="X43" s="38">
        <f t="shared" si="20"/>
        <v>1.0370835952231301</v>
      </c>
      <c r="Y43" s="38">
        <f t="shared" si="21"/>
        <v>1.1363636363636365</v>
      </c>
      <c r="Z43" s="38">
        <f t="shared" si="22"/>
        <v>1.2156110044785668</v>
      </c>
      <c r="AA43" s="38">
        <f t="shared" si="23"/>
        <v>1.0506566604127581</v>
      </c>
      <c r="AB43" s="38">
        <f t="shared" si="24"/>
        <v>1.0680907877169559</v>
      </c>
      <c r="AC43" s="38">
        <f t="shared" si="25"/>
        <v>1.4440433212996391</v>
      </c>
      <c r="AD43" s="38">
        <f t="shared" si="26"/>
        <v>1.893939393939394</v>
      </c>
      <c r="AE43" s="38">
        <f t="shared" si="2"/>
        <v>1.4814814814814816</v>
      </c>
      <c r="AF43" s="39">
        <f t="shared" si="3"/>
        <v>1.8632670215746709</v>
      </c>
      <c r="AG43" s="24">
        <f t="shared" si="11"/>
        <v>-20.760233918128655</v>
      </c>
      <c r="AH43" s="24">
        <f t="shared" si="12"/>
        <v>57.142857142857139</v>
      </c>
      <c r="AI43" s="24">
        <f t="shared" si="13"/>
        <v>-22.222222222222221</v>
      </c>
      <c r="AJ43" s="24">
        <f t="shared" si="14"/>
        <v>-17.391304347826086</v>
      </c>
      <c r="AK43" s="24">
        <f t="shared" si="15"/>
        <v>-22.222222222222221</v>
      </c>
      <c r="AL43" s="24">
        <f t="shared" si="16"/>
        <v>-11.111111111111111</v>
      </c>
      <c r="AM43" s="24">
        <f t="shared" si="17"/>
        <v>-20</v>
      </c>
      <c r="AN43" s="24">
        <f t="shared" si="18"/>
        <v>-28.571428571428569</v>
      </c>
      <c r="AO43" s="24">
        <f t="shared" si="28"/>
        <v>100</v>
      </c>
      <c r="AP43" s="24">
        <f t="shared" si="28"/>
        <v>-30.366492146596858</v>
      </c>
    </row>
    <row r="44" spans="2:42" s="11" customFormat="1" ht="15" customHeight="1" x14ac:dyDescent="0.2">
      <c r="B44" s="21">
        <v>202012</v>
      </c>
      <c r="C44" s="22">
        <v>19098</v>
      </c>
      <c r="D44" s="22">
        <v>2619</v>
      </c>
      <c r="E44" s="22">
        <v>654</v>
      </c>
      <c r="F44" s="22">
        <v>1619</v>
      </c>
      <c r="G44" s="22">
        <v>2775</v>
      </c>
      <c r="H44" s="22">
        <v>764</v>
      </c>
      <c r="I44" s="22">
        <v>2545</v>
      </c>
      <c r="J44" s="22">
        <v>301</v>
      </c>
      <c r="K44" s="22">
        <v>148</v>
      </c>
      <c r="L44" s="22">
        <v>7673</v>
      </c>
      <c r="M44" s="33">
        <v>319</v>
      </c>
      <c r="N44" s="23">
        <v>20</v>
      </c>
      <c r="O44" s="23">
        <v>7</v>
      </c>
      <c r="P44" s="23">
        <v>20</v>
      </c>
      <c r="Q44" s="23">
        <v>32</v>
      </c>
      <c r="R44" s="23">
        <v>11</v>
      </c>
      <c r="S44" s="23">
        <v>19</v>
      </c>
      <c r="T44" s="23">
        <v>8</v>
      </c>
      <c r="U44" s="23">
        <v>4</v>
      </c>
      <c r="V44" s="34">
        <v>198</v>
      </c>
      <c r="W44" s="40">
        <f t="shared" si="0"/>
        <v>1.670331971934234</v>
      </c>
      <c r="X44" s="25">
        <f t="shared" si="20"/>
        <v>0.76365024818633065</v>
      </c>
      <c r="Y44" s="25">
        <f t="shared" si="21"/>
        <v>1.0703363914373087</v>
      </c>
      <c r="Z44" s="25">
        <f t="shared" si="22"/>
        <v>1.2353304508956144</v>
      </c>
      <c r="AA44" s="25">
        <f t="shared" si="23"/>
        <v>1.1531531531531531</v>
      </c>
      <c r="AB44" s="25">
        <f t="shared" si="24"/>
        <v>1.4397905759162304</v>
      </c>
      <c r="AC44" s="25">
        <f t="shared" si="25"/>
        <v>0.74656188605108054</v>
      </c>
      <c r="AD44" s="25">
        <f t="shared" si="26"/>
        <v>2.6578073089700998</v>
      </c>
      <c r="AE44" s="25">
        <f t="shared" si="2"/>
        <v>2.7027027027027026</v>
      </c>
      <c r="AF44" s="41">
        <f t="shared" si="3"/>
        <v>2.5804769972631303</v>
      </c>
      <c r="AG44" s="25">
        <f t="shared" si="11"/>
        <v>-19.444444444444446</v>
      </c>
      <c r="AH44" s="25">
        <f t="shared" si="12"/>
        <v>-52.380952380952387</v>
      </c>
      <c r="AI44" s="25">
        <f t="shared" si="13"/>
        <v>-41.666666666666671</v>
      </c>
      <c r="AJ44" s="25">
        <f t="shared" si="14"/>
        <v>11.111111111111111</v>
      </c>
      <c r="AK44" s="25">
        <f t="shared" si="15"/>
        <v>-20</v>
      </c>
      <c r="AL44" s="25">
        <f t="shared" si="16"/>
        <v>22.222222222222221</v>
      </c>
      <c r="AM44" s="25">
        <f t="shared" si="17"/>
        <v>-54.761904761904766</v>
      </c>
      <c r="AN44" s="25">
        <f t="shared" si="18"/>
        <v>33.333333333333329</v>
      </c>
      <c r="AO44" s="25">
        <f t="shared" si="28"/>
        <v>300</v>
      </c>
      <c r="AP44" s="25">
        <f t="shared" si="28"/>
        <v>-12.389380530973451</v>
      </c>
    </row>
    <row r="45" spans="2:42" s="11" customFormat="1" ht="15" customHeight="1" x14ac:dyDescent="0.2">
      <c r="B45" s="26">
        <v>202101</v>
      </c>
      <c r="C45" s="27">
        <v>17413</v>
      </c>
      <c r="D45" s="27">
        <v>2564</v>
      </c>
      <c r="E45" s="27">
        <v>581</v>
      </c>
      <c r="F45" s="27">
        <v>1524</v>
      </c>
      <c r="G45" s="27">
        <v>2584</v>
      </c>
      <c r="H45" s="27">
        <v>745</v>
      </c>
      <c r="I45" s="27">
        <v>2409</v>
      </c>
      <c r="J45" s="27">
        <v>262</v>
      </c>
      <c r="K45" s="27">
        <v>127</v>
      </c>
      <c r="L45" s="27">
        <v>6617</v>
      </c>
      <c r="M45" s="35">
        <v>269</v>
      </c>
      <c r="N45" s="28">
        <v>20</v>
      </c>
      <c r="O45" s="28">
        <v>4</v>
      </c>
      <c r="P45" s="28">
        <v>19</v>
      </c>
      <c r="Q45" s="28">
        <v>27</v>
      </c>
      <c r="R45" s="28">
        <v>7</v>
      </c>
      <c r="S45" s="28">
        <v>27</v>
      </c>
      <c r="T45" s="28">
        <v>5</v>
      </c>
      <c r="U45" s="28">
        <v>1</v>
      </c>
      <c r="V45" s="36">
        <v>159</v>
      </c>
      <c r="W45" s="37">
        <f t="shared" si="0"/>
        <v>1.5448228335151897</v>
      </c>
      <c r="X45" s="38">
        <f t="shared" ref="X45:X52" si="29">+N45/D45*100</f>
        <v>0.78003120124804992</v>
      </c>
      <c r="Y45" s="38">
        <f t="shared" ref="Y45:Y52" si="30">+O45/E45*100</f>
        <v>0.6884681583476765</v>
      </c>
      <c r="Z45" s="38">
        <f t="shared" ref="Z45:Z52" si="31">+P45/F45*100</f>
        <v>1.246719160104987</v>
      </c>
      <c r="AA45" s="38">
        <f t="shared" ref="AA45:AA52" si="32">+Q45/G45*100</f>
        <v>1.0448916408668729</v>
      </c>
      <c r="AB45" s="38">
        <f t="shared" ref="AB45:AB52" si="33">+R45/H45*100</f>
        <v>0.93959731543624159</v>
      </c>
      <c r="AC45" s="38">
        <f t="shared" ref="AC45:AC52" si="34">+S45/I45*100</f>
        <v>1.1207970112079702</v>
      </c>
      <c r="AD45" s="38">
        <f t="shared" ref="AD45:AD52" si="35">+T45/J45*100</f>
        <v>1.9083969465648856</v>
      </c>
      <c r="AE45" s="38">
        <f t="shared" si="2"/>
        <v>0.78740157480314954</v>
      </c>
      <c r="AF45" s="39">
        <f t="shared" si="3"/>
        <v>2.4029016170470001</v>
      </c>
      <c r="AG45" s="29">
        <f t="shared" si="11"/>
        <v>-35.799522673031028</v>
      </c>
      <c r="AH45" s="29">
        <f t="shared" si="12"/>
        <v>-63.636363636363633</v>
      </c>
      <c r="AI45" s="29">
        <f t="shared" si="13"/>
        <v>-50</v>
      </c>
      <c r="AJ45" s="29">
        <f t="shared" si="14"/>
        <v>-26.923076923076923</v>
      </c>
      <c r="AK45" s="29">
        <f t="shared" si="15"/>
        <v>-38.636363636363633</v>
      </c>
      <c r="AL45" s="29">
        <f t="shared" si="16"/>
        <v>-56.25</v>
      </c>
      <c r="AM45" s="29">
        <f t="shared" si="17"/>
        <v>-56.451612903225815</v>
      </c>
      <c r="AN45" s="29">
        <f t="shared" si="18"/>
        <v>66.666666666666657</v>
      </c>
      <c r="AO45" s="29">
        <f t="shared" si="28"/>
        <v>-50</v>
      </c>
      <c r="AP45" s="29">
        <f t="shared" si="28"/>
        <v>-21.674876847290641</v>
      </c>
    </row>
    <row r="46" spans="2:42" s="11" customFormat="1" ht="15" customHeight="1" x14ac:dyDescent="0.2">
      <c r="B46" s="12">
        <v>202102</v>
      </c>
      <c r="C46" s="16">
        <v>17101</v>
      </c>
      <c r="D46" s="16">
        <v>2392</v>
      </c>
      <c r="E46" s="16">
        <v>589</v>
      </c>
      <c r="F46" s="16">
        <v>1545</v>
      </c>
      <c r="G46" s="16">
        <v>2575</v>
      </c>
      <c r="H46" s="16">
        <v>740</v>
      </c>
      <c r="I46" s="16">
        <v>2336</v>
      </c>
      <c r="J46" s="16">
        <v>264</v>
      </c>
      <c r="K46" s="16">
        <v>133</v>
      </c>
      <c r="L46" s="16">
        <v>6527</v>
      </c>
      <c r="M46" s="30">
        <v>191</v>
      </c>
      <c r="N46" s="31">
        <v>15</v>
      </c>
      <c r="O46" s="31">
        <v>6</v>
      </c>
      <c r="P46" s="31">
        <v>26</v>
      </c>
      <c r="Q46" s="31">
        <v>14</v>
      </c>
      <c r="R46" s="31">
        <v>12</v>
      </c>
      <c r="S46" s="31">
        <v>13</v>
      </c>
      <c r="T46" s="31">
        <v>5</v>
      </c>
      <c r="U46" s="31">
        <v>1</v>
      </c>
      <c r="V46" s="32">
        <v>99</v>
      </c>
      <c r="W46" s="37">
        <f t="shared" si="0"/>
        <v>1.1168937489035728</v>
      </c>
      <c r="X46" s="38">
        <f t="shared" si="29"/>
        <v>0.62709030100334451</v>
      </c>
      <c r="Y46" s="38">
        <f t="shared" si="30"/>
        <v>1.0186757215619695</v>
      </c>
      <c r="Z46" s="38">
        <f t="shared" si="31"/>
        <v>1.6828478964401297</v>
      </c>
      <c r="AA46" s="38">
        <f t="shared" si="32"/>
        <v>0.5436893203883495</v>
      </c>
      <c r="AB46" s="38">
        <f t="shared" si="33"/>
        <v>1.6216216216216217</v>
      </c>
      <c r="AC46" s="38">
        <f t="shared" si="34"/>
        <v>0.55650684931506844</v>
      </c>
      <c r="AD46" s="38">
        <f t="shared" si="35"/>
        <v>1.893939393939394</v>
      </c>
      <c r="AE46" s="38">
        <f t="shared" si="2"/>
        <v>0.75187969924812026</v>
      </c>
      <c r="AF46" s="39">
        <f t="shared" si="3"/>
        <v>1.5167764669833002</v>
      </c>
      <c r="AG46" s="24">
        <f t="shared" si="11"/>
        <v>-47.814207650273218</v>
      </c>
      <c r="AH46" s="24">
        <f t="shared" si="12"/>
        <v>-31.818181818181817</v>
      </c>
      <c r="AI46" s="24">
        <f t="shared" si="13"/>
        <v>50</v>
      </c>
      <c r="AJ46" s="24">
        <f t="shared" si="14"/>
        <v>8.3333333333333321</v>
      </c>
      <c r="AK46" s="24">
        <f t="shared" si="15"/>
        <v>-33.333333333333329</v>
      </c>
      <c r="AL46" s="24">
        <f t="shared" si="16"/>
        <v>20</v>
      </c>
      <c r="AM46" s="24">
        <f t="shared" si="17"/>
        <v>-73.469387755102048</v>
      </c>
      <c r="AN46" s="24">
        <f t="shared" si="18"/>
        <v>-28.571428571428569</v>
      </c>
      <c r="AO46" s="24">
        <f t="shared" si="28"/>
        <v>-50</v>
      </c>
      <c r="AP46" s="24">
        <f t="shared" si="28"/>
        <v>-56.38766519823789</v>
      </c>
    </row>
    <row r="47" spans="2:42" s="11" customFormat="1" ht="15" customHeight="1" x14ac:dyDescent="0.2">
      <c r="B47" s="12">
        <v>202103</v>
      </c>
      <c r="C47" s="16">
        <v>17673</v>
      </c>
      <c r="D47" s="16">
        <v>2563</v>
      </c>
      <c r="E47" s="16">
        <v>608</v>
      </c>
      <c r="F47" s="16">
        <v>1615</v>
      </c>
      <c r="G47" s="16">
        <v>2652</v>
      </c>
      <c r="H47" s="16">
        <v>758</v>
      </c>
      <c r="I47" s="16">
        <v>2367</v>
      </c>
      <c r="J47" s="16">
        <v>270</v>
      </c>
      <c r="K47" s="16">
        <v>128</v>
      </c>
      <c r="L47" s="16">
        <v>6712</v>
      </c>
      <c r="M47" s="30">
        <v>207</v>
      </c>
      <c r="N47" s="31">
        <v>16</v>
      </c>
      <c r="O47" s="31">
        <v>4</v>
      </c>
      <c r="P47" s="31">
        <v>24</v>
      </c>
      <c r="Q47" s="31">
        <v>30</v>
      </c>
      <c r="R47" s="31">
        <v>8</v>
      </c>
      <c r="S47" s="31">
        <v>24</v>
      </c>
      <c r="T47" s="31">
        <v>4</v>
      </c>
      <c r="U47" s="31">
        <v>1</v>
      </c>
      <c r="V47" s="32">
        <v>96</v>
      </c>
      <c r="W47" s="37">
        <f t="shared" si="0"/>
        <v>1.1712782210151078</v>
      </c>
      <c r="X47" s="38">
        <f t="shared" si="29"/>
        <v>0.62426843542723376</v>
      </c>
      <c r="Y47" s="38">
        <f t="shared" si="30"/>
        <v>0.6578947368421052</v>
      </c>
      <c r="Z47" s="38">
        <f t="shared" si="31"/>
        <v>1.4860681114551082</v>
      </c>
      <c r="AA47" s="38">
        <f t="shared" si="32"/>
        <v>1.1312217194570136</v>
      </c>
      <c r="AB47" s="38">
        <f t="shared" si="33"/>
        <v>1.0554089709762533</v>
      </c>
      <c r="AC47" s="38">
        <f t="shared" si="34"/>
        <v>1.0139416983523446</v>
      </c>
      <c r="AD47" s="38">
        <f t="shared" si="35"/>
        <v>1.4814814814814816</v>
      </c>
      <c r="AE47" s="38">
        <f t="shared" si="2"/>
        <v>0.78125</v>
      </c>
      <c r="AF47" s="39">
        <f t="shared" si="3"/>
        <v>1.4302741358760429</v>
      </c>
      <c r="AG47" s="24">
        <f t="shared" si="11"/>
        <v>-33.653846153846153</v>
      </c>
      <c r="AH47" s="24">
        <f t="shared" si="12"/>
        <v>14.285714285714285</v>
      </c>
      <c r="AI47" s="24">
        <f t="shared" si="13"/>
        <v>-60</v>
      </c>
      <c r="AJ47" s="24">
        <f t="shared" si="14"/>
        <v>60</v>
      </c>
      <c r="AK47" s="24">
        <f t="shared" si="15"/>
        <v>25</v>
      </c>
      <c r="AL47" s="24">
        <f t="shared" si="16"/>
        <v>0</v>
      </c>
      <c r="AM47" s="24">
        <f t="shared" si="17"/>
        <v>-27.27272727272727</v>
      </c>
      <c r="AN47" s="24">
        <f t="shared" si="18"/>
        <v>0</v>
      </c>
      <c r="AO47" s="24">
        <f t="shared" si="28"/>
        <v>0</v>
      </c>
      <c r="AP47" s="24">
        <f t="shared" si="28"/>
        <v>-52.709359605911331</v>
      </c>
    </row>
    <row r="48" spans="2:42" s="11" customFormat="1" ht="15" customHeight="1" x14ac:dyDescent="0.2">
      <c r="B48" s="12">
        <v>202104</v>
      </c>
      <c r="C48" s="16">
        <v>17950</v>
      </c>
      <c r="D48" s="16">
        <v>2676</v>
      </c>
      <c r="E48" s="16">
        <v>595</v>
      </c>
      <c r="F48" s="16">
        <v>1585</v>
      </c>
      <c r="G48" s="16">
        <v>2656</v>
      </c>
      <c r="H48" s="16">
        <v>770</v>
      </c>
      <c r="I48" s="16">
        <v>2430</v>
      </c>
      <c r="J48" s="16">
        <v>271</v>
      </c>
      <c r="K48" s="16">
        <v>137</v>
      </c>
      <c r="L48" s="16">
        <v>6830</v>
      </c>
      <c r="M48" s="30">
        <v>213</v>
      </c>
      <c r="N48" s="31">
        <v>19</v>
      </c>
      <c r="O48" s="31">
        <v>3</v>
      </c>
      <c r="P48" s="31">
        <v>21</v>
      </c>
      <c r="Q48" s="31">
        <v>27</v>
      </c>
      <c r="R48" s="31">
        <v>7</v>
      </c>
      <c r="S48" s="31">
        <v>19</v>
      </c>
      <c r="T48" s="31">
        <v>5</v>
      </c>
      <c r="U48" s="31">
        <v>1</v>
      </c>
      <c r="V48" s="32">
        <v>111</v>
      </c>
      <c r="W48" s="37">
        <f t="shared" si="0"/>
        <v>1.1866295264623956</v>
      </c>
      <c r="X48" s="38">
        <f t="shared" si="29"/>
        <v>0.71001494768310913</v>
      </c>
      <c r="Y48" s="38">
        <f t="shared" si="30"/>
        <v>0.50420168067226889</v>
      </c>
      <c r="Z48" s="38">
        <f t="shared" si="31"/>
        <v>1.3249211356466877</v>
      </c>
      <c r="AA48" s="38">
        <f t="shared" si="32"/>
        <v>1.0165662650602409</v>
      </c>
      <c r="AB48" s="38">
        <f t="shared" si="33"/>
        <v>0.90909090909090906</v>
      </c>
      <c r="AC48" s="38">
        <f t="shared" si="34"/>
        <v>0.78189300411522633</v>
      </c>
      <c r="AD48" s="38">
        <f t="shared" si="35"/>
        <v>1.8450184501845017</v>
      </c>
      <c r="AE48" s="38">
        <f t="shared" si="2"/>
        <v>0.72992700729927007</v>
      </c>
      <c r="AF48" s="39">
        <f t="shared" si="3"/>
        <v>1.6251830161054173</v>
      </c>
      <c r="AG48" s="24">
        <f t="shared" si="11"/>
        <v>31.481481481481481</v>
      </c>
      <c r="AH48" s="24">
        <f t="shared" si="12"/>
        <v>0</v>
      </c>
      <c r="AI48" s="24">
        <f t="shared" si="13"/>
        <v>-25</v>
      </c>
      <c r="AJ48" s="24">
        <f t="shared" si="14"/>
        <v>200</v>
      </c>
      <c r="AK48" s="24">
        <f t="shared" si="15"/>
        <v>145.45454545454547</v>
      </c>
      <c r="AL48" s="24">
        <f t="shared" si="16"/>
        <v>40</v>
      </c>
      <c r="AM48" s="24">
        <f t="shared" si="17"/>
        <v>137.5</v>
      </c>
      <c r="AN48" s="24">
        <f t="shared" si="18"/>
        <v>66.666666666666657</v>
      </c>
      <c r="AO48" s="51" t="s">
        <v>12</v>
      </c>
      <c r="AP48" s="24">
        <f t="shared" si="28"/>
        <v>5.7142857142857144</v>
      </c>
    </row>
    <row r="49" spans="2:42" s="11" customFormat="1" ht="15" customHeight="1" x14ac:dyDescent="0.2">
      <c r="B49" s="12">
        <v>202105</v>
      </c>
      <c r="C49" s="16">
        <v>18836</v>
      </c>
      <c r="D49" s="16">
        <v>2804</v>
      </c>
      <c r="E49" s="16">
        <v>607</v>
      </c>
      <c r="F49" s="16">
        <v>1629</v>
      </c>
      <c r="G49" s="16">
        <v>2718</v>
      </c>
      <c r="H49" s="16">
        <v>834</v>
      </c>
      <c r="I49" s="16">
        <v>2578</v>
      </c>
      <c r="J49" s="16">
        <v>282</v>
      </c>
      <c r="K49" s="16">
        <v>142</v>
      </c>
      <c r="L49" s="16">
        <v>7242</v>
      </c>
      <c r="M49" s="30">
        <v>344</v>
      </c>
      <c r="N49" s="31">
        <v>44</v>
      </c>
      <c r="O49" s="31">
        <v>9</v>
      </c>
      <c r="P49" s="31">
        <v>31</v>
      </c>
      <c r="Q49" s="31">
        <v>36</v>
      </c>
      <c r="R49" s="31">
        <v>16</v>
      </c>
      <c r="S49" s="31">
        <v>37</v>
      </c>
      <c r="T49" s="31">
        <v>6</v>
      </c>
      <c r="U49" s="31">
        <v>6</v>
      </c>
      <c r="V49" s="32">
        <v>159</v>
      </c>
      <c r="W49" s="37">
        <f t="shared" si="0"/>
        <v>1.8262900828201316</v>
      </c>
      <c r="X49" s="38">
        <f t="shared" si="29"/>
        <v>1.5691868758915835</v>
      </c>
      <c r="Y49" s="38">
        <f t="shared" si="30"/>
        <v>1.4827018121911038</v>
      </c>
      <c r="Z49" s="38">
        <f t="shared" si="31"/>
        <v>1.9030079803560467</v>
      </c>
      <c r="AA49" s="38">
        <f t="shared" si="32"/>
        <v>1.3245033112582782</v>
      </c>
      <c r="AB49" s="38">
        <f t="shared" si="33"/>
        <v>1.9184652278177456</v>
      </c>
      <c r="AC49" s="38">
        <f t="shared" si="34"/>
        <v>1.4352211016291698</v>
      </c>
      <c r="AD49" s="38">
        <f t="shared" si="35"/>
        <v>2.1276595744680851</v>
      </c>
      <c r="AE49" s="38">
        <f t="shared" si="2"/>
        <v>4.225352112676056</v>
      </c>
      <c r="AF49" s="39">
        <f t="shared" si="3"/>
        <v>2.1955260977630489</v>
      </c>
      <c r="AG49" s="24">
        <f t="shared" si="11"/>
        <v>101.16959064327486</v>
      </c>
      <c r="AH49" s="24">
        <f t="shared" si="12"/>
        <v>57.142857142857139</v>
      </c>
      <c r="AI49" s="24">
        <f t="shared" si="13"/>
        <v>350</v>
      </c>
      <c r="AJ49" s="24">
        <f t="shared" si="14"/>
        <v>244.44444444444446</v>
      </c>
      <c r="AK49" s="24">
        <f t="shared" si="15"/>
        <v>176.92307692307691</v>
      </c>
      <c r="AL49" s="24">
        <f t="shared" si="16"/>
        <v>300</v>
      </c>
      <c r="AM49" s="24">
        <f t="shared" si="17"/>
        <v>85</v>
      </c>
      <c r="AN49" s="24">
        <f t="shared" si="18"/>
        <v>500</v>
      </c>
      <c r="AO49" s="24">
        <f t="shared" si="28"/>
        <v>500</v>
      </c>
      <c r="AP49" s="24">
        <f t="shared" si="28"/>
        <v>70.967741935483872</v>
      </c>
    </row>
    <row r="50" spans="2:42" s="11" customFormat="1" ht="15" customHeight="1" x14ac:dyDescent="0.2">
      <c r="B50" s="12">
        <v>202106</v>
      </c>
      <c r="C50" s="16">
        <v>19283</v>
      </c>
      <c r="D50" s="16">
        <v>2856</v>
      </c>
      <c r="E50" s="16">
        <v>618</v>
      </c>
      <c r="F50" s="16">
        <v>1676</v>
      </c>
      <c r="G50" s="16">
        <v>2715</v>
      </c>
      <c r="H50" s="16">
        <v>830</v>
      </c>
      <c r="I50" s="16">
        <v>2703</v>
      </c>
      <c r="J50" s="16">
        <v>293</v>
      </c>
      <c r="K50" s="16">
        <v>138</v>
      </c>
      <c r="L50" s="16">
        <v>7454</v>
      </c>
      <c r="M50" s="30">
        <v>309</v>
      </c>
      <c r="N50" s="31">
        <v>33</v>
      </c>
      <c r="O50" s="31">
        <v>7</v>
      </c>
      <c r="P50" s="31">
        <v>21</v>
      </c>
      <c r="Q50" s="31">
        <v>27</v>
      </c>
      <c r="R50" s="31">
        <v>9</v>
      </c>
      <c r="S50" s="31">
        <v>28</v>
      </c>
      <c r="T50" s="31">
        <v>10</v>
      </c>
      <c r="U50" s="31">
        <v>2</v>
      </c>
      <c r="V50" s="32">
        <v>172</v>
      </c>
      <c r="W50" s="37">
        <f t="shared" si="0"/>
        <v>1.6024477519058236</v>
      </c>
      <c r="X50" s="38">
        <f t="shared" si="29"/>
        <v>1.1554621848739497</v>
      </c>
      <c r="Y50" s="38">
        <f t="shared" si="30"/>
        <v>1.1326860841423949</v>
      </c>
      <c r="Z50" s="38">
        <f t="shared" si="31"/>
        <v>1.2529832935560858</v>
      </c>
      <c r="AA50" s="38">
        <f t="shared" si="32"/>
        <v>0.99447513812154686</v>
      </c>
      <c r="AB50" s="38">
        <f t="shared" si="33"/>
        <v>1.0843373493975903</v>
      </c>
      <c r="AC50" s="38">
        <f t="shared" si="34"/>
        <v>1.0358860525342211</v>
      </c>
      <c r="AD50" s="38">
        <f t="shared" si="35"/>
        <v>3.4129692832764507</v>
      </c>
      <c r="AE50" s="38">
        <f t="shared" si="2"/>
        <v>1.4492753623188406</v>
      </c>
      <c r="AF50" s="39">
        <f t="shared" si="3"/>
        <v>2.3074859136034345</v>
      </c>
      <c r="AG50" s="24">
        <f t="shared" si="11"/>
        <v>23.599999999999998</v>
      </c>
      <c r="AH50" s="24">
        <f t="shared" si="12"/>
        <v>13.793103448275861</v>
      </c>
      <c r="AI50" s="24">
        <f t="shared" si="13"/>
        <v>16.666666666666664</v>
      </c>
      <c r="AJ50" s="24">
        <f t="shared" si="14"/>
        <v>-4.5454545454545459</v>
      </c>
      <c r="AK50" s="24">
        <f t="shared" si="15"/>
        <v>12.5</v>
      </c>
      <c r="AL50" s="24">
        <f t="shared" si="16"/>
        <v>50</v>
      </c>
      <c r="AM50" s="24">
        <f t="shared" si="17"/>
        <v>-15.151515151515152</v>
      </c>
      <c r="AN50" s="24">
        <f t="shared" si="18"/>
        <v>233.33333333333334</v>
      </c>
      <c r="AO50" s="51" t="s">
        <v>12</v>
      </c>
      <c r="AP50" s="24">
        <f t="shared" si="28"/>
        <v>35.433070866141733</v>
      </c>
    </row>
    <row r="51" spans="2:42" s="11" customFormat="1" ht="15" customHeight="1" x14ac:dyDescent="0.2">
      <c r="B51" s="12">
        <v>202107</v>
      </c>
      <c r="C51" s="16">
        <v>19190</v>
      </c>
      <c r="D51" s="16">
        <v>2811</v>
      </c>
      <c r="E51" s="16">
        <v>614</v>
      </c>
      <c r="F51" s="16">
        <v>1635</v>
      </c>
      <c r="G51" s="16">
        <v>2623</v>
      </c>
      <c r="H51" s="16">
        <v>813</v>
      </c>
      <c r="I51" s="16">
        <v>2686</v>
      </c>
      <c r="J51" s="16">
        <v>273</v>
      </c>
      <c r="K51" s="16">
        <v>135</v>
      </c>
      <c r="L51" s="16">
        <v>7600</v>
      </c>
      <c r="M51" s="30">
        <v>373</v>
      </c>
      <c r="N51" s="31">
        <v>13</v>
      </c>
      <c r="O51" s="31">
        <v>1</v>
      </c>
      <c r="P51" s="31">
        <v>26</v>
      </c>
      <c r="Q51" s="31">
        <v>28</v>
      </c>
      <c r="R51" s="31">
        <v>4</v>
      </c>
      <c r="S51" s="31">
        <v>42</v>
      </c>
      <c r="T51" s="31">
        <v>4</v>
      </c>
      <c r="U51" s="31">
        <v>2</v>
      </c>
      <c r="V51" s="32">
        <v>253</v>
      </c>
      <c r="W51" s="37">
        <f t="shared" si="0"/>
        <v>1.9437206878582594</v>
      </c>
      <c r="X51" s="38">
        <f t="shared" si="29"/>
        <v>0.46246887228744216</v>
      </c>
      <c r="Y51" s="38">
        <f t="shared" si="30"/>
        <v>0.16286644951140067</v>
      </c>
      <c r="Z51" s="38">
        <f t="shared" si="31"/>
        <v>1.5902140672782874</v>
      </c>
      <c r="AA51" s="38">
        <f t="shared" si="32"/>
        <v>1.067479984750286</v>
      </c>
      <c r="AB51" s="38">
        <f t="shared" si="33"/>
        <v>0.49200492004920049</v>
      </c>
      <c r="AC51" s="38">
        <f t="shared" si="34"/>
        <v>1.5636634400595681</v>
      </c>
      <c r="AD51" s="38">
        <f t="shared" si="35"/>
        <v>1.4652014652014651</v>
      </c>
      <c r="AE51" s="38">
        <f t="shared" si="2"/>
        <v>1.4814814814814816</v>
      </c>
      <c r="AF51" s="39">
        <f t="shared" si="3"/>
        <v>3.3289473684210527</v>
      </c>
      <c r="AG51" s="24">
        <f t="shared" si="11"/>
        <v>52.244897959183675</v>
      </c>
      <c r="AH51" s="24">
        <f t="shared" si="12"/>
        <v>-43.478260869565219</v>
      </c>
      <c r="AI51" s="24">
        <f t="shared" si="13"/>
        <v>-83.333333333333343</v>
      </c>
      <c r="AJ51" s="24">
        <f t="shared" si="14"/>
        <v>52.941176470588239</v>
      </c>
      <c r="AK51" s="24">
        <f t="shared" si="15"/>
        <v>-26.315789473684209</v>
      </c>
      <c r="AL51" s="24">
        <f t="shared" si="16"/>
        <v>300</v>
      </c>
      <c r="AM51" s="24">
        <f t="shared" si="17"/>
        <v>55.555555555555557</v>
      </c>
      <c r="AN51" s="24">
        <f t="shared" si="18"/>
        <v>-33.333333333333329</v>
      </c>
      <c r="AO51" s="24">
        <f t="shared" si="28"/>
        <v>0</v>
      </c>
      <c r="AP51" s="24">
        <f t="shared" si="28"/>
        <v>102.4</v>
      </c>
    </row>
    <row r="52" spans="2:42" s="11" customFormat="1" ht="15" customHeight="1" x14ac:dyDescent="0.2">
      <c r="B52" s="12">
        <v>202108</v>
      </c>
      <c r="C52" s="16">
        <v>18785</v>
      </c>
      <c r="D52" s="16">
        <v>2737</v>
      </c>
      <c r="E52" s="16">
        <v>614</v>
      </c>
      <c r="F52" s="16">
        <v>1647</v>
      </c>
      <c r="G52" s="16">
        <v>2631</v>
      </c>
      <c r="H52" s="16">
        <v>811</v>
      </c>
      <c r="I52" s="16">
        <v>2776</v>
      </c>
      <c r="J52" s="16">
        <v>259</v>
      </c>
      <c r="K52" s="16">
        <v>137</v>
      </c>
      <c r="L52" s="16">
        <v>7173</v>
      </c>
      <c r="M52" s="30">
        <v>236</v>
      </c>
      <c r="N52" s="31">
        <v>15</v>
      </c>
      <c r="O52" s="31">
        <v>4</v>
      </c>
      <c r="P52" s="31">
        <v>16</v>
      </c>
      <c r="Q52" s="31">
        <v>22</v>
      </c>
      <c r="R52" s="31">
        <v>7</v>
      </c>
      <c r="S52" s="31">
        <v>32</v>
      </c>
      <c r="T52" s="31">
        <v>3</v>
      </c>
      <c r="U52" s="31">
        <v>3</v>
      </c>
      <c r="V52" s="32">
        <v>134</v>
      </c>
      <c r="W52" s="37">
        <f t="shared" si="0"/>
        <v>1.2563215331381421</v>
      </c>
      <c r="X52" s="38">
        <f t="shared" si="29"/>
        <v>0.5480453050785532</v>
      </c>
      <c r="Y52" s="38">
        <f t="shared" si="30"/>
        <v>0.65146579804560267</v>
      </c>
      <c r="Z52" s="38">
        <f t="shared" si="31"/>
        <v>0.97146326654523385</v>
      </c>
      <c r="AA52" s="38">
        <f t="shared" si="32"/>
        <v>0.83618396047130372</v>
      </c>
      <c r="AB52" s="38">
        <f t="shared" si="33"/>
        <v>0.86313193588162751</v>
      </c>
      <c r="AC52" s="38">
        <f t="shared" si="34"/>
        <v>1.1527377521613833</v>
      </c>
      <c r="AD52" s="38">
        <f t="shared" si="35"/>
        <v>1.1583011583011582</v>
      </c>
      <c r="AE52" s="38">
        <f t="shared" si="2"/>
        <v>2.1897810218978102</v>
      </c>
      <c r="AF52" s="39">
        <f t="shared" si="3"/>
        <v>1.8681165481667366</v>
      </c>
      <c r="AG52" s="24">
        <f t="shared" si="11"/>
        <v>-4.0650406504065035</v>
      </c>
      <c r="AH52" s="24">
        <f t="shared" si="12"/>
        <v>-34.782608695652172</v>
      </c>
      <c r="AI52" s="24">
        <f t="shared" si="13"/>
        <v>-20</v>
      </c>
      <c r="AJ52" s="24">
        <f t="shared" si="14"/>
        <v>-52.941176470588239</v>
      </c>
      <c r="AK52" s="24">
        <f t="shared" si="15"/>
        <v>4.7619047619047619</v>
      </c>
      <c r="AL52" s="24">
        <f t="shared" si="16"/>
        <v>75</v>
      </c>
      <c r="AM52" s="24">
        <f t="shared" si="17"/>
        <v>-3.0303030303030303</v>
      </c>
      <c r="AN52" s="24">
        <f t="shared" si="18"/>
        <v>200</v>
      </c>
      <c r="AO52" s="24">
        <f t="shared" si="28"/>
        <v>50</v>
      </c>
      <c r="AP52" s="24">
        <f t="shared" si="28"/>
        <v>8.9430894308943092</v>
      </c>
    </row>
    <row r="53" spans="2:42" ht="9.75" customHeight="1" x14ac:dyDescent="0.2"/>
    <row r="54" spans="2:42" ht="3" customHeight="1" x14ac:dyDescent="0.2">
      <c r="B54" s="14"/>
      <c r="C54" s="14"/>
      <c r="D54" s="14"/>
      <c r="E54" s="14"/>
      <c r="F54" s="14"/>
      <c r="G54" s="14"/>
      <c r="H54" s="14"/>
      <c r="I54" s="14"/>
      <c r="J54" s="14"/>
      <c r="K54" s="14"/>
      <c r="L54" s="14"/>
      <c r="M54" s="14"/>
      <c r="N54" s="14"/>
      <c r="O54" s="14"/>
      <c r="P54" s="14"/>
      <c r="Q54" s="14"/>
      <c r="R54" s="14"/>
      <c r="S54" s="14"/>
      <c r="T54" s="14"/>
      <c r="U54" s="14"/>
      <c r="V54" s="14"/>
      <c r="W54" s="14"/>
      <c r="X54" s="14"/>
      <c r="Y54" s="14"/>
      <c r="Z54" s="14"/>
      <c r="AA54" s="14"/>
      <c r="AB54" s="14"/>
      <c r="AC54" s="14"/>
      <c r="AD54" s="14"/>
      <c r="AE54" s="14"/>
      <c r="AF54" s="14"/>
      <c r="AG54" s="14"/>
      <c r="AH54" s="14"/>
      <c r="AI54" s="14"/>
      <c r="AJ54" s="14"/>
      <c r="AK54" s="14"/>
      <c r="AL54" s="14"/>
      <c r="AM54" s="14"/>
      <c r="AN54" s="14"/>
      <c r="AO54" s="14"/>
      <c r="AP54" s="14"/>
    </row>
    <row r="55" spans="2:42" ht="9" customHeight="1" x14ac:dyDescent="0.2">
      <c r="M55" s="3"/>
      <c r="N55" s="3"/>
      <c r="O55" s="3"/>
      <c r="P55" s="3"/>
      <c r="Q55" s="3"/>
      <c r="R55" s="3"/>
      <c r="S55" s="3"/>
      <c r="T55" s="3"/>
      <c r="U55" s="3"/>
      <c r="V55" s="3"/>
      <c r="W55" s="3"/>
      <c r="X55" s="3"/>
      <c r="Y55" s="3"/>
      <c r="Z55" s="3"/>
      <c r="AA55" s="3"/>
      <c r="AB55" s="3"/>
      <c r="AC55" s="3"/>
      <c r="AD55" s="3"/>
      <c r="AE55" s="3"/>
      <c r="AF55" s="3"/>
      <c r="AG55" s="3"/>
      <c r="AH55" s="3"/>
      <c r="AI55" s="3"/>
      <c r="AJ55" s="3"/>
      <c r="AK55" s="3"/>
      <c r="AL55" s="3"/>
      <c r="AM55" s="3"/>
      <c r="AN55" s="3"/>
    </row>
    <row r="56" spans="2:42" ht="12.75" customHeight="1" x14ac:dyDescent="0.2">
      <c r="B56" s="69" t="s">
        <v>24</v>
      </c>
      <c r="C56" s="69"/>
      <c r="D56" s="69"/>
      <c r="E56" s="69"/>
      <c r="F56" s="69"/>
      <c r="G56" s="69"/>
      <c r="H56" s="69"/>
      <c r="I56" s="69"/>
      <c r="J56" s="69"/>
      <c r="K56" s="69"/>
      <c r="L56" s="69"/>
      <c r="M56" s="69"/>
      <c r="N56" s="69"/>
      <c r="O56" s="69"/>
      <c r="P56" s="69"/>
      <c r="Q56" s="69"/>
      <c r="R56" s="69"/>
      <c r="S56" s="69"/>
      <c r="T56" s="69"/>
      <c r="U56" s="69"/>
      <c r="V56" s="69"/>
      <c r="W56" s="69"/>
      <c r="X56" s="69"/>
      <c r="Y56" s="69"/>
      <c r="Z56" s="69"/>
      <c r="AA56" s="69"/>
      <c r="AB56" s="69"/>
      <c r="AC56" s="69"/>
      <c r="AD56" s="69"/>
      <c r="AE56" s="69"/>
      <c r="AF56" s="69"/>
      <c r="AG56" s="69"/>
      <c r="AH56" s="69"/>
      <c r="AI56" s="69"/>
      <c r="AJ56" s="69"/>
      <c r="AK56" s="69"/>
      <c r="AL56" s="69"/>
      <c r="AM56" s="69"/>
      <c r="AN56" s="69"/>
      <c r="AO56" s="69"/>
      <c r="AP56" s="69"/>
    </row>
    <row r="57" spans="2:42" x14ac:dyDescent="0.2">
      <c r="B57" s="15"/>
      <c r="C57" s="15"/>
      <c r="D57" s="15"/>
      <c r="E57" s="15"/>
      <c r="F57" s="15"/>
      <c r="G57" s="15"/>
      <c r="H57" s="15"/>
      <c r="I57" s="15"/>
      <c r="J57" s="15"/>
      <c r="K57" s="15"/>
      <c r="L57" s="15"/>
      <c r="M57" s="15"/>
      <c r="N57" s="15"/>
      <c r="O57" s="15"/>
      <c r="P57" s="15"/>
      <c r="Q57" s="15"/>
      <c r="R57" s="15"/>
      <c r="S57" s="15"/>
      <c r="T57" s="15"/>
      <c r="U57" s="15"/>
      <c r="V57" s="15"/>
      <c r="W57" s="15"/>
      <c r="X57" s="15"/>
      <c r="Y57" s="15"/>
      <c r="Z57" s="15"/>
      <c r="AA57" s="15"/>
      <c r="AB57" s="15"/>
      <c r="AC57" s="15"/>
      <c r="AD57" s="15"/>
      <c r="AE57" s="15"/>
      <c r="AF57" s="15"/>
      <c r="AG57" s="15"/>
      <c r="AH57" s="15"/>
      <c r="AI57" s="15"/>
      <c r="AJ57" s="15"/>
      <c r="AK57" s="15"/>
      <c r="AL57" s="15"/>
      <c r="AM57" s="15"/>
      <c r="AN57" s="15"/>
    </row>
    <row r="61" spans="2:42" x14ac:dyDescent="0.2">
      <c r="C61" s="17"/>
      <c r="D61" s="17"/>
      <c r="E61" s="17"/>
      <c r="F61" s="17"/>
      <c r="G61" s="17"/>
      <c r="H61" s="17"/>
      <c r="I61" s="17"/>
      <c r="J61" s="17"/>
      <c r="K61" s="17"/>
      <c r="L61" s="17"/>
      <c r="M61" s="17"/>
      <c r="N61" s="17"/>
      <c r="O61" s="17"/>
      <c r="P61" s="17"/>
      <c r="Q61" s="17"/>
      <c r="R61" s="17"/>
      <c r="S61" s="17"/>
      <c r="T61" s="17"/>
      <c r="U61" s="17"/>
      <c r="V61" s="17"/>
      <c r="W61" s="17"/>
      <c r="X61" s="17"/>
      <c r="Y61" s="17"/>
      <c r="Z61" s="17"/>
      <c r="AA61" s="17"/>
      <c r="AB61" s="17"/>
      <c r="AC61" s="17"/>
      <c r="AD61" s="17"/>
      <c r="AE61" s="17"/>
      <c r="AF61" s="17"/>
      <c r="AG61" s="17"/>
      <c r="AH61" s="17"/>
      <c r="AI61" s="17"/>
      <c r="AJ61" s="17"/>
      <c r="AK61" s="17"/>
      <c r="AL61" s="17"/>
      <c r="AM61" s="17"/>
      <c r="AN61" s="17"/>
    </row>
    <row r="63" spans="2:42" x14ac:dyDescent="0.2">
      <c r="W63" s="17"/>
      <c r="X63" s="17"/>
      <c r="Y63" s="17"/>
      <c r="Z63" s="17"/>
      <c r="AA63" s="17"/>
      <c r="AB63" s="17"/>
      <c r="AC63" s="17"/>
      <c r="AD63" s="17"/>
      <c r="AE63" s="17"/>
      <c r="AF63" s="17"/>
    </row>
    <row r="66" spans="23:32" x14ac:dyDescent="0.2">
      <c r="W66" s="18"/>
      <c r="X66" s="18"/>
      <c r="Y66" s="18"/>
      <c r="Z66" s="18"/>
      <c r="AA66" s="18"/>
      <c r="AB66" s="18"/>
      <c r="AC66" s="18"/>
      <c r="AD66" s="18"/>
      <c r="AE66" s="18"/>
      <c r="AF66" s="18"/>
    </row>
  </sheetData>
  <mergeCells count="15">
    <mergeCell ref="B56:AP56"/>
    <mergeCell ref="B1:V1"/>
    <mergeCell ref="C4:L4"/>
    <mergeCell ref="C5:C6"/>
    <mergeCell ref="M4:V4"/>
    <mergeCell ref="M5:M6"/>
    <mergeCell ref="B4:B7"/>
    <mergeCell ref="C7:L7"/>
    <mergeCell ref="M7:V7"/>
    <mergeCell ref="W7:AF7"/>
    <mergeCell ref="AG7:AP7"/>
    <mergeCell ref="W5:W6"/>
    <mergeCell ref="W4:AF4"/>
    <mergeCell ref="AG5:AG6"/>
    <mergeCell ref="AG4:AP4"/>
  </mergeCells>
  <hyperlinks>
    <hyperlink ref="AR2" location="Contents!A1" tooltip="(voltar ao índice)" display="(back to contents)" xr:uid="{0A182206-181B-4BED-8137-5BC96BBD1507}"/>
  </hyperlinks>
  <printOptions horizontalCentered="1"/>
  <pageMargins left="7.874015748031496E-2" right="7.874015748031496E-2" top="0.6692913385826772" bottom="0.6692913385826772" header="0" footer="0"/>
  <pageSetup paperSize="9" scale="53" fitToWidth="2" fitToHeight="2"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5</vt:i4>
      </vt:variant>
      <vt:variant>
        <vt:lpstr>Intervalos com Nome</vt:lpstr>
      </vt:variant>
      <vt:variant>
        <vt:i4>5</vt:i4>
      </vt:variant>
    </vt:vector>
  </HeadingPairs>
  <TitlesOfParts>
    <vt:vector size="10" baseType="lpstr">
      <vt:lpstr>Contents</vt:lpstr>
      <vt:lpstr>Notes</vt:lpstr>
      <vt:lpstr>I.1</vt:lpstr>
      <vt:lpstr>I.2</vt:lpstr>
      <vt:lpstr>I.3</vt:lpstr>
      <vt:lpstr>Contents!Área_de_Impressão</vt:lpstr>
      <vt:lpstr>I.1!Área_de_Impressão</vt:lpstr>
      <vt:lpstr>I.2!Área_de_Impressão</vt:lpstr>
      <vt:lpstr>I.3!Área_de_Impressão</vt:lpstr>
      <vt:lpstr>Notes!Área_de_Impressão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Miguel Martins</dc:creator>
  <cp:lastModifiedBy>Jesus Costa</cp:lastModifiedBy>
  <cp:lastPrinted>2022-05-09T07:55:32Z</cp:lastPrinted>
  <dcterms:created xsi:type="dcterms:W3CDTF">2021-11-25T18:27:08Z</dcterms:created>
  <dcterms:modified xsi:type="dcterms:W3CDTF">2022-05-09T07:57:28Z</dcterms:modified>
</cp:coreProperties>
</file>